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5E656483-D03D-45A8-85CF-F1241B5522AF}"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BW37" i="10"/>
  <c r="BE37" i="10"/>
  <c r="AM37" i="10"/>
  <c r="BW36" i="10"/>
  <c r="BE36" i="10"/>
  <c r="AM36" i="10"/>
  <c r="C36" i="10"/>
  <c r="C37" i="10" s="1"/>
  <c r="BW35" i="10"/>
  <c r="BE35" i="10"/>
  <c r="AM35" i="10"/>
  <c r="C35" i="10"/>
  <c r="BW34" i="10"/>
  <c r="C34" i="10"/>
  <c r="C38"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l="1"/>
  <c r="BE34"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<sst xmlns="http://schemas.openxmlformats.org/spreadsheetml/2006/main" count="1032" uniqueCount="622">
  <si>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</si>
  <si>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</si>
  <si>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</si>
  <si>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</si>
  <si>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</si>
  <si>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</si>
  <si>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</si>
  <si>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</si>
  <si>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</si>
  <si>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</si>
  <si>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</si>
  <si>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</si>
  <si>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</si>
  <si>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</si>
  <si>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</si>
  <si>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</si>
  <si>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</si>
  <si>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</si>
  <si>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</si>
  <si>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</si>
  <si>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</si>
  <si>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</si>
  <si>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</si>
  <si>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</si>
  <si>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</si>
  <si>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</si>
  <si>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</si>
  <si>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</si>
  <si>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</si>
  <si>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</si>
  <si>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</si>
  <si>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</si>
  <si>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</si>
  <si>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</si>
  <si>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</si>
  <si>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</si>
  <si>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</si>
  <si>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</si>
  <si>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</si>
  <si>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</si>
  <si>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</si>
  <si>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</si>
  <si>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</si>
  <si>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</si>
  <si>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</si>
  <si>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</si>
  <si>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</si>
  <si>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</si>
  <si>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</si>
  <si>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</si>
  <si>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</si>
  <si>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</si>
  <si>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</si>
  <si>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</si>
  <si>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</si>
  <si>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</si>
  <si>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</si>
  <si>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</si>
  <si>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</si>
  <si>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</si>
  <si>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</si>
  <si>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</si>
  <si>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</si>
  <si>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</si>
  <si>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</si>
  <si>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</si>
  <si>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</si>
  <si>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</si>
  <si>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</si>
  <si>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</si>
  <si>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</si>
  <si>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</si>
  <si>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</si>
  <si>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</si>
  <si>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</si>
  <si>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</si>
  <si>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</si>
  <si>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</si>
  <si>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</si>
  <si>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</si>
  <si>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</si>
  <si>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</si>
  <si>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</si>
  <si>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</si>
  <si>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</si>
  <si>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</si>
  <si>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</si>
  <si>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</si>
  <si>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</si>
  <si>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</si>
  <si>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</si>
  <si>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</si>
  <si>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</si>
  <si>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</si>
  <si>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</si>
  <si>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</si>
  <si>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</si>
  <si>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</si>
  <si>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</si>
  <si>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</si>
  <si>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</si>
  <si>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</si>
  <si>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</si>
  <si>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</si>
  <si>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</si>
  <si>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</si>
  <si>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</si>
  <si>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</si>
  <si>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</si>
  <si>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</si>
  <si>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</si>
  <si>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</si>
  <si>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</si>
  <si>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</si>
  <si>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</si>
  <si>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</si>
  <si>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</si>
  <si>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</si>
  <si>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</si>
  <si>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</si>
  <si>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</si>
  <si>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</si>
  <si>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</si>
  <si>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</si>
  <si>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</si>
  <si>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</si>
  <si>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</si>
  <si>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</si>
  <si>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</si>
  <si>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</si>
  <si>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</si>
  <si>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</si>
  <si>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</si>
  <si>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</si>
  <si>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</si>
  <si>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</si>
  <si>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</si>
  <si>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</si>
  <si>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</si>
  <si>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</si>
  <si>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</si>
  <si>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</si>
  <si>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</si>
  <si>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</si>
  <si>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</si>
  <si>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</si>
  <si>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</si>
  <si>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</si>
  <si>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</si>
  <si>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</si>
  <si>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</si>
  <si>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</si>
  <si>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</si>
  <si>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</si>
  <si>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</si>
  <si>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</si>
  <si>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</si>
  <si>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</si>
  <si>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</si>
  <si>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</si>
  <si>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</si>
  <si>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</si>
  <si>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</si>
  <si>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</si>
  <si>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</si>
  <si>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</si>
  <si>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</si>
  <si>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</si>
  <si>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</si>
  <si>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</si>
  <si>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</si>
  <si>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</si>
  <si>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</si>
  <si>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</si>
  <si>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</si>
  <si>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</si>
  <si>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</si>
  <si>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</si>
  <si>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</si>
  <si>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</si>
  <si>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</si>
  <si>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</si>
  <si>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</si>
  <si>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</si>
  <si>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</si>
  <si>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</si>
  <si>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</si>
  <si>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</si>
  <si>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</si>
  <si>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</si>
  <si>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</si>
  <si>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</si>
  <si>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</si>
  <si>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</si>
  <si>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</si>
  <si>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</si>
  <si>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</si>
  <si>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</si>
  <si>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</si>
  <si>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</si>
  <si>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</si>
  <si>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</si>
  <si>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</si>
  <si>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</si>
  <si>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</si>
  <si>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</si>
  <si>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</si>
  <si>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</si>
  <si>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</si>
  <si>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</si>
  <si>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</si>
  <si>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</si>
  <si>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</si>
  <si>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</si>
  <si>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</si>
  <si>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</si>
  <si>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</si>
  <si>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</si>
  <si>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</si>
  <si>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</si>
  <si>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</si>
  <si>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</si>
  <si>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</si>
  <si>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</si>
  <si>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</si>
  <si>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</si>
  <si>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</si>
  <si>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</si>
  <si>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</si>
  <si>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</si>
  <si>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</si>
  <si>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</si>
  <si>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</si>
  <si>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</si>
  <si>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</si>
  <si>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</si>
  <si>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</si>
  <si>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</si>
  <si>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</si>
  <si>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</si>
  <si>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</si>
  <si>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</si>
  <si>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</si>
  <si>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</si>
  <si>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</si>
  <si>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</si>
  <si>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</si>
  <si>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</si>
  <si>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</si>
  <si>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</si>
  <si>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</si>
  <si>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</si>
  <si>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</si>
  <si>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</si>
  <si>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</si>
  <si>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</si>
  <si>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</si>
  <si>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</si>
  <si>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</si>
  <si>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</si>
  <si>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</si>
  <si>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</si>
  <si>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</si>
  <si>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</si>
  <si>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</si>
  <si>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</si>
  <si>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</si>
  <si>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</si>
  <si>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</si>
  <si>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</si>
  <si>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</si>
  <si>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</si>
  <si>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</si>
  <si>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</si>
  <si>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</si>
  <si>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</si>
  <si>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</si>
  <si>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</si>
  <si>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</si>
  <si>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</si>
  <si>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</si>
  <si>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</si>
  <si>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</si>
  <si>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</si>
  <si>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</si>
  <si>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</si>
  <si>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</si>
  <si>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</si>
  <si>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</si>
  <si>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</si>
  <si>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</si>
  <si>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</si>
  <si>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</si>
  <si>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</si>
  <si>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</si>
  <si>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</si>
  <si>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</si>
  <si>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</si>
  <si>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</si>
  <si>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</si>
  <si>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</si>
  <si>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</si>
  <si>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</si>
  <si>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</si>
  <si>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</si>
  <si>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</si>
  <si>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</si>
  <si>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</si>
  <si>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</si>
  <si>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</si>
  <si>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</si>
  <si>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</si>
  <si>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</si>
  <si>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</si>
  <si>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</si>
  <si>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</si>
  <si>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</si>
  <si>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</si>
  <si>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</si>
  <si>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</si>
  <si>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</si>
  <si>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</si>
  <si>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</si>
  <si>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</si>
  <si>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</si>
  <si>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</si>
  <si>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</si>
  <si>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</si>
  <si>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</si>
  <si>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</si>
  <si>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</si>
  <si>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</si>
  <si>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</si>
  <si>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</si>
  <si>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</si>
  <si>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</si>
  <si>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</si>
  <si>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</si>
  <si>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</si>
  <si>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</si>
  <si>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</si>
  <si>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</si>
  <si>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</si>
  <si>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</si>
  <si>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</si>
  <si>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</si>
  <si>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</si>
  <si>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</si>
  <si>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</si>
  <si>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</si>
  <si>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</si>
  <si>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</si>
  <si>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</si>
  <si>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</si>
  <si>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</si>
  <si>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</si>
  <si>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</si>
  <si>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</si>
  <si>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</si>
  <si>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</si>
  <si>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</si>
  <si>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</si>
  <si>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</si>
  <si>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</si>
  <si>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</si>
  <si>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</si>
  <si>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</si>
  <si>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</si>
  <si>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</si>
  <si>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</si>
  <si>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</si>
  <si>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</si>
  <si>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</si>
  <si>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</si>
  <si>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</si>
  <si>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</si>
  <si>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</si>
  <si>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</si>
  <si>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</si>
  <si>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</si>
  <si>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</si>
  <si>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</si>
  <si>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</si>
  <si>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</si>
  <si>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</si>
  <si>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</si>
  <si>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</si>
  <si>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</si>
  <si>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</si>
  <si>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</si>
  <si>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</si>
  <si>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</si>
  <si>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</si>
  <si>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</si>
  <si>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</si>
  <si>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</si>
  <si>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</si>
  <si>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</si>
  <si>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</si>
  <si>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</si>
  <si>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</si>
  <si>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</si>
  <si>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</si>
  <si>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</si>
  <si>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</si>
  <si>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</si>
  <si>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</si>
  <si>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</si>
  <si>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</si>
  <si>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</si>
  <si>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</si>
  <si>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</si>
  <si>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</si>
  <si>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</si>
  <si>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</si>
  <si>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</si>
  <si>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</si>
  <si>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</si>
  <si>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</si>
  <si>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</si>
  <si>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</si>
  <si>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</si>
  <si>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</si>
  <si>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</si>
  <si>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</si>
  <si>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</si>
  <si>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</si>
  <si>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</si>
  <si>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</si>
  <si>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</si>
  <si>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</si>
  <si>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</si>
  <si>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</si>
  <si>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</si>
  <si>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</si>
  <si>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</si>
  <si>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</si>
  <si>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</si>
  <si>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</si>
  <si>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</si>
  <si>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</si>
  <si>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</si>
  <si>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</si>
  <si>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</si>
  <si>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</si>
  <si>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</si>
  <si>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</si>
  <si>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</si>
  <si>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</si>
  <si>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</si>
  <si>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</si>
  <si>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</si>
  <si>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</si>
  <si>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</si>
  <si>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</si>
  <si>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</si>
  <si>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</si>
  <si>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</si>
  <si>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</si>
  <si>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</si>
  <si>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</si>
  <si>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</si>
  <si>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</si>
  <si>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</si>
  <si>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</si>
  <si>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</si>
  <si>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</si>
  <si>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</si>
  <si>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</si>
  <si>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</si>
  <si>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</si>
  <si>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</si>
  <si>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</si>
  <si>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</si>
  <si>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</si>
  <si>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</si>
  <si>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</si>
  <si>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</si>
  <si>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</si>
  <si>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</si>
  <si>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</si>
  <si>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</si>
  <si>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</si>
  <si>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</si>
  <si>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</si>
  <si>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</si>
  <si>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</si>
  <si>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</si>
  <si>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</si>
  <si>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</si>
  <si>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</si>
  <si>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</si>
  <si>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</si>
  <si>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</si>
  <si>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</si>
  <si>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</si>
  <si>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</si>
  <si>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</si>
  <si>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</si>
  <si>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</si>
  <si>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</si>
  <si>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</si>
  <si>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</si>
  <si>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</si>
  <si>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</si>
  <si>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</si>
  <si>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</si>
  <si>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</si>
  <si>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</si>
  <si>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</si>
  <si>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</si>
  <si>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</si>
  <si>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</si>
  <si>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</si>
  <si>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</si>
  <si>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</si>
  <si>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</si>
  <si>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</si>
  <si>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</si>
  <si>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</si>
  <si>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</si>
  <si>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</si>
  <si>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</si>
  <si>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</si>
  <si>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</si>
  <si>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</si>
  <si>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</si>
  <si>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</si>
  <si>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</si>
  <si>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</si>
  <si>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</si>
  <si>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</si>
  <si>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</si>
  <si>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</si>
  <si>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</si>
  <si>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</si>
  <si>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</si>
  <si>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</si>
  <si>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</si>
  <si>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</si>
  <si>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</si>
  <si>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</si>
  <si>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</si>
  <si>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</si>
  <si>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</si>
  <si>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</si>
  <si>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</si>
  <si>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</si>
  <si>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</si>
  <si>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</si>
  <si>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</si>
  <si>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</si>
  <si>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</si>
  <si>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</si>
  <si>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</si>
  <si>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</si>
  <si>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</si>
  <si>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</si>
  <si>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</si>
  <si>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</si>
  <si>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</si>
  <si>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</si>
  <si>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</si>
  <si>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</si>
  <si>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</si>
  <si>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</si>
  <si>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</si>
  <si>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</si>
  <si>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</si>
  <si>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</si>
  <si>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3.34</t>
  </si>
  <si>
    <t>▲ 6.38</t>
  </si>
  <si>
    <t>▲ 1.89</t>
  </si>
  <si>
    <t>▲ 1.57</t>
  </si>
  <si>
    <t>▲ 2.21</t>
  </si>
  <si>
    <t>一般会計</t>
  </si>
  <si>
    <t>下水道事業会計</t>
  </si>
  <si>
    <t>国民健康保険事業特別会計（事業勘定）</t>
  </si>
  <si>
    <t>介護保険事業特別会計</t>
  </si>
  <si>
    <t>麻溝台・新磯野第一整備地区土地区画整理事業特別会計</t>
  </si>
  <si>
    <t>簡易水道事業特別会計</t>
  </si>
  <si>
    <t>後期高齢者医療事業特別会計</t>
  </si>
  <si>
    <t>自動車駐車場事業特別会計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</si>
  <si>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</si>
  <si>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</si>
  <si>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</si>
  <si>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</si>
  <si>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</si>
  <si>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</si>
  <si>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</si>
  <si>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</si>
  <si>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</si>
  <si>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</si>
  <si>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</si>
  <si>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</si>
  <si>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</si>
  <si>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</si>
  <si>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</si>
  <si>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</si>
  <si>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</si>
  <si>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</si>
  <si>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</si>
  <si>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</si>
  <si>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</si>
  <si>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</si>
  <si>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都市交通施設整備基金</t>
    <phoneticPr fontId="5"/>
  </si>
  <si>
    <t>社会福祉基金</t>
    <phoneticPr fontId="5"/>
  </si>
  <si>
    <t>産業集積促進基金</t>
    <phoneticPr fontId="5"/>
  </si>
  <si>
    <t>みどりのまちづくり基金</t>
    <phoneticPr fontId="5"/>
  </si>
  <si>
    <t>相模川ダム周辺地域振興基金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</si>
  <si>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</si>
  <si>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</si>
  <si>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</si>
  <si>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</si>
  <si>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</si>
  <si>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将来負担比率及び実質公債費比率は、いずれも類似団体平均値を大きく下回っており、また、類似団体平均値の経年変化と同様の傾向にある。
　令和元年度決算に基づく実質公債費比率は、前年度と同率の２．７ポイントとなっている。実質公債費率を構成する分母のうち標準財政規模が市税の税収等により増加したものの、分子のうち一般会計等が負担する地方債の元利償還金等の増加により、分子の増加が分母の増加を上回ったが、実質公債費率の算定に当たり３か年平均をしたところ、前年度と同率になったもの。
　令和元年度の将来負担比率は、前年度と比べると２．０ポイント減少した。これは、将来負担比率を構成する分母のうち標準財政規模が増加し、分子のうち将来負担額が地方債現在高の増により増加したが、充当可能財源の増加が将来負担額の増加を上回ったことから、分子全体が減少したこと等によるものである。</t>
    <rPh sb="67" eb="69">
      <t>レイワ</t>
    </rPh>
    <rPh sb="69" eb="71">
      <t>ガンネン</t>
    </rPh>
    <rPh sb="87" eb="90">
      <t>ゼンネンド</t>
    </rPh>
    <rPh sb="91" eb="93">
      <t>ドウリツ</t>
    </rPh>
    <rPh sb="108" eb="110">
      <t>ジッシツ</t>
    </rPh>
    <rPh sb="110" eb="113">
      <t>コウサイヒ</t>
    </rPh>
    <rPh sb="113" eb="114">
      <t>リツ</t>
    </rPh>
    <rPh sb="115" eb="117">
      <t>コウセイ</t>
    </rPh>
    <rPh sb="119" eb="121">
      <t>ブンボ</t>
    </rPh>
    <rPh sb="124" eb="126">
      <t>ヒョウジュン</t>
    </rPh>
    <rPh sb="126" eb="128">
      <t>ザイセイ</t>
    </rPh>
    <rPh sb="128" eb="130">
      <t>キボ</t>
    </rPh>
    <rPh sb="131" eb="132">
      <t>シ</t>
    </rPh>
    <rPh sb="132" eb="133">
      <t>ゼイ</t>
    </rPh>
    <rPh sb="134" eb="136">
      <t>ゼイシュウ</t>
    </rPh>
    <rPh sb="136" eb="137">
      <t>トウ</t>
    </rPh>
    <rPh sb="140" eb="142">
      <t>ゾウカ</t>
    </rPh>
    <rPh sb="148" eb="150">
      <t>ブンシ</t>
    </rPh>
    <rPh sb="153" eb="155">
      <t>イッパン</t>
    </rPh>
    <rPh sb="155" eb="157">
      <t>カイケイ</t>
    </rPh>
    <rPh sb="157" eb="158">
      <t>トウ</t>
    </rPh>
    <rPh sb="159" eb="161">
      <t>フタン</t>
    </rPh>
    <rPh sb="163" eb="166">
      <t>チホウサイ</t>
    </rPh>
    <rPh sb="167" eb="169">
      <t>ガンリ</t>
    </rPh>
    <rPh sb="169" eb="172">
      <t>ショウカンキン</t>
    </rPh>
    <rPh sb="172" eb="173">
      <t>トウ</t>
    </rPh>
    <rPh sb="174" eb="176">
      <t>ゾウカ</t>
    </rPh>
    <rPh sb="180" eb="182">
      <t>ブンシ</t>
    </rPh>
    <rPh sb="183" eb="185">
      <t>ゾウカ</t>
    </rPh>
    <rPh sb="186" eb="188">
      <t>ブンボ</t>
    </rPh>
    <rPh sb="189" eb="191">
      <t>ゾウカ</t>
    </rPh>
    <rPh sb="192" eb="194">
      <t>ウワマワ</t>
    </rPh>
    <rPh sb="198" eb="200">
      <t>ジッシツ</t>
    </rPh>
    <rPh sb="200" eb="203">
      <t>コウサイヒ</t>
    </rPh>
    <rPh sb="203" eb="204">
      <t>リツ</t>
    </rPh>
    <rPh sb="205" eb="207">
      <t>サンテイ</t>
    </rPh>
    <rPh sb="208" eb="209">
      <t>ア</t>
    </rPh>
    <rPh sb="213" eb="214">
      <t>ネン</t>
    </rPh>
    <rPh sb="214" eb="216">
      <t>ヘイキン</t>
    </rPh>
    <rPh sb="223" eb="226">
      <t>ゼンネンド</t>
    </rPh>
    <rPh sb="227" eb="229">
      <t>ドウリツ</t>
    </rPh>
    <rPh sb="238" eb="240">
      <t>レイワ</t>
    </rPh>
    <rPh sb="240" eb="242">
      <t>ガンネン</t>
    </rPh>
    <rPh sb="252" eb="255">
      <t>ゼンネンド</t>
    </rPh>
    <rPh sb="256" eb="257">
      <t>クラ</t>
    </rPh>
    <rPh sb="267" eb="269">
      <t>ゲンショウ</t>
    </rPh>
    <rPh sb="276" eb="278">
      <t>ショウライ</t>
    </rPh>
    <rPh sb="278" eb="280">
      <t>フタン</t>
    </rPh>
    <rPh sb="280" eb="282">
      <t>ヒリツ</t>
    </rPh>
    <rPh sb="283" eb="285">
      <t>コウセイ</t>
    </rPh>
    <rPh sb="287" eb="289">
      <t>ブンボ</t>
    </rPh>
    <rPh sb="292" eb="294">
      <t>ヒョウジュン</t>
    </rPh>
    <rPh sb="294" eb="296">
      <t>ザイセイ</t>
    </rPh>
    <rPh sb="296" eb="298">
      <t>キボ</t>
    </rPh>
    <rPh sb="299" eb="301">
      <t>ゾウカ</t>
    </rPh>
    <rPh sb="303" eb="305">
      <t>ブンシ</t>
    </rPh>
    <rPh sb="308" eb="310">
      <t>ショウライ</t>
    </rPh>
    <rPh sb="310" eb="312">
      <t>フタン</t>
    </rPh>
    <rPh sb="312" eb="313">
      <t>ガク</t>
    </rPh>
    <rPh sb="314" eb="317">
      <t>チホウサイ</t>
    </rPh>
    <rPh sb="317" eb="319">
      <t>ゲンザイ</t>
    </rPh>
    <rPh sb="319" eb="320">
      <t>ダカ</t>
    </rPh>
    <rPh sb="321" eb="322">
      <t>ゾウ</t>
    </rPh>
    <rPh sb="325" eb="327">
      <t>ゾウカ</t>
    </rPh>
    <rPh sb="331" eb="333">
      <t>ジュウトウ</t>
    </rPh>
    <rPh sb="333" eb="335">
      <t>カノウ</t>
    </rPh>
    <rPh sb="335" eb="337">
      <t>ザイゲン</t>
    </rPh>
    <rPh sb="338" eb="340">
      <t>ゾウカ</t>
    </rPh>
    <rPh sb="341" eb="343">
      <t>ショウライ</t>
    </rPh>
    <rPh sb="343" eb="345">
      <t>フタン</t>
    </rPh>
    <rPh sb="345" eb="346">
      <t>ガク</t>
    </rPh>
    <rPh sb="347" eb="349">
      <t>ゾウカ</t>
    </rPh>
    <rPh sb="350" eb="352">
      <t>ウワマワ</t>
    </rPh>
    <rPh sb="359" eb="361">
      <t>ブンシ</t>
    </rPh>
    <rPh sb="361" eb="363">
      <t>ゼンタイ</t>
    </rPh>
    <rPh sb="364" eb="366">
      <t>ゲンショウ</t>
    </rPh>
    <rPh sb="370" eb="371">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</si>
  <si>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</si>
  <si>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</si>
  <si>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</si>
  <si>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将来負担比率は類似団体平均値を大きく下回っており、また、有形固定資産減価償却費率は類似団体平均値を上回っている。いずれの数値も類似団体平均値の経年変化と同様の傾向にある。
　将来負担比率については、増加傾向にある社会保障費への対応等による、投資的経費の減少傾向等に伴い新規の市債発行が限定的になっていることなどから、類似団体平均値を大きく下回っている。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rPh sb="31" eb="33">
      <t>コテイ</t>
    </rPh>
    <rPh sb="100" eb="102">
      <t>ゾウカ</t>
    </rPh>
    <rPh sb="102" eb="104">
      <t>ケイコウ</t>
    </rPh>
    <rPh sb="107" eb="109">
      <t>シャカイ</t>
    </rPh>
    <rPh sb="109" eb="111">
      <t>ホショウ</t>
    </rPh>
    <rPh sb="111" eb="112">
      <t>ヒ</t>
    </rPh>
    <rPh sb="114" eb="116">
      <t>タイオウ</t>
    </rPh>
    <rPh sb="116" eb="117">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</si>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</sst>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763541-D5FA-42B1-AF46-3AE966B983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76F4-469C-868D-890F5D378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33612</c:v>
                </c:pt>
                <c:pt idx="1">
                  <c:v>24118</c:v>
                </c:pt>
                <c:pt idx="2">
                  <c:v>26829</c:v>
                </c:pt>
                <c:pt idx="3">
                  <c:v>31697</c:v>
                </c:pt>
                <c:pt idx="4">
                  <c:v>30608</c:v>
                </c:pt>
              </c:numCache>
            </c:numRef>
          </c:val>
          <c:smooth val="0"/>
          <c:extLst>
            <c:ext xmlns:c16="http://schemas.microsoft.com/office/drawing/2014/chart" uri="{C3380CC4-5D6E-409C-BE32-E72D297353CC}">
              <c16:uniqueId val="{00000001-76F4-469C-868D-890F5D3786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4.47</c:v>
                </c:pt>
                <c:pt idx="2">
                  <c:v>4.66</c:v>
                </c:pt>
                <c:pt idx="3">
                  <c:v>4.79</c:v>
                </c:pt>
                <c:pt idx="4">
                  <c:v>5.29</c:v>
                </c:pt>
              </c:numCache>
            </c:numRef>
          </c:val>
          <c:extLst>
            <c:ext xmlns:c16="http://schemas.microsoft.com/office/drawing/2014/chart" uri="{C3380CC4-5D6E-409C-BE32-E72D297353CC}">
              <c16:uniqueId val="{00000000-9146-45F6-BCA4-79C91C1688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7.86</c:v>
                </c:pt>
                <c:pt idx="1">
                  <c:v>4.9000000000000004</c:v>
                </c:pt>
                <c:pt idx="2">
                  <c:v>3.7</c:v>
                </c:pt>
                <c:pt idx="3">
                  <c:v>4.3099999999999996</c:v>
                </c:pt>
                <c:pt idx="4">
                  <c:v>3.95</c:v>
                </c:pt>
              </c:numCache>
            </c:numRef>
          </c:val>
          <c:extLst>
            <c:ext xmlns:c16="http://schemas.microsoft.com/office/drawing/2014/chart" uri="{C3380CC4-5D6E-409C-BE32-E72D297353CC}">
              <c16:uniqueId val="{00000001-9146-45F6-BCA4-79C91C1688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-3.34</c:v>
                </c:pt>
                <c:pt idx="1">
                  <c:v>-6.38</c:v>
                </c:pt>
                <c:pt idx="2">
                  <c:v>-1.89</c:v>
                </c:pt>
                <c:pt idx="3">
                  <c:v>-1.57</c:v>
                </c:pt>
                <c:pt idx="4">
                  <c:v>-2.21</c:v>
                </c:pt>
              </c:numCache>
            </c:numRef>
          </c:val>
          <c:smooth val="0"/>
          <c:extLst>
            <c:ext xmlns:c16="http://schemas.microsoft.com/office/drawing/2014/chart" uri="{C3380CC4-5D6E-409C-BE32-E72D297353CC}">
              <c16:uniqueId val="{00000002-9146-45F6-BCA4-79C91C1688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E62-417A-AEDF-BF3955777C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4E62-417A-AEDF-BF3955777C07}"/>
            </c:ext>
          </c:extLst>
        </c:ser>
        <c:ser>
          <c:idx val="2"/>
          <c:order val="2"/>
          <c:tx>
            <c:strRef>
              <c:f>データシート!$A$29</c:f>
              <c:strCache>
                <c:ptCount val="1"/>
                <c:pt idx="0">
                  <c:v>自動車駐車場事業特別会計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0.12</c:v>
                </c:pt>
                <c:pt idx="4">
                  <c:v>#N/A</c:v>
                </c:pt>
                <c:pt idx="5">
                  <c:v>0.06</c:v>
                </c:pt>
                <c:pt idx="6">
                  <c:v>#N/A</c:v>
                </c:pt>
                <c:pt idx="7">
                  <c:v>0.04</c:v>
                </c:pt>
                <c:pt idx="8">
                  <c:v>#N/A</c:v>
                </c:pt>
                <c:pt idx="9">
                  <c:v>0</c:v>
                </c:pt>
              </c:numCache>
            </c:numRef>
          </c:val>
          <c:extLst>
            <c:ext xmlns:c16="http://schemas.microsoft.com/office/drawing/2014/chart" uri="{C3380CC4-5D6E-409C-BE32-E72D297353CC}">
              <c16:uniqueId val="{00000002-4E62-417A-AEDF-BF3955777C0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0.31</c:v>
                </c:pt>
                <c:pt idx="4">
                  <c:v>#N/A</c:v>
                </c:pt>
                <c:pt idx="5">
                  <c:v>0.2</c:v>
                </c:pt>
                <c:pt idx="6">
                  <c:v>#N/A</c:v>
                </c:pt>
                <c:pt idx="7">
                  <c:v>0.11</c:v>
                </c:pt>
                <c:pt idx="8">
                  <c:v>#N/A</c:v>
                </c:pt>
                <c:pt idx="9">
                  <c:v>0.12</c:v>
                </c:pt>
              </c:numCache>
            </c:numRef>
          </c:val>
          <c:extLst>
            <c:ext xmlns:c16="http://schemas.microsoft.com/office/drawing/2014/chart" uri="{C3380CC4-5D6E-409C-BE32-E72D297353CC}">
              <c16:uniqueId val="{00000003-4E62-417A-AEDF-BF3955777C0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0.03</c:v>
                </c:pt>
                <c:pt idx="8">
                  <c:v>#N/A</c:v>
                </c:pt>
                <c:pt idx="9">
                  <c:v>0.14000000000000001</c:v>
                </c:pt>
              </c:numCache>
            </c:numRef>
          </c:val>
          <c:extLst>
            <c:ext xmlns:c16="http://schemas.microsoft.com/office/drawing/2014/chart" uri="{C3380CC4-5D6E-409C-BE32-E72D297353CC}">
              <c16:uniqueId val="{00000004-4E62-417A-AEDF-BF3955777C07}"/>
            </c:ext>
          </c:extLst>
        </c:ser>
        <c:ser>
          <c:idx val="5"/>
          <c:order val="5"/>
          <c:tx>
            <c:strRef>
              <c:f>データシート!$A$32</c:f>
              <c:strCache>
                <c:ptCount val="1"/>
                <c:pt idx="0">
                  <c:v>麻溝台・新磯野第一整備地区土地区画整理事業特別会計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0.17</c:v>
                </c:pt>
              </c:numCache>
            </c:numRef>
          </c:val>
          <c:extLst>
            <c:ext xmlns:c16="http://schemas.microsoft.com/office/drawing/2014/chart" uri="{C3380CC4-5D6E-409C-BE32-E72D297353CC}">
              <c16:uniqueId val="{00000005-4E62-417A-AEDF-BF3955777C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0.68</c:v>
                </c:pt>
                <c:pt idx="4">
                  <c:v>#N/A</c:v>
                </c:pt>
                <c:pt idx="5">
                  <c:v>0.38</c:v>
                </c:pt>
                <c:pt idx="6">
                  <c:v>#N/A</c:v>
                </c:pt>
                <c:pt idx="7">
                  <c:v>0.63</c:v>
                </c:pt>
                <c:pt idx="8">
                  <c:v>#N/A</c:v>
                </c:pt>
                <c:pt idx="9">
                  <c:v>0.47</c:v>
                </c:pt>
              </c:numCache>
            </c:numRef>
          </c:val>
          <c:extLst>
            <c:ext xmlns:c16="http://schemas.microsoft.com/office/drawing/2014/chart" uri="{C3380CC4-5D6E-409C-BE32-E72D297353CC}">
              <c16:uniqueId val="{00000006-4E62-417A-AEDF-BF3955777C07}"/>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1.44</c:v>
                </c:pt>
                <c:pt idx="4">
                  <c:v>#N/A</c:v>
                </c:pt>
                <c:pt idx="5">
                  <c:v>2.1</c:v>
                </c:pt>
                <c:pt idx="6">
                  <c:v>#N/A</c:v>
                </c:pt>
                <c:pt idx="7">
                  <c:v>1.94</c:v>
                </c:pt>
                <c:pt idx="8">
                  <c:v>#N/A</c:v>
                </c:pt>
                <c:pt idx="9">
                  <c:v>1.53</c:v>
                </c:pt>
              </c:numCache>
            </c:numRef>
          </c:val>
          <c:extLst>
            <c:ext xmlns:c16="http://schemas.microsoft.com/office/drawing/2014/chart" uri="{C3380CC4-5D6E-409C-BE32-E72D297353CC}">
              <c16:uniqueId val="{00000007-4E62-417A-AEDF-BF3955777C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0.21</c:v>
                </c:pt>
                <c:pt idx="2">
                  <c:v>#N/A</c:v>
                </c:pt>
                <c:pt idx="3">
                  <c:v>0.72</c:v>
                </c:pt>
                <c:pt idx="4">
                  <c:v>#N/A</c:v>
                </c:pt>
                <c:pt idx="5">
                  <c:v>0.68</c:v>
                </c:pt>
                <c:pt idx="6">
                  <c:v>#N/A</c:v>
                </c:pt>
                <c:pt idx="7">
                  <c:v>1.58</c:v>
                </c:pt>
                <c:pt idx="8">
                  <c:v>#N/A</c:v>
                </c:pt>
                <c:pt idx="9">
                  <c:v>2.0299999999999998</c:v>
                </c:pt>
              </c:numCache>
            </c:numRef>
          </c:val>
          <c:extLst>
            <c:ext xmlns:c16="http://schemas.microsoft.com/office/drawing/2014/chart" uri="{C3380CC4-5D6E-409C-BE32-E72D297353CC}">
              <c16:uniqueId val="{00000008-4E62-417A-AEDF-BF3955777C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5.0599999999999996</c:v>
                </c:pt>
                <c:pt idx="2">
                  <c:v>#N/A</c:v>
                </c:pt>
                <c:pt idx="3">
                  <c:v>4.51</c:v>
                </c:pt>
                <c:pt idx="4">
                  <c:v>#N/A</c:v>
                </c:pt>
                <c:pt idx="5">
                  <c:v>4.76</c:v>
                </c:pt>
                <c:pt idx="6">
                  <c:v>#N/A</c:v>
                </c:pt>
                <c:pt idx="7">
                  <c:v>4.91</c:v>
                </c:pt>
                <c:pt idx="8">
                  <c:v>#N/A</c:v>
                </c:pt>
                <c:pt idx="9">
                  <c:v>5.13</c:v>
                </c:pt>
              </c:numCache>
            </c:numRef>
          </c:val>
          <c:extLst>
            <c:ext xmlns:c16="http://schemas.microsoft.com/office/drawing/2014/chart" uri="{C3380CC4-5D6E-409C-BE32-E72D297353CC}">
              <c16:uniqueId val="{00000009-4E62-417A-AEDF-BF3955777C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24935</c:v>
                </c:pt>
                <c:pt idx="5">
                  <c:v>25834</c:v>
                </c:pt>
                <c:pt idx="8">
                  <c:v>26060</c:v>
                </c:pt>
                <c:pt idx="11">
                  <c:v>26735</c:v>
                </c:pt>
                <c:pt idx="14">
                  <c:v>26341</c:v>
                </c:pt>
              </c:numCache>
            </c:numRef>
          </c:val>
          <c:extLst>
            <c:ext xmlns:c16="http://schemas.microsoft.com/office/drawing/2014/chart" uri="{C3380CC4-5D6E-409C-BE32-E72D297353CC}">
              <c16:uniqueId val="{00000000-D5BF-4C0F-8354-8422B3CA0B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BF-4C0F-8354-8422B3CA0B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1366</c:v>
                </c:pt>
                <c:pt idx="3">
                  <c:v>979</c:v>
                </c:pt>
                <c:pt idx="6">
                  <c:v>977</c:v>
                </c:pt>
                <c:pt idx="9">
                  <c:v>974</c:v>
                </c:pt>
                <c:pt idx="12">
                  <c:v>972</c:v>
                </c:pt>
              </c:numCache>
            </c:numRef>
          </c:val>
          <c:extLst>
            <c:ext xmlns:c16="http://schemas.microsoft.com/office/drawing/2014/chart" uri="{C3380CC4-5D6E-409C-BE32-E72D297353CC}">
              <c16:uniqueId val="{00000002-D5BF-4C0F-8354-8422B3CA0B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BF-4C0F-8354-8422B3CA0B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4329</c:v>
                </c:pt>
                <c:pt idx="3">
                  <c:v>4571</c:v>
                </c:pt>
                <c:pt idx="6">
                  <c:v>4451</c:v>
                </c:pt>
                <c:pt idx="9">
                  <c:v>4405</c:v>
                </c:pt>
                <c:pt idx="12">
                  <c:v>4206</c:v>
                </c:pt>
              </c:numCache>
            </c:numRef>
          </c:val>
          <c:extLst>
            <c:ext xmlns:c16="http://schemas.microsoft.com/office/drawing/2014/chart" uri="{C3380CC4-5D6E-409C-BE32-E72D297353CC}">
              <c16:uniqueId val="{00000004-D5BF-4C0F-8354-8422B3CA0B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1833</c:v>
                </c:pt>
                <c:pt idx="3">
                  <c:v>2160</c:v>
                </c:pt>
                <c:pt idx="6">
                  <c:v>2460</c:v>
                </c:pt>
                <c:pt idx="9">
                  <c:v>2760</c:v>
                </c:pt>
                <c:pt idx="12">
                  <c:v>3060</c:v>
                </c:pt>
              </c:numCache>
            </c:numRef>
          </c:val>
          <c:extLst>
            <c:ext xmlns:c16="http://schemas.microsoft.com/office/drawing/2014/chart" uri="{C3380CC4-5D6E-409C-BE32-E72D297353CC}">
              <c16:uniqueId val="{00000005-D5BF-4C0F-8354-8422B3CA0B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BF-4C0F-8354-8422B3CA0B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21100</c:v>
                </c:pt>
                <c:pt idx="3">
                  <c:v>21827</c:v>
                </c:pt>
                <c:pt idx="6">
                  <c:v>22371</c:v>
                </c:pt>
                <c:pt idx="9">
                  <c:v>22381</c:v>
                </c:pt>
                <c:pt idx="12">
                  <c:v>22603</c:v>
                </c:pt>
              </c:numCache>
            </c:numRef>
          </c:val>
          <c:extLst>
            <c:ext xmlns:c16="http://schemas.microsoft.com/office/drawing/2014/chart" uri="{C3380CC4-5D6E-409C-BE32-E72D297353CC}">
              <c16:uniqueId val="{00000007-D5BF-4C0F-8354-8422B3CA0B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3693</c:v>
                </c:pt>
                <c:pt idx="2">
                  <c:v>#N/A</c:v>
                </c:pt>
                <c:pt idx="3">
                  <c:v>#N/A</c:v>
                </c:pt>
                <c:pt idx="4">
                  <c:v>3703</c:v>
                </c:pt>
                <c:pt idx="5">
                  <c:v>#N/A</c:v>
                </c:pt>
                <c:pt idx="6">
                  <c:v>#N/A</c:v>
                </c:pt>
                <c:pt idx="7">
                  <c:v>4199</c:v>
                </c:pt>
                <c:pt idx="8">
                  <c:v>#N/A</c:v>
                </c:pt>
                <c:pt idx="9">
                  <c:v>#N/A</c:v>
                </c:pt>
                <c:pt idx="10">
                  <c:v>3785</c:v>
                </c:pt>
                <c:pt idx="11">
                  <c:v>#N/A</c:v>
                </c:pt>
                <c:pt idx="12">
                  <c:v>#N/A</c:v>
                </c:pt>
                <c:pt idx="13">
                  <c:v>4500</c:v>
                </c:pt>
                <c:pt idx="14">
                  <c:v>#N/A</c:v>
                </c:pt>
              </c:numCache>
            </c:numRef>
          </c:val>
          <c:smooth val="0"/>
          <c:extLst>
            <c:ext xmlns:c16="http://schemas.microsoft.com/office/drawing/2014/chart" uri="{C3380CC4-5D6E-409C-BE32-E72D297353CC}">
              <c16:uniqueId val="{00000008-D5BF-4C0F-8354-8422B3CA0B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221372</c:v>
                </c:pt>
                <c:pt idx="5">
                  <c:v>222324</c:v>
                </c:pt>
                <c:pt idx="8">
                  <c:v>227998</c:v>
                </c:pt>
                <c:pt idx="11">
                  <c:v>236793</c:v>
                </c:pt>
                <c:pt idx="14">
                  <c:v>241159</c:v>
                </c:pt>
              </c:numCache>
            </c:numRef>
          </c:val>
          <c:extLst>
            <c:ext xmlns:c16="http://schemas.microsoft.com/office/drawing/2014/chart" uri="{C3380CC4-5D6E-409C-BE32-E72D297353CC}">
              <c16:uniqueId val="{00000000-1DBE-4398-B6D5-9EF10A84BF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82545</c:v>
                </c:pt>
                <c:pt idx="5">
                  <c:v>78352</c:v>
                </c:pt>
                <c:pt idx="8">
                  <c:v>73694</c:v>
                </c:pt>
                <c:pt idx="11">
                  <c:v>69938</c:v>
                </c:pt>
                <c:pt idx="14">
                  <c:v>66555</c:v>
                </c:pt>
              </c:numCache>
            </c:numRef>
          </c:val>
          <c:extLst>
            <c:ext xmlns:c16="http://schemas.microsoft.com/office/drawing/2014/chart" uri="{C3380CC4-5D6E-409C-BE32-E72D297353CC}">
              <c16:uniqueId val="{00000001-1DBE-4398-B6D5-9EF10A84BF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26426</c:v>
                </c:pt>
                <c:pt idx="5">
                  <c:v>25043</c:v>
                </c:pt>
                <c:pt idx="8">
                  <c:v>28669</c:v>
                </c:pt>
                <c:pt idx="11">
                  <c:v>33638</c:v>
                </c:pt>
                <c:pt idx="14">
                  <c:v>37422</c:v>
                </c:pt>
              </c:numCache>
            </c:numRef>
          </c:val>
          <c:extLst>
            <c:ext xmlns:c16="http://schemas.microsoft.com/office/drawing/2014/chart" uri="{C3380CC4-5D6E-409C-BE32-E72D297353CC}">
              <c16:uniqueId val="{00000002-1DBE-4398-B6D5-9EF10A84BF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BE-4398-B6D5-9EF10A84BF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BE-4398-B6D5-9EF10A84BF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2603</c:v>
                </c:pt>
                <c:pt idx="3">
                  <c:v>2612</c:v>
                </c:pt>
                <c:pt idx="6">
                  <c:v>2462</c:v>
                </c:pt>
                <c:pt idx="9">
                  <c:v>2133</c:v>
                </c:pt>
                <c:pt idx="12">
                  <c:v>2345</c:v>
                </c:pt>
              </c:numCache>
            </c:numRef>
          </c:val>
          <c:extLst>
            <c:ext xmlns:c16="http://schemas.microsoft.com/office/drawing/2014/chart" uri="{C3380CC4-5D6E-409C-BE32-E72D297353CC}">
              <c16:uniqueId val="{00000005-1DBE-4398-B6D5-9EF10A84BF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32428</c:v>
                </c:pt>
                <c:pt idx="3">
                  <c:v>31721</c:v>
                </c:pt>
                <c:pt idx="6">
                  <c:v>46361</c:v>
                </c:pt>
                <c:pt idx="9">
                  <c:v>43419</c:v>
                </c:pt>
                <c:pt idx="12">
                  <c:v>42650</c:v>
                </c:pt>
              </c:numCache>
            </c:numRef>
          </c:val>
          <c:extLst>
            <c:ext xmlns:c16="http://schemas.microsoft.com/office/drawing/2014/chart" uri="{C3380CC4-5D6E-409C-BE32-E72D297353CC}">
              <c16:uniqueId val="{00000006-1DBE-4398-B6D5-9EF10A84BF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BE-4398-B6D5-9EF10A84BF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43155</c:v>
                </c:pt>
                <c:pt idx="3">
                  <c:v>41289</c:v>
                </c:pt>
                <c:pt idx="6">
                  <c:v>40798</c:v>
                </c:pt>
                <c:pt idx="9">
                  <c:v>40312</c:v>
                </c:pt>
                <c:pt idx="12">
                  <c:v>39506</c:v>
                </c:pt>
              </c:numCache>
            </c:numRef>
          </c:val>
          <c:extLst>
            <c:ext xmlns:c16="http://schemas.microsoft.com/office/drawing/2014/chart" uri="{C3380CC4-5D6E-409C-BE32-E72D297353CC}">
              <c16:uniqueId val="{00000008-1DBE-4398-B6D5-9EF10A84BF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28798</c:v>
                </c:pt>
                <c:pt idx="3">
                  <c:v>26353</c:v>
                </c:pt>
                <c:pt idx="6">
                  <c:v>23816</c:v>
                </c:pt>
                <c:pt idx="9">
                  <c:v>21442</c:v>
                </c:pt>
                <c:pt idx="12">
                  <c:v>18769</c:v>
                </c:pt>
              </c:numCache>
            </c:numRef>
          </c:val>
          <c:extLst>
            <c:ext xmlns:c16="http://schemas.microsoft.com/office/drawing/2014/chart" uri="{C3380CC4-5D6E-409C-BE32-E72D297353CC}">
              <c16:uniqueId val="{00000009-1DBE-4398-B6D5-9EF10A84BF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270808</c:v>
                </c:pt>
                <c:pt idx="3">
                  <c:v>269193</c:v>
                </c:pt>
                <c:pt idx="6">
                  <c:v>275797</c:v>
                </c:pt>
                <c:pt idx="9">
                  <c:v>283802</c:v>
                </c:pt>
                <c:pt idx="12">
                  <c:v>290250</c:v>
                </c:pt>
              </c:numCache>
            </c:numRef>
          </c:val>
          <c:extLst>
            <c:ext xmlns:c16="http://schemas.microsoft.com/office/drawing/2014/chart" uri="{C3380CC4-5D6E-409C-BE32-E72D297353CC}">
              <c16:uniqueId val="{0000000A-1DBE-4398-B6D5-9EF10A84BF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47450</c:v>
                </c:pt>
                <c:pt idx="2">
                  <c:v>#N/A</c:v>
                </c:pt>
                <c:pt idx="3">
                  <c:v>#N/A</c:v>
                </c:pt>
                <c:pt idx="4">
                  <c:v>45450</c:v>
                </c:pt>
                <c:pt idx="5">
                  <c:v>#N/A</c:v>
                </c:pt>
                <c:pt idx="6">
                  <c:v>#N/A</c:v>
                </c:pt>
                <c:pt idx="7">
                  <c:v>58873</c:v>
                </c:pt>
                <c:pt idx="8">
                  <c:v>#N/A</c:v>
                </c:pt>
                <c:pt idx="9">
                  <c:v>#N/A</c:v>
                </c:pt>
                <c:pt idx="10">
                  <c:v>50740</c:v>
                </c:pt>
                <c:pt idx="11">
                  <c:v>#N/A</c:v>
                </c:pt>
                <c:pt idx="12">
                  <c:v>#N/A</c:v>
                </c:pt>
                <c:pt idx="13">
                  <c:v>48385</c:v>
                </c:pt>
                <c:pt idx="14">
                  <c:v>#N/A</c:v>
                </c:pt>
              </c:numCache>
            </c:numRef>
          </c:val>
          <c:smooth val="0"/>
          <c:extLst>
            <c:ext xmlns:c16="http://schemas.microsoft.com/office/drawing/2014/chart" uri="{C3380CC4-5D6E-409C-BE32-E72D297353CC}">
              <c16:uniqueId val="{0000000B-1DBE-4398-B6D5-9EF10A84BF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6238</c:v>
                </c:pt>
                <c:pt idx="1">
                  <c:v>7342</c:v>
                </c:pt>
                <c:pt idx="2">
                  <c:v>6796</c:v>
                </c:pt>
              </c:numCache>
            </c:numRef>
          </c:val>
          <c:extLst>
            <c:ext xmlns:c16="http://schemas.microsoft.com/office/drawing/2014/chart" uri="{C3380CC4-5D6E-409C-BE32-E72D297353CC}">
              <c16:uniqueId val="{00000000-D94A-4016-A53B-DB00E7E0BE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293</c:v>
                </c:pt>
                <c:pt idx="1">
                  <c:v>334</c:v>
                </c:pt>
                <c:pt idx="2">
                  <c:v>378</c:v>
                </c:pt>
              </c:numCache>
            </c:numRef>
          </c:val>
          <c:extLst>
            <c:ext xmlns:c16="http://schemas.microsoft.com/office/drawing/2014/chart" uri="{C3380CC4-5D6E-409C-BE32-E72D297353CC}">
              <c16:uniqueId val="{00000001-D94A-4016-A53B-DB00E7E0BE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6241</c:v>
                </c:pt>
                <c:pt idx="1">
                  <c:v>7393</c:v>
                </c:pt>
                <c:pt idx="2">
                  <c:v>7269</c:v>
                </c:pt>
              </c:numCache>
            </c:numRef>
          </c:val>
          <c:extLst>
            <c:ext xmlns:c16="http://schemas.microsoft.com/office/drawing/2014/chart" uri="{C3380CC4-5D6E-409C-BE32-E72D297353CC}">
              <c16:uniqueId val="{00000002-D94A-4016-A53B-DB00E7E0BE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{617721C0-9479-4F11-A8AE-6472E33FDC39}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E0A-4F58-8CAA-3D6C1CDA06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{BBA79F94-7860-4C9E-8616-1CEDDA4E5DBE}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0A-4F58-8CAA-3D6C1CDA06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{C03E87A5-8D60-477C-B2CD-15F50A867273}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0A-4F58-8CAA-3D6C1CDA06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{3D5BB801-4A98-467E-A527-7B8133F16C41}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0A-4F58-8CAA-3D6C1CDA06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{C31B4C29-1460-440F-8132-2BD86A9344C6}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0A-4F58-8CAA-3D6C1CDA06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{76864751-0B77-437E-AC3F-FA160E58B483}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E0A-4F58-8CAA-3D6C1CDA06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{33EE0817-D885-4DB5-A02B-226B46435751}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E0A-4F58-8CAA-3D6C1CDA06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{0AE5FD47-F584-4513-BCB2-9FFE725648F3}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E0A-4F58-8CAA-3D6C1CDA06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{F4DB755E-122C-4CB9-8758-3BDBD0D2F313}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E0A-4F58-8CAA-3D6C1CDA06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61.8</c:v>
                </c:pt>
                <c:pt idx="16">
                  <c:v>63.4</c:v>
                </c:pt>
                <c:pt idx="24">
                  <c:v>64.5</c:v>
                </c:pt>
                <c:pt idx="32">
                  <c:v>66.8</c:v>
                </c:pt>
              </c:numCache>
            </c:numRef>
          </c:xVal>
          <c:yVal>
            <c:numRef>
              <c:f>公会計指標分析・財政指標組合せ分析表!$BP$51:$DC$51</c:f>
              <c:numCache>
                <c:formatCode>#,##0.0;"▲ "#,##0.0</c:formatCode>
                <c:ptCount val="40"/>
                <c:pt idx="0">
                  <c:v>37.9</c:v>
                </c:pt>
                <c:pt idx="8">
                  <c:v>36.5</c:v>
                </c:pt>
                <c:pt idx="16">
                  <c:v>39</c:v>
                </c:pt>
                <c:pt idx="24">
                  <c:v>33.299999999999997</c:v>
                </c:pt>
                <c:pt idx="32">
                  <c:v>31.3</c:v>
                </c:pt>
              </c:numCache>
            </c:numRef>
          </c:yVal>
          <c:smooth val="0"/>
          <c:extLst>
            <c:ext xmlns:c16="http://schemas.microsoft.com/office/drawing/2014/chart" uri="{C3380CC4-5D6E-409C-BE32-E72D297353CC}">
              <c16:uniqueId val="{00000009-8E0A-4F58-8CAA-3D6C1CDA06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{704973D4-49D5-49A0-9229-EF61E1F4DB9C}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E0A-4F58-8CAA-3D6C1CDA06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{4F745654-D8A2-44F8-A817-CC20BCF96FA6}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0A-4F58-8CAA-3D6C1CDA06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{E9123C61-C386-4D7E-BE98-E8FD38B38946}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0A-4F58-8CAA-3D6C1CDA06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{0569B076-EA17-4590-AF5C-CCE0C8F266A9}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0A-4F58-8CAA-3D6C1CDA06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{B7D71389-1B81-4C84-946A-898D39DEC8FC}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0A-4F58-8CAA-3D6C1CDA06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{CA918170-56C1-430C-88FD-D121AAAE247E}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E0A-4F58-8CAA-3D6C1CDA06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{307291A4-FFE2-4B60-8684-64997B8FE033}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E0A-4F58-8CAA-3D6C1CDA06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{AA405DD3-5AB9-4E2D-98AA-27E0D9BD69C8}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E0A-4F58-8CAA-3D6C1CDA06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{9A4DA858-4EF7-433A-867A-4A21E3EE6B65}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E0A-4F58-8CAA-3D6C1CDA06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8E0A-4F58-8CAA-3D6C1CDA065E}"/>
            </c:ext>
          </c:extLst>
        </c:ser>
        <c:dLbls>
          <c:showLegendKey val="0"/>
          <c:showVal val="1"/>
          <c:showCatName val="0"/>
          <c:showSerName val="0"/>
          <c:showPercent val="0"/>
          <c:showBubbleSize val="0"/>
        </c:dLbls>
        <c:axId val="46179840"/>
        <c:axId val="46181760"/>
      </c:scatterChart>
      <c:valAx>
        <c:axId val="46179840"/>
        <c:scaling>
          <c:orientation val="minMax"/>
          <c:max val="67.5"/>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697991619110633E-2"/>
                  <c:y val="-4.7067039201812252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{639C3090-4E30-4D96-B9E6-6FEE523A8C57}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92-4728-846B-855AD5E859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{65E46C34-EBA1-49D1-9043-62F342AC5084}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92-4728-846B-855AD5E859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{BBB55CEB-2632-440D-BF31-A881375E3EE9}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92-4728-846B-855AD5E859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{DCE8FB19-58BD-42AC-9CC8-AB2EBCB0A593}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92-4728-846B-855AD5E859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{691C8E4F-66EE-4DCD-8365-0AE7252E080F}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92-4728-846B-855AD5E8595A}"/>
                </c:ext>
              </c:extLst>
            </c:dLbl>
            <c:dLbl>
              <c:idx val="8"/>
              <c:layout>
                <c:manualLayout>
                  <c:x val="-4.5160355153971293E-2"/>
                  <c:y val="-7.929597570256195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{10444C57-DA3B-452D-986C-64438458AD6B}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92-4728-846B-855AD5E8595A}"/>
                </c:ext>
              </c:extLst>
            </c:dLbl>
            <c:dLbl>
              <c:idx val="16"/>
              <c:layout>
                <c:manualLayout>
                  <c:x val="-1.8235628084249993E-2"/>
                  <c:y val="-7.77662549737758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{3E777041-8FF8-4030-BF9C-C3BA631B1E02}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92-4728-846B-855AD5E8595A}"/>
                </c:ext>
              </c:extLst>
            </c:dLbl>
            <c:dLbl>
              <c:idx val="24"/>
              <c:layout>
                <c:manualLayout>
                  <c:x val="-3.1697991619110633E-2"/>
                  <c:y val="-6.640491483361619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{C1ADC81F-B8A0-4C97-A05A-DB2D8188A89D}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92-4728-846B-855AD5E8595A}"/>
                </c:ext>
              </c:extLst>
            </c:dLbl>
            <c:dLbl>
              <c:idx val="32"/>
              <c:layout>
                <c:manualLayout>
                  <c:x val="-3.1570342725075584E-2"/>
                  <c:y val="-4.154887948341914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{D8947827-45BE-426F-844A-89E46688DF82}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92-4728-846B-855AD5E859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2.9</c:v>
                </c:pt>
                <c:pt idx="16">
                  <c:v>2.9</c:v>
                </c:pt>
                <c:pt idx="24">
                  <c:v>2.7</c:v>
                </c:pt>
                <c:pt idx="32">
                  <c:v>2.7</c:v>
                </c:pt>
              </c:numCache>
            </c:numRef>
          </c:xVal>
          <c:yVal>
            <c:numRef>
              <c:f>公会計指標分析・財政指標組合せ分析表!$BP$73:$DC$73</c:f>
              <c:numCache>
                <c:formatCode>#,##0.0;"▲ "#,##0.0</c:formatCode>
                <c:ptCount val="40"/>
                <c:pt idx="0">
                  <c:v>37.9</c:v>
                </c:pt>
                <c:pt idx="8">
                  <c:v>36.5</c:v>
                </c:pt>
                <c:pt idx="16">
                  <c:v>39</c:v>
                </c:pt>
                <c:pt idx="24">
                  <c:v>33.299999999999997</c:v>
                </c:pt>
                <c:pt idx="32">
                  <c:v>31.3</c:v>
                </c:pt>
              </c:numCache>
            </c:numRef>
          </c:yVal>
          <c:smooth val="0"/>
          <c:extLst>
            <c:ext xmlns:c16="http://schemas.microsoft.com/office/drawing/2014/chart" uri="{C3380CC4-5D6E-409C-BE32-E72D297353CC}">
              <c16:uniqueId val="{00000009-4092-4728-846B-855AD5E859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{ADE16CFE-7CAD-4140-9B9F-EE78A32556CE}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92-4728-846B-855AD5E859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{5C0FF085-43BF-4392-818F-1B072136CDC6}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92-4728-846B-855AD5E859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{9C716438-DA51-4918-BF03-295273A535AE}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92-4728-846B-855AD5E859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{1B2C1840-925B-4DB6-BE6D-764B78049D28}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92-4728-846B-855AD5E859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{68CCFFF5-24B1-480B-ABE9-B856184E8BFE}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92-4728-846B-855AD5E859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{F9295E11-6A00-4B10-800E-EE9CCD2C6A28}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92-4728-846B-855AD5E8595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{BAD6962F-E5B8-4DA0-B74E-49BB0DD8CD0D}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92-4728-846B-855AD5E859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{A00B29B7-BD48-4300-B8DE-3CE5E401D7C9}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92-4728-846B-855AD5E8595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{CA271089-41F7-4949-8DE2-FB91F16339B4}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92-4728-846B-855AD5E859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4092-4728-846B-855AD5E8595A}"/>
            </c:ext>
          </c:extLst>
        </c:ser>
        <c:dLbls>
          <c:showLegendKey val="0"/>
          <c:showVal val="1"/>
          <c:showCatName val="0"/>
          <c:showSerName val="0"/>
          <c:showPercent val="0"/>
          <c:showBubbleSize val="0"/>
        </c:dLbls>
        <c:axId val="84219776"/>
        <c:axId val="84234240"/>
      </c:scatterChart>
      <c:valAx>
        <c:axId val="84219776"/>
        <c:scaling>
          <c:orientation val="minMax"/>
          <c:max val="11.6"/>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元利償還金等については、臨時財政対策債などの発行に伴う元利償還金の増加や、全国型市場公募債の発行による満期一括償還地方債に係る年度割相当額の増加等により、前年度と比べると</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また、算入公債費等については特定財源の減少等により、前年度と比べると</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満期一括償還方式の地方債については、毎年度発行額の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a:t>
          </a:r>
          <a:r>
            <a:rPr kumimoji="1" lang="en-US" altLang="ja-JP" sz="1400">
              <a:latin typeface="ＭＳ ゴシック" pitchFamily="49" charset="-128"/>
              <a:ea typeface="ＭＳ ゴシック" pitchFamily="49" charset="-128"/>
            </a:rPr>
            <a:t>2,412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a:t>
          </a:r>
          <a:r>
            <a:rPr kumimoji="1" lang="en-US" altLang="ja-JP" sz="1400">
              <a:latin typeface="ＭＳ ゴシック" pitchFamily="49" charset="-128"/>
              <a:ea typeface="ＭＳ ゴシック" pitchFamily="49" charset="-128"/>
            </a:rPr>
            <a:t>4,767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2,355</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令和元年度の財政調整基金の残高は、災害救助基金の設置に係る積立ての財源として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億円を取り崩したことなどから、前年度と比べると約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災害救助基金の設置による増加があった一方で、老朽化する公共施設の長寿命化事業等を着実に推進するための財源として、公共施設保全等基金を取り崩したことなどから、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億円増加しているが、これは、平成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税等の歳入見込みから、財政調整基金取崩額を減額したことや、老朽化する公共施設の長寿命化事業等を着実に推進する必要があることから、その財源を確保するため、公共施設保全等基金や学校施設整備基金への積立を行い、その他特定目的基金が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○都市交通施設整備基金：都市交通施設を整備する事業の財源とするために設置された基金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○産業集積促進基金：産業集積の促進を図る事業の財源とするために設置された基金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災害救助法における救助実施市としての認定を受けるに当たり、新たに基金を設置したため、残高は皆増した。</a:t>
          </a: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○市街地整備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麻溝台・新磯野第一整備地区土地区画整理事業のための財源として取り崩したため、残高が減少した。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、「公共施設保全等基金」や「学校施設整備基金」の残高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億円の積立に対し、災害救助基金の設置に係る財源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億円の積立てに対し、取崩額は約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億円を見込んでいることから、年度末残高は前年度末に比べて増加するものと見込んでいるが、令和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年度にその大部分を取り崩す見込みである。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財政調整基金の残高は、ピーク時の約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％まで減少するなど、臨時の財政需要などに対応する余裕は極めて乏しい状況となっており、緊急的な財政出動に備える必要があることからも、財政運営上適切な財政調整基金の残高を確保していく。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6E759E-A3E1-48C9-A0CA-65B091840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3475A77-59DA-452F-A585-0CBE63B7E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354E4F-8A74-4364-A547-1E3664B0AA83}"/>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39D7259-7E0E-4B4D-AF45-0CE206EA2433}"/>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600049-7EBC-49A8-A4FF-ADC843AACFB7}"/>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2DC1B70-C0CF-4C5E-A35D-B4EC8ED53DF1}"/>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CBCFB98-C706-46CF-B662-705AE3CA7B67}"/>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D77B63C-3F42-4633-9817-4C4FFDCF5660}"/>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68CABBC-5B53-4E9E-8EA9-AB08372B04AE}"/>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20CC26F-702C-49C4-B3E2-2DBB627C1C14}"/>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6B159E1-EB98-465C-98A7-665F4681A6D9}"/>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A4EDE6-15A6-4BE7-8232-E026BA430051}"/>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758F5C-8CB5-4D4F-8B00-73D0CEFCC921}"/>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BAD45E0-9675-44A8-8668-423F60BC194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2ACDB3A-8FFC-4426-9BBB-9B39A0BC4DC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BE388C0-BC0E-49B9-8659-4050143BCE4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DF5007-EF04-43AF-B63C-EFB31A78D89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42F1463-679A-4C15-B54B-2A9665AD610C}"/>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1FF382C-3A8D-4FF8-91FB-7969271F182B}"/>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60C999-8718-438B-90F5-1B84B432259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DF4205-42E1-482D-97AB-F29AA20DC618}"/>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CAB26A-FD03-4405-A21B-8ECC49F8E1B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907FAD-406B-411A-8366-34DC48A1D27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7FF4BC9-4811-4B84-91CE-C6BF8DF66F8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1DD71F1-59B8-45A7-A9C2-7AF51D2F884E}"/>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E1A442A-72DD-46C7-B641-9664A24D1A9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56246DA-120B-49C1-BA46-58C6BA70541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9423A92-45A6-449E-BC59-0DD22BE352F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DAF50E-FE2B-45FC-91DF-E5B4578A761E}"/>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C556511-20C1-4AB6-81C4-1EDE8B9A19A1}"/>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956F6B9-E370-42D4-99FE-C10972F21686}"/>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63B7CAD-58A1-434A-9F2A-5DFD84B2C31C}"/>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DED0741-5F6A-4D0A-88A9-AF1AFEC66D83}"/>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209B76-AB57-4B4A-BEAB-345F4F7C6000}"/>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6892007-9675-4790-A154-B1E1B01C7B1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C68F1BB-14B8-4E81-BB7D-B29F9971CEA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ABCE317-A2F2-4D92-A037-42DAC7B3CB1C}"/>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158AE3E-45A0-419B-B240-D65212B87493}"/>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39FF8E9-D284-43E2-9350-9F2CD08F00E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50ACBBA-6182-42EA-9351-B9B4DCC9CAA5}"/>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78CCF17-BDD1-4713-B479-4A0DEC38ACEA}"/>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2B7B4D8-BBE9-4097-A4FD-CBC8B6A9A0C1}"/>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C2CF856-18D2-4852-97D7-9C98F004905A}"/>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72BD573-91D6-4785-B8C5-57307269B7B4}"/>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5C5393F-79F4-485C-B4AE-5791405B32AF}"/>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EED4A1F-B146-411E-8FED-4C4EC36444B5}"/>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82BFEF1-0C80-429D-BAF8-9B724649B47D}"/>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有形固定資産減価償却率は、類似団体平均値を上回っており、その差は拡大傾向にある。</a:t>
          </a:r>
          <a:b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本市では、平成２６年度に策定</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（令和２年度改定）</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した公共施設等総合管理計画において、公共施設等のサービスを維持しながら、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施設総量の削減を図る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目標を掲げ、老朽化した施設の集約化・複合化や除却を進めているところではあるが、昭和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年代前半に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急増に伴い整備した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学校施設等の老朽化により、類似団体平均値を上回っている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A4BB421-E4FF-44B0-AD21-9CDECDAAC4C6}"/>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11E7C69-905F-45FF-A9C9-C12D2545BFD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5688948-3B77-4CA6-8218-C327CDB71A5D}"/>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FACD854-D4A6-45CD-B249-56B585539AEE}"/>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362A692F-4218-489E-959A-D9D372FB7B0C}"/>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4C4B801-CB3F-4985-A2B7-5C541BD477DE}"/>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BC648B0-44C0-4BDB-B804-D3ED776BA096}"/>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856F474-F5FD-4127-AB40-BC3F7A400517}"/>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A8A3CC3-0740-46C6-9554-70C9BC828900}"/>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4938D23-0BE6-4AEF-8BC4-DCBF497B9672}"/>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1EA1FEF-D16A-4F28-956F-0A231C75987B}"/>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A451339-8E7D-40C9-A23A-F747F9C797C3}"/>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7FC7E06-BE57-4618-AC63-6901B97CBBF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81110ED-CFB2-457B-A2FD-47D7C9CC0FE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6462770D-499C-46AB-833F-664F62E3605F}"/>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F9C4DC3E-7855-4A2D-8E6F-FF27ED50C296}"/>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DC2460E3-4583-4CFA-B048-D75936935FE5}"/>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DF39979A-5C1D-468B-9445-451A132A428C}"/>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9DFE6D27-ABAC-42EF-BF0D-40F3139255C5}"/>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C8AE3A95-A36F-4AA1-AEE3-4A1EEF380ECD}"/>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7024A197-5BF7-4458-9444-46F30CF2F381}"/>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35C1FEB8-7D02-48A3-B25C-A42088175A02}"/>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6540B159-FFBB-4035-9B84-30CE8DBA564C}"/>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1479C94F-E93E-4DC0-93B3-522AD507E138}"/>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8F1A57D4-CFD0-4977-B419-374622E81A0D}"/>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2485A14-93A7-46DD-A2AD-D71DE18238B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ED18180-59EC-4A48-A541-1F73D903B4DD}"/>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C12A36D-6BE9-4ECD-921D-81C06AF95E1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18495B3-4CB1-450A-BA28-53E5FB80594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38AD34-E9D5-41FF-A357-F7A4EC17E244}"/>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95123</xdr:rowOff>
    </xdr:from>
    <xdr:to>
      <xdr:col>23</xdr:col>
      <xdr:colOff>136525</xdr:colOff>
      <xdr:row>33</xdr:row>
      <xdr:rowOff>25273</xdr:rowOff>
    </xdr:to>
    <xdr:sp macro="" textlink="">
      <xdr:nvSpPr>
        <xdr:cNvPr id="79" name="楕円 78">
          <a:extLst>
            <a:ext uri="{FF2B5EF4-FFF2-40B4-BE49-F238E27FC236}">
              <a16:creationId xmlns:a16="http://schemas.microsoft.com/office/drawing/2014/main" id="{B5396567-A725-412D-96DE-4F699DE029A0}"/>
            </a:ext>
          </a:extLst>
        </xdr:cNvPr>
        <xdr:cNvSpPr/>
      </xdr:nvSpPr>
      <xdr:spPr>
        <a:xfrm>
          <a:off x="4254500" y="52767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73550</xdr:rowOff>
    </xdr:from>
    <xdr:ext cx="405111" cy="259045"/>
    <xdr:sp macro="" textlink="">
      <xdr:nvSpPr>
        <xdr:cNvPr id="80" name="有形固定資産減価償却率該当値テキスト">
          <a:extLst>
            <a:ext uri="{FF2B5EF4-FFF2-40B4-BE49-F238E27FC236}">
              <a16:creationId xmlns:a16="http://schemas.microsoft.com/office/drawing/2014/main" id="{4B735BCC-9C56-4F13-8582-C5C3452E0B23}"/>
            </a:ext>
          </a:extLst>
        </xdr:cNvPr>
        <xdr:cNvSpPr txBox="1"/>
      </xdr:nvSpPr>
      <xdr:spPr>
        <a:xfrm>
          <a:off x="4359275" y="525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A0FE1683-2B51-489C-845E-33D83663A1F3}"/>
            </a:ext>
          </a:extLst>
        </xdr:cNvPr>
        <xdr:cNvSpPr/>
      </xdr:nvSpPr>
      <xdr:spPr>
        <a:xfrm>
          <a:off x="3616325" y="5084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145923</xdr:rowOff>
    </xdr:to>
    <xdr:cxnSp macro="">
      <xdr:nvCxnSpPr>
        <xdr:cNvPr id="82" name="直線コネクタ 81">
          <a:extLst>
            <a:ext uri="{FF2B5EF4-FFF2-40B4-BE49-F238E27FC236}">
              <a16:creationId xmlns:a16="http://schemas.microsoft.com/office/drawing/2014/main" id="{9E786754-8E29-4F2D-B884-3BB63FCD8663}"/>
            </a:ext>
          </a:extLst>
        </xdr:cNvPr>
        <xdr:cNvCxnSpPr/>
      </xdr:nvCxnSpPr>
      <xdr:spPr>
        <a:xfrm>
          <a:off x="3673475" y="5141595"/>
          <a:ext cx="62865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3" name="楕円 82">
          <a:extLst>
            <a:ext uri="{FF2B5EF4-FFF2-40B4-BE49-F238E27FC236}">
              <a16:creationId xmlns:a16="http://schemas.microsoft.com/office/drawing/2014/main" id="{4BB2449D-C36E-440F-93B1-678D629C3C11}"/>
            </a:ext>
          </a:extLst>
        </xdr:cNvPr>
        <xdr:cNvSpPr/>
      </xdr:nvSpPr>
      <xdr:spPr>
        <a:xfrm>
          <a:off x="2930525" y="49989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118745</xdr:rowOff>
    </xdr:to>
    <xdr:cxnSp macro="">
      <xdr:nvCxnSpPr>
        <xdr:cNvPr id="84" name="直線コネクタ 83">
          <a:extLst>
            <a:ext uri="{FF2B5EF4-FFF2-40B4-BE49-F238E27FC236}">
              <a16:creationId xmlns:a16="http://schemas.microsoft.com/office/drawing/2014/main" id="{0D4711C4-A1EC-42AA-BCF0-D46BF98BB6C4}"/>
            </a:ext>
          </a:extLst>
        </xdr:cNvPr>
        <xdr:cNvCxnSpPr/>
      </xdr:nvCxnSpPr>
      <xdr:spPr>
        <a:xfrm>
          <a:off x="2987675" y="5046599"/>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a:extLst>
            <a:ext uri="{FF2B5EF4-FFF2-40B4-BE49-F238E27FC236}">
              <a16:creationId xmlns:a16="http://schemas.microsoft.com/office/drawing/2014/main" id="{16E676EB-8F98-452C-BB7B-57D7C6CF18D1}"/>
            </a:ext>
          </a:extLst>
        </xdr:cNvPr>
        <xdr:cNvSpPr/>
      </xdr:nvSpPr>
      <xdr:spPr>
        <a:xfrm>
          <a:off x="2244725" y="48671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31</xdr:row>
      <xdr:rowOff>23749</xdr:rowOff>
    </xdr:to>
    <xdr:cxnSp macro="">
      <xdr:nvCxnSpPr>
        <xdr:cNvPr id="86" name="直線コネクタ 85">
          <a:extLst>
            <a:ext uri="{FF2B5EF4-FFF2-40B4-BE49-F238E27FC236}">
              <a16:creationId xmlns:a16="http://schemas.microsoft.com/office/drawing/2014/main" id="{824D824D-EABF-4110-901A-066F496625BA}"/>
            </a:ext>
          </a:extLst>
        </xdr:cNvPr>
        <xdr:cNvCxnSpPr/>
      </xdr:nvCxnSpPr>
      <xdr:spPr>
        <a:xfrm>
          <a:off x="2301875" y="4914773"/>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87" name="楕円 86">
          <a:extLst>
            <a:ext uri="{FF2B5EF4-FFF2-40B4-BE49-F238E27FC236}">
              <a16:creationId xmlns:a16="http://schemas.microsoft.com/office/drawing/2014/main" id="{603ECA51-7FCB-4828-9429-795C2CB1DF7B}"/>
            </a:ext>
          </a:extLst>
        </xdr:cNvPr>
        <xdr:cNvSpPr/>
      </xdr:nvSpPr>
      <xdr:spPr>
        <a:xfrm>
          <a:off x="1558925" y="4706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30</xdr:row>
      <xdr:rowOff>57023</xdr:rowOff>
    </xdr:to>
    <xdr:cxnSp macro="">
      <xdr:nvCxnSpPr>
        <xdr:cNvPr id="88" name="直線コネクタ 87">
          <a:extLst>
            <a:ext uri="{FF2B5EF4-FFF2-40B4-BE49-F238E27FC236}">
              <a16:creationId xmlns:a16="http://schemas.microsoft.com/office/drawing/2014/main" id="{4981B683-FF6E-4A75-B6DF-84542B25ACC8}"/>
            </a:ext>
          </a:extLst>
        </xdr:cNvPr>
        <xdr:cNvCxnSpPr/>
      </xdr:nvCxnSpPr>
      <xdr:spPr>
        <a:xfrm>
          <a:off x="1616075" y="4763389"/>
          <a:ext cx="685800" cy="1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C8A5FB20-4078-4FB9-BA26-451ED56DDBD6}"/>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232E90BB-6944-4F06-9B10-A61809F158E7}"/>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C5B37DAA-A41B-48DE-BD2E-DE7B82B03BDD}"/>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159760A7-C1D9-4CEF-A479-5A6F9FDF7DFA}"/>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3" name="n_1mainValue有形固定資産減価償却率">
          <a:extLst>
            <a:ext uri="{FF2B5EF4-FFF2-40B4-BE49-F238E27FC236}">
              <a16:creationId xmlns:a16="http://schemas.microsoft.com/office/drawing/2014/main" id="{F5738FCA-45F4-4411-B059-96FD2E54A73B}"/>
            </a:ext>
          </a:extLst>
        </xdr:cNvPr>
        <xdr:cNvSpPr txBox="1"/>
      </xdr:nvSpPr>
      <xdr:spPr>
        <a:xfrm>
          <a:off x="3474094" y="518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4" name="n_2mainValue有形固定資産減価償却率">
          <a:extLst>
            <a:ext uri="{FF2B5EF4-FFF2-40B4-BE49-F238E27FC236}">
              <a16:creationId xmlns:a16="http://schemas.microsoft.com/office/drawing/2014/main" id="{35F571A6-6596-462E-8BFF-56836D2F9129}"/>
            </a:ext>
          </a:extLst>
        </xdr:cNvPr>
        <xdr:cNvSpPr txBox="1"/>
      </xdr:nvSpPr>
      <xdr:spPr>
        <a:xfrm>
          <a:off x="2797819"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5" name="n_3mainValue有形固定資産減価償却率">
          <a:extLst>
            <a:ext uri="{FF2B5EF4-FFF2-40B4-BE49-F238E27FC236}">
              <a16:creationId xmlns:a16="http://schemas.microsoft.com/office/drawing/2014/main" id="{CF4C63A4-9616-4D69-93CC-7AC53930226B}"/>
            </a:ext>
          </a:extLst>
        </xdr:cNvPr>
        <xdr:cNvSpPr txBox="1"/>
      </xdr:nvSpPr>
      <xdr:spPr>
        <a:xfrm>
          <a:off x="2112019" y="495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106316</xdr:rowOff>
    </xdr:from>
    <xdr:ext cx="405111" cy="259045"/>
    <xdr:sp macro="" textlink="">
      <xdr:nvSpPr>
        <xdr:cNvPr id="96" name="n_4mainValue有形固定資産減価償却率">
          <a:extLst>
            <a:ext uri="{FF2B5EF4-FFF2-40B4-BE49-F238E27FC236}">
              <a16:creationId xmlns:a16="http://schemas.microsoft.com/office/drawing/2014/main" id="{67AABCA6-AEBA-4229-B656-9A833886D99E}"/>
            </a:ext>
          </a:extLst>
        </xdr:cNvPr>
        <xdr:cNvSpPr txBox="1"/>
      </xdr:nvSpPr>
      <xdr:spPr>
        <a:xfrm>
          <a:off x="1426219" y="47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D02817E-9534-4519-8456-75AA5E5F2A5A}"/>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B85137E-0C6D-426E-BB5A-D4E3942EC2D2}"/>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43237A1F-8276-4F04-B780-8CCC8774693B}"/>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10F8DD9-AD70-4FCD-BD72-7368440CEF6E}"/>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2F53298-B8D0-4E47-866C-E3FFAF2ED4C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B916012-18E9-4DF3-81EC-9FB9AADADC3D}"/>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F9B60FC-219D-4876-9D72-EFB617E0F161}"/>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F76FFCF-7E49-47F0-9DC2-952B91D36A4C}"/>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7AC9290-2A7A-46F8-A8A7-6CCF3270E6F3}"/>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1336D9E-46E6-4863-9092-4AACD43EE5A4}"/>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9489D13-086B-4388-BD72-C0038EF0C38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4FF75F5-5473-4609-8DD6-B0DF57A137C3}"/>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A1BA3BF-24B2-45E9-8CAC-77D3D16CDD57}"/>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債務償還比率は類似団体平均を下回っており、類似団体平均値と同様に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経常収支比率が増加したことにより前年度と比べ増加となっている。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4E7F72A-E920-4E18-ADDA-911AAC122ADC}"/>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2C7D4BF-C246-4F25-B79B-9150B6D0509D}"/>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98B30BD-E800-4D04-B944-0F34D32B806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307B5520-495F-4527-A56F-532BDE7EAC8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BBA3B98-F1CC-41F2-8253-44DBC05403D4}"/>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1302F446-07D5-4140-BC64-412AD94230C6}"/>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3BB05EEC-95FB-4420-BB63-B2717888558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E23D31A1-4DC3-498D-80CE-B578C3E16973}"/>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1A2BA170-DD78-453E-8EEA-F72BCA08FDA5}"/>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68A4B160-DB3D-4C6D-B8A9-B20C4BC0BD5B}"/>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71401624-9AB7-4A1B-9268-B22923687F4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D942B47D-0A39-48BA-8933-A3F3112351F8}"/>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A3195764-1F63-4D7B-9C0C-A63DDC153F09}"/>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04BBE3E-E5C9-4D8B-A545-584521D1CB4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9F80E92F-6202-4166-A742-C66D3AA46C5F}"/>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CAD566D2-0EB0-468B-932F-7C1F3723A7E8}"/>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37C77FF5-A5B3-436E-BF15-F475D767C952}"/>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5C857BFE-E561-4181-A516-C4196A30E708}"/>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F17374AF-98C0-4E22-997A-78F6EFE44730}"/>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DD063BC7-294C-4A28-8223-288E170AD7B8}"/>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08686382-DAFD-4631-84A7-AD3F9C9B7DB6}"/>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1" name="債務償還比率平均値テキスト">
          <a:extLst>
            <a:ext uri="{FF2B5EF4-FFF2-40B4-BE49-F238E27FC236}">
              <a16:creationId xmlns:a16="http://schemas.microsoft.com/office/drawing/2014/main" id="{3DA42836-70B7-4710-BA52-49815EB32203}"/>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7D11FC63-AE5C-48BE-AB0F-D9DE0F2628DE}"/>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7F77C211-B71B-4B02-B8C5-0A23214B1DD3}"/>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FD5BCEFA-79E2-458B-9D6A-03488A7E61B6}"/>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05E74D63-A61D-49FE-A37B-29ECA36B8E10}"/>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FE7EDAD8-4CEC-4A90-B62D-31D99D1DC3ED}"/>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75B5568-3066-40D7-9B4E-0306B48E983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4465C8-CD63-4D5B-B904-28456C35F565}"/>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B008DE4-F7A4-41B8-A717-7559DE06326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7F9E347-271B-4E13-BA61-021900733491}"/>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813197A-1397-4251-AE62-487B263CEA6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153014</xdr:rowOff>
    </xdr:from>
    <xdr:to>
      <xdr:col>76</xdr:col>
      <xdr:colOff>73025</xdr:colOff>
      <xdr:row>29</xdr:row>
      <xdr:rowOff>83164</xdr:rowOff>
    </xdr:to>
    <xdr:sp macro="" textlink="">
      <xdr:nvSpPr>
        <xdr:cNvPr id="142" name="楕円 141">
          <a:extLst>
            <a:ext uri="{FF2B5EF4-FFF2-40B4-BE49-F238E27FC236}">
              <a16:creationId xmlns:a16="http://schemas.microsoft.com/office/drawing/2014/main" id="{E4D44C1B-F467-44F5-BCF1-5637DFF853F7}"/>
            </a:ext>
          </a:extLst>
        </xdr:cNvPr>
        <xdr:cNvSpPr/>
      </xdr:nvSpPr>
      <xdr:spPr>
        <a:xfrm>
          <a:off x="13293725" y="46869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4441</xdr:rowOff>
    </xdr:from>
    <xdr:ext cx="469744" cy="259045"/>
    <xdr:sp macro="" textlink="">
      <xdr:nvSpPr>
        <xdr:cNvPr id="143" name="債務償還比率該当値テキスト">
          <a:extLst>
            <a:ext uri="{FF2B5EF4-FFF2-40B4-BE49-F238E27FC236}">
              <a16:creationId xmlns:a16="http://schemas.microsoft.com/office/drawing/2014/main" id="{2C93C9D6-C6C6-4193-980C-E766CF5CB4A8}"/>
            </a:ext>
          </a:extLst>
        </xdr:cNvPr>
        <xdr:cNvSpPr txBox="1"/>
      </xdr:nvSpPr>
      <xdr:spPr>
        <a:xfrm>
          <a:off x="13379450" y="454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51781</xdr:rowOff>
    </xdr:from>
    <xdr:to>
      <xdr:col>72</xdr:col>
      <xdr:colOff>123825</xdr:colOff>
      <xdr:row>28</xdr:row>
      <xdr:rowOff>153381</xdr:rowOff>
    </xdr:to>
    <xdr:sp macro="" textlink="">
      <xdr:nvSpPr>
        <xdr:cNvPr id="144" name="楕円 143">
          <a:extLst>
            <a:ext uri="{FF2B5EF4-FFF2-40B4-BE49-F238E27FC236}">
              <a16:creationId xmlns:a16="http://schemas.microsoft.com/office/drawing/2014/main" id="{9956AF14-3CD8-48C9-8860-B65307E050FF}"/>
            </a:ext>
          </a:extLst>
        </xdr:cNvPr>
        <xdr:cNvSpPr/>
      </xdr:nvSpPr>
      <xdr:spPr>
        <a:xfrm>
          <a:off x="12646025" y="45825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102581</xdr:rowOff>
    </xdr:from>
    <xdr:to>
      <xdr:col>76</xdr:col>
      <xdr:colOff>22225</xdr:colOff>
      <xdr:row>29</xdr:row>
      <xdr:rowOff>32364</xdr:rowOff>
    </xdr:to>
    <xdr:cxnSp macro="">
      <xdr:nvCxnSpPr>
        <xdr:cNvPr id="145" name="直線コネクタ 144">
          <a:extLst>
            <a:ext uri="{FF2B5EF4-FFF2-40B4-BE49-F238E27FC236}">
              <a16:creationId xmlns:a16="http://schemas.microsoft.com/office/drawing/2014/main" id="{7C0FCC00-3975-4E2A-939D-B191E8A5D0D2}"/>
            </a:ext>
          </a:extLst>
        </xdr:cNvPr>
        <xdr:cNvCxnSpPr/>
      </xdr:nvCxnSpPr>
      <xdr:spPr>
        <a:xfrm>
          <a:off x="12693650" y="4639656"/>
          <a:ext cx="638175" cy="8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75890</xdr:rowOff>
    </xdr:from>
    <xdr:to>
      <xdr:col>68</xdr:col>
      <xdr:colOff>123825</xdr:colOff>
      <xdr:row>29</xdr:row>
      <xdr:rowOff>6040</xdr:rowOff>
    </xdr:to>
    <xdr:sp macro="" textlink="">
      <xdr:nvSpPr>
        <xdr:cNvPr id="146" name="楕円 145">
          <a:extLst>
            <a:ext uri="{FF2B5EF4-FFF2-40B4-BE49-F238E27FC236}">
              <a16:creationId xmlns:a16="http://schemas.microsoft.com/office/drawing/2014/main" id="{5FB6B55F-B797-4759-8435-41E96DD4C7CB}"/>
            </a:ext>
          </a:extLst>
        </xdr:cNvPr>
        <xdr:cNvSpPr/>
      </xdr:nvSpPr>
      <xdr:spPr>
        <a:xfrm>
          <a:off x="11960225" y="4609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102581</xdr:rowOff>
    </xdr:from>
    <xdr:to>
      <xdr:col>72</xdr:col>
      <xdr:colOff>73025</xdr:colOff>
      <xdr:row>28</xdr:row>
      <xdr:rowOff>126690</xdr:rowOff>
    </xdr:to>
    <xdr:cxnSp macro="">
      <xdr:nvCxnSpPr>
        <xdr:cNvPr id="147" name="直線コネクタ 146">
          <a:extLst>
            <a:ext uri="{FF2B5EF4-FFF2-40B4-BE49-F238E27FC236}">
              <a16:creationId xmlns:a16="http://schemas.microsoft.com/office/drawing/2014/main" id="{6F3B2766-B4CB-4330-A45C-A1D8315D0252}"/>
            </a:ext>
          </a:extLst>
        </xdr:cNvPr>
        <xdr:cNvCxnSpPr/>
      </xdr:nvCxnSpPr>
      <xdr:spPr>
        <a:xfrm flipV="1">
          <a:off x="12007850" y="4639656"/>
          <a:ext cx="6858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152964</xdr:rowOff>
    </xdr:from>
    <xdr:to>
      <xdr:col>64</xdr:col>
      <xdr:colOff>123825</xdr:colOff>
      <xdr:row>30</xdr:row>
      <xdr:rowOff>83114</xdr:rowOff>
    </xdr:to>
    <xdr:sp macro="" textlink="">
      <xdr:nvSpPr>
        <xdr:cNvPr id="148" name="楕円 147">
          <a:extLst>
            <a:ext uri="{FF2B5EF4-FFF2-40B4-BE49-F238E27FC236}">
              <a16:creationId xmlns:a16="http://schemas.microsoft.com/office/drawing/2014/main" id="{F39BC339-7584-4EAB-A5F4-945661B1E9FB}"/>
            </a:ext>
          </a:extLst>
        </xdr:cNvPr>
        <xdr:cNvSpPr/>
      </xdr:nvSpPr>
      <xdr:spPr>
        <a:xfrm>
          <a:off x="11274425" y="48487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126690</xdr:rowOff>
    </xdr:from>
    <xdr:to>
      <xdr:col>68</xdr:col>
      <xdr:colOff>73025</xdr:colOff>
      <xdr:row>30</xdr:row>
      <xdr:rowOff>32314</xdr:rowOff>
    </xdr:to>
    <xdr:cxnSp macro="">
      <xdr:nvCxnSpPr>
        <xdr:cNvPr id="149" name="直線コネクタ 148">
          <a:extLst>
            <a:ext uri="{FF2B5EF4-FFF2-40B4-BE49-F238E27FC236}">
              <a16:creationId xmlns:a16="http://schemas.microsoft.com/office/drawing/2014/main" id="{805A27D3-F7B7-4FA8-896C-087B0DFDD5C3}"/>
            </a:ext>
          </a:extLst>
        </xdr:cNvPr>
        <xdr:cNvCxnSpPr/>
      </xdr:nvCxnSpPr>
      <xdr:spPr>
        <a:xfrm flipV="1">
          <a:off x="11322050" y="4657415"/>
          <a:ext cx="685800" cy="2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85725</xdr:rowOff>
    </xdr:from>
    <xdr:to>
      <xdr:col>60</xdr:col>
      <xdr:colOff>123825</xdr:colOff>
      <xdr:row>29</xdr:row>
      <xdr:rowOff>15875</xdr:rowOff>
    </xdr:to>
    <xdr:sp macro="" textlink="">
      <xdr:nvSpPr>
        <xdr:cNvPr id="150" name="楕円 149">
          <a:extLst>
            <a:ext uri="{FF2B5EF4-FFF2-40B4-BE49-F238E27FC236}">
              <a16:creationId xmlns:a16="http://schemas.microsoft.com/office/drawing/2014/main" id="{EA85245F-5D5B-413A-8935-C8ADA8C315A7}"/>
            </a:ext>
          </a:extLst>
        </xdr:cNvPr>
        <xdr:cNvSpPr/>
      </xdr:nvSpPr>
      <xdr:spPr>
        <a:xfrm>
          <a:off x="10588625" y="4616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136525</xdr:rowOff>
    </xdr:from>
    <xdr:to>
      <xdr:col>64</xdr:col>
      <xdr:colOff>73025</xdr:colOff>
      <xdr:row>30</xdr:row>
      <xdr:rowOff>32314</xdr:rowOff>
    </xdr:to>
    <xdr:cxnSp macro="">
      <xdr:nvCxnSpPr>
        <xdr:cNvPr id="151" name="直線コネクタ 150">
          <a:extLst>
            <a:ext uri="{FF2B5EF4-FFF2-40B4-BE49-F238E27FC236}">
              <a16:creationId xmlns:a16="http://schemas.microsoft.com/office/drawing/2014/main" id="{CCDA206B-3541-4662-9903-50C336C32E59}"/>
            </a:ext>
          </a:extLst>
        </xdr:cNvPr>
        <xdr:cNvCxnSpPr/>
      </xdr:nvCxnSpPr>
      <xdr:spPr>
        <a:xfrm>
          <a:off x="10636250" y="4673600"/>
          <a:ext cx="685800" cy="2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2" name="n_1aveValue債務償還比率">
          <a:extLst>
            <a:ext uri="{FF2B5EF4-FFF2-40B4-BE49-F238E27FC236}">
              <a16:creationId xmlns:a16="http://schemas.microsoft.com/office/drawing/2014/main" id="{D1A511F9-783A-4F71-A5BD-09F5D617F088}"/>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a:extLst>
            <a:ext uri="{FF2B5EF4-FFF2-40B4-BE49-F238E27FC236}">
              <a16:creationId xmlns:a16="http://schemas.microsoft.com/office/drawing/2014/main" id="{F516CFF0-B1A8-4671-AF57-327A1AB20453}"/>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a:extLst>
            <a:ext uri="{FF2B5EF4-FFF2-40B4-BE49-F238E27FC236}">
              <a16:creationId xmlns:a16="http://schemas.microsoft.com/office/drawing/2014/main" id="{BC57DE8C-EA8D-4DC8-B8D9-0434678788A5}"/>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3E104754-ACA1-47E2-815D-09B7E9B749D9}"/>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169908</xdr:rowOff>
    </xdr:from>
    <xdr:ext cx="469744" cy="259045"/>
    <xdr:sp macro="" textlink="">
      <xdr:nvSpPr>
        <xdr:cNvPr id="156" name="n_1mainValue債務償還比率">
          <a:extLst>
            <a:ext uri="{FF2B5EF4-FFF2-40B4-BE49-F238E27FC236}">
              <a16:creationId xmlns:a16="http://schemas.microsoft.com/office/drawing/2014/main" id="{E2DE3114-9EFF-435D-AD3C-D9CD349882C0}"/>
            </a:ext>
          </a:extLst>
        </xdr:cNvPr>
        <xdr:cNvSpPr txBox="1"/>
      </xdr:nvSpPr>
      <xdr:spPr>
        <a:xfrm>
          <a:off x="12465127" y="437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22567</xdr:rowOff>
    </xdr:from>
    <xdr:ext cx="469744" cy="259045"/>
    <xdr:sp macro="" textlink="">
      <xdr:nvSpPr>
        <xdr:cNvPr id="157" name="n_2mainValue債務償還比率">
          <a:extLst>
            <a:ext uri="{FF2B5EF4-FFF2-40B4-BE49-F238E27FC236}">
              <a16:creationId xmlns:a16="http://schemas.microsoft.com/office/drawing/2014/main" id="{0C9DEE6A-14E8-44CF-8076-4834D7D3608D}"/>
            </a:ext>
          </a:extLst>
        </xdr:cNvPr>
        <xdr:cNvSpPr txBox="1"/>
      </xdr:nvSpPr>
      <xdr:spPr>
        <a:xfrm>
          <a:off x="11788852" y="43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74241</xdr:rowOff>
    </xdr:from>
    <xdr:ext cx="560923" cy="259045"/>
    <xdr:sp macro="" textlink="">
      <xdr:nvSpPr>
        <xdr:cNvPr id="158" name="n_3mainValue債務償還比率">
          <a:extLst>
            <a:ext uri="{FF2B5EF4-FFF2-40B4-BE49-F238E27FC236}">
              <a16:creationId xmlns:a16="http://schemas.microsoft.com/office/drawing/2014/main" id="{84066E23-40C6-4B8A-A82A-11297EFF290F}"/>
            </a:ext>
          </a:extLst>
        </xdr:cNvPr>
        <xdr:cNvSpPr txBox="1"/>
      </xdr:nvSpPr>
      <xdr:spPr>
        <a:xfrm>
          <a:off x="11079688" y="4931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32402</xdr:rowOff>
    </xdr:from>
    <xdr:ext cx="469744" cy="259045"/>
    <xdr:sp macro="" textlink="">
      <xdr:nvSpPr>
        <xdr:cNvPr id="159" name="n_4mainValue債務償還比率">
          <a:extLst>
            <a:ext uri="{FF2B5EF4-FFF2-40B4-BE49-F238E27FC236}">
              <a16:creationId xmlns:a16="http://schemas.microsoft.com/office/drawing/2014/main" id="{BB3ED8B8-F1CB-4CC4-94AD-43415627D3F4}"/>
            </a:ext>
          </a:extLst>
        </xdr:cNvPr>
        <xdr:cNvSpPr txBox="1"/>
      </xdr:nvSpPr>
      <xdr:spPr>
        <a:xfrm>
          <a:off x="10417252" y="440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FD58FCA3-5754-4C6C-84C7-26BFDEE7C83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1613744-FDC6-4692-9911-2C20EED21B1B}"/>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D94BD830-B5BE-4BC1-BD58-DABF74DC56AC}"/>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AA9FA31-DDED-4596-B37A-02C2168588D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AD0996E9-A29E-4F80-923E-873C0096AB9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8FF5425F-CCF4-40B3-991E-67E21CCFDF47}"/>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737059-3C80-4E90-BBA9-A742E8ADD48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70EF6D-057F-4AD1-98ED-570963919E2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CE0A4E-9E5C-4983-9EA6-7F7C3E21E5B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44E8EB-D411-4807-9AFB-4A2A26D2669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3D8B87-BE8F-4B7E-8445-5D7359B95F8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7EFB3F-E01F-4BDA-9AFD-17BC1CCFF7C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83827C-F40F-4F84-8202-D7A40EA4485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5FB2B7-756D-422C-80C9-3C2187EFE81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B5F866-B7A5-4C6C-A3F3-8D7333CDAB5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792C7B-7740-46D8-8B35-8A1A74D7976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7756BA-BDC3-4DDB-BA35-EDB0EEF51D4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BB8032-C5FE-4327-977D-4941DCC7BBED}"/>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3DA1EE-FAEE-44E1-B4F6-D4253C611DD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EA7A96-79EB-46DA-A3A4-31F95D47D29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02110F-FA3D-46BD-A913-4524C5BF207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0C6D7F-61C6-4BC2-8C6B-89112E7DD6E3}"/>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B3630D-77CE-4864-AFDA-DE8DFFCA134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A11C40-F993-494B-9F7F-F73A7165CA8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A60594-97C0-496B-BD2E-F3C1605744F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59F93D-2E28-4B4D-882E-4D4426974A57}"/>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A750BF-218E-420E-805C-E8B83E74525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5F8E34-60E2-46D7-9BF1-316E258095E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F3D3FA-4C20-44F3-8621-B6A3AC6F10F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AB006E-BD5E-4567-A1CC-60493826DE1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75C5D2-992A-4C7E-818F-3C4090A5580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03E06C-9267-4FFD-BAD1-A5C99E676A3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35168F-F565-4B6E-8999-04797FC57C3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2046B7-4256-4336-B755-513C2CD9D18B}"/>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971D45-EB65-48E0-A2D7-5D84B77D404F}"/>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6CE4E9-B655-462C-A2B7-52CD6DD69D62}"/>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A25393-CA9F-4D33-BD7F-D2310F4E54C4}"/>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24BF9B-AEAA-4380-8299-7A304913015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BE80C2-3AD2-4A7C-A1B0-559DD0ED639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3D9B15-0E64-40F2-BFF5-D916226A1F9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168BC9-E454-49CD-9D97-E5014EFBB86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1F37-6188-45F7-A75B-0596992FDA33}"/>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9A9C4E-BE69-4CE3-810D-56FE94C51620}"/>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BE9CF6-AB22-4622-9D14-3FBA3E8A4AA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C539BD-81C7-4025-B059-8D826E6CAFC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85B8CF-D89E-4851-BE43-7B8FAF681AE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255C24-BBFD-4DD2-8F28-F6FB28FD7F9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E3D8FA-AF05-4BB8-B7CB-EBC58F1FED7E}"/>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B18C270-C3B2-4551-B652-45292269F8C2}"/>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DFAB5DE-E0E1-44C7-B1C0-302FF3B72F3E}"/>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33919A3-7146-45E5-931F-BD0AFCB191A0}"/>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47F464F-8CBF-4764-9DB6-863E869386B9}"/>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22C25C9-A415-4931-A8B1-84828BF393CB}"/>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22685F7-CE48-40F7-87EC-7EBDBC46BCD8}"/>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ECF1294-18C5-4EDC-B91F-0EBC375AEFD2}"/>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AC0175D-4CFF-4851-9572-A68A64764354}"/>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F288B53-4BE4-42F4-B13E-84EC606D832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49D22E3-5380-42B9-903B-4E0923F168B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ACC2A6A-7720-4B36-9BD1-B44138901EA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BE270860-8BAD-4682-A3E4-21DE237961B2}"/>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E938F047-ED8E-4809-B9C4-AC6FF42343EC}"/>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DC4C6F75-B9D0-4CE4-9118-1791F6D25912}"/>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5117EDE8-ED83-4895-B646-071C3B7C563F}"/>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4FDF55BA-1C4E-4F33-A7E8-DB499551BCEB}"/>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a:extLst>
            <a:ext uri="{FF2B5EF4-FFF2-40B4-BE49-F238E27FC236}">
              <a16:creationId xmlns:a16="http://schemas.microsoft.com/office/drawing/2014/main" id="{46F58269-1DC4-4121-9785-20627E53AAB0}"/>
            </a:ext>
          </a:extLst>
        </xdr:cNvPr>
        <xdr:cNvSpPr txBox="1"/>
      </xdr:nvSpPr>
      <xdr:spPr>
        <a:xfrm>
          <a:off x="4219575" y="615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651A7DA5-EF8A-4B17-9479-0A26A1E99DD4}"/>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E97F15A3-E37D-4F8D-9455-0732FCA663A4}"/>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E8594F24-4561-4892-8277-55E22BD35A25}"/>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845579FF-54CC-460A-9471-71ABDB827C21}"/>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D6EFDB87-2DB8-4B30-96F4-21FBF0D35493}"/>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C9DCBF2-91EE-4005-B479-701D9DD812E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2730FF-B2F6-436E-A142-5ECEA314FDB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E9960BF-7896-4601-95B8-B536AB26EB9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A729D2-8BA7-4500-9C08-A85393B9C93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F3D276-58F1-4984-A436-4DFE55E6DB4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71" name="楕円 70">
          <a:extLst>
            <a:ext uri="{FF2B5EF4-FFF2-40B4-BE49-F238E27FC236}">
              <a16:creationId xmlns:a16="http://schemas.microsoft.com/office/drawing/2014/main" id="{EC2B8C3E-1076-403D-BDDA-10434A07B15D}"/>
            </a:ext>
          </a:extLst>
        </xdr:cNvPr>
        <xdr:cNvSpPr/>
      </xdr:nvSpPr>
      <xdr:spPr>
        <a:xfrm>
          <a:off x="4124325" y="65078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6113</xdr:rowOff>
    </xdr:from>
    <xdr:ext cx="405111" cy="259045"/>
    <xdr:sp macro="" textlink="">
      <xdr:nvSpPr>
        <xdr:cNvPr id="72" name="【道路】&#10;有形固定資産減価償却率該当値テキスト">
          <a:extLst>
            <a:ext uri="{FF2B5EF4-FFF2-40B4-BE49-F238E27FC236}">
              <a16:creationId xmlns:a16="http://schemas.microsoft.com/office/drawing/2014/main" id="{50B2E78C-2A75-4B8C-A441-3C2948BCABE5}"/>
            </a:ext>
          </a:extLst>
        </xdr:cNvPr>
        <xdr:cNvSpPr txBox="1"/>
      </xdr:nvSpPr>
      <xdr:spPr>
        <a:xfrm>
          <a:off x="4219575" y="648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xdr:rowOff>
    </xdr:from>
    <xdr:to>
      <xdr:col>20</xdr:col>
      <xdr:colOff>38100</xdr:colOff>
      <xdr:row>40</xdr:row>
      <xdr:rowOff>106426</xdr:rowOff>
    </xdr:to>
    <xdr:sp macro="" textlink="">
      <xdr:nvSpPr>
        <xdr:cNvPr id="73" name="楕円 72">
          <a:extLst>
            <a:ext uri="{FF2B5EF4-FFF2-40B4-BE49-F238E27FC236}">
              <a16:creationId xmlns:a16="http://schemas.microsoft.com/office/drawing/2014/main" id="{7BFA65A8-09F2-41B6-9A20-F66E3BF8EF34}"/>
            </a:ext>
          </a:extLst>
        </xdr:cNvPr>
        <xdr:cNvSpPr/>
      </xdr:nvSpPr>
      <xdr:spPr>
        <a:xfrm>
          <a:off x="3381375" y="64850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55626</xdr:rowOff>
    </xdr:from>
    <xdr:to>
      <xdr:col>24</xdr:col>
      <xdr:colOff>63500</xdr:colOff>
      <xdr:row>40</xdr:row>
      <xdr:rowOff>78486</xdr:rowOff>
    </xdr:to>
    <xdr:cxnSp macro="">
      <xdr:nvCxnSpPr>
        <xdr:cNvPr id="74" name="直線コネクタ 73">
          <a:extLst>
            <a:ext uri="{FF2B5EF4-FFF2-40B4-BE49-F238E27FC236}">
              <a16:creationId xmlns:a16="http://schemas.microsoft.com/office/drawing/2014/main" id="{24633ADC-100F-4161-9039-DEC142AEC23A}"/>
            </a:ext>
          </a:extLst>
        </xdr:cNvPr>
        <xdr:cNvCxnSpPr/>
      </xdr:nvCxnSpPr>
      <xdr:spPr>
        <a:xfrm>
          <a:off x="3429000" y="6532626"/>
          <a:ext cx="7524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5" name="楕円 74">
          <a:extLst>
            <a:ext uri="{FF2B5EF4-FFF2-40B4-BE49-F238E27FC236}">
              <a16:creationId xmlns:a16="http://schemas.microsoft.com/office/drawing/2014/main" id="{6B0440E6-6AEC-4F4B-9C87-272E38C821A3}"/>
            </a:ext>
          </a:extLst>
        </xdr:cNvPr>
        <xdr:cNvSpPr/>
      </xdr:nvSpPr>
      <xdr:spPr>
        <a:xfrm>
          <a:off x="2571750" y="646023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21336</xdr:rowOff>
    </xdr:from>
    <xdr:to>
      <xdr:col>19</xdr:col>
      <xdr:colOff>177800</xdr:colOff>
      <xdr:row>40</xdr:row>
      <xdr:rowOff>55626</xdr:rowOff>
    </xdr:to>
    <xdr:cxnSp macro="">
      <xdr:nvCxnSpPr>
        <xdr:cNvPr id="76" name="直線コネクタ 75">
          <a:extLst>
            <a:ext uri="{FF2B5EF4-FFF2-40B4-BE49-F238E27FC236}">
              <a16:creationId xmlns:a16="http://schemas.microsoft.com/office/drawing/2014/main" id="{B935EBA1-7BA8-48BE-AC45-451487E1B253}"/>
            </a:ext>
          </a:extLst>
        </xdr:cNvPr>
        <xdr:cNvCxnSpPr/>
      </xdr:nvCxnSpPr>
      <xdr:spPr>
        <a:xfrm>
          <a:off x="2619375" y="6498336"/>
          <a:ext cx="8096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7" name="楕円 76">
          <a:extLst>
            <a:ext uri="{FF2B5EF4-FFF2-40B4-BE49-F238E27FC236}">
              <a16:creationId xmlns:a16="http://schemas.microsoft.com/office/drawing/2014/main" id="{990FC327-4AF3-43DD-B137-4E7752E7D938}"/>
            </a:ext>
          </a:extLst>
        </xdr:cNvPr>
        <xdr:cNvSpPr/>
      </xdr:nvSpPr>
      <xdr:spPr>
        <a:xfrm>
          <a:off x="1781175" y="6417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21336</xdr:rowOff>
    </xdr:to>
    <xdr:cxnSp macro="">
      <xdr:nvCxnSpPr>
        <xdr:cNvPr id="78" name="直線コネクタ 77">
          <a:extLst>
            <a:ext uri="{FF2B5EF4-FFF2-40B4-BE49-F238E27FC236}">
              <a16:creationId xmlns:a16="http://schemas.microsoft.com/office/drawing/2014/main" id="{A861AF5F-0173-4722-BA1B-3FE8140D4CA2}"/>
            </a:ext>
          </a:extLst>
        </xdr:cNvPr>
        <xdr:cNvCxnSpPr/>
      </xdr:nvCxnSpPr>
      <xdr:spPr>
        <a:xfrm>
          <a:off x="1828800" y="6474460"/>
          <a:ext cx="790575"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61976</xdr:rowOff>
    </xdr:from>
    <xdr:to>
      <xdr:col>6</xdr:col>
      <xdr:colOff>38100</xdr:colOff>
      <xdr:row>39</xdr:row>
      <xdr:rowOff>163576</xdr:rowOff>
    </xdr:to>
    <xdr:sp macro="" textlink="">
      <xdr:nvSpPr>
        <xdr:cNvPr id="79" name="楕円 78">
          <a:extLst>
            <a:ext uri="{FF2B5EF4-FFF2-40B4-BE49-F238E27FC236}">
              <a16:creationId xmlns:a16="http://schemas.microsoft.com/office/drawing/2014/main" id="{EFBAE5C2-8059-48FE-AAC7-F89D658D8BD2}"/>
            </a:ext>
          </a:extLst>
        </xdr:cNvPr>
        <xdr:cNvSpPr/>
      </xdr:nvSpPr>
      <xdr:spPr>
        <a:xfrm>
          <a:off x="981075" y="63802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112776</xdr:rowOff>
    </xdr:from>
    <xdr:to>
      <xdr:col>10</xdr:col>
      <xdr:colOff>114300</xdr:colOff>
      <xdr:row>39</xdr:row>
      <xdr:rowOff>156210</xdr:rowOff>
    </xdr:to>
    <xdr:cxnSp macro="">
      <xdr:nvCxnSpPr>
        <xdr:cNvPr id="80" name="直線コネクタ 79">
          <a:extLst>
            <a:ext uri="{FF2B5EF4-FFF2-40B4-BE49-F238E27FC236}">
              <a16:creationId xmlns:a16="http://schemas.microsoft.com/office/drawing/2014/main" id="{5B4700E3-2761-48EF-A307-1DDAB656791F}"/>
            </a:ext>
          </a:extLst>
        </xdr:cNvPr>
        <xdr:cNvCxnSpPr/>
      </xdr:nvCxnSpPr>
      <xdr:spPr>
        <a:xfrm>
          <a:off x="1028700" y="6427851"/>
          <a:ext cx="8001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81" name="n_1aveValue【道路】&#10;有形固定資産減価償却率">
          <a:extLst>
            <a:ext uri="{FF2B5EF4-FFF2-40B4-BE49-F238E27FC236}">
              <a16:creationId xmlns:a16="http://schemas.microsoft.com/office/drawing/2014/main" id="{EE92163B-59C7-46A4-9FBC-E273DA1F49CE}"/>
            </a:ext>
          </a:extLst>
        </xdr:cNvPr>
        <xdr:cNvSpPr txBox="1"/>
      </xdr:nvSpPr>
      <xdr:spPr>
        <a:xfrm>
          <a:off x="3239144" y="609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a:extLst>
            <a:ext uri="{FF2B5EF4-FFF2-40B4-BE49-F238E27FC236}">
              <a16:creationId xmlns:a16="http://schemas.microsoft.com/office/drawing/2014/main" id="{BAA924C5-BA84-4635-B3CE-676D5C79EBFD}"/>
            </a:ext>
          </a:extLst>
        </xdr:cNvPr>
        <xdr:cNvSpPr txBox="1"/>
      </xdr:nvSpPr>
      <xdr:spPr>
        <a:xfrm>
          <a:off x="2439044"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a:extLst>
            <a:ext uri="{FF2B5EF4-FFF2-40B4-BE49-F238E27FC236}">
              <a16:creationId xmlns:a16="http://schemas.microsoft.com/office/drawing/2014/main" id="{F14FF777-368C-4B98-8E09-5859A1251445}"/>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E707318D-CAA4-4083-A8F3-5DA679C5A6B8}"/>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97553</xdr:rowOff>
    </xdr:from>
    <xdr:ext cx="405111" cy="259045"/>
    <xdr:sp macro="" textlink="">
      <xdr:nvSpPr>
        <xdr:cNvPr id="85" name="n_1mainValue【道路】&#10;有形固定資産減価償却率">
          <a:extLst>
            <a:ext uri="{FF2B5EF4-FFF2-40B4-BE49-F238E27FC236}">
              <a16:creationId xmlns:a16="http://schemas.microsoft.com/office/drawing/2014/main" id="{2FDD54DC-B3C3-4E7B-B014-C6E56E29E4A1}"/>
            </a:ext>
          </a:extLst>
        </xdr:cNvPr>
        <xdr:cNvSpPr txBox="1"/>
      </xdr:nvSpPr>
      <xdr:spPr>
        <a:xfrm>
          <a:off x="3239144" y="65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6" name="n_2mainValue【道路】&#10;有形固定資産減価償却率">
          <a:extLst>
            <a:ext uri="{FF2B5EF4-FFF2-40B4-BE49-F238E27FC236}">
              <a16:creationId xmlns:a16="http://schemas.microsoft.com/office/drawing/2014/main" id="{2DC1D9FB-B591-40DB-AE66-19C12E198558}"/>
            </a:ext>
          </a:extLst>
        </xdr:cNvPr>
        <xdr:cNvSpPr txBox="1"/>
      </xdr:nvSpPr>
      <xdr:spPr>
        <a:xfrm>
          <a:off x="2439044" y="654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62A2C0AE-C11A-4883-999F-7C3788B165FC}"/>
            </a:ext>
          </a:extLst>
        </xdr:cNvPr>
        <xdr:cNvSpPr txBox="1"/>
      </xdr:nvSpPr>
      <xdr:spPr>
        <a:xfrm>
          <a:off x="1648469" y="650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154703</xdr:rowOff>
    </xdr:from>
    <xdr:ext cx="405111" cy="259045"/>
    <xdr:sp macro="" textlink="">
      <xdr:nvSpPr>
        <xdr:cNvPr id="88" name="n_4mainValue【道路】&#10;有形固定資産減価償却率">
          <a:extLst>
            <a:ext uri="{FF2B5EF4-FFF2-40B4-BE49-F238E27FC236}">
              <a16:creationId xmlns:a16="http://schemas.microsoft.com/office/drawing/2014/main" id="{D7A1FECF-9D69-4BC5-BECB-74261F28B19C}"/>
            </a:ext>
          </a:extLst>
        </xdr:cNvPr>
        <xdr:cNvSpPr txBox="1"/>
      </xdr:nvSpPr>
      <xdr:spPr>
        <a:xfrm>
          <a:off x="848369" y="646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D431A36-B157-45F5-A1BA-225E48D46BA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A385C93-204F-48A6-BA84-FAC965F2CA0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0F86F64-54A8-4AA2-86E6-C357C56329D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9689876-4041-45FB-A989-AE15FE49938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9D45B5D-FC14-4141-A94A-75D7558A5AF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77C5993-0420-4889-B2F6-535A1B792C84}"/>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A76F970-2609-4D84-B9C1-0DC0941DEBCE}"/>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8902FE0-2B1D-4251-B73F-9CD4A041E5D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714119B-2F5C-46AF-8E42-E74241268A50}"/>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8C654BE-AC4F-4972-A920-621D6E4D48B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2449E22-1225-4B96-8567-BF63CD79927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DC914B3-035A-41A3-8CA3-6F2448486D5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9FF82EE-5F72-4AB6-9394-922C46E4449F}"/>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8F32AF1-7E25-4C5A-99F2-0DF74B05B88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7882FBB-0C02-4C46-9DDE-29060C974B6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6F0C8A8-FB32-4770-B8C2-95378DE6440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1AE27EE-BB37-4C83-85AE-60D26549955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D30A053-5CC7-44E1-8426-0BDA483CB28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BCE6918-7136-44D0-84FC-A89B413F206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34D85E7-ED53-4F44-A3B1-2CBF011558E9}"/>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C97DBD0-BEE7-424F-8FE8-3B9930CB0FC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F002611-2999-4681-9782-4333A109E7BB}"/>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3FA2C49-9A4D-4247-BDC7-FC0AD034F7D9}"/>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C6ED036B-B326-45A9-BA7C-BA2304140F3B}"/>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B78E164D-E9A1-4438-92F1-05390DBCB906}"/>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930F6C27-E1A5-4266-84FF-D5AF9C033362}"/>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4C0BA597-2FFA-4E71-AAD8-B17DD0F88CDF}"/>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BAB109CF-8D40-459E-8622-6F4C42D34DB8}"/>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48390860-794B-4806-B659-0DA494C9322C}"/>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70147487-C819-467D-9B88-7A43CF9305A9}"/>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5566A84F-38C1-4071-86FC-530D9C0DCE98}"/>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16A4F548-DD15-4D60-B0F2-73A68C74C9E9}"/>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F147737A-52FD-43ED-BC1F-34F5E6FA1499}"/>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F1C7E31B-0918-4760-AE1D-188DFF3BDC68}"/>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EFC858A-91EB-4666-8CAE-95B975942BA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7BC23F2-C86F-417B-8ACC-1339C2CCD13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D4A7A64-25D2-4585-A007-0AD83CA2DC4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5022E7-9284-43F6-80B7-43312FADFED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CE547C4-0A9A-4AEA-BDA3-FB34AF45949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8" name="楕円 127">
          <a:extLst>
            <a:ext uri="{FF2B5EF4-FFF2-40B4-BE49-F238E27FC236}">
              <a16:creationId xmlns:a16="http://schemas.microsoft.com/office/drawing/2014/main" id="{4023A2DA-CAF9-4058-B534-943D88C7D815}"/>
            </a:ext>
          </a:extLst>
        </xdr:cNvPr>
        <xdr:cNvSpPr/>
      </xdr:nvSpPr>
      <xdr:spPr>
        <a:xfrm>
          <a:off x="9401175" y="64363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102887</xdr:rowOff>
    </xdr:from>
    <xdr:ext cx="469744" cy="259045"/>
    <xdr:sp macro="" textlink="">
      <xdr:nvSpPr>
        <xdr:cNvPr id="129" name="【道路】&#10;一人当たり延長該当値テキスト">
          <a:extLst>
            <a:ext uri="{FF2B5EF4-FFF2-40B4-BE49-F238E27FC236}">
              <a16:creationId xmlns:a16="http://schemas.microsoft.com/office/drawing/2014/main" id="{F1731C4D-86B7-4428-881B-9398723C35DC}"/>
            </a:ext>
          </a:extLst>
        </xdr:cNvPr>
        <xdr:cNvSpPr txBox="1"/>
      </xdr:nvSpPr>
      <xdr:spPr>
        <a:xfrm>
          <a:off x="9467850"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124460</xdr:rowOff>
    </xdr:from>
    <xdr:to>
      <xdr:col>50</xdr:col>
      <xdr:colOff>165100</xdr:colOff>
      <xdr:row>40</xdr:row>
      <xdr:rowOff>54610</xdr:rowOff>
    </xdr:to>
    <xdr:sp macro="" textlink="">
      <xdr:nvSpPr>
        <xdr:cNvPr id="130" name="楕円 129">
          <a:extLst>
            <a:ext uri="{FF2B5EF4-FFF2-40B4-BE49-F238E27FC236}">
              <a16:creationId xmlns:a16="http://schemas.microsoft.com/office/drawing/2014/main" id="{A5BB7199-65AC-4328-A074-BAAB9A670F26}"/>
            </a:ext>
          </a:extLst>
        </xdr:cNvPr>
        <xdr:cNvSpPr/>
      </xdr:nvSpPr>
      <xdr:spPr>
        <a:xfrm>
          <a:off x="8639175" y="6436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40</xdr:row>
      <xdr:rowOff>3810</xdr:rowOff>
    </xdr:to>
    <xdr:cxnSp macro="">
      <xdr:nvCxnSpPr>
        <xdr:cNvPr id="131" name="直線コネクタ 130">
          <a:extLst>
            <a:ext uri="{FF2B5EF4-FFF2-40B4-BE49-F238E27FC236}">
              <a16:creationId xmlns:a16="http://schemas.microsoft.com/office/drawing/2014/main" id="{EEC79748-1308-4767-94DC-8C382697685F}"/>
            </a:ext>
          </a:extLst>
        </xdr:cNvPr>
        <xdr:cNvCxnSpPr/>
      </xdr:nvCxnSpPr>
      <xdr:spPr>
        <a:xfrm>
          <a:off x="8686800" y="648398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125095</xdr:rowOff>
    </xdr:from>
    <xdr:to>
      <xdr:col>46</xdr:col>
      <xdr:colOff>38100</xdr:colOff>
      <xdr:row>40</xdr:row>
      <xdr:rowOff>55245</xdr:rowOff>
    </xdr:to>
    <xdr:sp macro="" textlink="">
      <xdr:nvSpPr>
        <xdr:cNvPr id="132" name="楕円 131">
          <a:extLst>
            <a:ext uri="{FF2B5EF4-FFF2-40B4-BE49-F238E27FC236}">
              <a16:creationId xmlns:a16="http://schemas.microsoft.com/office/drawing/2014/main" id="{934E2CB7-B25B-43A7-8998-41F8F51B105B}"/>
            </a:ext>
          </a:extLst>
        </xdr:cNvPr>
        <xdr:cNvSpPr/>
      </xdr:nvSpPr>
      <xdr:spPr>
        <a:xfrm>
          <a:off x="7839075" y="6436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xdr:rowOff>
    </xdr:from>
    <xdr:to>
      <xdr:col>50</xdr:col>
      <xdr:colOff>114300</xdr:colOff>
      <xdr:row>40</xdr:row>
      <xdr:rowOff>4445</xdr:rowOff>
    </xdr:to>
    <xdr:cxnSp macro="">
      <xdr:nvCxnSpPr>
        <xdr:cNvPr id="133" name="直線コネクタ 132">
          <a:extLst>
            <a:ext uri="{FF2B5EF4-FFF2-40B4-BE49-F238E27FC236}">
              <a16:creationId xmlns:a16="http://schemas.microsoft.com/office/drawing/2014/main" id="{F8F92148-743C-497E-8D40-CB1A2582C646}"/>
            </a:ext>
          </a:extLst>
        </xdr:cNvPr>
        <xdr:cNvCxnSpPr/>
      </xdr:nvCxnSpPr>
      <xdr:spPr>
        <a:xfrm flipV="1">
          <a:off x="7886700" y="6483985"/>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125857</xdr:rowOff>
    </xdr:from>
    <xdr:to>
      <xdr:col>41</xdr:col>
      <xdr:colOff>101600</xdr:colOff>
      <xdr:row>40</xdr:row>
      <xdr:rowOff>56007</xdr:rowOff>
    </xdr:to>
    <xdr:sp macro="" textlink="">
      <xdr:nvSpPr>
        <xdr:cNvPr id="134" name="楕円 133">
          <a:extLst>
            <a:ext uri="{FF2B5EF4-FFF2-40B4-BE49-F238E27FC236}">
              <a16:creationId xmlns:a16="http://schemas.microsoft.com/office/drawing/2014/main" id="{92340C6E-8C7B-4362-A562-AD5FFFC0306D}"/>
            </a:ext>
          </a:extLst>
        </xdr:cNvPr>
        <xdr:cNvSpPr/>
      </xdr:nvSpPr>
      <xdr:spPr>
        <a:xfrm>
          <a:off x="7029450" y="64377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4445</xdr:rowOff>
    </xdr:from>
    <xdr:to>
      <xdr:col>45</xdr:col>
      <xdr:colOff>177800</xdr:colOff>
      <xdr:row>40</xdr:row>
      <xdr:rowOff>5207</xdr:rowOff>
    </xdr:to>
    <xdr:cxnSp macro="">
      <xdr:nvCxnSpPr>
        <xdr:cNvPr id="135" name="直線コネクタ 134">
          <a:extLst>
            <a:ext uri="{FF2B5EF4-FFF2-40B4-BE49-F238E27FC236}">
              <a16:creationId xmlns:a16="http://schemas.microsoft.com/office/drawing/2014/main" id="{E365C831-1FA8-4475-8C05-D6125A929BEB}"/>
            </a:ext>
          </a:extLst>
        </xdr:cNvPr>
        <xdr:cNvCxnSpPr/>
      </xdr:nvCxnSpPr>
      <xdr:spPr>
        <a:xfrm flipV="1">
          <a:off x="7077075" y="6484620"/>
          <a:ext cx="8096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126238</xdr:rowOff>
    </xdr:from>
    <xdr:to>
      <xdr:col>36</xdr:col>
      <xdr:colOff>165100</xdr:colOff>
      <xdr:row>40</xdr:row>
      <xdr:rowOff>56388</xdr:rowOff>
    </xdr:to>
    <xdr:sp macro="" textlink="">
      <xdr:nvSpPr>
        <xdr:cNvPr id="136" name="楕円 135">
          <a:extLst>
            <a:ext uri="{FF2B5EF4-FFF2-40B4-BE49-F238E27FC236}">
              <a16:creationId xmlns:a16="http://schemas.microsoft.com/office/drawing/2014/main" id="{080631E0-8ADB-46C5-87FB-8475F5834709}"/>
            </a:ext>
          </a:extLst>
        </xdr:cNvPr>
        <xdr:cNvSpPr/>
      </xdr:nvSpPr>
      <xdr:spPr>
        <a:xfrm>
          <a:off x="6238875" y="6438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5207</xdr:rowOff>
    </xdr:from>
    <xdr:to>
      <xdr:col>41</xdr:col>
      <xdr:colOff>50800</xdr:colOff>
      <xdr:row>40</xdr:row>
      <xdr:rowOff>5588</xdr:rowOff>
    </xdr:to>
    <xdr:cxnSp macro="">
      <xdr:nvCxnSpPr>
        <xdr:cNvPr id="137" name="直線コネクタ 136">
          <a:extLst>
            <a:ext uri="{FF2B5EF4-FFF2-40B4-BE49-F238E27FC236}">
              <a16:creationId xmlns:a16="http://schemas.microsoft.com/office/drawing/2014/main" id="{AECCBD6A-400E-4BB0-8D57-F0DFDE91EAEE}"/>
            </a:ext>
          </a:extLst>
        </xdr:cNvPr>
        <xdr:cNvCxnSpPr/>
      </xdr:nvCxnSpPr>
      <xdr:spPr>
        <a:xfrm flipV="1">
          <a:off x="6286500" y="6485382"/>
          <a:ext cx="7905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50242401-7718-43B4-98B5-0E0674F19149}"/>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BFFCFA7A-F129-4421-9E01-375B400E5679}"/>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7DCC6AA0-6341-43E5-B924-0152BB74454F}"/>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50E8CBD7-158F-4063-A27D-5E794B9CED86}"/>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45737</xdr:rowOff>
    </xdr:from>
    <xdr:ext cx="469744" cy="259045"/>
    <xdr:sp macro="" textlink="">
      <xdr:nvSpPr>
        <xdr:cNvPr id="142" name="n_1mainValue【道路】&#10;一人当たり延長">
          <a:extLst>
            <a:ext uri="{FF2B5EF4-FFF2-40B4-BE49-F238E27FC236}">
              <a16:creationId xmlns:a16="http://schemas.microsoft.com/office/drawing/2014/main" id="{CB2508FF-B0C6-42DA-83D2-2E2ED460465E}"/>
            </a:ext>
          </a:extLst>
        </xdr:cNvPr>
        <xdr:cNvSpPr txBox="1"/>
      </xdr:nvSpPr>
      <xdr:spPr>
        <a:xfrm>
          <a:off x="845827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46372</xdr:rowOff>
    </xdr:from>
    <xdr:ext cx="469744" cy="259045"/>
    <xdr:sp macro="" textlink="">
      <xdr:nvSpPr>
        <xdr:cNvPr id="143" name="n_2mainValue【道路】&#10;一人当たり延長">
          <a:extLst>
            <a:ext uri="{FF2B5EF4-FFF2-40B4-BE49-F238E27FC236}">
              <a16:creationId xmlns:a16="http://schemas.microsoft.com/office/drawing/2014/main" id="{DEA9DE0C-FBB2-48E7-AE8F-7CB7FE61C9A2}"/>
            </a:ext>
          </a:extLst>
        </xdr:cNvPr>
        <xdr:cNvSpPr txBox="1"/>
      </xdr:nvSpPr>
      <xdr:spPr>
        <a:xfrm>
          <a:off x="76772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47134</xdr:rowOff>
    </xdr:from>
    <xdr:ext cx="469744" cy="259045"/>
    <xdr:sp macro="" textlink="">
      <xdr:nvSpPr>
        <xdr:cNvPr id="144" name="n_3mainValue【道路】&#10;一人当たり延長">
          <a:extLst>
            <a:ext uri="{FF2B5EF4-FFF2-40B4-BE49-F238E27FC236}">
              <a16:creationId xmlns:a16="http://schemas.microsoft.com/office/drawing/2014/main" id="{E8AD7889-2409-4CBE-A6AD-D32F092FBB45}"/>
            </a:ext>
          </a:extLst>
        </xdr:cNvPr>
        <xdr:cNvSpPr txBox="1"/>
      </xdr:nvSpPr>
      <xdr:spPr>
        <a:xfrm>
          <a:off x="6867602"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47515</xdr:rowOff>
    </xdr:from>
    <xdr:ext cx="469744" cy="259045"/>
    <xdr:sp macro="" textlink="">
      <xdr:nvSpPr>
        <xdr:cNvPr id="145" name="n_4mainValue【道路】&#10;一人当たり延長">
          <a:extLst>
            <a:ext uri="{FF2B5EF4-FFF2-40B4-BE49-F238E27FC236}">
              <a16:creationId xmlns:a16="http://schemas.microsoft.com/office/drawing/2014/main" id="{953FAB3F-3933-4000-8808-458DBB5BE61E}"/>
            </a:ext>
          </a:extLst>
        </xdr:cNvPr>
        <xdr:cNvSpPr txBox="1"/>
      </xdr:nvSpPr>
      <xdr:spPr>
        <a:xfrm>
          <a:off x="6067502" y="65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48ACC56-2D00-43B4-9BD8-1ECFF5C4832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57C0EED-85C6-4D90-9CF4-7A6ED7629EDC}"/>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C9B19CC-8CA1-4497-B9EB-9047FB3811F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C314DC5-4725-4AA9-9183-939CA046F3E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37097D8-3437-4F1F-9865-FF661B8BD31B}"/>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6EBA2AA-9EA5-46F9-A19A-75C7AF3F0CEA}"/>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F2C7D5A-7F37-40ED-B12D-36EE35F1B35D}"/>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8352E0C-D1A5-43D3-8665-5483F4F6B74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D7E981C-8356-4D25-9115-80D4DF6EC08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2AED600-619C-4F38-BD11-2B08D354E9A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A3EF983-51B7-462A-9CFC-DF4DC5CBFE8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417AF1C6-AB98-4D65-9826-BEB9C905F33F}"/>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1E06B2E4-FA9F-4129-9F42-EFA02060D963}"/>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0589E59-22D3-433D-8BE0-2745701D44D1}"/>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B612BD8-BE0D-4455-BA9E-801C3772A9F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647F8DA-0FC1-49B1-A850-0CBFA7B656EF}"/>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FCC098E-6694-471D-982E-9465AFAF54E7}"/>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3934F43-24E7-4434-841D-C5042DB5F90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4DD436F-B5CD-416C-AA52-57A82BA92B38}"/>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3F3D67A-6886-4A8A-9133-974DDA58A6E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A04FB848-8B2A-4A88-BAEF-B8B53E304D3B}"/>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AB38CEF-4B3D-4599-9978-1D8E1ABFF2A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C886B58F-F079-4DC1-9956-325D4943E2A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3A725143-F94A-40DA-8478-9DC5BF18AADF}"/>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8E2D6B6-5283-446F-A70E-EDCFEF9BFF1B}"/>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C102F06A-C2F7-4E6A-8EC5-5AE7282F71F8}"/>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8C16266-791E-4086-A6DE-2F4E5D2C504A}"/>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52795A5C-F040-4206-BE2D-0869CF89C2A2}"/>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2659EB2B-24ED-4F03-8D35-3616B3A31B92}"/>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D3B7F4AE-1E4B-425C-9E12-CD12B8129CAA}"/>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DD5807B9-40EA-4978-A1CF-5EF3F2F04948}"/>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DB71E7E2-F093-4DCC-A445-D9A273A09D0C}"/>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63F26262-AB50-4D6B-A1FB-0E00CE49167A}"/>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85129679-6A66-4B9C-997D-33E5CCA0A9D1}"/>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4C265D5-536F-4407-AC73-3160C9C7FEF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18ED300-789B-4CC3-8C62-145A591FB03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4BFE8A7-D988-4C0B-AD1A-7AADECD8425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6A4FEBB-2801-415E-B81D-49FE2B1A688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27303AD-84B3-422E-8E98-F23E6C5C6D5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5" name="楕円 184">
          <a:extLst>
            <a:ext uri="{FF2B5EF4-FFF2-40B4-BE49-F238E27FC236}">
              <a16:creationId xmlns:a16="http://schemas.microsoft.com/office/drawing/2014/main" id="{08B14D7B-0EAB-4489-A79D-1B13DF8E1100}"/>
            </a:ext>
          </a:extLst>
        </xdr:cNvPr>
        <xdr:cNvSpPr/>
      </xdr:nvSpPr>
      <xdr:spPr>
        <a:xfrm>
          <a:off x="4124325" y="99460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88282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563A01B8-92BF-4C28-87D0-F6BBF9919BEF}"/>
            </a:ext>
          </a:extLst>
        </xdr:cNvPr>
        <xdr:cNvSpPr txBox="1"/>
      </xdr:nvSpPr>
      <xdr:spPr>
        <a:xfrm>
          <a:off x="4219575"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87" name="楕円 186">
          <a:extLst>
            <a:ext uri="{FF2B5EF4-FFF2-40B4-BE49-F238E27FC236}">
              <a16:creationId xmlns:a16="http://schemas.microsoft.com/office/drawing/2014/main" id="{013313B2-3189-42CD-8187-977F57F2AC37}"/>
            </a:ext>
          </a:extLst>
        </xdr:cNvPr>
        <xdr:cNvSpPr/>
      </xdr:nvSpPr>
      <xdr:spPr>
        <a:xfrm>
          <a:off x="3381375" y="99123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85725</xdr:rowOff>
    </xdr:from>
    <xdr:to>
      <xdr:col>24</xdr:col>
      <xdr:colOff>63500</xdr:colOff>
      <xdr:row>61</xdr:row>
      <xdr:rowOff>116205</xdr:rowOff>
    </xdr:to>
    <xdr:cxnSp macro="">
      <xdr:nvCxnSpPr>
        <xdr:cNvPr id="188" name="直線コネクタ 187">
          <a:extLst>
            <a:ext uri="{FF2B5EF4-FFF2-40B4-BE49-F238E27FC236}">
              <a16:creationId xmlns:a16="http://schemas.microsoft.com/office/drawing/2014/main" id="{DBB58003-585B-44DC-9908-79BC6819E17B}"/>
            </a:ext>
          </a:extLst>
        </xdr:cNvPr>
        <xdr:cNvCxnSpPr/>
      </xdr:nvCxnSpPr>
      <xdr:spPr>
        <a:xfrm>
          <a:off x="3429000" y="9959975"/>
          <a:ext cx="7524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xdr:rowOff>
    </xdr:from>
    <xdr:to>
      <xdr:col>15</xdr:col>
      <xdr:colOff>101600</xdr:colOff>
      <xdr:row>61</xdr:row>
      <xdr:rowOff>104140</xdr:rowOff>
    </xdr:to>
    <xdr:sp macro="" textlink="">
      <xdr:nvSpPr>
        <xdr:cNvPr id="189" name="楕円 188">
          <a:extLst>
            <a:ext uri="{FF2B5EF4-FFF2-40B4-BE49-F238E27FC236}">
              <a16:creationId xmlns:a16="http://schemas.microsoft.com/office/drawing/2014/main" id="{E926DE00-0618-41DA-AC8A-506B9399688D}"/>
            </a:ext>
          </a:extLst>
        </xdr:cNvPr>
        <xdr:cNvSpPr/>
      </xdr:nvSpPr>
      <xdr:spPr>
        <a:xfrm>
          <a:off x="2571750" y="98799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53340</xdr:rowOff>
    </xdr:from>
    <xdr:to>
      <xdr:col>19</xdr:col>
      <xdr:colOff>177800</xdr:colOff>
      <xdr:row>61</xdr:row>
      <xdr:rowOff>85725</xdr:rowOff>
    </xdr:to>
    <xdr:cxnSp macro="">
      <xdr:nvCxnSpPr>
        <xdr:cNvPr id="190" name="直線コネクタ 189">
          <a:extLst>
            <a:ext uri="{FF2B5EF4-FFF2-40B4-BE49-F238E27FC236}">
              <a16:creationId xmlns:a16="http://schemas.microsoft.com/office/drawing/2014/main" id="{F53E7D31-9713-4661-8E48-D030DBB4D5C7}"/>
            </a:ext>
          </a:extLst>
        </xdr:cNvPr>
        <xdr:cNvCxnSpPr/>
      </xdr:nvCxnSpPr>
      <xdr:spPr>
        <a:xfrm>
          <a:off x="2619375" y="9927590"/>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191" name="楕円 190">
          <a:extLst>
            <a:ext uri="{FF2B5EF4-FFF2-40B4-BE49-F238E27FC236}">
              <a16:creationId xmlns:a16="http://schemas.microsoft.com/office/drawing/2014/main" id="{5B5B8547-38C6-47B6-BC76-D8453BD4127A}"/>
            </a:ext>
          </a:extLst>
        </xdr:cNvPr>
        <xdr:cNvSpPr/>
      </xdr:nvSpPr>
      <xdr:spPr>
        <a:xfrm>
          <a:off x="1781175" y="98602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20955</xdr:rowOff>
    </xdr:from>
    <xdr:to>
      <xdr:col>15</xdr:col>
      <xdr:colOff>50800</xdr:colOff>
      <xdr:row>61</xdr:row>
      <xdr:rowOff>53340</xdr:rowOff>
    </xdr:to>
    <xdr:cxnSp macro="">
      <xdr:nvCxnSpPr>
        <xdr:cNvPr id="192" name="直線コネクタ 191">
          <a:extLst>
            <a:ext uri="{FF2B5EF4-FFF2-40B4-BE49-F238E27FC236}">
              <a16:creationId xmlns:a16="http://schemas.microsoft.com/office/drawing/2014/main" id="{8FAC94AD-0337-4E9F-9D3A-CE033E88A94E}"/>
            </a:ext>
          </a:extLst>
        </xdr:cNvPr>
        <xdr:cNvCxnSpPr/>
      </xdr:nvCxnSpPr>
      <xdr:spPr>
        <a:xfrm>
          <a:off x="1828800" y="9898380"/>
          <a:ext cx="7905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3" name="楕円 192">
          <a:extLst>
            <a:ext uri="{FF2B5EF4-FFF2-40B4-BE49-F238E27FC236}">
              <a16:creationId xmlns:a16="http://schemas.microsoft.com/office/drawing/2014/main" id="{2A8AB53A-F4C5-433E-9FB1-439F12BF59CE}"/>
            </a:ext>
          </a:extLst>
        </xdr:cNvPr>
        <xdr:cNvSpPr/>
      </xdr:nvSpPr>
      <xdr:spPr>
        <a:xfrm>
          <a:off x="981075" y="9828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20955</xdr:rowOff>
    </xdr:to>
    <xdr:cxnSp macro="">
      <xdr:nvCxnSpPr>
        <xdr:cNvPr id="194" name="直線コネクタ 193">
          <a:extLst>
            <a:ext uri="{FF2B5EF4-FFF2-40B4-BE49-F238E27FC236}">
              <a16:creationId xmlns:a16="http://schemas.microsoft.com/office/drawing/2014/main" id="{392A5736-09EE-4B7C-84E9-3F89F0E369C0}"/>
            </a:ext>
          </a:extLst>
        </xdr:cNvPr>
        <xdr:cNvCxnSpPr/>
      </xdr:nvCxnSpPr>
      <xdr:spPr>
        <a:xfrm>
          <a:off x="1028700" y="9876155"/>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80574942-D2C2-4D76-B5B5-62E4A0F6A098}"/>
            </a:ext>
          </a:extLst>
        </xdr:cNvPr>
        <xdr:cNvSpPr txBox="1"/>
      </xdr:nvSpPr>
      <xdr:spPr>
        <a:xfrm>
          <a:off x="3239144"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83DD6988-0A1A-4D9D-A112-C0CBF4E23C6E}"/>
            </a:ext>
          </a:extLst>
        </xdr:cNvPr>
        <xdr:cNvSpPr txBox="1"/>
      </xdr:nvSpPr>
      <xdr:spPr>
        <a:xfrm>
          <a:off x="2439044"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1D004FE0-1ED5-4F3C-902E-D6085D722ED6}"/>
            </a:ext>
          </a:extLst>
        </xdr:cNvPr>
        <xdr:cNvSpPr txBox="1"/>
      </xdr:nvSpPr>
      <xdr:spPr>
        <a:xfrm>
          <a:off x="16484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88A65430-CDE9-4BA8-948F-8D27C672AE09}"/>
            </a:ext>
          </a:extLst>
        </xdr:cNvPr>
        <xdr:cNvSpPr txBox="1"/>
      </xdr:nvSpPr>
      <xdr:spPr>
        <a:xfrm>
          <a:off x="84836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153052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2B597BF4-44A8-4259-BF2B-7C093BFF4287}"/>
            </a:ext>
          </a:extLst>
        </xdr:cNvPr>
        <xdr:cNvSpPr txBox="1"/>
      </xdr:nvSpPr>
      <xdr:spPr>
        <a:xfrm>
          <a:off x="32391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120667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973D263-ABF0-4B81-B336-F93B0A5BE310}"/>
            </a:ext>
          </a:extLst>
        </xdr:cNvPr>
        <xdr:cNvSpPr txBox="1"/>
      </xdr:nvSpPr>
      <xdr:spPr>
        <a:xfrm>
          <a:off x="2439044"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88282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6BE99A6B-1CDE-43F5-808C-55DA088D5330}"/>
            </a:ext>
          </a:extLst>
        </xdr:cNvPr>
        <xdr:cNvSpPr txBox="1"/>
      </xdr:nvSpPr>
      <xdr:spPr>
        <a:xfrm>
          <a:off x="1648469" y="963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59707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5FB51C90-B911-47A6-8FC4-49CF2210CE81}"/>
            </a:ext>
          </a:extLst>
        </xdr:cNvPr>
        <xdr:cNvSpPr txBox="1"/>
      </xdr:nvSpPr>
      <xdr:spPr>
        <a:xfrm>
          <a:off x="848369"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445AD20-4BB7-48BC-9FD4-25B82FCD415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7EDBD03-C4C7-426A-BE07-F0B9513095A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DDE1FEBD-0D11-4C8E-BE14-8E315E81AC07}"/>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044E719-7593-4903-89A1-F31AC20E8C07}"/>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405F95D-E977-4DB8-8D74-1A683D8259C0}"/>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DABAF10-AE23-46AF-A4F4-71944CFC920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EA29F52-4758-4E10-AB61-5D332317BA78}"/>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47777450-627B-4330-94B2-0ECC988CC31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6C2465F-1AB0-4800-A44C-AE2C43A54DD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A490997-0E65-480E-A300-C13A75783E1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2ADD499-422E-4671-99FD-C8BBA5011D66}"/>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9F189B02-8A29-4C0F-93AB-2623B927BD00}"/>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8E35B2FE-E123-4F2B-8625-8F64B2C6F4C6}"/>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47E46F6E-3B77-4F4A-91EB-551C2DFE7577}"/>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2002CFC3-6079-4204-B456-E79026EE11F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42A71031-B9E7-462D-885B-B674EE08B86A}"/>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D9CF08E-BA7C-4ADD-9386-1F0FE742E12D}"/>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E93B6B21-545A-4300-A1E0-867669C43ED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6B217C01-B39F-4CC4-8C97-A456DDD2164B}"/>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F4E60FA0-1FD2-4C85-9C69-4C19E011A22B}"/>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0D72076-376B-406D-BE37-8374DADED741}"/>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BC3DAE7B-15AE-4148-A0CA-0F7BE862C96A}"/>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7E48822B-7BB2-4DEC-ACC5-16DE5A1FD51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6AF32E2E-4266-4532-97B3-45A37AEC1C13}"/>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497FA440-6482-4E20-AB4D-97B8F3F91679}"/>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827D418E-C6D4-493A-B07C-C5261477E0C9}"/>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74FB98AE-1718-4020-AE1C-4E2395611250}"/>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DAB8E007-5105-4A05-AF13-C54B658E41AB}"/>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A16F03DD-0084-4C1F-8243-C892A7650480}"/>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28876515-7EAE-465D-A516-33BD14E62656}"/>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D8523DCE-1BC7-4B11-827B-286B37641D3F}"/>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5E316730-CA8A-410F-AB64-18E98159C895}"/>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5C61826A-B39A-4F55-AECD-E6DA715D5510}"/>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6D0CB330-7639-4408-B608-184123B3CEDE}"/>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5D7A885-2CDF-4B54-ABCF-93EF7407FCE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DA2069E-2B53-4DAF-8810-F60EABB1D2C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DFE6BBF-1862-416B-9F7F-2779D3AF63B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A62549D-473A-4C5A-9358-31276AA02BB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D36AE91-6DB0-44D6-AC0A-D313C652D9D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58593</xdr:rowOff>
    </xdr:from>
    <xdr:to>
      <xdr:col>55</xdr:col>
      <xdr:colOff>50800</xdr:colOff>
      <xdr:row>63</xdr:row>
      <xdr:rowOff>160193</xdr:rowOff>
    </xdr:to>
    <xdr:sp macro="" textlink="">
      <xdr:nvSpPr>
        <xdr:cNvPr id="242" name="楕円 241">
          <a:extLst>
            <a:ext uri="{FF2B5EF4-FFF2-40B4-BE49-F238E27FC236}">
              <a16:creationId xmlns:a16="http://schemas.microsoft.com/office/drawing/2014/main" id="{B6339566-A784-4C6D-969B-D750336F6DCA}"/>
            </a:ext>
          </a:extLst>
        </xdr:cNvPr>
        <xdr:cNvSpPr/>
      </xdr:nvSpPr>
      <xdr:spPr>
        <a:xfrm>
          <a:off x="9401175" y="1025986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144970</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C3EF3530-382F-4E80-A495-359FC55918E7}"/>
            </a:ext>
          </a:extLst>
        </xdr:cNvPr>
        <xdr:cNvSpPr txBox="1"/>
      </xdr:nvSpPr>
      <xdr:spPr>
        <a:xfrm>
          <a:off x="9467850" y="101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60098</xdr:rowOff>
    </xdr:from>
    <xdr:to>
      <xdr:col>50</xdr:col>
      <xdr:colOff>165100</xdr:colOff>
      <xdr:row>63</xdr:row>
      <xdr:rowOff>161698</xdr:rowOff>
    </xdr:to>
    <xdr:sp macro="" textlink="">
      <xdr:nvSpPr>
        <xdr:cNvPr id="244" name="楕円 243">
          <a:extLst>
            <a:ext uri="{FF2B5EF4-FFF2-40B4-BE49-F238E27FC236}">
              <a16:creationId xmlns:a16="http://schemas.microsoft.com/office/drawing/2014/main" id="{9690CD14-AE2A-412E-9761-3E7410B17057}"/>
            </a:ext>
          </a:extLst>
        </xdr:cNvPr>
        <xdr:cNvSpPr/>
      </xdr:nvSpPr>
      <xdr:spPr>
        <a:xfrm>
          <a:off x="8639175" y="1026137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109393</xdr:rowOff>
    </xdr:from>
    <xdr:to>
      <xdr:col>55</xdr:col>
      <xdr:colOff>0</xdr:colOff>
      <xdr:row>63</xdr:row>
      <xdr:rowOff>110898</xdr:rowOff>
    </xdr:to>
    <xdr:cxnSp macro="">
      <xdr:nvCxnSpPr>
        <xdr:cNvPr id="245" name="直線コネクタ 244">
          <a:extLst>
            <a:ext uri="{FF2B5EF4-FFF2-40B4-BE49-F238E27FC236}">
              <a16:creationId xmlns:a16="http://schemas.microsoft.com/office/drawing/2014/main" id="{3AF2B102-D992-4D65-9046-D94A380EDAB0}"/>
            </a:ext>
          </a:extLst>
        </xdr:cNvPr>
        <xdr:cNvCxnSpPr/>
      </xdr:nvCxnSpPr>
      <xdr:spPr>
        <a:xfrm flipV="1">
          <a:off x="8686800" y="10307493"/>
          <a:ext cx="74295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60063</xdr:rowOff>
    </xdr:from>
    <xdr:to>
      <xdr:col>46</xdr:col>
      <xdr:colOff>38100</xdr:colOff>
      <xdr:row>63</xdr:row>
      <xdr:rowOff>161663</xdr:rowOff>
    </xdr:to>
    <xdr:sp macro="" textlink="">
      <xdr:nvSpPr>
        <xdr:cNvPr id="246" name="楕円 245">
          <a:extLst>
            <a:ext uri="{FF2B5EF4-FFF2-40B4-BE49-F238E27FC236}">
              <a16:creationId xmlns:a16="http://schemas.microsoft.com/office/drawing/2014/main" id="{4722C42E-86DF-4684-912F-417FEBA97F10}"/>
            </a:ext>
          </a:extLst>
        </xdr:cNvPr>
        <xdr:cNvSpPr/>
      </xdr:nvSpPr>
      <xdr:spPr>
        <a:xfrm>
          <a:off x="7839075" y="102613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110863</xdr:rowOff>
    </xdr:from>
    <xdr:to>
      <xdr:col>50</xdr:col>
      <xdr:colOff>114300</xdr:colOff>
      <xdr:row>63</xdr:row>
      <xdr:rowOff>110898</xdr:rowOff>
    </xdr:to>
    <xdr:cxnSp macro="">
      <xdr:nvCxnSpPr>
        <xdr:cNvPr id="247" name="直線コネクタ 246">
          <a:extLst>
            <a:ext uri="{FF2B5EF4-FFF2-40B4-BE49-F238E27FC236}">
              <a16:creationId xmlns:a16="http://schemas.microsoft.com/office/drawing/2014/main" id="{D3D9B855-F0B4-40DE-B26C-9628A97825E4}"/>
            </a:ext>
          </a:extLst>
        </xdr:cNvPr>
        <xdr:cNvCxnSpPr/>
      </xdr:nvCxnSpPr>
      <xdr:spPr>
        <a:xfrm>
          <a:off x="7886700" y="10308963"/>
          <a:ext cx="8001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59831</xdr:rowOff>
    </xdr:from>
    <xdr:to>
      <xdr:col>41</xdr:col>
      <xdr:colOff>101600</xdr:colOff>
      <xdr:row>63</xdr:row>
      <xdr:rowOff>161431</xdr:rowOff>
    </xdr:to>
    <xdr:sp macro="" textlink="">
      <xdr:nvSpPr>
        <xdr:cNvPr id="248" name="楕円 247">
          <a:extLst>
            <a:ext uri="{FF2B5EF4-FFF2-40B4-BE49-F238E27FC236}">
              <a16:creationId xmlns:a16="http://schemas.microsoft.com/office/drawing/2014/main" id="{EBE61352-63E9-49CB-A57B-8AAF51CA362C}"/>
            </a:ext>
          </a:extLst>
        </xdr:cNvPr>
        <xdr:cNvSpPr/>
      </xdr:nvSpPr>
      <xdr:spPr>
        <a:xfrm>
          <a:off x="7029450" y="102611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110631</xdr:rowOff>
    </xdr:from>
    <xdr:to>
      <xdr:col>45</xdr:col>
      <xdr:colOff>177800</xdr:colOff>
      <xdr:row>63</xdr:row>
      <xdr:rowOff>110863</xdr:rowOff>
    </xdr:to>
    <xdr:cxnSp macro="">
      <xdr:nvCxnSpPr>
        <xdr:cNvPr id="249" name="直線コネクタ 248">
          <a:extLst>
            <a:ext uri="{FF2B5EF4-FFF2-40B4-BE49-F238E27FC236}">
              <a16:creationId xmlns:a16="http://schemas.microsoft.com/office/drawing/2014/main" id="{FF27B9EA-B807-4765-B3C6-CBE6AAB17244}"/>
            </a:ext>
          </a:extLst>
        </xdr:cNvPr>
        <xdr:cNvCxnSpPr/>
      </xdr:nvCxnSpPr>
      <xdr:spPr>
        <a:xfrm>
          <a:off x="7077075" y="10308731"/>
          <a:ext cx="809625"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76419</xdr:rowOff>
    </xdr:from>
    <xdr:to>
      <xdr:col>36</xdr:col>
      <xdr:colOff>165100</xdr:colOff>
      <xdr:row>64</xdr:row>
      <xdr:rowOff>6569</xdr:rowOff>
    </xdr:to>
    <xdr:sp macro="" textlink="">
      <xdr:nvSpPr>
        <xdr:cNvPr id="250" name="楕円 249">
          <a:extLst>
            <a:ext uri="{FF2B5EF4-FFF2-40B4-BE49-F238E27FC236}">
              <a16:creationId xmlns:a16="http://schemas.microsoft.com/office/drawing/2014/main" id="{45F4AE27-4DE1-4A42-824D-F6B24D7DAFDB}"/>
            </a:ext>
          </a:extLst>
        </xdr:cNvPr>
        <xdr:cNvSpPr/>
      </xdr:nvSpPr>
      <xdr:spPr>
        <a:xfrm>
          <a:off x="6238875" y="102776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110631</xdr:rowOff>
    </xdr:from>
    <xdr:to>
      <xdr:col>41</xdr:col>
      <xdr:colOff>50800</xdr:colOff>
      <xdr:row>63</xdr:row>
      <xdr:rowOff>127219</xdr:rowOff>
    </xdr:to>
    <xdr:cxnSp macro="">
      <xdr:nvCxnSpPr>
        <xdr:cNvPr id="251" name="直線コネクタ 250">
          <a:extLst>
            <a:ext uri="{FF2B5EF4-FFF2-40B4-BE49-F238E27FC236}">
              <a16:creationId xmlns:a16="http://schemas.microsoft.com/office/drawing/2014/main" id="{0C793687-1E56-4FC4-AD06-01E19E14B4ED}"/>
            </a:ext>
          </a:extLst>
        </xdr:cNvPr>
        <xdr:cNvCxnSpPr/>
      </xdr:nvCxnSpPr>
      <xdr:spPr>
        <a:xfrm flipV="1">
          <a:off x="6286500" y="10308731"/>
          <a:ext cx="790575"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D732C00C-ACAE-40D8-8EDC-6B95BBA446F8}"/>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77CD8928-634C-40BB-AB6B-954DD7872824}"/>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A9566AE6-B1CC-4C1B-864E-4B7052F1D801}"/>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101CEAB4-1B87-4BA8-966E-24831A5C854B}"/>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152825</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B05B9EBC-7071-4DAD-9C18-4EB043415AEC}"/>
            </a:ext>
          </a:extLst>
        </xdr:cNvPr>
        <xdr:cNvSpPr txBox="1"/>
      </xdr:nvSpPr>
      <xdr:spPr>
        <a:xfrm>
          <a:off x="8429136" y="103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152790</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7574908A-B3D8-4846-B705-D7DA43019D34}"/>
            </a:ext>
          </a:extLst>
        </xdr:cNvPr>
        <xdr:cNvSpPr txBox="1"/>
      </xdr:nvSpPr>
      <xdr:spPr>
        <a:xfrm>
          <a:off x="7648086" y="103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152558</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AD73FC9D-0FA4-4E8B-92F2-91740368E9C3}"/>
            </a:ext>
          </a:extLst>
        </xdr:cNvPr>
        <xdr:cNvSpPr txBox="1"/>
      </xdr:nvSpPr>
      <xdr:spPr>
        <a:xfrm>
          <a:off x="6847986" y="103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169146</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CB190F34-25AF-4A20-96E3-B51F6DC52134}"/>
            </a:ext>
          </a:extLst>
        </xdr:cNvPr>
        <xdr:cNvSpPr txBox="1"/>
      </xdr:nvSpPr>
      <xdr:spPr>
        <a:xfrm>
          <a:off x="6038361" y="103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84B4431-509B-4996-825D-547D32E35DC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93FDD66B-DBF9-4767-B5FB-0A0951BE9715}"/>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DF5799F-CC69-4E95-A280-E05C06FB6A5B}"/>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7DDC2D21-D0CF-48B7-98D6-AC462C3F70F5}"/>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24DFFD0-3ED7-4443-BEB9-83824DE02287}"/>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B109FFA-E109-4962-8E43-28CE1D85F6B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56E8E49-3E5B-4C20-823D-A4B562F66A8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B81B025-1654-4E23-8D29-7792D72F894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751972C-82D4-4D09-9340-CF7EA0B0D05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C9B4CF-DA9D-47F9-AA30-9DA684C5401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C4100C5E-BA4B-44A3-B95F-5F88CE4CAEC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FDFB6D2-A5E4-4FE3-8CBC-0653D4B67C10}"/>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5EFB9227-9BF2-4503-9A73-4EC245F30B17}"/>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FDAFBB8-69CD-46FE-9DEE-C0BA48EF45D1}"/>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ED298C5E-71CB-48D0-A8AC-11C6F001273A}"/>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79616C60-59E6-44D1-AB3B-305CF9C85E1B}"/>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6773541D-D6B9-4960-A722-7E17909EE79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37DD73AA-12DF-464E-9C03-709D9B939244}"/>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E6A4B66-0035-47C4-AEE3-662614B41D1A}"/>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AA491F14-AB2F-4237-9928-EF5C4979472F}"/>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22C25E96-723C-41BB-8F27-25F44855FAB9}"/>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A030F7D-1B25-40CF-B01A-223FFA74AFA8}"/>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E8D95EA-3147-4C64-830C-10BA079DC6D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8675E606-9080-422C-B42E-DC57D3ABA34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04F9DCB7-EE1E-4A69-B29C-89F63D75DC86}"/>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3369760F-99E3-4E3E-B51F-F446352ACA2A}"/>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35337D7B-8A93-4924-AFD1-60368D5D92BF}"/>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E1C78F8A-2A24-45AE-986F-8344C127AFCE}"/>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99810D70-0C33-40CB-9416-DB0C52D0F17A}"/>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C5397272-404C-4A1F-A281-793134CCBEEE}"/>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92923B19-CA10-45EF-9449-A6300D8B3189}"/>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6FA07EDE-C8F0-494B-B4F7-00D133F38DE0}"/>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86F7EC43-AF9F-4B11-B171-6C6B884FCA83}"/>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3BD6EEDF-8DBF-44A3-B1F6-91B3804A74B0}"/>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8D2339A2-7F58-4719-A49B-2BE7D9BE5B03}"/>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FDCC917-55E0-49C7-8337-F8E44637090E}"/>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5B34EC4-CC42-498D-9407-EFBA28D2E34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FE7FDE-F9F4-4211-B898-D9DE6054257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719BAB6-8B03-467D-B98C-3ABCB155B6B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EE1C916-A393-4722-BEF5-D72AE6BCB44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0" name="楕円 299">
          <a:extLst>
            <a:ext uri="{FF2B5EF4-FFF2-40B4-BE49-F238E27FC236}">
              <a16:creationId xmlns:a16="http://schemas.microsoft.com/office/drawing/2014/main" id="{3CBEF421-9033-448D-9F9B-0438062B2E44}"/>
            </a:ext>
          </a:extLst>
        </xdr:cNvPr>
        <xdr:cNvSpPr/>
      </xdr:nvSpPr>
      <xdr:spPr>
        <a:xfrm>
          <a:off x="4124325" y="1296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A62A5C52-E673-4B93-A10A-A8BF36CF15AA}"/>
            </a:ext>
          </a:extLst>
        </xdr:cNvPr>
        <xdr:cNvSpPr txBox="1"/>
      </xdr:nvSpPr>
      <xdr:spPr>
        <a:xfrm>
          <a:off x="4219575"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302" name="楕円 301">
          <a:extLst>
            <a:ext uri="{FF2B5EF4-FFF2-40B4-BE49-F238E27FC236}">
              <a16:creationId xmlns:a16="http://schemas.microsoft.com/office/drawing/2014/main" id="{F53875C0-CD1E-41E1-B976-22049B160A2E}"/>
            </a:ext>
          </a:extLst>
        </xdr:cNvPr>
        <xdr:cNvSpPr/>
      </xdr:nvSpPr>
      <xdr:spPr>
        <a:xfrm>
          <a:off x="3381375" y="13220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81</xdr:row>
      <xdr:rowOff>152400</xdr:rowOff>
    </xdr:to>
    <xdr:cxnSp macro="">
      <xdr:nvCxnSpPr>
        <xdr:cNvPr id="303" name="直線コネクタ 302">
          <a:extLst>
            <a:ext uri="{FF2B5EF4-FFF2-40B4-BE49-F238E27FC236}">
              <a16:creationId xmlns:a16="http://schemas.microsoft.com/office/drawing/2014/main" id="{637D5A3D-F290-408B-92F5-E280EC5A4A8F}"/>
            </a:ext>
          </a:extLst>
        </xdr:cNvPr>
        <xdr:cNvCxnSpPr/>
      </xdr:nvCxnSpPr>
      <xdr:spPr>
        <a:xfrm flipV="1">
          <a:off x="3429000" y="13011150"/>
          <a:ext cx="752475"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4" name="楕円 303">
          <a:extLst>
            <a:ext uri="{FF2B5EF4-FFF2-40B4-BE49-F238E27FC236}">
              <a16:creationId xmlns:a16="http://schemas.microsoft.com/office/drawing/2014/main" id="{BA9F9902-DDDA-44B3-B7AD-5EC86D245D2E}"/>
            </a:ext>
          </a:extLst>
        </xdr:cNvPr>
        <xdr:cNvSpPr/>
      </xdr:nvSpPr>
      <xdr:spPr>
        <a:xfrm>
          <a:off x="2571750" y="13171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152400</xdr:rowOff>
    </xdr:to>
    <xdr:cxnSp macro="">
      <xdr:nvCxnSpPr>
        <xdr:cNvPr id="305" name="直線コネクタ 304">
          <a:extLst>
            <a:ext uri="{FF2B5EF4-FFF2-40B4-BE49-F238E27FC236}">
              <a16:creationId xmlns:a16="http://schemas.microsoft.com/office/drawing/2014/main" id="{DE46D7A0-6657-42D0-98E9-F3F920CB6616}"/>
            </a:ext>
          </a:extLst>
        </xdr:cNvPr>
        <xdr:cNvCxnSpPr/>
      </xdr:nvCxnSpPr>
      <xdr:spPr>
        <a:xfrm>
          <a:off x="2619375" y="13219430"/>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06" name="楕円 305">
          <a:extLst>
            <a:ext uri="{FF2B5EF4-FFF2-40B4-BE49-F238E27FC236}">
              <a16:creationId xmlns:a16="http://schemas.microsoft.com/office/drawing/2014/main" id="{A702A7A5-DB2B-478D-A3BC-3720F21B8071}"/>
            </a:ext>
          </a:extLst>
        </xdr:cNvPr>
        <xdr:cNvSpPr/>
      </xdr:nvSpPr>
      <xdr:spPr>
        <a:xfrm>
          <a:off x="1781175" y="131089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106680</xdr:rowOff>
    </xdr:to>
    <xdr:cxnSp macro="">
      <xdr:nvCxnSpPr>
        <xdr:cNvPr id="307" name="直線コネクタ 306">
          <a:extLst>
            <a:ext uri="{FF2B5EF4-FFF2-40B4-BE49-F238E27FC236}">
              <a16:creationId xmlns:a16="http://schemas.microsoft.com/office/drawing/2014/main" id="{01F2E17E-DB07-48A6-A5A1-C11C755BFF64}"/>
            </a:ext>
          </a:extLst>
        </xdr:cNvPr>
        <xdr:cNvCxnSpPr/>
      </xdr:nvCxnSpPr>
      <xdr:spPr>
        <a:xfrm>
          <a:off x="1828800" y="13147039"/>
          <a:ext cx="7905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308" name="楕円 307">
          <a:extLst>
            <a:ext uri="{FF2B5EF4-FFF2-40B4-BE49-F238E27FC236}">
              <a16:creationId xmlns:a16="http://schemas.microsoft.com/office/drawing/2014/main" id="{BDE5FF42-5851-48AB-ADC0-EB1C089B44C2}"/>
            </a:ext>
          </a:extLst>
        </xdr:cNvPr>
        <xdr:cNvSpPr/>
      </xdr:nvSpPr>
      <xdr:spPr>
        <a:xfrm>
          <a:off x="981075" y="13039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133350</xdr:rowOff>
    </xdr:from>
    <xdr:to>
      <xdr:col>10</xdr:col>
      <xdr:colOff>114300</xdr:colOff>
      <xdr:row>81</xdr:row>
      <xdr:rowOff>34289</xdr:rowOff>
    </xdr:to>
    <xdr:cxnSp macro="">
      <xdr:nvCxnSpPr>
        <xdr:cNvPr id="309" name="直線コネクタ 308">
          <a:extLst>
            <a:ext uri="{FF2B5EF4-FFF2-40B4-BE49-F238E27FC236}">
              <a16:creationId xmlns:a16="http://schemas.microsoft.com/office/drawing/2014/main" id="{131108A7-4D35-4411-9299-6F09F9043494}"/>
            </a:ext>
          </a:extLst>
        </xdr:cNvPr>
        <xdr:cNvCxnSpPr/>
      </xdr:nvCxnSpPr>
      <xdr:spPr>
        <a:xfrm>
          <a:off x="1028700" y="13087350"/>
          <a:ext cx="8001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0" name="n_1aveValue【公営住宅】&#10;有形固定資産減価償却率">
          <a:extLst>
            <a:ext uri="{FF2B5EF4-FFF2-40B4-BE49-F238E27FC236}">
              <a16:creationId xmlns:a16="http://schemas.microsoft.com/office/drawing/2014/main" id="{B98D5DB1-3E42-4051-A0D8-2BC9EE5C89BF}"/>
            </a:ext>
          </a:extLst>
        </xdr:cNvPr>
        <xdr:cNvSpPr txBox="1"/>
      </xdr:nvSpPr>
      <xdr:spPr>
        <a:xfrm>
          <a:off x="32391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1" name="n_2aveValue【公営住宅】&#10;有形固定資産減価償却率">
          <a:extLst>
            <a:ext uri="{FF2B5EF4-FFF2-40B4-BE49-F238E27FC236}">
              <a16:creationId xmlns:a16="http://schemas.microsoft.com/office/drawing/2014/main" id="{A0CCA239-6707-416F-A3DC-9C246828199E}"/>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2" name="n_3aveValue【公営住宅】&#10;有形固定資産減価償却率">
          <a:extLst>
            <a:ext uri="{FF2B5EF4-FFF2-40B4-BE49-F238E27FC236}">
              <a16:creationId xmlns:a16="http://schemas.microsoft.com/office/drawing/2014/main" id="{0012051C-B662-4481-9EB7-9F0D6085A76A}"/>
            </a:ext>
          </a:extLst>
        </xdr:cNvPr>
        <xdr:cNvSpPr txBox="1"/>
      </xdr:nvSpPr>
      <xdr:spPr>
        <a:xfrm>
          <a:off x="16484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a:extLst>
            <a:ext uri="{FF2B5EF4-FFF2-40B4-BE49-F238E27FC236}">
              <a16:creationId xmlns:a16="http://schemas.microsoft.com/office/drawing/2014/main" id="{D4C39445-2E21-400F-AE3F-CEDAC9FCD0A0}"/>
            </a:ext>
          </a:extLst>
        </xdr:cNvPr>
        <xdr:cNvSpPr txBox="1"/>
      </xdr:nvSpPr>
      <xdr:spPr>
        <a:xfrm>
          <a:off x="8483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314" name="n_1mainValue【公営住宅】&#10;有形固定資産減価償却率">
          <a:extLst>
            <a:ext uri="{FF2B5EF4-FFF2-40B4-BE49-F238E27FC236}">
              <a16:creationId xmlns:a16="http://schemas.microsoft.com/office/drawing/2014/main" id="{CA804143-B74F-43D3-8D3C-BAB7886A4AF0}"/>
            </a:ext>
          </a:extLst>
        </xdr:cNvPr>
        <xdr:cNvSpPr txBox="1"/>
      </xdr:nvSpPr>
      <xdr:spPr>
        <a:xfrm>
          <a:off x="3239144" y="129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5" name="n_2mainValue【公営住宅】&#10;有形固定資産減価償却率">
          <a:extLst>
            <a:ext uri="{FF2B5EF4-FFF2-40B4-BE49-F238E27FC236}">
              <a16:creationId xmlns:a16="http://schemas.microsoft.com/office/drawing/2014/main" id="{60369535-DBD2-4ADE-A6DC-708963410294}"/>
            </a:ext>
          </a:extLst>
        </xdr:cNvPr>
        <xdr:cNvSpPr txBox="1"/>
      </xdr:nvSpPr>
      <xdr:spPr>
        <a:xfrm>
          <a:off x="243904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316" name="n_3mainValue【公営住宅】&#10;有形固定資産減価償却率">
          <a:extLst>
            <a:ext uri="{FF2B5EF4-FFF2-40B4-BE49-F238E27FC236}">
              <a16:creationId xmlns:a16="http://schemas.microsoft.com/office/drawing/2014/main" id="{1B62455F-6210-40B0-97EE-D6075F0DACA1}"/>
            </a:ext>
          </a:extLst>
        </xdr:cNvPr>
        <xdr:cNvSpPr txBox="1"/>
      </xdr:nvSpPr>
      <xdr:spPr>
        <a:xfrm>
          <a:off x="1648469" y="1289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317" name="n_4mainValue【公営住宅】&#10;有形固定資産減価償却率">
          <a:extLst>
            <a:ext uri="{FF2B5EF4-FFF2-40B4-BE49-F238E27FC236}">
              <a16:creationId xmlns:a16="http://schemas.microsoft.com/office/drawing/2014/main" id="{9D211DCD-C786-4D18-B983-E8D76500BBEA}"/>
            </a:ext>
          </a:extLst>
        </xdr:cNvPr>
        <xdr:cNvSpPr txBox="1"/>
      </xdr:nvSpPr>
      <xdr:spPr>
        <a:xfrm>
          <a:off x="848369"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A8A40D07-2FD8-4A64-84E9-B7B8D6447C2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9BF5D81-04FD-4FCA-B2C1-34921ED35B9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B1E3B15-D1DB-426F-AAB0-7E78F2D40EB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60BD881-124A-4D56-9AD3-117C96D5CC5A}"/>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29856DBF-A944-4CCD-B807-55F0B5125136}"/>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44021BC-4EEF-4118-A8F2-8159596A9F54}"/>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348ED56-E316-46B6-A26A-E2033D0B595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275A199-6F27-4BE4-8D38-FBF6A1D2B2B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7C88373-B120-495F-944C-FC1F9A4CA4B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D9588AF-E5B4-45AD-B8CD-D1944BC4D0D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52D8F7C4-E576-41C6-A7FF-9002383B8D13}"/>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4263CC61-C1D5-4D80-9465-ACEAC58824CF}"/>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205D16A8-06F9-4C0E-A457-BDB81D52253F}"/>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EAFD16A4-40E5-4A16-8E6E-700B9B5DFE6B}"/>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2B73A4BE-EB92-42B1-8D6D-1E11A1029E95}"/>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D87B949A-813B-4F35-9AA0-BD1D200D4EE8}"/>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53E89560-0C9E-4491-9C36-6F0538573978}"/>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CDE95965-74DA-43C1-9023-42147FCF6F81}"/>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A6CFE754-D582-445F-A845-CA41FC288A7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636991A8-3DF8-4893-A854-55A94B01F8C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A45BFA7-7DAC-47D0-895F-BBA290CB17A4}"/>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717B13AE-072C-4FCD-ACBE-CCD93CDDC326}"/>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4E017C90-6505-4A09-9F11-1110A8574482}"/>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2B9BE122-1C77-412E-B691-D36EC59436BC}"/>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70862A88-2EC2-4F5F-93A3-4D048B314321}"/>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81A4504D-1DDF-4614-A66D-5EAC97236B9B}"/>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DDB277A4-8EE3-4EBC-ABBF-29A61E041934}"/>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89BC79E1-FBEE-4B11-B366-8699C18BF25E}"/>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C523A916-7144-45AF-9166-5A0051677CC0}"/>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9AB79AB1-55A9-4D81-8A61-F79193D8F0E8}"/>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77FD2F2C-5B14-466A-A1CE-2FFB4D9AF727}"/>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FF646C47-0E59-4328-AB59-35CB0A62AE32}"/>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B71830F-D8DB-4A93-A7F3-75A2DA8B4D30}"/>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C0D7C3C-12D8-41D2-AE19-7C52D3DB9A7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58C4BF1-0430-498B-888A-49C5F0EB7D4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F40E56F-9D3D-469C-A426-5633F38B0773}"/>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D0BF846-B58C-492A-9460-F8C0AF3749B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5" name="楕円 354">
          <a:extLst>
            <a:ext uri="{FF2B5EF4-FFF2-40B4-BE49-F238E27FC236}">
              <a16:creationId xmlns:a16="http://schemas.microsoft.com/office/drawing/2014/main" id="{8D4F66B4-7586-4A71-9FC9-3734194F2C97}"/>
            </a:ext>
          </a:extLst>
        </xdr:cNvPr>
        <xdr:cNvSpPr/>
      </xdr:nvSpPr>
      <xdr:spPr>
        <a:xfrm>
          <a:off x="9401175" y="138094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56" name="【公営住宅】&#10;一人当たり面積該当値テキスト">
          <a:extLst>
            <a:ext uri="{FF2B5EF4-FFF2-40B4-BE49-F238E27FC236}">
              <a16:creationId xmlns:a16="http://schemas.microsoft.com/office/drawing/2014/main" id="{7E62BC94-78C3-4660-AB74-9A049111386A}"/>
            </a:ext>
          </a:extLst>
        </xdr:cNvPr>
        <xdr:cNvSpPr txBox="1"/>
      </xdr:nvSpPr>
      <xdr:spPr>
        <a:xfrm>
          <a:off x="9467850" y="1372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57" name="楕円 356">
          <a:extLst>
            <a:ext uri="{FF2B5EF4-FFF2-40B4-BE49-F238E27FC236}">
              <a16:creationId xmlns:a16="http://schemas.microsoft.com/office/drawing/2014/main" id="{AE538AB9-99F1-4095-B1BF-9AD9FCAB35A1}"/>
            </a:ext>
          </a:extLst>
        </xdr:cNvPr>
        <xdr:cNvSpPr/>
      </xdr:nvSpPr>
      <xdr:spPr>
        <a:xfrm>
          <a:off x="8639175" y="138094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93421</xdr:rowOff>
    </xdr:to>
    <xdr:cxnSp macro="">
      <xdr:nvCxnSpPr>
        <xdr:cNvPr id="358" name="直線コネクタ 357">
          <a:extLst>
            <a:ext uri="{FF2B5EF4-FFF2-40B4-BE49-F238E27FC236}">
              <a16:creationId xmlns:a16="http://schemas.microsoft.com/office/drawing/2014/main" id="{A2C0BB37-75A4-4F02-94F4-9A421DA1F52F}"/>
            </a:ext>
          </a:extLst>
        </xdr:cNvPr>
        <xdr:cNvCxnSpPr/>
      </xdr:nvCxnSpPr>
      <xdr:spPr>
        <a:xfrm>
          <a:off x="8686800" y="1385704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41708</xdr:rowOff>
    </xdr:from>
    <xdr:to>
      <xdr:col>46</xdr:col>
      <xdr:colOff>38100</xdr:colOff>
      <xdr:row>85</xdr:row>
      <xdr:rowOff>143308</xdr:rowOff>
    </xdr:to>
    <xdr:sp macro="" textlink="">
      <xdr:nvSpPr>
        <xdr:cNvPr id="359" name="楕円 358">
          <a:extLst>
            <a:ext uri="{FF2B5EF4-FFF2-40B4-BE49-F238E27FC236}">
              <a16:creationId xmlns:a16="http://schemas.microsoft.com/office/drawing/2014/main" id="{435355BE-18E9-4F11-A6A2-D4B709F0D907}"/>
            </a:ext>
          </a:extLst>
        </xdr:cNvPr>
        <xdr:cNvSpPr/>
      </xdr:nvSpPr>
      <xdr:spPr>
        <a:xfrm>
          <a:off x="7839075" y="138085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92508</xdr:rowOff>
    </xdr:from>
    <xdr:to>
      <xdr:col>50</xdr:col>
      <xdr:colOff>114300</xdr:colOff>
      <xdr:row>85</xdr:row>
      <xdr:rowOff>93421</xdr:rowOff>
    </xdr:to>
    <xdr:cxnSp macro="">
      <xdr:nvCxnSpPr>
        <xdr:cNvPr id="360" name="直線コネクタ 359">
          <a:extLst>
            <a:ext uri="{FF2B5EF4-FFF2-40B4-BE49-F238E27FC236}">
              <a16:creationId xmlns:a16="http://schemas.microsoft.com/office/drawing/2014/main" id="{D61B7C7F-9555-4136-8E27-CE3B0709EE49}"/>
            </a:ext>
          </a:extLst>
        </xdr:cNvPr>
        <xdr:cNvCxnSpPr/>
      </xdr:nvCxnSpPr>
      <xdr:spPr>
        <a:xfrm>
          <a:off x="7886700" y="13856133"/>
          <a:ext cx="8001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41708</xdr:rowOff>
    </xdr:from>
    <xdr:to>
      <xdr:col>41</xdr:col>
      <xdr:colOff>101600</xdr:colOff>
      <xdr:row>85</xdr:row>
      <xdr:rowOff>143308</xdr:rowOff>
    </xdr:to>
    <xdr:sp macro="" textlink="">
      <xdr:nvSpPr>
        <xdr:cNvPr id="361" name="楕円 360">
          <a:extLst>
            <a:ext uri="{FF2B5EF4-FFF2-40B4-BE49-F238E27FC236}">
              <a16:creationId xmlns:a16="http://schemas.microsoft.com/office/drawing/2014/main" id="{F03CE177-9F5E-4535-A60B-E18D3AB1810A}"/>
            </a:ext>
          </a:extLst>
        </xdr:cNvPr>
        <xdr:cNvSpPr/>
      </xdr:nvSpPr>
      <xdr:spPr>
        <a:xfrm>
          <a:off x="7029450" y="13808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92508</xdr:rowOff>
    </xdr:from>
    <xdr:to>
      <xdr:col>45</xdr:col>
      <xdr:colOff>177800</xdr:colOff>
      <xdr:row>85</xdr:row>
      <xdr:rowOff>92508</xdr:rowOff>
    </xdr:to>
    <xdr:cxnSp macro="">
      <xdr:nvCxnSpPr>
        <xdr:cNvPr id="362" name="直線コネクタ 361">
          <a:extLst>
            <a:ext uri="{FF2B5EF4-FFF2-40B4-BE49-F238E27FC236}">
              <a16:creationId xmlns:a16="http://schemas.microsoft.com/office/drawing/2014/main" id="{83C19B23-FA15-4C72-8073-537AB250FAE7}"/>
            </a:ext>
          </a:extLst>
        </xdr:cNvPr>
        <xdr:cNvCxnSpPr/>
      </xdr:nvCxnSpPr>
      <xdr:spPr>
        <a:xfrm>
          <a:off x="7077075" y="1385613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41250</xdr:rowOff>
    </xdr:from>
    <xdr:to>
      <xdr:col>36</xdr:col>
      <xdr:colOff>165100</xdr:colOff>
      <xdr:row>85</xdr:row>
      <xdr:rowOff>142850</xdr:rowOff>
    </xdr:to>
    <xdr:sp macro="" textlink="">
      <xdr:nvSpPr>
        <xdr:cNvPr id="363" name="楕円 362">
          <a:extLst>
            <a:ext uri="{FF2B5EF4-FFF2-40B4-BE49-F238E27FC236}">
              <a16:creationId xmlns:a16="http://schemas.microsoft.com/office/drawing/2014/main" id="{E48B1551-2DE1-43D4-8175-D17438BB268C}"/>
            </a:ext>
          </a:extLst>
        </xdr:cNvPr>
        <xdr:cNvSpPr/>
      </xdr:nvSpPr>
      <xdr:spPr>
        <a:xfrm>
          <a:off x="6238875" y="13804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92050</xdr:rowOff>
    </xdr:from>
    <xdr:to>
      <xdr:col>41</xdr:col>
      <xdr:colOff>50800</xdr:colOff>
      <xdr:row>85</xdr:row>
      <xdr:rowOff>92508</xdr:rowOff>
    </xdr:to>
    <xdr:cxnSp macro="">
      <xdr:nvCxnSpPr>
        <xdr:cNvPr id="364" name="直線コネクタ 363">
          <a:extLst>
            <a:ext uri="{FF2B5EF4-FFF2-40B4-BE49-F238E27FC236}">
              <a16:creationId xmlns:a16="http://schemas.microsoft.com/office/drawing/2014/main" id="{43D22306-6A7C-4E4D-8812-BE9D283B3BEB}"/>
            </a:ext>
          </a:extLst>
        </xdr:cNvPr>
        <xdr:cNvCxnSpPr/>
      </xdr:nvCxnSpPr>
      <xdr:spPr>
        <a:xfrm>
          <a:off x="6286500" y="13852500"/>
          <a:ext cx="790575"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C4208F80-F9A5-45A6-AAE9-7988DEF11792}"/>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05220558-CD67-479C-BFB3-209B3657F6D3}"/>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3A4BBB43-CA14-4C39-AE41-077FA45EE53A}"/>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615D44D4-880F-4E42-94AB-286D93D2AEF8}"/>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69" name="n_1mainValue【公営住宅】&#10;一人当たり面積">
          <a:extLst>
            <a:ext uri="{FF2B5EF4-FFF2-40B4-BE49-F238E27FC236}">
              <a16:creationId xmlns:a16="http://schemas.microsoft.com/office/drawing/2014/main" id="{91526E07-2995-48AE-ABCF-EDFFF2DB0DD0}"/>
            </a:ext>
          </a:extLst>
        </xdr:cNvPr>
        <xdr:cNvSpPr txBox="1"/>
      </xdr:nvSpPr>
      <xdr:spPr>
        <a:xfrm>
          <a:off x="8458277"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134435</xdr:rowOff>
    </xdr:from>
    <xdr:ext cx="469744" cy="259045"/>
    <xdr:sp macro="" textlink="">
      <xdr:nvSpPr>
        <xdr:cNvPr id="370" name="n_2mainValue【公営住宅】&#10;一人当たり面積">
          <a:extLst>
            <a:ext uri="{FF2B5EF4-FFF2-40B4-BE49-F238E27FC236}">
              <a16:creationId xmlns:a16="http://schemas.microsoft.com/office/drawing/2014/main" id="{9E2EF0D7-2EB7-4B4D-AE63-5AE6FFD87969}"/>
            </a:ext>
          </a:extLst>
        </xdr:cNvPr>
        <xdr:cNvSpPr txBox="1"/>
      </xdr:nvSpPr>
      <xdr:spPr>
        <a:xfrm>
          <a:off x="7677227" y="13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134435</xdr:rowOff>
    </xdr:from>
    <xdr:ext cx="469744" cy="259045"/>
    <xdr:sp macro="" textlink="">
      <xdr:nvSpPr>
        <xdr:cNvPr id="371" name="n_3mainValue【公営住宅】&#10;一人当たり面積">
          <a:extLst>
            <a:ext uri="{FF2B5EF4-FFF2-40B4-BE49-F238E27FC236}">
              <a16:creationId xmlns:a16="http://schemas.microsoft.com/office/drawing/2014/main" id="{E546F6DD-4FC8-446F-A84F-19D8F88629A9}"/>
            </a:ext>
          </a:extLst>
        </xdr:cNvPr>
        <xdr:cNvSpPr txBox="1"/>
      </xdr:nvSpPr>
      <xdr:spPr>
        <a:xfrm>
          <a:off x="6867602" y="13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133977</xdr:rowOff>
    </xdr:from>
    <xdr:ext cx="469744" cy="259045"/>
    <xdr:sp macro="" textlink="">
      <xdr:nvSpPr>
        <xdr:cNvPr id="372" name="n_4mainValue【公営住宅】&#10;一人当たり面積">
          <a:extLst>
            <a:ext uri="{FF2B5EF4-FFF2-40B4-BE49-F238E27FC236}">
              <a16:creationId xmlns:a16="http://schemas.microsoft.com/office/drawing/2014/main" id="{33214E26-8356-467C-B3CE-FA662C5C62DA}"/>
            </a:ext>
          </a:extLst>
        </xdr:cNvPr>
        <xdr:cNvSpPr txBox="1"/>
      </xdr:nvSpPr>
      <xdr:spPr>
        <a:xfrm>
          <a:off x="6067502" y="1389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05C06D8-BE83-4F62-A0D0-D7440D0EF07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6B02FA01-F5C6-41C1-B561-61593B670779}"/>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89CF05B2-EFA0-4E52-A64F-0965EEFD883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D4AE2C57-3B34-4B4A-969E-2BA3B8835AB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42750CB-3BA3-4087-A503-FB596F442E2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D59F7FDF-39B2-4326-BF3F-F8CBA99604B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A4FCBB72-4447-4A1A-A834-C1C1D5BE2E0D}"/>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C0F3C931-988C-43AF-B153-F5B2EC000A1A}"/>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7E8A24E3-7D54-4145-84F1-444F8022920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B944DAD0-F12F-40B0-AB2D-1E41412B2D2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7ED404F1-66DC-4B6F-9CA0-1B96558A1045}"/>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E14EC639-AC7F-4715-A288-F30E22D12171}"/>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FB7D3F41-D161-450F-9086-D405CFB92218}"/>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82E8439-964B-4474-963A-F0B720140B4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4BE73A92-B519-4B35-961C-FBFAC63551A6}"/>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71DF901C-075C-496E-93CE-F38809621972}"/>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982929E5-1DA1-4D08-9F78-EC68910A0D7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5F42E847-3FE1-4507-BCC4-56A615DAAE06}"/>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DCCD585-ADE2-4D9B-84BB-48575B30991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82D1B4C7-1511-4B73-A6B3-4E3C43166572}"/>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C40F4825-575A-4BF8-86A6-6CB5242C64AC}"/>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27B33B72-101B-4943-B2F3-16AD0C5D85D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D33198DF-1705-44D4-90F8-2EC6F15C0A6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61004AD1-E9E5-4535-88C2-E5F8DF20FDC8}"/>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F4A2DB8E-B981-4BE8-A46A-CE2134594EB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153A0D4E-64D2-4D7D-863E-A0C7030DFE4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BEF5A139-C39E-4256-B441-19CF3CD46A84}"/>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D209CD84-F020-4F79-A1C4-63F0C30EBCF0}"/>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a:extLst>
            <a:ext uri="{FF2B5EF4-FFF2-40B4-BE49-F238E27FC236}">
              <a16:creationId xmlns:a16="http://schemas.microsoft.com/office/drawing/2014/main" id="{75B31F3F-19D3-4A51-AB00-C38944781D6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DA593CA7-6462-4FF0-A5F0-57B2F408A24B}"/>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1B64ECCC-77EC-432A-B42C-9A5A95DF371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6132B5C9-7F04-4C51-BC6F-20A51CEE3FB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36D268E1-78F3-4D5A-A435-47084129D5D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2E2E95E5-49BF-401E-A6D5-0092500686D0}"/>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D946AF26-D3C9-4926-AE7E-4242FC3BFA66}"/>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9A9FBFD1-DE2F-494F-AC14-07D0DDC6F46D}"/>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41368FF9-29A4-4EAA-80FE-8861123BC210}"/>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D4650710-4133-4278-8FB3-95DE2E779A26}"/>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a:extLst>
            <a:ext uri="{FF2B5EF4-FFF2-40B4-BE49-F238E27FC236}">
              <a16:creationId xmlns:a16="http://schemas.microsoft.com/office/drawing/2014/main" id="{6AA7FD11-4E19-4B8D-8BE8-37A665BD7485}"/>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8F1BBD04-A192-452F-B9C4-8F8686A16E9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a:extLst>
            <a:ext uri="{FF2B5EF4-FFF2-40B4-BE49-F238E27FC236}">
              <a16:creationId xmlns:a16="http://schemas.microsoft.com/office/drawing/2014/main" id="{9CD634AC-C49A-4CF5-AD97-759510A3D63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17D135A-C082-45CF-B63F-876C5D077E5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15" name="直線コネクタ 414">
          <a:extLst>
            <a:ext uri="{FF2B5EF4-FFF2-40B4-BE49-F238E27FC236}">
              <a16:creationId xmlns:a16="http://schemas.microsoft.com/office/drawing/2014/main" id="{844DE431-0425-40E0-9C1C-EAA8DFCB41AC}"/>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25C007EF-76BF-4AFD-B07F-3F23CEF71610}"/>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a:extLst>
            <a:ext uri="{FF2B5EF4-FFF2-40B4-BE49-F238E27FC236}">
              <a16:creationId xmlns:a16="http://schemas.microsoft.com/office/drawing/2014/main" id="{2C73D1AD-C026-4538-9998-2F5B57A65EF3}"/>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A6FA1A0-65EF-4F0A-9AFE-A7B1DB884B3B}"/>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19" name="直線コネクタ 418">
          <a:extLst>
            <a:ext uri="{FF2B5EF4-FFF2-40B4-BE49-F238E27FC236}">
              <a16:creationId xmlns:a16="http://schemas.microsoft.com/office/drawing/2014/main" id="{3AB91A59-F753-4546-B6DE-05C2EE61F16B}"/>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D64C94E8-DDE7-4E62-A2C7-A58E07265930}"/>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1" name="フローチャート: 判断 420">
          <a:extLst>
            <a:ext uri="{FF2B5EF4-FFF2-40B4-BE49-F238E27FC236}">
              <a16:creationId xmlns:a16="http://schemas.microsoft.com/office/drawing/2014/main" id="{5893FD2F-5AD2-4132-8CEC-73272C329D68}"/>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22" name="フローチャート: 判断 421">
          <a:extLst>
            <a:ext uri="{FF2B5EF4-FFF2-40B4-BE49-F238E27FC236}">
              <a16:creationId xmlns:a16="http://schemas.microsoft.com/office/drawing/2014/main" id="{6648F4E0-8EE7-484E-A72A-440ABE6820ED}"/>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23" name="フローチャート: 判断 422">
          <a:extLst>
            <a:ext uri="{FF2B5EF4-FFF2-40B4-BE49-F238E27FC236}">
              <a16:creationId xmlns:a16="http://schemas.microsoft.com/office/drawing/2014/main" id="{BD80688D-E457-4591-8CA1-B733961F04CC}"/>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4" name="フローチャート: 判断 423">
          <a:extLst>
            <a:ext uri="{FF2B5EF4-FFF2-40B4-BE49-F238E27FC236}">
              <a16:creationId xmlns:a16="http://schemas.microsoft.com/office/drawing/2014/main" id="{857A5077-B51A-4139-B68A-F878068D471E}"/>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5" name="フローチャート: 判断 424">
          <a:extLst>
            <a:ext uri="{FF2B5EF4-FFF2-40B4-BE49-F238E27FC236}">
              <a16:creationId xmlns:a16="http://schemas.microsoft.com/office/drawing/2014/main" id="{9CC504EE-1B3F-4DA0-A0AE-FBB079C4A653}"/>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B4C41BE-4333-445F-8811-944A394FD11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901F3E8-61B8-4522-869A-3FBCCD2E5E7D}"/>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DABBEE6-16ED-4B7A-8779-3984E21EC0D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4F60E0E-77EB-480F-BE67-70E33DA9D89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ADECE80-EFB2-41A6-84A1-944285B8805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431" name="楕円 430">
          <a:extLst>
            <a:ext uri="{FF2B5EF4-FFF2-40B4-BE49-F238E27FC236}">
              <a16:creationId xmlns:a16="http://schemas.microsoft.com/office/drawing/2014/main" id="{70E704F3-A449-49E5-9C3F-0683F55935EE}"/>
            </a:ext>
          </a:extLst>
        </xdr:cNvPr>
        <xdr:cNvSpPr/>
      </xdr:nvSpPr>
      <xdr:spPr>
        <a:xfrm>
          <a:off x="14649450" y="64859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AA837F11-8625-423C-AEB0-C67D608DCEFA}"/>
            </a:ext>
          </a:extLst>
        </xdr:cNvPr>
        <xdr:cNvSpPr txBox="1"/>
      </xdr:nvSpPr>
      <xdr:spPr>
        <a:xfrm>
          <a:off x="14735175" y="647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33" name="楕円 432">
          <a:extLst>
            <a:ext uri="{FF2B5EF4-FFF2-40B4-BE49-F238E27FC236}">
              <a16:creationId xmlns:a16="http://schemas.microsoft.com/office/drawing/2014/main" id="{6961266A-6F63-4C2D-8F20-0D8534D34458}"/>
            </a:ext>
          </a:extLst>
        </xdr:cNvPr>
        <xdr:cNvSpPr/>
      </xdr:nvSpPr>
      <xdr:spPr>
        <a:xfrm>
          <a:off x="13887450" y="64302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56606</xdr:rowOff>
    </xdr:to>
    <xdr:cxnSp macro="">
      <xdr:nvCxnSpPr>
        <xdr:cNvPr id="434" name="直線コネクタ 433">
          <a:extLst>
            <a:ext uri="{FF2B5EF4-FFF2-40B4-BE49-F238E27FC236}">
              <a16:creationId xmlns:a16="http://schemas.microsoft.com/office/drawing/2014/main" id="{8BD0326E-8558-4CE9-8C7C-2DD9CF8AC699}"/>
            </a:ext>
          </a:extLst>
        </xdr:cNvPr>
        <xdr:cNvCxnSpPr/>
      </xdr:nvCxnSpPr>
      <xdr:spPr>
        <a:xfrm>
          <a:off x="13935075" y="6477907"/>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35" name="楕円 434">
          <a:extLst>
            <a:ext uri="{FF2B5EF4-FFF2-40B4-BE49-F238E27FC236}">
              <a16:creationId xmlns:a16="http://schemas.microsoft.com/office/drawing/2014/main" id="{2A1E2CFF-68D2-4634-A281-573FB0FD4E9D}"/>
            </a:ext>
          </a:extLst>
        </xdr:cNvPr>
        <xdr:cNvSpPr/>
      </xdr:nvSpPr>
      <xdr:spPr>
        <a:xfrm>
          <a:off x="13096875" y="63617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166007</xdr:rowOff>
    </xdr:to>
    <xdr:cxnSp macro="">
      <xdr:nvCxnSpPr>
        <xdr:cNvPr id="436" name="直線コネクタ 435">
          <a:extLst>
            <a:ext uri="{FF2B5EF4-FFF2-40B4-BE49-F238E27FC236}">
              <a16:creationId xmlns:a16="http://schemas.microsoft.com/office/drawing/2014/main" id="{B78B8FF8-24CF-45B9-9A11-434AAC93E23C}"/>
            </a:ext>
          </a:extLst>
        </xdr:cNvPr>
        <xdr:cNvCxnSpPr/>
      </xdr:nvCxnSpPr>
      <xdr:spPr>
        <a:xfrm>
          <a:off x="13144500" y="6418943"/>
          <a:ext cx="79057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37" name="楕円 436">
          <a:extLst>
            <a:ext uri="{FF2B5EF4-FFF2-40B4-BE49-F238E27FC236}">
              <a16:creationId xmlns:a16="http://schemas.microsoft.com/office/drawing/2014/main" id="{7778A701-345B-4D7B-BE84-732C5CEA809E}"/>
            </a:ext>
          </a:extLst>
        </xdr:cNvPr>
        <xdr:cNvSpPr/>
      </xdr:nvSpPr>
      <xdr:spPr>
        <a:xfrm>
          <a:off x="12296775" y="63123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100693</xdr:rowOff>
    </xdr:to>
    <xdr:cxnSp macro="">
      <xdr:nvCxnSpPr>
        <xdr:cNvPr id="438" name="直線コネクタ 437">
          <a:extLst>
            <a:ext uri="{FF2B5EF4-FFF2-40B4-BE49-F238E27FC236}">
              <a16:creationId xmlns:a16="http://schemas.microsoft.com/office/drawing/2014/main" id="{A72AAF0D-A7F0-4177-A1BD-1B2088B37888}"/>
            </a:ext>
          </a:extLst>
        </xdr:cNvPr>
        <xdr:cNvCxnSpPr/>
      </xdr:nvCxnSpPr>
      <xdr:spPr>
        <a:xfrm>
          <a:off x="12344400" y="6350453"/>
          <a:ext cx="800100"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39" name="楕円 438">
          <a:extLst>
            <a:ext uri="{FF2B5EF4-FFF2-40B4-BE49-F238E27FC236}">
              <a16:creationId xmlns:a16="http://schemas.microsoft.com/office/drawing/2014/main" id="{46E0AF2E-7511-49DA-806D-B53C97795C11}"/>
            </a:ext>
          </a:extLst>
        </xdr:cNvPr>
        <xdr:cNvSpPr/>
      </xdr:nvSpPr>
      <xdr:spPr>
        <a:xfrm>
          <a:off x="11487150" y="6247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35378</xdr:rowOff>
    </xdr:to>
    <xdr:cxnSp macro="">
      <xdr:nvCxnSpPr>
        <xdr:cNvPr id="440" name="直線コネクタ 439">
          <a:extLst>
            <a:ext uri="{FF2B5EF4-FFF2-40B4-BE49-F238E27FC236}">
              <a16:creationId xmlns:a16="http://schemas.microsoft.com/office/drawing/2014/main" id="{10CE6E5D-6D94-4C6A-AF84-53310B02FA24}"/>
            </a:ext>
          </a:extLst>
        </xdr:cNvPr>
        <xdr:cNvCxnSpPr/>
      </xdr:nvCxnSpPr>
      <xdr:spPr>
        <a:xfrm>
          <a:off x="11534775" y="6294755"/>
          <a:ext cx="809625"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DDDEB2A-29F4-4BC6-B4A2-386ECD193D79}"/>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562661E9-0816-4E82-B0D5-9ABDE34C59FB}"/>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38AF8F7B-10EC-4BB7-8C5F-6F9A08435FF0}"/>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90D2AE25-B84D-4A2C-82C2-6F1F6A988EA1}"/>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10FFB156-BF66-4BFC-B372-3528D062D1B1}"/>
            </a:ext>
          </a:extLst>
        </xdr:cNvPr>
        <xdr:cNvSpPr txBox="1"/>
      </xdr:nvSpPr>
      <xdr:spPr>
        <a:xfrm>
          <a:off x="13745219" y="651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5E38A880-DD8B-4563-B690-41B176B50867}"/>
            </a:ext>
          </a:extLst>
        </xdr:cNvPr>
        <xdr:cNvSpPr txBox="1"/>
      </xdr:nvSpPr>
      <xdr:spPr>
        <a:xfrm>
          <a:off x="12964169" y="646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63376F3F-58FE-4D78-8955-176A4B5BAF13}"/>
            </a:ext>
          </a:extLst>
        </xdr:cNvPr>
        <xdr:cNvSpPr txBox="1"/>
      </xdr:nvSpPr>
      <xdr:spPr>
        <a:xfrm>
          <a:off x="12164069" y="639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5F646FEE-0F9B-4D63-B252-64407740E68A}"/>
            </a:ext>
          </a:extLst>
        </xdr:cNvPr>
        <xdr:cNvSpPr txBox="1"/>
      </xdr:nvSpPr>
      <xdr:spPr>
        <a:xfrm>
          <a:off x="113544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7187D372-91D8-4D4F-8BE2-2F41B56407D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CEBBA3E-2D5A-4561-B486-D084A9A848A8}"/>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1A4BF37F-E2F6-4E42-9680-5E5D59D58EE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55DB7DDC-8C7C-473E-910A-37D5E45995A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61CAAE8-5D80-4E96-BFD9-2E1DB8F73D4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9DA52374-D161-40F5-BF87-1155B5714B5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0F312D6-1D26-436B-8359-AE7F1C642A9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57E2ED8-3A94-491D-8818-A1DA179BBDC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78F87D8D-4DB3-4B01-BF04-0D9B7669DF2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BEBE538F-35DC-45D2-B4A4-9B655866935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96D6B8B6-82D8-45E4-8B44-942B3AB083DB}"/>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8771BF7A-4531-43E4-A8D7-0416775DEE2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FCCE4EDF-4320-4C10-B742-B576B1245DA2}"/>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860175A7-5973-4D11-99E6-E9B834B991B7}"/>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986E065-A931-4F9E-9DAC-96116283EC0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1538DCDA-1354-4A39-8CC0-72CE6D4D8414}"/>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962DED31-B9C5-419C-92E9-BB0CF96B4E29}"/>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AFA704C-CD4E-4D56-AD89-12D6B7B517F7}"/>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CCD75BDF-4635-488E-9247-5F19E2CEE6D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AE71F50F-E2AB-464F-9525-4205A7CA7EE4}"/>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C57A5477-5367-436D-801D-EF5C7E3CF80B}"/>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1FFEF922-9D4C-4BF2-ADE1-0AF6163438A5}"/>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675A5C1-FC7A-478C-A80C-72F121FD9A4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ECBAF52-EC58-4CF1-8878-2DBB74694E8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D7B1AEB3-628B-4973-9E67-7EAAA2AE3350}"/>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474" name="直線コネクタ 473">
          <a:extLst>
            <a:ext uri="{FF2B5EF4-FFF2-40B4-BE49-F238E27FC236}">
              <a16:creationId xmlns:a16="http://schemas.microsoft.com/office/drawing/2014/main" id="{F05D674F-E3E1-49E1-AA98-848B6795EA0C}"/>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A20C394-4C4E-40B1-98A5-B2F2BB15844A}"/>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a:extLst>
            <a:ext uri="{FF2B5EF4-FFF2-40B4-BE49-F238E27FC236}">
              <a16:creationId xmlns:a16="http://schemas.microsoft.com/office/drawing/2014/main" id="{131B43F3-6EC6-4B1F-8A36-886B643FF2A7}"/>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035D190-8B35-4066-9026-FA0F76EF7A44}"/>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478" name="直線コネクタ 477">
          <a:extLst>
            <a:ext uri="{FF2B5EF4-FFF2-40B4-BE49-F238E27FC236}">
              <a16:creationId xmlns:a16="http://schemas.microsoft.com/office/drawing/2014/main" id="{40AB1313-B38F-4E13-83FB-3FA85B175911}"/>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8FCD09D9-6574-408B-ABB2-E8769D90166F}"/>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80" name="フローチャート: 判断 479">
          <a:extLst>
            <a:ext uri="{FF2B5EF4-FFF2-40B4-BE49-F238E27FC236}">
              <a16:creationId xmlns:a16="http://schemas.microsoft.com/office/drawing/2014/main" id="{8A678DCA-241F-42CD-8F09-089FA8C1E850}"/>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81" name="フローチャート: 判断 480">
          <a:extLst>
            <a:ext uri="{FF2B5EF4-FFF2-40B4-BE49-F238E27FC236}">
              <a16:creationId xmlns:a16="http://schemas.microsoft.com/office/drawing/2014/main" id="{4F988886-45AD-478F-BCE7-529CBF3ADD78}"/>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a:extLst>
            <a:ext uri="{FF2B5EF4-FFF2-40B4-BE49-F238E27FC236}">
              <a16:creationId xmlns:a16="http://schemas.microsoft.com/office/drawing/2014/main" id="{77D79423-9836-4AEB-94AA-07F6F44CCE10}"/>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83" name="フローチャート: 判断 482">
          <a:extLst>
            <a:ext uri="{FF2B5EF4-FFF2-40B4-BE49-F238E27FC236}">
              <a16:creationId xmlns:a16="http://schemas.microsoft.com/office/drawing/2014/main" id="{999DFC70-FB8D-49B3-848F-294BB5D1C11A}"/>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84" name="フローチャート: 判断 483">
          <a:extLst>
            <a:ext uri="{FF2B5EF4-FFF2-40B4-BE49-F238E27FC236}">
              <a16:creationId xmlns:a16="http://schemas.microsoft.com/office/drawing/2014/main" id="{8593FAE3-34CD-4EEE-86AB-7757CE8428C0}"/>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60FE2F4-DB19-4EF7-A50D-1BFB655D02C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90BB044-ADE9-4CE2-BEE4-F2061B11051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BF43DA7-2920-4F7F-A206-BC085B3D482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2F89BFC-531A-4803-A5F5-E1E1D03F355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9858394-19BD-44F0-8608-23FCCC03355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90" name="楕円 489">
          <a:extLst>
            <a:ext uri="{FF2B5EF4-FFF2-40B4-BE49-F238E27FC236}">
              <a16:creationId xmlns:a16="http://schemas.microsoft.com/office/drawing/2014/main" id="{7923D4E6-4C88-4703-AF73-586AFC7505B7}"/>
            </a:ext>
          </a:extLst>
        </xdr:cNvPr>
        <xdr:cNvSpPr/>
      </xdr:nvSpPr>
      <xdr:spPr>
        <a:xfrm>
          <a:off x="19897725"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55FE777-1E10-4A2B-821F-2114F9F4BAFE}"/>
            </a:ext>
          </a:extLst>
        </xdr:cNvPr>
        <xdr:cNvSpPr txBox="1"/>
      </xdr:nvSpPr>
      <xdr:spPr>
        <a:xfrm>
          <a:off x="19992975"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2" name="楕円 491">
          <a:extLst>
            <a:ext uri="{FF2B5EF4-FFF2-40B4-BE49-F238E27FC236}">
              <a16:creationId xmlns:a16="http://schemas.microsoft.com/office/drawing/2014/main" id="{1F7168B7-8B7D-4B5E-9995-825232C8F569}"/>
            </a:ext>
          </a:extLst>
        </xdr:cNvPr>
        <xdr:cNvSpPr/>
      </xdr:nvSpPr>
      <xdr:spPr>
        <a:xfrm>
          <a:off x="191547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493" name="直線コネクタ 492">
          <a:extLst>
            <a:ext uri="{FF2B5EF4-FFF2-40B4-BE49-F238E27FC236}">
              <a16:creationId xmlns:a16="http://schemas.microsoft.com/office/drawing/2014/main" id="{99B7EA7A-E1E0-4628-AACE-650711E4217A}"/>
            </a:ext>
          </a:extLst>
        </xdr:cNvPr>
        <xdr:cNvCxnSpPr/>
      </xdr:nvCxnSpPr>
      <xdr:spPr>
        <a:xfrm>
          <a:off x="19202400" y="66294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94" name="楕円 493">
          <a:extLst>
            <a:ext uri="{FF2B5EF4-FFF2-40B4-BE49-F238E27FC236}">
              <a16:creationId xmlns:a16="http://schemas.microsoft.com/office/drawing/2014/main" id="{3720CFDD-30D7-48E4-974A-330A3CE32C57}"/>
            </a:ext>
          </a:extLst>
        </xdr:cNvPr>
        <xdr:cNvSpPr/>
      </xdr:nvSpPr>
      <xdr:spPr>
        <a:xfrm>
          <a:off x="183451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95" name="直線コネクタ 494">
          <a:extLst>
            <a:ext uri="{FF2B5EF4-FFF2-40B4-BE49-F238E27FC236}">
              <a16:creationId xmlns:a16="http://schemas.microsoft.com/office/drawing/2014/main" id="{2291DC05-4B75-4759-B11B-3872D1392B9D}"/>
            </a:ext>
          </a:extLst>
        </xdr:cNvPr>
        <xdr:cNvCxnSpPr/>
      </xdr:nvCxnSpPr>
      <xdr:spPr>
        <a:xfrm>
          <a:off x="183927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6" name="楕円 495">
          <a:extLst>
            <a:ext uri="{FF2B5EF4-FFF2-40B4-BE49-F238E27FC236}">
              <a16:creationId xmlns:a16="http://schemas.microsoft.com/office/drawing/2014/main" id="{E3468AFB-2B3E-4DC8-B404-57FF4BE75A1F}"/>
            </a:ext>
          </a:extLst>
        </xdr:cNvPr>
        <xdr:cNvSpPr/>
      </xdr:nvSpPr>
      <xdr:spPr>
        <a:xfrm>
          <a:off x="175545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97" name="直線コネクタ 496">
          <a:extLst>
            <a:ext uri="{FF2B5EF4-FFF2-40B4-BE49-F238E27FC236}">
              <a16:creationId xmlns:a16="http://schemas.microsoft.com/office/drawing/2014/main" id="{CD3C7C4E-942D-4EC6-8D37-EDBFF3DAC238}"/>
            </a:ext>
          </a:extLst>
        </xdr:cNvPr>
        <xdr:cNvCxnSpPr/>
      </xdr:nvCxnSpPr>
      <xdr:spPr>
        <a:xfrm>
          <a:off x="176022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169635</xdr:rowOff>
    </xdr:from>
    <xdr:to>
      <xdr:col>98</xdr:col>
      <xdr:colOff>38100</xdr:colOff>
      <xdr:row>42</xdr:row>
      <xdr:rowOff>99785</xdr:rowOff>
    </xdr:to>
    <xdr:sp macro="" textlink="">
      <xdr:nvSpPr>
        <xdr:cNvPr id="498" name="楕円 497">
          <a:extLst>
            <a:ext uri="{FF2B5EF4-FFF2-40B4-BE49-F238E27FC236}">
              <a16:creationId xmlns:a16="http://schemas.microsoft.com/office/drawing/2014/main" id="{6720669D-DBDA-4D5E-9C34-07E0F16D3B25}"/>
            </a:ext>
          </a:extLst>
        </xdr:cNvPr>
        <xdr:cNvSpPr/>
      </xdr:nvSpPr>
      <xdr:spPr>
        <a:xfrm>
          <a:off x="16754475" y="67990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42</xdr:row>
      <xdr:rowOff>48985</xdr:rowOff>
    </xdr:to>
    <xdr:cxnSp macro="">
      <xdr:nvCxnSpPr>
        <xdr:cNvPr id="499" name="直線コネクタ 498">
          <a:extLst>
            <a:ext uri="{FF2B5EF4-FFF2-40B4-BE49-F238E27FC236}">
              <a16:creationId xmlns:a16="http://schemas.microsoft.com/office/drawing/2014/main" id="{9020961A-51EE-49A4-96FE-D7C54FAEC08F}"/>
            </a:ext>
          </a:extLst>
        </xdr:cNvPr>
        <xdr:cNvCxnSpPr/>
      </xdr:nvCxnSpPr>
      <xdr:spPr>
        <a:xfrm flipV="1">
          <a:off x="16802100" y="6629400"/>
          <a:ext cx="800100" cy="2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3E7BBE56-C01A-4A52-ADA4-8A42CF3E1B37}"/>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839A770-5BA8-41D4-AD47-A67B5197B71A}"/>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D39ED0D-E470-4093-80D3-9E8A89156E3F}"/>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2095B1D-47E6-4FFF-997B-0290933E1777}"/>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9B9FFD6-4609-477F-9B94-4C59268E3BEB}"/>
            </a:ext>
          </a:extLst>
        </xdr:cNvPr>
        <xdr:cNvSpPr txBox="1"/>
      </xdr:nvSpPr>
      <xdr:spPr>
        <a:xfrm>
          <a:off x="189834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58B1271-1C6B-4F32-858A-C7A783D1B7A5}"/>
            </a:ext>
          </a:extLst>
        </xdr:cNvPr>
        <xdr:cNvSpPr txBox="1"/>
      </xdr:nvSpPr>
      <xdr:spPr>
        <a:xfrm>
          <a:off x="181833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1A4DFB0-3779-4435-8ADF-3414E3D4E12D}"/>
            </a:ext>
          </a:extLst>
        </xdr:cNvPr>
        <xdr:cNvSpPr txBox="1"/>
      </xdr:nvSpPr>
      <xdr:spPr>
        <a:xfrm>
          <a:off x="173832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90912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7FFBA09-7235-45FC-AE16-F3CFB9D3FCFE}"/>
            </a:ext>
          </a:extLst>
        </xdr:cNvPr>
        <xdr:cNvSpPr txBox="1"/>
      </xdr:nvSpPr>
      <xdr:spPr>
        <a:xfrm>
          <a:off x="16592627" y="68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D39EFDA-49BC-46F4-A2D7-F04BDBDEFDA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5261EEB1-B036-48A0-8980-4354F66E7D4E}"/>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F4C68E8-BC48-4ADA-8BAA-E2A1A0D0B61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053D7B2-6395-4004-93E1-611FA906B15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BF2CA51-C6EF-4A43-B92A-EA02E93AF9EB}"/>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BA0E875-F029-47EF-A92D-7850230D98D7}"/>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0243B77-AC0B-4A33-BDB8-4BD6ABBEE1B4}"/>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530B0AE-841A-4442-BFEB-68F6368B289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1112B68-1F4E-47AA-984A-939BABF57B1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F3B24D0-8B4C-4638-B544-8AF19EC4ACE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335C3D85-8C1C-42DA-9BE8-DC548BEFF79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3A833C41-9D14-4F2C-8398-6FD13B8DFD6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9CE49A41-156E-4A7A-A139-AE41691EAEF7}"/>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C1373E9F-E9BF-471F-9AE2-49A5686E44B8}"/>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40B9306E-9E31-4D2F-BB0B-6F4E6BF1AA3C}"/>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6247DD52-EC04-44A6-831D-64B5FC99C626}"/>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AE6A8324-531A-4FD5-BFCF-E1C1C8727B3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5DA49049-7432-48E3-ADBF-062E9145B37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F0ABBF41-A598-42B0-BA86-7DCADE18FD9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E6C642DF-17A5-46B4-AF48-A73F45A200A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D2CC7DD0-D3E4-413A-821B-6628176E3E7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8FDBAE82-AED0-42C3-BA25-429441C0CE9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30" name="直線コネクタ 529">
          <a:extLst>
            <a:ext uri="{FF2B5EF4-FFF2-40B4-BE49-F238E27FC236}">
              <a16:creationId xmlns:a16="http://schemas.microsoft.com/office/drawing/2014/main" id="{AAA1722B-8BFF-41A0-9CDA-191AE21497EA}"/>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800D9FF-E9FB-4D5B-9DCA-94C6CEFB0133}"/>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32" name="直線コネクタ 531">
          <a:extLst>
            <a:ext uri="{FF2B5EF4-FFF2-40B4-BE49-F238E27FC236}">
              <a16:creationId xmlns:a16="http://schemas.microsoft.com/office/drawing/2014/main" id="{8B5E63EC-DCC4-4F2A-AFF1-CA838545C1D4}"/>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1ED5EC46-D2FD-436B-9C97-0FEFA8927443}"/>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34" name="直線コネクタ 533">
          <a:extLst>
            <a:ext uri="{FF2B5EF4-FFF2-40B4-BE49-F238E27FC236}">
              <a16:creationId xmlns:a16="http://schemas.microsoft.com/office/drawing/2014/main" id="{5900FC5B-34AD-4C35-8767-074A93110915}"/>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B04331B2-837C-4C53-B0BF-88D7A1E163F8}"/>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36" name="フローチャート: 判断 535">
          <a:extLst>
            <a:ext uri="{FF2B5EF4-FFF2-40B4-BE49-F238E27FC236}">
              <a16:creationId xmlns:a16="http://schemas.microsoft.com/office/drawing/2014/main" id="{3ABC2B6A-48C7-45B9-A4E1-2B1174451CD6}"/>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402761BD-830A-430F-8750-E0C6D655C94C}"/>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38" name="フローチャート: 判断 537">
          <a:extLst>
            <a:ext uri="{FF2B5EF4-FFF2-40B4-BE49-F238E27FC236}">
              <a16:creationId xmlns:a16="http://schemas.microsoft.com/office/drawing/2014/main" id="{518037B5-6FCE-4319-ACEB-83951B49FFBC}"/>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39" name="フローチャート: 判断 538">
          <a:extLst>
            <a:ext uri="{FF2B5EF4-FFF2-40B4-BE49-F238E27FC236}">
              <a16:creationId xmlns:a16="http://schemas.microsoft.com/office/drawing/2014/main" id="{C0F72D1E-314C-4446-8019-383718A25E21}"/>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40" name="フローチャート: 判断 539">
          <a:extLst>
            <a:ext uri="{FF2B5EF4-FFF2-40B4-BE49-F238E27FC236}">
              <a16:creationId xmlns:a16="http://schemas.microsoft.com/office/drawing/2014/main" id="{38B1F51F-6683-4BC7-8602-668C9256D00A}"/>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858798C-5E50-4C47-8F77-E0EA287E828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D347293-D846-4772-A5E3-EECF6B24E79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4AE67CA-A256-4B0F-90E2-D706EE717F1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CC07028-5B55-4624-A528-34C1C376AEF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3E9A729-CCD3-41EB-B249-CF6473543D3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70358</xdr:rowOff>
    </xdr:from>
    <xdr:to>
      <xdr:col>85</xdr:col>
      <xdr:colOff>177800</xdr:colOff>
      <xdr:row>62</xdr:row>
      <xdr:rowOff>508</xdr:rowOff>
    </xdr:to>
    <xdr:sp macro="" textlink="">
      <xdr:nvSpPr>
        <xdr:cNvPr id="546" name="楕円 545">
          <a:extLst>
            <a:ext uri="{FF2B5EF4-FFF2-40B4-BE49-F238E27FC236}">
              <a16:creationId xmlns:a16="http://schemas.microsoft.com/office/drawing/2014/main" id="{CB4A5601-D94E-41D5-A207-66E28C11F0AF}"/>
            </a:ext>
          </a:extLst>
        </xdr:cNvPr>
        <xdr:cNvSpPr/>
      </xdr:nvSpPr>
      <xdr:spPr>
        <a:xfrm>
          <a:off x="14649450" y="99446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48785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BB0D6E3D-78CA-40E9-B608-97F6C3FF3351}"/>
            </a:ext>
          </a:extLst>
        </xdr:cNvPr>
        <xdr:cNvSpPr txBox="1"/>
      </xdr:nvSpPr>
      <xdr:spPr>
        <a:xfrm>
          <a:off x="14735175"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48" name="楕円 547">
          <a:extLst>
            <a:ext uri="{FF2B5EF4-FFF2-40B4-BE49-F238E27FC236}">
              <a16:creationId xmlns:a16="http://schemas.microsoft.com/office/drawing/2014/main" id="{94A89DFC-AC6A-46A6-B2F1-FAE9CA709565}"/>
            </a:ext>
          </a:extLst>
        </xdr:cNvPr>
        <xdr:cNvSpPr/>
      </xdr:nvSpPr>
      <xdr:spPr>
        <a:xfrm>
          <a:off x="13887450" y="99446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61</xdr:row>
      <xdr:rowOff>121158</xdr:rowOff>
    </xdr:to>
    <xdr:cxnSp macro="">
      <xdr:nvCxnSpPr>
        <xdr:cNvPr id="549" name="直線コネクタ 548">
          <a:extLst>
            <a:ext uri="{FF2B5EF4-FFF2-40B4-BE49-F238E27FC236}">
              <a16:creationId xmlns:a16="http://schemas.microsoft.com/office/drawing/2014/main" id="{B39B80F2-7C85-4C62-B71A-D2C01ACC17F8}"/>
            </a:ext>
          </a:extLst>
        </xdr:cNvPr>
        <xdr:cNvCxnSpPr/>
      </xdr:nvCxnSpPr>
      <xdr:spPr>
        <a:xfrm>
          <a:off x="13935075" y="100017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50" name="楕円 549">
          <a:extLst>
            <a:ext uri="{FF2B5EF4-FFF2-40B4-BE49-F238E27FC236}">
              <a16:creationId xmlns:a16="http://schemas.microsoft.com/office/drawing/2014/main" id="{6E18FC04-EFBF-4392-9BFF-3B07632998C3}"/>
            </a:ext>
          </a:extLst>
        </xdr:cNvPr>
        <xdr:cNvSpPr/>
      </xdr:nvSpPr>
      <xdr:spPr>
        <a:xfrm>
          <a:off x="13096875" y="99340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107442</xdr:rowOff>
    </xdr:from>
    <xdr:to>
      <xdr:col>81</xdr:col>
      <xdr:colOff>50800</xdr:colOff>
      <xdr:row>61</xdr:row>
      <xdr:rowOff>121158</xdr:rowOff>
    </xdr:to>
    <xdr:cxnSp macro="">
      <xdr:nvCxnSpPr>
        <xdr:cNvPr id="551" name="直線コネクタ 550">
          <a:extLst>
            <a:ext uri="{FF2B5EF4-FFF2-40B4-BE49-F238E27FC236}">
              <a16:creationId xmlns:a16="http://schemas.microsoft.com/office/drawing/2014/main" id="{184C08DA-AC55-410D-82C1-028780A85FC0}"/>
            </a:ext>
          </a:extLst>
        </xdr:cNvPr>
        <xdr:cNvCxnSpPr/>
      </xdr:nvCxnSpPr>
      <xdr:spPr>
        <a:xfrm>
          <a:off x="13144500" y="9981692"/>
          <a:ext cx="79057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2" name="楕円 551">
          <a:extLst>
            <a:ext uri="{FF2B5EF4-FFF2-40B4-BE49-F238E27FC236}">
              <a16:creationId xmlns:a16="http://schemas.microsoft.com/office/drawing/2014/main" id="{44E00BF8-9B69-4D58-ACF4-06F69B1ECFE4}"/>
            </a:ext>
          </a:extLst>
        </xdr:cNvPr>
        <xdr:cNvSpPr/>
      </xdr:nvSpPr>
      <xdr:spPr>
        <a:xfrm>
          <a:off x="12296775" y="99034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107442</xdr:rowOff>
    </xdr:to>
    <xdr:cxnSp macro="">
      <xdr:nvCxnSpPr>
        <xdr:cNvPr id="553" name="直線コネクタ 552">
          <a:extLst>
            <a:ext uri="{FF2B5EF4-FFF2-40B4-BE49-F238E27FC236}">
              <a16:creationId xmlns:a16="http://schemas.microsoft.com/office/drawing/2014/main" id="{56004401-882A-46F8-9D77-77A8DF60DD2A}"/>
            </a:ext>
          </a:extLst>
        </xdr:cNvPr>
        <xdr:cNvCxnSpPr/>
      </xdr:nvCxnSpPr>
      <xdr:spPr>
        <a:xfrm>
          <a:off x="12344400" y="9960610"/>
          <a:ext cx="8001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118364</xdr:rowOff>
    </xdr:from>
    <xdr:to>
      <xdr:col>67</xdr:col>
      <xdr:colOff>101600</xdr:colOff>
      <xdr:row>61</xdr:row>
      <xdr:rowOff>48514</xdr:rowOff>
    </xdr:to>
    <xdr:sp macro="" textlink="">
      <xdr:nvSpPr>
        <xdr:cNvPr id="554" name="楕円 553">
          <a:extLst>
            <a:ext uri="{FF2B5EF4-FFF2-40B4-BE49-F238E27FC236}">
              <a16:creationId xmlns:a16="http://schemas.microsoft.com/office/drawing/2014/main" id="{19DF2E10-9D0F-41C1-AA37-74FDBD1B11CA}"/>
            </a:ext>
          </a:extLst>
        </xdr:cNvPr>
        <xdr:cNvSpPr/>
      </xdr:nvSpPr>
      <xdr:spPr>
        <a:xfrm>
          <a:off x="11487150" y="983703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169164</xdr:rowOff>
    </xdr:from>
    <xdr:to>
      <xdr:col>71</xdr:col>
      <xdr:colOff>177800</xdr:colOff>
      <xdr:row>61</xdr:row>
      <xdr:rowOff>80010</xdr:rowOff>
    </xdr:to>
    <xdr:cxnSp macro="">
      <xdr:nvCxnSpPr>
        <xdr:cNvPr id="555" name="直線コネクタ 554">
          <a:extLst>
            <a:ext uri="{FF2B5EF4-FFF2-40B4-BE49-F238E27FC236}">
              <a16:creationId xmlns:a16="http://schemas.microsoft.com/office/drawing/2014/main" id="{79EDFE52-F4F8-4B12-A5B3-2A855D6F1831}"/>
            </a:ext>
          </a:extLst>
        </xdr:cNvPr>
        <xdr:cNvCxnSpPr/>
      </xdr:nvCxnSpPr>
      <xdr:spPr>
        <a:xfrm>
          <a:off x="11534775" y="9875139"/>
          <a:ext cx="80962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3AEE7541-710D-4C0F-ADF3-EA3E02143079}"/>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557" name="n_2aveValue【学校施設】&#10;有形固定資産減価償却率">
          <a:extLst>
            <a:ext uri="{FF2B5EF4-FFF2-40B4-BE49-F238E27FC236}">
              <a16:creationId xmlns:a16="http://schemas.microsoft.com/office/drawing/2014/main" id="{0B64AB35-C435-4415-9B55-16FF55DA6765}"/>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558" name="n_3aveValue【学校施設】&#10;有形固定資産減価償却率">
          <a:extLst>
            <a:ext uri="{FF2B5EF4-FFF2-40B4-BE49-F238E27FC236}">
              <a16:creationId xmlns:a16="http://schemas.microsoft.com/office/drawing/2014/main" id="{86615F39-576D-482D-BD88-E30898DF6DFC}"/>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59" name="n_4aveValue【学校施設】&#10;有形固定資産減価償却率">
          <a:extLst>
            <a:ext uri="{FF2B5EF4-FFF2-40B4-BE49-F238E27FC236}">
              <a16:creationId xmlns:a16="http://schemas.microsoft.com/office/drawing/2014/main" id="{1C61F767-22F8-4C87-BD1C-B0371DCDB82B}"/>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560" name="n_1mainValue【学校施設】&#10;有形固定資産減価償却率">
          <a:extLst>
            <a:ext uri="{FF2B5EF4-FFF2-40B4-BE49-F238E27FC236}">
              <a16:creationId xmlns:a16="http://schemas.microsoft.com/office/drawing/2014/main" id="{E097404B-E5DC-4517-BB04-55AD7E178C02}"/>
            </a:ext>
          </a:extLst>
        </xdr:cNvPr>
        <xdr:cNvSpPr txBox="1"/>
      </xdr:nvSpPr>
      <xdr:spPr>
        <a:xfrm>
          <a:off x="13745219"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61" name="n_2mainValue【学校施設】&#10;有形固定資産減価償却率">
          <a:extLst>
            <a:ext uri="{FF2B5EF4-FFF2-40B4-BE49-F238E27FC236}">
              <a16:creationId xmlns:a16="http://schemas.microsoft.com/office/drawing/2014/main" id="{761DD532-4777-4C0A-A50E-D250A3BAA1DF}"/>
            </a:ext>
          </a:extLst>
        </xdr:cNvPr>
        <xdr:cNvSpPr txBox="1"/>
      </xdr:nvSpPr>
      <xdr:spPr>
        <a:xfrm>
          <a:off x="12964169" y="100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2" name="n_3mainValue【学校施設】&#10;有形固定資産減価償却率">
          <a:extLst>
            <a:ext uri="{FF2B5EF4-FFF2-40B4-BE49-F238E27FC236}">
              <a16:creationId xmlns:a16="http://schemas.microsoft.com/office/drawing/2014/main" id="{35D054C3-E2AE-4E36-A89F-E82143D11367}"/>
            </a:ext>
          </a:extLst>
        </xdr:cNvPr>
        <xdr:cNvSpPr txBox="1"/>
      </xdr:nvSpPr>
      <xdr:spPr>
        <a:xfrm>
          <a:off x="1216406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39641</xdr:rowOff>
    </xdr:from>
    <xdr:ext cx="405111" cy="259045"/>
    <xdr:sp macro="" textlink="">
      <xdr:nvSpPr>
        <xdr:cNvPr id="563" name="n_4mainValue【学校施設】&#10;有形固定資産減価償却率">
          <a:extLst>
            <a:ext uri="{FF2B5EF4-FFF2-40B4-BE49-F238E27FC236}">
              <a16:creationId xmlns:a16="http://schemas.microsoft.com/office/drawing/2014/main" id="{2CEF6780-0149-42BA-B195-1FD140E12531}"/>
            </a:ext>
          </a:extLst>
        </xdr:cNvPr>
        <xdr:cNvSpPr txBox="1"/>
      </xdr:nvSpPr>
      <xdr:spPr>
        <a:xfrm>
          <a:off x="11354444"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F8E81DD-2456-49A3-A4B5-0E47CF7FFEB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D4129BF-CADD-4D02-8242-BE4863319F9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510961E2-7E63-4491-BB63-7AEC81371EDD}"/>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01AC82A-9954-4B1A-A0FD-1BA5662162E6}"/>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BFE5977F-B2B2-451B-A45C-D9A1475966CB}"/>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11FA259F-2D20-44F9-ACC3-9C9555938135}"/>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99BA6E0C-D0A2-44A1-AF79-C4CF42C4C1E2}"/>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799E2E6-355B-4020-8118-D6FCF0C8F4C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1F7CB8CA-A6D6-4232-8B0A-D917138EF84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8692EBB6-EC6A-4F58-9957-677D4E62E41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15C23222-086A-48A9-8BC7-D5608FEF6352}"/>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74ACFAE5-906E-4F8A-81FF-CBE064F03345}"/>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EB9D8465-A400-493F-A008-62176C97A6E5}"/>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CF6B7BEB-B60A-4C34-AF26-D1837FC348A1}"/>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E57933B6-4DF7-4961-A216-401ACEFAAB6B}"/>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C3FFFF24-7EC0-455F-BAE5-4D60B1157F5D}"/>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401A358B-2A17-48E8-95B6-677E3E62A4BD}"/>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2B1B4C6-7309-483F-AC06-9F6A972C543A}"/>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60AB53A6-0CC9-4AF5-8B97-65F809A7BF04}"/>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1B148D20-7193-4E08-BA46-704CA79CDE5F}"/>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285517C8-547F-4941-AC5C-602A17389658}"/>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63D790A5-AE05-4BF1-B21C-33DED3712F7A}"/>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D5B7B4DD-7C41-4241-8718-EA6DE03BE2C4}"/>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A970149-9F03-487E-9590-06395F927D4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4C861CB0-C6DA-4523-82DF-ECC761D6C3C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949E437-3418-455F-BF0F-A0405379410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590" name="直線コネクタ 589">
          <a:extLst>
            <a:ext uri="{FF2B5EF4-FFF2-40B4-BE49-F238E27FC236}">
              <a16:creationId xmlns:a16="http://schemas.microsoft.com/office/drawing/2014/main" id="{ABD8DB53-2C9E-4E1F-87AD-A0FB395244EC}"/>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a:extLst>
            <a:ext uri="{FF2B5EF4-FFF2-40B4-BE49-F238E27FC236}">
              <a16:creationId xmlns:a16="http://schemas.microsoft.com/office/drawing/2014/main" id="{B9E84214-E9D4-4EA9-ADC8-835E31B783D7}"/>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a:extLst>
            <a:ext uri="{FF2B5EF4-FFF2-40B4-BE49-F238E27FC236}">
              <a16:creationId xmlns:a16="http://schemas.microsoft.com/office/drawing/2014/main" id="{99D19617-0B2D-44A0-A202-78E2F138BD78}"/>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593" name="【学校施設】&#10;一人当たり面積最大値テキスト">
          <a:extLst>
            <a:ext uri="{FF2B5EF4-FFF2-40B4-BE49-F238E27FC236}">
              <a16:creationId xmlns:a16="http://schemas.microsoft.com/office/drawing/2014/main" id="{0B5DADC6-141A-44E9-9895-45A834E35F6F}"/>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594" name="直線コネクタ 593">
          <a:extLst>
            <a:ext uri="{FF2B5EF4-FFF2-40B4-BE49-F238E27FC236}">
              <a16:creationId xmlns:a16="http://schemas.microsoft.com/office/drawing/2014/main" id="{A2F65F04-D001-457F-8083-F74513208D56}"/>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595" name="【学校施設】&#10;一人当たり面積平均値テキスト">
          <a:extLst>
            <a:ext uri="{FF2B5EF4-FFF2-40B4-BE49-F238E27FC236}">
              <a16:creationId xmlns:a16="http://schemas.microsoft.com/office/drawing/2014/main" id="{956480BE-33CA-4732-8309-240AB0BD77C1}"/>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596" name="フローチャート: 判断 595">
          <a:extLst>
            <a:ext uri="{FF2B5EF4-FFF2-40B4-BE49-F238E27FC236}">
              <a16:creationId xmlns:a16="http://schemas.microsoft.com/office/drawing/2014/main" id="{19CFD274-7965-4B67-BAD2-EF1D445E1068}"/>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597" name="フローチャート: 判断 596">
          <a:extLst>
            <a:ext uri="{FF2B5EF4-FFF2-40B4-BE49-F238E27FC236}">
              <a16:creationId xmlns:a16="http://schemas.microsoft.com/office/drawing/2014/main" id="{1D8C4C6F-79EB-49A8-957A-3B0EE73B1D58}"/>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a:extLst>
            <a:ext uri="{FF2B5EF4-FFF2-40B4-BE49-F238E27FC236}">
              <a16:creationId xmlns:a16="http://schemas.microsoft.com/office/drawing/2014/main" id="{4B5B2D90-7737-4108-A2E9-8ED9D7E085EF}"/>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599" name="フローチャート: 判断 598">
          <a:extLst>
            <a:ext uri="{FF2B5EF4-FFF2-40B4-BE49-F238E27FC236}">
              <a16:creationId xmlns:a16="http://schemas.microsoft.com/office/drawing/2014/main" id="{796F1313-E9D6-472D-AE12-421998FE62A3}"/>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00" name="フローチャート: 判断 599">
          <a:extLst>
            <a:ext uri="{FF2B5EF4-FFF2-40B4-BE49-F238E27FC236}">
              <a16:creationId xmlns:a16="http://schemas.microsoft.com/office/drawing/2014/main" id="{B48104B8-8802-4715-9168-E756E08AAE58}"/>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4F6CCB0-AD0A-4926-95FD-CFC74FC9D43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73C9EA1-D1CB-4FD8-B8D6-6B96056753F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2732F62-C500-48A9-ACE7-2F2F7B71284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B8A7278-7FDD-456A-BF8C-50064D807E2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5F6DDC5-1F52-4DDF-8201-73F82F314FA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49893</xdr:rowOff>
    </xdr:from>
    <xdr:to>
      <xdr:col>116</xdr:col>
      <xdr:colOff>114300</xdr:colOff>
      <xdr:row>63</xdr:row>
      <xdr:rowOff>151493</xdr:rowOff>
    </xdr:to>
    <xdr:sp macro="" textlink="">
      <xdr:nvSpPr>
        <xdr:cNvPr id="606" name="楕円 605">
          <a:extLst>
            <a:ext uri="{FF2B5EF4-FFF2-40B4-BE49-F238E27FC236}">
              <a16:creationId xmlns:a16="http://schemas.microsoft.com/office/drawing/2014/main" id="{5AFD99E6-8930-4D4C-A2C1-F418F2B93387}"/>
            </a:ext>
          </a:extLst>
        </xdr:cNvPr>
        <xdr:cNvSpPr/>
      </xdr:nvSpPr>
      <xdr:spPr>
        <a:xfrm>
          <a:off x="19897725" y="102479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28320</xdr:rowOff>
    </xdr:from>
    <xdr:ext cx="469744" cy="259045"/>
    <xdr:sp macro="" textlink="">
      <xdr:nvSpPr>
        <xdr:cNvPr id="607" name="【学校施設】&#10;一人当たり面積該当値テキスト">
          <a:extLst>
            <a:ext uri="{FF2B5EF4-FFF2-40B4-BE49-F238E27FC236}">
              <a16:creationId xmlns:a16="http://schemas.microsoft.com/office/drawing/2014/main" id="{19494F0C-2895-40EB-A33C-BC7F11B95E4F}"/>
            </a:ext>
          </a:extLst>
        </xdr:cNvPr>
        <xdr:cNvSpPr txBox="1"/>
      </xdr:nvSpPr>
      <xdr:spPr>
        <a:xfrm>
          <a:off x="19992975" y="102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50981</xdr:rowOff>
    </xdr:from>
    <xdr:to>
      <xdr:col>112</xdr:col>
      <xdr:colOff>38100</xdr:colOff>
      <xdr:row>63</xdr:row>
      <xdr:rowOff>152581</xdr:rowOff>
    </xdr:to>
    <xdr:sp macro="" textlink="">
      <xdr:nvSpPr>
        <xdr:cNvPr id="608" name="楕円 607">
          <a:extLst>
            <a:ext uri="{FF2B5EF4-FFF2-40B4-BE49-F238E27FC236}">
              <a16:creationId xmlns:a16="http://schemas.microsoft.com/office/drawing/2014/main" id="{D0B50FA8-529F-426F-B3EA-33CF2ED66905}"/>
            </a:ext>
          </a:extLst>
        </xdr:cNvPr>
        <xdr:cNvSpPr/>
      </xdr:nvSpPr>
      <xdr:spPr>
        <a:xfrm>
          <a:off x="19154775" y="1024908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100693</xdr:rowOff>
    </xdr:from>
    <xdr:to>
      <xdr:col>116</xdr:col>
      <xdr:colOff>63500</xdr:colOff>
      <xdr:row>63</xdr:row>
      <xdr:rowOff>101781</xdr:rowOff>
    </xdr:to>
    <xdr:cxnSp macro="">
      <xdr:nvCxnSpPr>
        <xdr:cNvPr id="609" name="直線コネクタ 608">
          <a:extLst>
            <a:ext uri="{FF2B5EF4-FFF2-40B4-BE49-F238E27FC236}">
              <a16:creationId xmlns:a16="http://schemas.microsoft.com/office/drawing/2014/main" id="{68D24E93-E436-4865-8FF4-047D85363792}"/>
            </a:ext>
          </a:extLst>
        </xdr:cNvPr>
        <xdr:cNvCxnSpPr/>
      </xdr:nvCxnSpPr>
      <xdr:spPr>
        <a:xfrm flipV="1">
          <a:off x="19202400" y="10305143"/>
          <a:ext cx="7524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37919</xdr:rowOff>
    </xdr:from>
    <xdr:to>
      <xdr:col>107</xdr:col>
      <xdr:colOff>101600</xdr:colOff>
      <xdr:row>63</xdr:row>
      <xdr:rowOff>139519</xdr:rowOff>
    </xdr:to>
    <xdr:sp macro="" textlink="">
      <xdr:nvSpPr>
        <xdr:cNvPr id="610" name="楕円 609">
          <a:extLst>
            <a:ext uri="{FF2B5EF4-FFF2-40B4-BE49-F238E27FC236}">
              <a16:creationId xmlns:a16="http://schemas.microsoft.com/office/drawing/2014/main" id="{5A109DAA-ED43-4B11-9D8A-CD2B516D3242}"/>
            </a:ext>
          </a:extLst>
        </xdr:cNvPr>
        <xdr:cNvSpPr/>
      </xdr:nvSpPr>
      <xdr:spPr>
        <a:xfrm>
          <a:off x="18345150" y="102391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88719</xdr:rowOff>
    </xdr:from>
    <xdr:to>
      <xdr:col>111</xdr:col>
      <xdr:colOff>177800</xdr:colOff>
      <xdr:row>63</xdr:row>
      <xdr:rowOff>101781</xdr:rowOff>
    </xdr:to>
    <xdr:cxnSp macro="">
      <xdr:nvCxnSpPr>
        <xdr:cNvPr id="611" name="直線コネクタ 610">
          <a:extLst>
            <a:ext uri="{FF2B5EF4-FFF2-40B4-BE49-F238E27FC236}">
              <a16:creationId xmlns:a16="http://schemas.microsoft.com/office/drawing/2014/main" id="{3C13F36F-E1FD-4474-AAB2-68A58315F1D3}"/>
            </a:ext>
          </a:extLst>
        </xdr:cNvPr>
        <xdr:cNvCxnSpPr/>
      </xdr:nvCxnSpPr>
      <xdr:spPr>
        <a:xfrm>
          <a:off x="18392775" y="10286819"/>
          <a:ext cx="809625"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2" name="楕円 611">
          <a:extLst>
            <a:ext uri="{FF2B5EF4-FFF2-40B4-BE49-F238E27FC236}">
              <a16:creationId xmlns:a16="http://schemas.microsoft.com/office/drawing/2014/main" id="{C3BBC043-C6AB-4C35-85B4-178DA2E43007}"/>
            </a:ext>
          </a:extLst>
        </xdr:cNvPr>
        <xdr:cNvSpPr/>
      </xdr:nvSpPr>
      <xdr:spPr>
        <a:xfrm>
          <a:off x="17554575" y="102381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88719</xdr:rowOff>
    </xdr:to>
    <xdr:cxnSp macro="">
      <xdr:nvCxnSpPr>
        <xdr:cNvPr id="613" name="直線コネクタ 612">
          <a:extLst>
            <a:ext uri="{FF2B5EF4-FFF2-40B4-BE49-F238E27FC236}">
              <a16:creationId xmlns:a16="http://schemas.microsoft.com/office/drawing/2014/main" id="{4CD2A831-881E-4DA7-90A9-7DB7A52D4956}"/>
            </a:ext>
          </a:extLst>
        </xdr:cNvPr>
        <xdr:cNvCxnSpPr/>
      </xdr:nvCxnSpPr>
      <xdr:spPr>
        <a:xfrm>
          <a:off x="17602200" y="10285730"/>
          <a:ext cx="790575"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614" name="楕円 613">
          <a:extLst>
            <a:ext uri="{FF2B5EF4-FFF2-40B4-BE49-F238E27FC236}">
              <a16:creationId xmlns:a16="http://schemas.microsoft.com/office/drawing/2014/main" id="{E481BC27-7F0F-4831-A970-18982EE7BFD3}"/>
            </a:ext>
          </a:extLst>
        </xdr:cNvPr>
        <xdr:cNvSpPr/>
      </xdr:nvSpPr>
      <xdr:spPr>
        <a:xfrm>
          <a:off x="16754475" y="102370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87630</xdr:rowOff>
    </xdr:to>
    <xdr:cxnSp macro="">
      <xdr:nvCxnSpPr>
        <xdr:cNvPr id="615" name="直線コネクタ 614">
          <a:extLst>
            <a:ext uri="{FF2B5EF4-FFF2-40B4-BE49-F238E27FC236}">
              <a16:creationId xmlns:a16="http://schemas.microsoft.com/office/drawing/2014/main" id="{191AEBDE-BC07-461B-8F5B-D844EB6D555F}"/>
            </a:ext>
          </a:extLst>
        </xdr:cNvPr>
        <xdr:cNvCxnSpPr/>
      </xdr:nvCxnSpPr>
      <xdr:spPr>
        <a:xfrm>
          <a:off x="16802100" y="10284641"/>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616" name="n_1aveValue【学校施設】&#10;一人当たり面積">
          <a:extLst>
            <a:ext uri="{FF2B5EF4-FFF2-40B4-BE49-F238E27FC236}">
              <a16:creationId xmlns:a16="http://schemas.microsoft.com/office/drawing/2014/main" id="{2F8E6FDE-8501-4F7F-9FF8-65AFE6D29692}"/>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7" name="n_2aveValue【学校施設】&#10;一人当たり面積">
          <a:extLst>
            <a:ext uri="{FF2B5EF4-FFF2-40B4-BE49-F238E27FC236}">
              <a16:creationId xmlns:a16="http://schemas.microsoft.com/office/drawing/2014/main" id="{101DC62F-96AF-4E5B-AB41-4B470B194F5E}"/>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618" name="n_3aveValue【学校施設】&#10;一人当たり面積">
          <a:extLst>
            <a:ext uri="{FF2B5EF4-FFF2-40B4-BE49-F238E27FC236}">
              <a16:creationId xmlns:a16="http://schemas.microsoft.com/office/drawing/2014/main" id="{DA474F3D-4470-41C7-A537-FA72AB98F8B2}"/>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619" name="n_4aveValue【学校施設】&#10;一人当たり面積">
          <a:extLst>
            <a:ext uri="{FF2B5EF4-FFF2-40B4-BE49-F238E27FC236}">
              <a16:creationId xmlns:a16="http://schemas.microsoft.com/office/drawing/2014/main" id="{2A160FB2-D425-4C98-89B7-CC9F1A08B295}"/>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143708</xdr:rowOff>
    </xdr:from>
    <xdr:ext cx="469744" cy="259045"/>
    <xdr:sp macro="" textlink="">
      <xdr:nvSpPr>
        <xdr:cNvPr id="620" name="n_1mainValue【学校施設】&#10;一人当たり面積">
          <a:extLst>
            <a:ext uri="{FF2B5EF4-FFF2-40B4-BE49-F238E27FC236}">
              <a16:creationId xmlns:a16="http://schemas.microsoft.com/office/drawing/2014/main" id="{4C2B33F2-9FE0-4D28-9C1F-9CA68ACB2BF6}"/>
            </a:ext>
          </a:extLst>
        </xdr:cNvPr>
        <xdr:cNvSpPr txBox="1"/>
      </xdr:nvSpPr>
      <xdr:spPr>
        <a:xfrm>
          <a:off x="18983402"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130646</xdr:rowOff>
    </xdr:from>
    <xdr:ext cx="469744" cy="259045"/>
    <xdr:sp macro="" textlink="">
      <xdr:nvSpPr>
        <xdr:cNvPr id="621" name="n_2mainValue【学校施設】&#10;一人当たり面積">
          <a:extLst>
            <a:ext uri="{FF2B5EF4-FFF2-40B4-BE49-F238E27FC236}">
              <a16:creationId xmlns:a16="http://schemas.microsoft.com/office/drawing/2014/main" id="{006D6940-4959-4DB3-8808-B9FA5BAD50B0}"/>
            </a:ext>
          </a:extLst>
        </xdr:cNvPr>
        <xdr:cNvSpPr txBox="1"/>
      </xdr:nvSpPr>
      <xdr:spPr>
        <a:xfrm>
          <a:off x="18183302" y="1033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2" name="n_3mainValue【学校施設】&#10;一人当たり面積">
          <a:extLst>
            <a:ext uri="{FF2B5EF4-FFF2-40B4-BE49-F238E27FC236}">
              <a16:creationId xmlns:a16="http://schemas.microsoft.com/office/drawing/2014/main" id="{F559F5E1-3305-49FF-A731-06F8AE2579D9}"/>
            </a:ext>
          </a:extLst>
        </xdr:cNvPr>
        <xdr:cNvSpPr txBox="1"/>
      </xdr:nvSpPr>
      <xdr:spPr>
        <a:xfrm>
          <a:off x="17383202"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128468</xdr:rowOff>
    </xdr:from>
    <xdr:ext cx="469744" cy="259045"/>
    <xdr:sp macro="" textlink="">
      <xdr:nvSpPr>
        <xdr:cNvPr id="623" name="n_4mainValue【学校施設】&#10;一人当たり面積">
          <a:extLst>
            <a:ext uri="{FF2B5EF4-FFF2-40B4-BE49-F238E27FC236}">
              <a16:creationId xmlns:a16="http://schemas.microsoft.com/office/drawing/2014/main" id="{87038A5B-1432-4F34-9F7F-43D1934E3039}"/>
            </a:ext>
          </a:extLst>
        </xdr:cNvPr>
        <xdr:cNvSpPr txBox="1"/>
      </xdr:nvSpPr>
      <xdr:spPr>
        <a:xfrm>
          <a:off x="165926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C4186FF6-F950-4FB9-8E95-AE39AA07C5F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4A64002-E553-4534-815D-B81AE36D6A8B}"/>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6E0118C-225D-417E-9B72-A26F5DCDC0D7}"/>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338C21A-6EAD-4B4E-9AE3-D8620C569CC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94ED25D-1797-46B1-A16D-80C267C8AEE1}"/>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C30A578-5FDC-4E1F-AA2C-75428467A66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C0937887-95A2-4664-9126-2294228DED82}"/>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0C44738-0E17-4C54-8F6D-6A41DB16A36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3232D8F-884B-4EEA-9AE6-2D1A748D1DCE}"/>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972909F9-C8F0-4C30-B79E-D236FB4536A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24593920-BBAD-4B82-8E27-238182BA768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5" name="直線コネクタ 634">
          <a:extLst>
            <a:ext uri="{FF2B5EF4-FFF2-40B4-BE49-F238E27FC236}">
              <a16:creationId xmlns:a16="http://schemas.microsoft.com/office/drawing/2014/main" id="{1C3E304E-755C-41AC-B903-0F14629EEC82}"/>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6" name="テキスト ボックス 635">
          <a:extLst>
            <a:ext uri="{FF2B5EF4-FFF2-40B4-BE49-F238E27FC236}">
              <a16:creationId xmlns:a16="http://schemas.microsoft.com/office/drawing/2014/main" id="{1131049E-8441-4B74-B998-5300877522CA}"/>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7" name="直線コネクタ 636">
          <a:extLst>
            <a:ext uri="{FF2B5EF4-FFF2-40B4-BE49-F238E27FC236}">
              <a16:creationId xmlns:a16="http://schemas.microsoft.com/office/drawing/2014/main" id="{E3918D9F-CC26-4264-AB04-457A1E1C3102}"/>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8" name="テキスト ボックス 637">
          <a:extLst>
            <a:ext uri="{FF2B5EF4-FFF2-40B4-BE49-F238E27FC236}">
              <a16:creationId xmlns:a16="http://schemas.microsoft.com/office/drawing/2014/main" id="{969FF4B4-48F1-4848-B5F1-D0DC88B5E0C2}"/>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39" name="直線コネクタ 638">
          <a:extLst>
            <a:ext uri="{FF2B5EF4-FFF2-40B4-BE49-F238E27FC236}">
              <a16:creationId xmlns:a16="http://schemas.microsoft.com/office/drawing/2014/main" id="{45DF74F7-F073-4EC2-8480-76E6DB4AB28D}"/>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0" name="テキスト ボックス 639">
          <a:extLst>
            <a:ext uri="{FF2B5EF4-FFF2-40B4-BE49-F238E27FC236}">
              <a16:creationId xmlns:a16="http://schemas.microsoft.com/office/drawing/2014/main" id="{36D5C57B-EA64-446C-94E9-DDC0140327CC}"/>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A089CDC-8C39-4CE0-8A94-1C2DC7E6D9FF}"/>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21A4205E-5D62-44C8-BC74-CB926C5EC7A2}"/>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3" name="直線コネクタ 642">
          <a:extLst>
            <a:ext uri="{FF2B5EF4-FFF2-40B4-BE49-F238E27FC236}">
              <a16:creationId xmlns:a16="http://schemas.microsoft.com/office/drawing/2014/main" id="{D128AE82-9AFE-487E-9990-F03FBE36661D}"/>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4" name="テキスト ボックス 643">
          <a:extLst>
            <a:ext uri="{FF2B5EF4-FFF2-40B4-BE49-F238E27FC236}">
              <a16:creationId xmlns:a16="http://schemas.microsoft.com/office/drawing/2014/main" id="{C204278D-CBFF-4EDF-BCA3-414D002F1583}"/>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5" name="直線コネクタ 644">
          <a:extLst>
            <a:ext uri="{FF2B5EF4-FFF2-40B4-BE49-F238E27FC236}">
              <a16:creationId xmlns:a16="http://schemas.microsoft.com/office/drawing/2014/main" id="{4438CA2D-33BD-47D2-A915-F801257314F8}"/>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6" name="テキスト ボックス 645">
          <a:extLst>
            <a:ext uri="{FF2B5EF4-FFF2-40B4-BE49-F238E27FC236}">
              <a16:creationId xmlns:a16="http://schemas.microsoft.com/office/drawing/2014/main" id="{0C43A949-ABF1-4E12-AE3D-ED59CDF83802}"/>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7" name="直線コネクタ 646">
          <a:extLst>
            <a:ext uri="{FF2B5EF4-FFF2-40B4-BE49-F238E27FC236}">
              <a16:creationId xmlns:a16="http://schemas.microsoft.com/office/drawing/2014/main" id="{8F2B57FC-19A1-4F11-87E8-D9ACA923E566}"/>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8" name="テキスト ボックス 647">
          <a:extLst>
            <a:ext uri="{FF2B5EF4-FFF2-40B4-BE49-F238E27FC236}">
              <a16:creationId xmlns:a16="http://schemas.microsoft.com/office/drawing/2014/main" id="{2EED1E83-568E-4B36-8812-B46ACDA21249}"/>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1F661726-B9C9-46B3-B94E-81BCCE5D800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a:extLst>
            <a:ext uri="{FF2B5EF4-FFF2-40B4-BE49-F238E27FC236}">
              <a16:creationId xmlns:a16="http://schemas.microsoft.com/office/drawing/2014/main" id="{73BF5A9B-31F0-4AD7-9935-6135C7B49395}"/>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EE02904A-1620-461D-AEC9-26E7776CAED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652" name="直線コネクタ 651">
          <a:extLst>
            <a:ext uri="{FF2B5EF4-FFF2-40B4-BE49-F238E27FC236}">
              <a16:creationId xmlns:a16="http://schemas.microsoft.com/office/drawing/2014/main" id="{96A34651-D978-4CD4-A1B9-0D6C17324AFB}"/>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653" name="【児童館】&#10;有形固定資産減価償却率最小値テキスト">
          <a:extLst>
            <a:ext uri="{FF2B5EF4-FFF2-40B4-BE49-F238E27FC236}">
              <a16:creationId xmlns:a16="http://schemas.microsoft.com/office/drawing/2014/main" id="{D6AE25CE-DE17-420C-9602-0E884997EA0C}"/>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654" name="直線コネクタ 653">
          <a:extLst>
            <a:ext uri="{FF2B5EF4-FFF2-40B4-BE49-F238E27FC236}">
              <a16:creationId xmlns:a16="http://schemas.microsoft.com/office/drawing/2014/main" id="{5049C239-47A0-4D16-92F1-35E2960B3412}"/>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655" name="【児童館】&#10;有形固定資産減価償却率最大値テキスト">
          <a:extLst>
            <a:ext uri="{FF2B5EF4-FFF2-40B4-BE49-F238E27FC236}">
              <a16:creationId xmlns:a16="http://schemas.microsoft.com/office/drawing/2014/main" id="{6EB32928-10A8-46CA-BE2A-C60497D37343}"/>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656" name="直線コネクタ 655">
          <a:extLst>
            <a:ext uri="{FF2B5EF4-FFF2-40B4-BE49-F238E27FC236}">
              <a16:creationId xmlns:a16="http://schemas.microsoft.com/office/drawing/2014/main" id="{0C6FCEA3-BD5C-4587-85DF-AC0691820502}"/>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657" name="【児童館】&#10;有形固定資産減価償却率平均値テキスト">
          <a:extLst>
            <a:ext uri="{FF2B5EF4-FFF2-40B4-BE49-F238E27FC236}">
              <a16:creationId xmlns:a16="http://schemas.microsoft.com/office/drawing/2014/main" id="{9DA714BF-BF31-43FF-A59D-A6298A32265A}"/>
            </a:ext>
          </a:extLst>
        </xdr:cNvPr>
        <xdr:cNvSpPr txBox="1"/>
      </xdr:nvSpPr>
      <xdr:spPr>
        <a:xfrm>
          <a:off x="14735175" y="13279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58" name="フローチャート: 判断 657">
          <a:extLst>
            <a:ext uri="{FF2B5EF4-FFF2-40B4-BE49-F238E27FC236}">
              <a16:creationId xmlns:a16="http://schemas.microsoft.com/office/drawing/2014/main" id="{333AA9BE-2302-4032-ADDB-F12941890C7F}"/>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9" name="フローチャート: 判断 658">
          <a:extLst>
            <a:ext uri="{FF2B5EF4-FFF2-40B4-BE49-F238E27FC236}">
              <a16:creationId xmlns:a16="http://schemas.microsoft.com/office/drawing/2014/main" id="{B00524C9-49F0-457A-8144-C9DF4B439B1D}"/>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0" name="フローチャート: 判断 659">
          <a:extLst>
            <a:ext uri="{FF2B5EF4-FFF2-40B4-BE49-F238E27FC236}">
              <a16:creationId xmlns:a16="http://schemas.microsoft.com/office/drawing/2014/main" id="{7E078ECB-71EE-47AC-99C9-4942DCF590BE}"/>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661" name="フローチャート: 判断 660">
          <a:extLst>
            <a:ext uri="{FF2B5EF4-FFF2-40B4-BE49-F238E27FC236}">
              <a16:creationId xmlns:a16="http://schemas.microsoft.com/office/drawing/2014/main" id="{8AF9CD62-2521-4894-8B0A-C335C193A835}"/>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662" name="フローチャート: 判断 661">
          <a:extLst>
            <a:ext uri="{FF2B5EF4-FFF2-40B4-BE49-F238E27FC236}">
              <a16:creationId xmlns:a16="http://schemas.microsoft.com/office/drawing/2014/main" id="{B7E1B5CA-94E8-438B-B513-5D51EBE82E2D}"/>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FA98579-ADF4-40B1-AD58-241DFC8B0971}"/>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3C88B3D-3415-46FA-9E83-975C953C58E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A00FFA7-744E-4469-8A9C-2D01F850CE3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B30ADCB-92D7-45DD-8330-285E9FAC1C0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49D78C5-5747-4C44-814C-B7853F2F75A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668" name="楕円 667">
          <a:extLst>
            <a:ext uri="{FF2B5EF4-FFF2-40B4-BE49-F238E27FC236}">
              <a16:creationId xmlns:a16="http://schemas.microsoft.com/office/drawing/2014/main" id="{13787BA4-10E3-4511-8173-6637FA2937F7}"/>
            </a:ext>
          </a:extLst>
        </xdr:cNvPr>
        <xdr:cNvSpPr/>
      </xdr:nvSpPr>
      <xdr:spPr>
        <a:xfrm>
          <a:off x="14649450" y="12887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669" name="【児童館】&#10;有形固定資産減価償却率該当値テキスト">
          <a:extLst>
            <a:ext uri="{FF2B5EF4-FFF2-40B4-BE49-F238E27FC236}">
              <a16:creationId xmlns:a16="http://schemas.microsoft.com/office/drawing/2014/main" id="{683862A4-4EA3-4B5B-AAD2-958A62A228A2}"/>
            </a:ext>
          </a:extLst>
        </xdr:cNvPr>
        <xdr:cNvSpPr txBox="1"/>
      </xdr:nvSpPr>
      <xdr:spPr>
        <a:xfrm>
          <a:off x="14735175" y="1275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670" name="楕円 669">
          <a:extLst>
            <a:ext uri="{FF2B5EF4-FFF2-40B4-BE49-F238E27FC236}">
              <a16:creationId xmlns:a16="http://schemas.microsoft.com/office/drawing/2014/main" id="{214A57A1-049E-4CC5-B702-D61B9160A11D}"/>
            </a:ext>
          </a:extLst>
        </xdr:cNvPr>
        <xdr:cNvSpPr/>
      </xdr:nvSpPr>
      <xdr:spPr>
        <a:xfrm>
          <a:off x="13887450" y="128708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146686</xdr:rowOff>
    </xdr:to>
    <xdr:cxnSp macro="">
      <xdr:nvCxnSpPr>
        <xdr:cNvPr id="671" name="直線コネクタ 670">
          <a:extLst>
            <a:ext uri="{FF2B5EF4-FFF2-40B4-BE49-F238E27FC236}">
              <a16:creationId xmlns:a16="http://schemas.microsoft.com/office/drawing/2014/main" id="{7D068F39-4AA7-4C39-A896-1F5E3A55F415}"/>
            </a:ext>
          </a:extLst>
        </xdr:cNvPr>
        <xdr:cNvCxnSpPr/>
      </xdr:nvCxnSpPr>
      <xdr:spPr>
        <a:xfrm>
          <a:off x="13935075" y="12918439"/>
          <a:ext cx="762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24448</xdr:rowOff>
    </xdr:from>
    <xdr:to>
      <xdr:col>76</xdr:col>
      <xdr:colOff>165100</xdr:colOff>
      <xdr:row>79</xdr:row>
      <xdr:rowOff>126048</xdr:rowOff>
    </xdr:to>
    <xdr:sp macro="" textlink="">
      <xdr:nvSpPr>
        <xdr:cNvPr id="672" name="楕円 671">
          <a:extLst>
            <a:ext uri="{FF2B5EF4-FFF2-40B4-BE49-F238E27FC236}">
              <a16:creationId xmlns:a16="http://schemas.microsoft.com/office/drawing/2014/main" id="{044023D3-47FE-4D33-926F-8AB9D59785B1}"/>
            </a:ext>
          </a:extLst>
        </xdr:cNvPr>
        <xdr:cNvSpPr/>
      </xdr:nvSpPr>
      <xdr:spPr>
        <a:xfrm>
          <a:off x="13096875" y="128196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75248</xdr:rowOff>
    </xdr:from>
    <xdr:to>
      <xdr:col>81</xdr:col>
      <xdr:colOff>50800</xdr:colOff>
      <xdr:row>79</xdr:row>
      <xdr:rowOff>129539</xdr:rowOff>
    </xdr:to>
    <xdr:cxnSp macro="">
      <xdr:nvCxnSpPr>
        <xdr:cNvPr id="673" name="直線コネクタ 672">
          <a:extLst>
            <a:ext uri="{FF2B5EF4-FFF2-40B4-BE49-F238E27FC236}">
              <a16:creationId xmlns:a16="http://schemas.microsoft.com/office/drawing/2014/main" id="{213762FE-879D-4F6B-BFA3-85E5D87758C4}"/>
            </a:ext>
          </a:extLst>
        </xdr:cNvPr>
        <xdr:cNvCxnSpPr/>
      </xdr:nvCxnSpPr>
      <xdr:spPr>
        <a:xfrm>
          <a:off x="13144500" y="12867323"/>
          <a:ext cx="790575"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144463</xdr:rowOff>
    </xdr:from>
    <xdr:to>
      <xdr:col>72</xdr:col>
      <xdr:colOff>38100</xdr:colOff>
      <xdr:row>79</xdr:row>
      <xdr:rowOff>74613</xdr:rowOff>
    </xdr:to>
    <xdr:sp macro="" textlink="">
      <xdr:nvSpPr>
        <xdr:cNvPr id="674" name="楕円 673">
          <a:extLst>
            <a:ext uri="{FF2B5EF4-FFF2-40B4-BE49-F238E27FC236}">
              <a16:creationId xmlns:a16="http://schemas.microsoft.com/office/drawing/2014/main" id="{1BBACCFF-531C-49C7-9EE0-90FED96E8594}"/>
            </a:ext>
          </a:extLst>
        </xdr:cNvPr>
        <xdr:cNvSpPr/>
      </xdr:nvSpPr>
      <xdr:spPr>
        <a:xfrm>
          <a:off x="12296775" y="127714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23813</xdr:rowOff>
    </xdr:from>
    <xdr:to>
      <xdr:col>76</xdr:col>
      <xdr:colOff>114300</xdr:colOff>
      <xdr:row>79</xdr:row>
      <xdr:rowOff>75248</xdr:rowOff>
    </xdr:to>
    <xdr:cxnSp macro="">
      <xdr:nvCxnSpPr>
        <xdr:cNvPr id="675" name="直線コネクタ 674">
          <a:extLst>
            <a:ext uri="{FF2B5EF4-FFF2-40B4-BE49-F238E27FC236}">
              <a16:creationId xmlns:a16="http://schemas.microsoft.com/office/drawing/2014/main" id="{7D497C97-5983-4E1F-9296-AAC3AFAFF8DA}"/>
            </a:ext>
          </a:extLst>
        </xdr:cNvPr>
        <xdr:cNvCxnSpPr/>
      </xdr:nvCxnSpPr>
      <xdr:spPr>
        <a:xfrm>
          <a:off x="12344400" y="12819063"/>
          <a:ext cx="8001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90170</xdr:rowOff>
    </xdr:from>
    <xdr:to>
      <xdr:col>67</xdr:col>
      <xdr:colOff>101600</xdr:colOff>
      <xdr:row>79</xdr:row>
      <xdr:rowOff>20320</xdr:rowOff>
    </xdr:to>
    <xdr:sp macro="" textlink="">
      <xdr:nvSpPr>
        <xdr:cNvPr id="676" name="楕円 675">
          <a:extLst>
            <a:ext uri="{FF2B5EF4-FFF2-40B4-BE49-F238E27FC236}">
              <a16:creationId xmlns:a16="http://schemas.microsoft.com/office/drawing/2014/main" id="{DF3230C6-9989-438C-863E-4016FAC3E1EB}"/>
            </a:ext>
          </a:extLst>
        </xdr:cNvPr>
        <xdr:cNvSpPr/>
      </xdr:nvSpPr>
      <xdr:spPr>
        <a:xfrm>
          <a:off x="11487150" y="12717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140970</xdr:rowOff>
    </xdr:from>
    <xdr:to>
      <xdr:col>71</xdr:col>
      <xdr:colOff>177800</xdr:colOff>
      <xdr:row>79</xdr:row>
      <xdr:rowOff>23813</xdr:rowOff>
    </xdr:to>
    <xdr:cxnSp macro="">
      <xdr:nvCxnSpPr>
        <xdr:cNvPr id="677" name="直線コネクタ 676">
          <a:extLst>
            <a:ext uri="{FF2B5EF4-FFF2-40B4-BE49-F238E27FC236}">
              <a16:creationId xmlns:a16="http://schemas.microsoft.com/office/drawing/2014/main" id="{DFD347D0-C22A-4118-AE21-F72BC95FE8F6}"/>
            </a:ext>
          </a:extLst>
        </xdr:cNvPr>
        <xdr:cNvCxnSpPr/>
      </xdr:nvCxnSpPr>
      <xdr:spPr>
        <a:xfrm>
          <a:off x="11534775" y="12774295"/>
          <a:ext cx="809625"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8" name="n_1aveValue【児童館】&#10;有形固定資産減価償却率">
          <a:extLst>
            <a:ext uri="{FF2B5EF4-FFF2-40B4-BE49-F238E27FC236}">
              <a16:creationId xmlns:a16="http://schemas.microsoft.com/office/drawing/2014/main" id="{B66079A0-0C3E-4E68-B1F2-32BC357C2331}"/>
            </a:ext>
          </a:extLst>
        </xdr:cNvPr>
        <xdr:cNvSpPr txBox="1"/>
      </xdr:nvSpPr>
      <xdr:spPr>
        <a:xfrm>
          <a:off x="13745219"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679" name="n_2aveValue【児童館】&#10;有形固定資産減価償却率">
          <a:extLst>
            <a:ext uri="{FF2B5EF4-FFF2-40B4-BE49-F238E27FC236}">
              <a16:creationId xmlns:a16="http://schemas.microsoft.com/office/drawing/2014/main" id="{692900EC-1723-4A9B-A5D2-D75DD49A7504}"/>
            </a:ext>
          </a:extLst>
        </xdr:cNvPr>
        <xdr:cNvSpPr txBox="1"/>
      </xdr:nvSpPr>
      <xdr:spPr>
        <a:xfrm>
          <a:off x="12964169"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680" name="n_3aveValue【児童館】&#10;有形固定資産減価償却率">
          <a:extLst>
            <a:ext uri="{FF2B5EF4-FFF2-40B4-BE49-F238E27FC236}">
              <a16:creationId xmlns:a16="http://schemas.microsoft.com/office/drawing/2014/main" id="{DEDCD646-A80F-4A29-B4D3-3132873955C7}"/>
            </a:ext>
          </a:extLst>
        </xdr:cNvPr>
        <xdr:cNvSpPr txBox="1"/>
      </xdr:nvSpPr>
      <xdr:spPr>
        <a:xfrm>
          <a:off x="12164069" y="1335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681" name="n_4aveValue【児童館】&#10;有形固定資産減価償却率">
          <a:extLst>
            <a:ext uri="{FF2B5EF4-FFF2-40B4-BE49-F238E27FC236}">
              <a16:creationId xmlns:a16="http://schemas.microsoft.com/office/drawing/2014/main" id="{1E618418-E6B2-446D-9A45-6F6DEA16804F}"/>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682" name="n_1mainValue【児童館】&#10;有形固定資産減価償却率">
          <a:extLst>
            <a:ext uri="{FF2B5EF4-FFF2-40B4-BE49-F238E27FC236}">
              <a16:creationId xmlns:a16="http://schemas.microsoft.com/office/drawing/2014/main" id="{1AD808C5-1710-4158-87FF-1B5AF8F1E58E}"/>
            </a:ext>
          </a:extLst>
        </xdr:cNvPr>
        <xdr:cNvSpPr txBox="1"/>
      </xdr:nvSpPr>
      <xdr:spPr>
        <a:xfrm>
          <a:off x="13745219" y="1265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142575</xdr:rowOff>
    </xdr:from>
    <xdr:ext cx="405111" cy="259045"/>
    <xdr:sp macro="" textlink="">
      <xdr:nvSpPr>
        <xdr:cNvPr id="683" name="n_2mainValue【児童館】&#10;有形固定資産減価償却率">
          <a:extLst>
            <a:ext uri="{FF2B5EF4-FFF2-40B4-BE49-F238E27FC236}">
              <a16:creationId xmlns:a16="http://schemas.microsoft.com/office/drawing/2014/main" id="{729B2D8C-3A45-4FF9-B715-A39FD4ACE142}"/>
            </a:ext>
          </a:extLst>
        </xdr:cNvPr>
        <xdr:cNvSpPr txBox="1"/>
      </xdr:nvSpPr>
      <xdr:spPr>
        <a:xfrm>
          <a:off x="12964169" y="126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91140</xdr:rowOff>
    </xdr:from>
    <xdr:ext cx="405111" cy="259045"/>
    <xdr:sp macro="" textlink="">
      <xdr:nvSpPr>
        <xdr:cNvPr id="684" name="n_3mainValue【児童館】&#10;有形固定資産減価償却率">
          <a:extLst>
            <a:ext uri="{FF2B5EF4-FFF2-40B4-BE49-F238E27FC236}">
              <a16:creationId xmlns:a16="http://schemas.microsoft.com/office/drawing/2014/main" id="{D673792C-392B-48A4-BAA7-211862DC704A}"/>
            </a:ext>
          </a:extLst>
        </xdr:cNvPr>
        <xdr:cNvSpPr txBox="1"/>
      </xdr:nvSpPr>
      <xdr:spPr>
        <a:xfrm>
          <a:off x="12164069" y="125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85" name="n_4mainValue【児童館】&#10;有形固定資産減価償却率">
          <a:extLst>
            <a:ext uri="{FF2B5EF4-FFF2-40B4-BE49-F238E27FC236}">
              <a16:creationId xmlns:a16="http://schemas.microsoft.com/office/drawing/2014/main" id="{63B14FA0-9131-48FC-A6E1-53609E14E93C}"/>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67379BDF-0F7B-46BF-B4D4-B81629BDF5D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ED3CE200-3745-4BAD-B0EB-804B9DC3DE7D}"/>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9DF9B747-63CC-4671-A14B-A5EAA439618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C425D438-0BA9-47E6-8E53-B366E29B3A9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3CD259DB-3BA0-4E89-AFEC-D159C24B4C9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F0B1DEDA-6833-41B7-871C-2CA2C4B34882}"/>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14EAE1E-71F0-421A-B4F1-AEB62EE423A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3178793-2E82-43E2-8689-A9F6ACE2FC1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A3C5FB6E-FD7D-4BCE-8FDE-F018C2909FD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7E78A07-F1BC-4440-B548-7569F286FDE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BE2AACF9-920D-4A16-B6F4-47A70DAF0531}"/>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C6AE90BD-FA71-495F-87C0-3F4B5FB513E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654E956C-614D-45C4-95ED-836424272447}"/>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ED45F02A-4F47-4D51-A94B-C644FE1D746F}"/>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77BDC984-348A-4F40-B08E-BF0BADFE905D}"/>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A8AD7B87-4CB8-44D3-9FC9-A940F1A30B47}"/>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149C3ECB-3157-4637-B39C-481230C7A68E}"/>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1103D364-AB52-46E8-A939-74DF801BDBD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661A8AA-5173-43AF-AA87-73BC34327FEB}"/>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6D6D21AD-F8AE-4B74-BD25-FC7B6FF39386}"/>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F962BAB7-85F4-4A57-B048-0355851CC01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8FCC0B9-F08A-4704-B00C-226543F22A6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576D58F5-1855-418E-B2BB-067CF8E31A9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22160216-B1A4-4CA0-A363-A75F9104E78D}"/>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F2E1F79D-0246-4293-8F18-A1C44D5386DB}"/>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564EBCC4-CDD6-43CF-A77E-0477EEB7D1ED}"/>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12" name="【児童館】&#10;一人当たり面積最大値テキスト">
          <a:extLst>
            <a:ext uri="{FF2B5EF4-FFF2-40B4-BE49-F238E27FC236}">
              <a16:creationId xmlns:a16="http://schemas.microsoft.com/office/drawing/2014/main" id="{5F9B42AF-1CED-4DD7-BBA0-6A45BC811270}"/>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13" name="直線コネクタ 712">
          <a:extLst>
            <a:ext uri="{FF2B5EF4-FFF2-40B4-BE49-F238E27FC236}">
              <a16:creationId xmlns:a16="http://schemas.microsoft.com/office/drawing/2014/main" id="{34883688-69AB-4FA7-9CD0-D25D49AAD9EE}"/>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4" name="【児童館】&#10;一人当たり面積平均値テキスト">
          <a:extLst>
            <a:ext uri="{FF2B5EF4-FFF2-40B4-BE49-F238E27FC236}">
              <a16:creationId xmlns:a16="http://schemas.microsoft.com/office/drawing/2014/main" id="{326E58FE-8F9E-46AD-931E-C4D46796D0EB}"/>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5" name="フローチャート: 判断 714">
          <a:extLst>
            <a:ext uri="{FF2B5EF4-FFF2-40B4-BE49-F238E27FC236}">
              <a16:creationId xmlns:a16="http://schemas.microsoft.com/office/drawing/2014/main" id="{CF6A1167-FE29-4F49-BD73-D6F3E5435F5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6" name="フローチャート: 判断 715">
          <a:extLst>
            <a:ext uri="{FF2B5EF4-FFF2-40B4-BE49-F238E27FC236}">
              <a16:creationId xmlns:a16="http://schemas.microsoft.com/office/drawing/2014/main" id="{934E7147-2076-474E-9F03-D664E2AD8303}"/>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7" name="フローチャート: 判断 716">
          <a:extLst>
            <a:ext uri="{FF2B5EF4-FFF2-40B4-BE49-F238E27FC236}">
              <a16:creationId xmlns:a16="http://schemas.microsoft.com/office/drawing/2014/main" id="{78C7B292-54B7-48CE-9F24-3746616C4976}"/>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8" name="フローチャート: 判断 717">
          <a:extLst>
            <a:ext uri="{FF2B5EF4-FFF2-40B4-BE49-F238E27FC236}">
              <a16:creationId xmlns:a16="http://schemas.microsoft.com/office/drawing/2014/main" id="{4159A988-96BE-44ED-B000-43263935A210}"/>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9" name="フローチャート: 判断 718">
          <a:extLst>
            <a:ext uri="{FF2B5EF4-FFF2-40B4-BE49-F238E27FC236}">
              <a16:creationId xmlns:a16="http://schemas.microsoft.com/office/drawing/2014/main" id="{85DFDC16-C355-4650-B142-1AD82B241347}"/>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4C256D9-B4B6-44DE-A647-F601D509874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779F141-D920-4462-8999-CC88335F31E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487E4FF-727D-49B0-A996-175D2BB971A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90130D6-B030-486C-BB3E-CAF7F17CD17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B510634-E7A9-410B-9D9D-34BD62E4437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5" name="楕円 724">
          <a:extLst>
            <a:ext uri="{FF2B5EF4-FFF2-40B4-BE49-F238E27FC236}">
              <a16:creationId xmlns:a16="http://schemas.microsoft.com/office/drawing/2014/main" id="{3815C96F-AB46-4229-9EA4-3689BBA92F67}"/>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6" name="【児童館】&#10;一人当たり面積該当値テキスト">
          <a:extLst>
            <a:ext uri="{FF2B5EF4-FFF2-40B4-BE49-F238E27FC236}">
              <a16:creationId xmlns:a16="http://schemas.microsoft.com/office/drawing/2014/main" id="{0CF764E7-D8B4-42CF-A8AD-2E23D5904CB3}"/>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7" name="楕円 726">
          <a:extLst>
            <a:ext uri="{FF2B5EF4-FFF2-40B4-BE49-F238E27FC236}">
              <a16:creationId xmlns:a16="http://schemas.microsoft.com/office/drawing/2014/main" id="{7D76AA15-78F2-4D6D-9E61-961659FFA749}"/>
            </a:ext>
          </a:extLst>
        </xdr:cNvPr>
        <xdr:cNvSpPr/>
      </xdr:nvSpPr>
      <xdr:spPr>
        <a:xfrm>
          <a:off x="191547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8" name="直線コネクタ 727">
          <a:extLst>
            <a:ext uri="{FF2B5EF4-FFF2-40B4-BE49-F238E27FC236}">
              <a16:creationId xmlns:a16="http://schemas.microsoft.com/office/drawing/2014/main" id="{982A13C2-5AE1-4977-B91F-C2BB350FD19C}"/>
            </a:ext>
          </a:extLst>
        </xdr:cNvPr>
        <xdr:cNvCxnSpPr/>
      </xdr:nvCxnSpPr>
      <xdr:spPr>
        <a:xfrm>
          <a:off x="19202400" y="13030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9" name="楕円 728">
          <a:extLst>
            <a:ext uri="{FF2B5EF4-FFF2-40B4-BE49-F238E27FC236}">
              <a16:creationId xmlns:a16="http://schemas.microsoft.com/office/drawing/2014/main" id="{6D299B18-B75E-4AEC-89AC-4C39B8C82A7B}"/>
            </a:ext>
          </a:extLst>
        </xdr:cNvPr>
        <xdr:cNvSpPr/>
      </xdr:nvSpPr>
      <xdr:spPr>
        <a:xfrm>
          <a:off x="18345150"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30" name="直線コネクタ 729">
          <a:extLst>
            <a:ext uri="{FF2B5EF4-FFF2-40B4-BE49-F238E27FC236}">
              <a16:creationId xmlns:a16="http://schemas.microsoft.com/office/drawing/2014/main" id="{73D31E90-A8D2-4747-BFC7-438111F2376F}"/>
            </a:ext>
          </a:extLst>
        </xdr:cNvPr>
        <xdr:cNvCxnSpPr/>
      </xdr:nvCxnSpPr>
      <xdr:spPr>
        <a:xfrm>
          <a:off x="18392775" y="13030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31" name="楕円 730">
          <a:extLst>
            <a:ext uri="{FF2B5EF4-FFF2-40B4-BE49-F238E27FC236}">
              <a16:creationId xmlns:a16="http://schemas.microsoft.com/office/drawing/2014/main" id="{C7681204-5BBA-47FD-A751-EF7058D4A9BD}"/>
            </a:ext>
          </a:extLst>
        </xdr:cNvPr>
        <xdr:cNvSpPr/>
      </xdr:nvSpPr>
      <xdr:spPr>
        <a:xfrm>
          <a:off x="17554575" y="1298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32" name="直線コネクタ 731">
          <a:extLst>
            <a:ext uri="{FF2B5EF4-FFF2-40B4-BE49-F238E27FC236}">
              <a16:creationId xmlns:a16="http://schemas.microsoft.com/office/drawing/2014/main" id="{8EA32B77-BE51-4F49-AB04-334D08FE8250}"/>
            </a:ext>
          </a:extLst>
        </xdr:cNvPr>
        <xdr:cNvCxnSpPr/>
      </xdr:nvCxnSpPr>
      <xdr:spPr>
        <a:xfrm>
          <a:off x="17602200" y="13030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33" name="楕円 732">
          <a:extLst>
            <a:ext uri="{FF2B5EF4-FFF2-40B4-BE49-F238E27FC236}">
              <a16:creationId xmlns:a16="http://schemas.microsoft.com/office/drawing/2014/main" id="{ED04DF3E-E6DC-4C59-B113-86E4F9EC169E}"/>
            </a:ext>
          </a:extLst>
        </xdr:cNvPr>
        <xdr:cNvSpPr/>
      </xdr:nvSpPr>
      <xdr:spPr>
        <a:xfrm>
          <a:off x="167544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76200</xdr:rowOff>
    </xdr:to>
    <xdr:cxnSp macro="">
      <xdr:nvCxnSpPr>
        <xdr:cNvPr id="734" name="直線コネクタ 733">
          <a:extLst>
            <a:ext uri="{FF2B5EF4-FFF2-40B4-BE49-F238E27FC236}">
              <a16:creationId xmlns:a16="http://schemas.microsoft.com/office/drawing/2014/main" id="{D6E126EB-C29F-4559-91CB-D34A8424F521}"/>
            </a:ext>
          </a:extLst>
        </xdr:cNvPr>
        <xdr:cNvCxnSpPr/>
      </xdr:nvCxnSpPr>
      <xdr:spPr>
        <a:xfrm>
          <a:off x="16802100" y="13030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35" name="n_1aveValue【児童館】&#10;一人当たり面積">
          <a:extLst>
            <a:ext uri="{FF2B5EF4-FFF2-40B4-BE49-F238E27FC236}">
              <a16:creationId xmlns:a16="http://schemas.microsoft.com/office/drawing/2014/main" id="{50A4AA90-F903-4B05-90EA-BDE60E74712B}"/>
            </a:ext>
          </a:extLst>
        </xdr:cNvPr>
        <xdr:cNvSpPr txBox="1"/>
      </xdr:nvSpPr>
      <xdr:spPr>
        <a:xfrm>
          <a:off x="189834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6" name="n_2aveValue【児童館】&#10;一人当たり面積">
          <a:extLst>
            <a:ext uri="{FF2B5EF4-FFF2-40B4-BE49-F238E27FC236}">
              <a16:creationId xmlns:a16="http://schemas.microsoft.com/office/drawing/2014/main" id="{18B2B754-38DF-48ED-8F1F-0CF1D339AB9A}"/>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37" name="n_3aveValue【児童館】&#10;一人当たり面積">
          <a:extLst>
            <a:ext uri="{FF2B5EF4-FFF2-40B4-BE49-F238E27FC236}">
              <a16:creationId xmlns:a16="http://schemas.microsoft.com/office/drawing/2014/main" id="{BD8729B5-4ADC-4DA2-8916-EABC77DB20B6}"/>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8" name="n_4aveValue【児童館】&#10;一人当たり面積">
          <a:extLst>
            <a:ext uri="{FF2B5EF4-FFF2-40B4-BE49-F238E27FC236}">
              <a16:creationId xmlns:a16="http://schemas.microsoft.com/office/drawing/2014/main" id="{67F4123F-AC5E-470C-8F9A-798B182F5A48}"/>
            </a:ext>
          </a:extLst>
        </xdr:cNvPr>
        <xdr:cNvSpPr txBox="1"/>
      </xdr:nvSpPr>
      <xdr:spPr>
        <a:xfrm>
          <a:off x="16592627"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9" name="n_1mainValue【児童館】&#10;一人当たり面積">
          <a:extLst>
            <a:ext uri="{FF2B5EF4-FFF2-40B4-BE49-F238E27FC236}">
              <a16:creationId xmlns:a16="http://schemas.microsoft.com/office/drawing/2014/main" id="{00D4B6F4-37E7-4FC1-8CE3-F56DF7FCBD72}"/>
            </a:ext>
          </a:extLst>
        </xdr:cNvPr>
        <xdr:cNvSpPr txBox="1"/>
      </xdr:nvSpPr>
      <xdr:spPr>
        <a:xfrm>
          <a:off x="189834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40" name="n_2mainValue【児童館】&#10;一人当たり面積">
          <a:extLst>
            <a:ext uri="{FF2B5EF4-FFF2-40B4-BE49-F238E27FC236}">
              <a16:creationId xmlns:a16="http://schemas.microsoft.com/office/drawing/2014/main" id="{194FFA44-778F-48CF-87B3-7AB7BE0F35B5}"/>
            </a:ext>
          </a:extLst>
        </xdr:cNvPr>
        <xdr:cNvSpPr txBox="1"/>
      </xdr:nvSpPr>
      <xdr:spPr>
        <a:xfrm>
          <a:off x="181833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41" name="n_3mainValue【児童館】&#10;一人当たり面積">
          <a:extLst>
            <a:ext uri="{FF2B5EF4-FFF2-40B4-BE49-F238E27FC236}">
              <a16:creationId xmlns:a16="http://schemas.microsoft.com/office/drawing/2014/main" id="{91BF0D5F-E98D-41F9-95A3-985DE688EFEF}"/>
            </a:ext>
          </a:extLst>
        </xdr:cNvPr>
        <xdr:cNvSpPr txBox="1"/>
      </xdr:nvSpPr>
      <xdr:spPr>
        <a:xfrm>
          <a:off x="173832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42" name="n_4mainValue【児童館】&#10;一人当たり面積">
          <a:extLst>
            <a:ext uri="{FF2B5EF4-FFF2-40B4-BE49-F238E27FC236}">
              <a16:creationId xmlns:a16="http://schemas.microsoft.com/office/drawing/2014/main" id="{4A7FADA7-2804-49DA-A1D3-9381A5FD3F07}"/>
            </a:ext>
          </a:extLst>
        </xdr:cNvPr>
        <xdr:cNvSpPr txBox="1"/>
      </xdr:nvSpPr>
      <xdr:spPr>
        <a:xfrm>
          <a:off x="16592627"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CA73405-4051-40E5-8506-71D6DDAB12F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7D59A96-1183-480F-9986-7BE3643F1C58}"/>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F05BFAE4-12BF-42D4-B6BE-BE249B5C40BD}"/>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8424C46-B0D0-458C-9420-9E22ED4638D3}"/>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42A577DC-7ACC-449B-B8B6-0C457E351BC2}"/>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946D8C80-BEB6-4C13-A1E3-8C02B91A8479}"/>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C8334326-198F-48BF-8F92-35913AD504D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A2FC93-BFAF-492C-9603-267C29C5F35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51938DFF-8FBD-4039-BB77-7E5AEA5CF1C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9F44F209-10AC-440E-B4B9-64727167376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3" name="テキスト ボックス 752">
          <a:extLst>
            <a:ext uri="{FF2B5EF4-FFF2-40B4-BE49-F238E27FC236}">
              <a16:creationId xmlns:a16="http://schemas.microsoft.com/office/drawing/2014/main" id="{9B296BCF-0887-465A-BC3F-7B9AB9D7063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24F2E90-D833-4C4B-9103-CF6DC3B96298}"/>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a:extLst>
            <a:ext uri="{FF2B5EF4-FFF2-40B4-BE49-F238E27FC236}">
              <a16:creationId xmlns:a16="http://schemas.microsoft.com/office/drawing/2014/main" id="{295CCD44-F0CA-44F9-87D6-F61980C79544}"/>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E3DAC4E2-38F4-4E61-82EF-ADC92FA6340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9A5DB021-DC69-4543-9B7C-B15E953A7013}"/>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85A1B36D-8C08-4949-8FB0-37F2C792847F}"/>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19AC42DC-7329-4F70-A86F-E25B0D14986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5A9B05E3-E3F9-4017-AEAC-5CD44EA8AC34}"/>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126B6911-5821-4C3B-84B5-53823365883F}"/>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16E50986-68EC-4BC8-ACFF-78633596D30D}"/>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B0D90229-40DF-4EDF-B4CD-94E32E079C57}"/>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2EEDA699-1A9D-46EF-9419-631C2B2D756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5" name="テキスト ボックス 764">
          <a:extLst>
            <a:ext uri="{FF2B5EF4-FFF2-40B4-BE49-F238E27FC236}">
              <a16:creationId xmlns:a16="http://schemas.microsoft.com/office/drawing/2014/main" id="{7BFFC6E3-A15A-4E30-948B-9DBD9ABDD01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71E3043C-CAD6-4FF1-908C-AB41D0BC5424}"/>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767" name="直線コネクタ 766">
          <a:extLst>
            <a:ext uri="{FF2B5EF4-FFF2-40B4-BE49-F238E27FC236}">
              <a16:creationId xmlns:a16="http://schemas.microsoft.com/office/drawing/2014/main" id="{80CA26F2-4FA7-4E01-A09F-A92C0762DCC4}"/>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768" name="【公民館】&#10;有形固定資産減価償却率最小値テキスト">
          <a:extLst>
            <a:ext uri="{FF2B5EF4-FFF2-40B4-BE49-F238E27FC236}">
              <a16:creationId xmlns:a16="http://schemas.microsoft.com/office/drawing/2014/main" id="{88AC6B48-D545-435D-B7AD-1A4AF4C48ADF}"/>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769" name="直線コネクタ 768">
          <a:extLst>
            <a:ext uri="{FF2B5EF4-FFF2-40B4-BE49-F238E27FC236}">
              <a16:creationId xmlns:a16="http://schemas.microsoft.com/office/drawing/2014/main" id="{751C14E2-F61F-4DFD-8B43-8B2591052F7E}"/>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70" name="【公民館】&#10;有形固定資産減価償却率最大値テキスト">
          <a:extLst>
            <a:ext uri="{FF2B5EF4-FFF2-40B4-BE49-F238E27FC236}">
              <a16:creationId xmlns:a16="http://schemas.microsoft.com/office/drawing/2014/main" id="{AE43B600-960E-42CB-8328-701A54265E3F}"/>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71" name="直線コネクタ 770">
          <a:extLst>
            <a:ext uri="{FF2B5EF4-FFF2-40B4-BE49-F238E27FC236}">
              <a16:creationId xmlns:a16="http://schemas.microsoft.com/office/drawing/2014/main" id="{A28E6810-F5CB-418F-8E72-BCF8574C975E}"/>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72" name="【公民館】&#10;有形固定資産減価償却率平均値テキスト">
          <a:extLst>
            <a:ext uri="{FF2B5EF4-FFF2-40B4-BE49-F238E27FC236}">
              <a16:creationId xmlns:a16="http://schemas.microsoft.com/office/drawing/2014/main" id="{C59AE545-1394-4FC1-A946-3A80231CA886}"/>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773" name="フローチャート: 判断 772">
          <a:extLst>
            <a:ext uri="{FF2B5EF4-FFF2-40B4-BE49-F238E27FC236}">
              <a16:creationId xmlns:a16="http://schemas.microsoft.com/office/drawing/2014/main" id="{D0CADA96-C509-4B52-89CE-668F014BAA7F}"/>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74" name="フローチャート: 判断 773">
          <a:extLst>
            <a:ext uri="{FF2B5EF4-FFF2-40B4-BE49-F238E27FC236}">
              <a16:creationId xmlns:a16="http://schemas.microsoft.com/office/drawing/2014/main" id="{086AB2BB-96EF-457E-AFDF-226E788292D6}"/>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75" name="フローチャート: 判断 774">
          <a:extLst>
            <a:ext uri="{FF2B5EF4-FFF2-40B4-BE49-F238E27FC236}">
              <a16:creationId xmlns:a16="http://schemas.microsoft.com/office/drawing/2014/main" id="{1D079A2E-0FFE-4FC4-8C39-5E7BC94469E6}"/>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6" name="フローチャート: 判断 775">
          <a:extLst>
            <a:ext uri="{FF2B5EF4-FFF2-40B4-BE49-F238E27FC236}">
              <a16:creationId xmlns:a16="http://schemas.microsoft.com/office/drawing/2014/main" id="{B8CD2FEA-2ABD-4BAB-B5C5-6272D7DBA063}"/>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7" name="フローチャート: 判断 776">
          <a:extLst>
            <a:ext uri="{FF2B5EF4-FFF2-40B4-BE49-F238E27FC236}">
              <a16:creationId xmlns:a16="http://schemas.microsoft.com/office/drawing/2014/main" id="{CD9AC0BC-7C54-4917-B4BD-0C3BFF80D571}"/>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0BE17DB-2591-4100-A330-8723B760EE0B}"/>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3AD1309-1CBC-4DF3-8F47-B01E6578E66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30AE8E4-69F1-4703-90DA-C3A0AB5C872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9EB6742-AB27-44A6-875D-E3AB76DB246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A5148E0A-F572-4ED4-B7DB-1F1E702E004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783" name="楕円 782">
          <a:extLst>
            <a:ext uri="{FF2B5EF4-FFF2-40B4-BE49-F238E27FC236}">
              <a16:creationId xmlns:a16="http://schemas.microsoft.com/office/drawing/2014/main" id="{9B87F1F8-537C-420F-ABE8-B0C2DA8A495F}"/>
            </a:ext>
          </a:extLst>
        </xdr:cNvPr>
        <xdr:cNvSpPr/>
      </xdr:nvSpPr>
      <xdr:spPr>
        <a:xfrm>
          <a:off x="14649450" y="172472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784" name="【公民館】&#10;有形固定資産減価償却率該当値テキスト">
          <a:extLst>
            <a:ext uri="{FF2B5EF4-FFF2-40B4-BE49-F238E27FC236}">
              <a16:creationId xmlns:a16="http://schemas.microsoft.com/office/drawing/2014/main" id="{91F70707-809E-4623-A5CE-BE334B417748}"/>
            </a:ext>
          </a:extLst>
        </xdr:cNvPr>
        <xdr:cNvSpPr txBox="1"/>
      </xdr:nvSpPr>
      <xdr:spPr>
        <a:xfrm>
          <a:off x="14735175" y="1723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85" name="楕円 784">
          <a:extLst>
            <a:ext uri="{FF2B5EF4-FFF2-40B4-BE49-F238E27FC236}">
              <a16:creationId xmlns:a16="http://schemas.microsoft.com/office/drawing/2014/main" id="{8F738669-D221-4181-AC4B-6C700749486D}"/>
            </a:ext>
          </a:extLst>
        </xdr:cNvPr>
        <xdr:cNvSpPr/>
      </xdr:nvSpPr>
      <xdr:spPr>
        <a:xfrm>
          <a:off x="13887450" y="172808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137161</xdr:rowOff>
    </xdr:from>
    <xdr:to>
      <xdr:col>85</xdr:col>
      <xdr:colOff>127000</xdr:colOff>
      <xdr:row>106</xdr:row>
      <xdr:rowOff>167639</xdr:rowOff>
    </xdr:to>
    <xdr:cxnSp macro="">
      <xdr:nvCxnSpPr>
        <xdr:cNvPr id="786" name="直線コネクタ 785">
          <a:extLst>
            <a:ext uri="{FF2B5EF4-FFF2-40B4-BE49-F238E27FC236}">
              <a16:creationId xmlns:a16="http://schemas.microsoft.com/office/drawing/2014/main" id="{571FEFD7-71A8-4FCB-9501-61C9A8CC5DFA}"/>
            </a:ext>
          </a:extLst>
        </xdr:cNvPr>
        <xdr:cNvCxnSpPr/>
      </xdr:nvCxnSpPr>
      <xdr:spPr>
        <a:xfrm flipV="1">
          <a:off x="13935075" y="17304386"/>
          <a:ext cx="762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40639</xdr:rowOff>
    </xdr:from>
    <xdr:to>
      <xdr:col>76</xdr:col>
      <xdr:colOff>165100</xdr:colOff>
      <xdr:row>106</xdr:row>
      <xdr:rowOff>142239</xdr:rowOff>
    </xdr:to>
    <xdr:sp macro="" textlink="">
      <xdr:nvSpPr>
        <xdr:cNvPr id="787" name="楕円 786">
          <a:extLst>
            <a:ext uri="{FF2B5EF4-FFF2-40B4-BE49-F238E27FC236}">
              <a16:creationId xmlns:a16="http://schemas.microsoft.com/office/drawing/2014/main" id="{7B5A372E-9F03-4403-B365-CB4AF357952C}"/>
            </a:ext>
          </a:extLst>
        </xdr:cNvPr>
        <xdr:cNvSpPr/>
      </xdr:nvSpPr>
      <xdr:spPr>
        <a:xfrm>
          <a:off x="13096875" y="172046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91439</xdr:rowOff>
    </xdr:from>
    <xdr:to>
      <xdr:col>81</xdr:col>
      <xdr:colOff>50800</xdr:colOff>
      <xdr:row>106</xdr:row>
      <xdr:rowOff>167639</xdr:rowOff>
    </xdr:to>
    <xdr:cxnSp macro="">
      <xdr:nvCxnSpPr>
        <xdr:cNvPr id="788" name="直線コネクタ 787">
          <a:extLst>
            <a:ext uri="{FF2B5EF4-FFF2-40B4-BE49-F238E27FC236}">
              <a16:creationId xmlns:a16="http://schemas.microsoft.com/office/drawing/2014/main" id="{32BCA242-65DC-4CA0-9386-BEA829A63393}"/>
            </a:ext>
          </a:extLst>
        </xdr:cNvPr>
        <xdr:cNvCxnSpPr/>
      </xdr:nvCxnSpPr>
      <xdr:spPr>
        <a:xfrm>
          <a:off x="13144500" y="17252314"/>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789" name="楕円 788">
          <a:extLst>
            <a:ext uri="{FF2B5EF4-FFF2-40B4-BE49-F238E27FC236}">
              <a16:creationId xmlns:a16="http://schemas.microsoft.com/office/drawing/2014/main" id="{ADD34380-2017-4EA7-B7E7-235F276F1E9B}"/>
            </a:ext>
          </a:extLst>
        </xdr:cNvPr>
        <xdr:cNvSpPr/>
      </xdr:nvSpPr>
      <xdr:spPr>
        <a:xfrm>
          <a:off x="12296775" y="1716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91439</xdr:rowOff>
    </xdr:to>
    <xdr:cxnSp macro="">
      <xdr:nvCxnSpPr>
        <xdr:cNvPr id="790" name="直線コネクタ 789">
          <a:extLst>
            <a:ext uri="{FF2B5EF4-FFF2-40B4-BE49-F238E27FC236}">
              <a16:creationId xmlns:a16="http://schemas.microsoft.com/office/drawing/2014/main" id="{37B92D6B-4D71-4E99-B6F4-4D62DAAD7875}"/>
            </a:ext>
          </a:extLst>
        </xdr:cNvPr>
        <xdr:cNvCxnSpPr/>
      </xdr:nvCxnSpPr>
      <xdr:spPr>
        <a:xfrm>
          <a:off x="12344400" y="17202150"/>
          <a:ext cx="8001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55880</xdr:rowOff>
    </xdr:from>
    <xdr:to>
      <xdr:col>67</xdr:col>
      <xdr:colOff>101600</xdr:colOff>
      <xdr:row>106</xdr:row>
      <xdr:rowOff>157480</xdr:rowOff>
    </xdr:to>
    <xdr:sp macro="" textlink="">
      <xdr:nvSpPr>
        <xdr:cNvPr id="791" name="楕円 790">
          <a:extLst>
            <a:ext uri="{FF2B5EF4-FFF2-40B4-BE49-F238E27FC236}">
              <a16:creationId xmlns:a16="http://schemas.microsoft.com/office/drawing/2014/main" id="{122D489E-4C9F-4473-AFA7-F2A2C9984F11}"/>
            </a:ext>
          </a:extLst>
        </xdr:cNvPr>
        <xdr:cNvSpPr/>
      </xdr:nvSpPr>
      <xdr:spPr>
        <a:xfrm>
          <a:off x="11487150" y="172199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106680</xdr:rowOff>
    </xdr:to>
    <xdr:cxnSp macro="">
      <xdr:nvCxnSpPr>
        <xdr:cNvPr id="792" name="直線コネクタ 791">
          <a:extLst>
            <a:ext uri="{FF2B5EF4-FFF2-40B4-BE49-F238E27FC236}">
              <a16:creationId xmlns:a16="http://schemas.microsoft.com/office/drawing/2014/main" id="{D80C096D-B606-471C-8CCC-91A5497CBC3D}"/>
            </a:ext>
          </a:extLst>
        </xdr:cNvPr>
        <xdr:cNvCxnSpPr/>
      </xdr:nvCxnSpPr>
      <xdr:spPr>
        <a:xfrm flipV="1">
          <a:off x="11534775" y="17202150"/>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93" name="n_1aveValue【公民館】&#10;有形固定資産減価償却率">
          <a:extLst>
            <a:ext uri="{FF2B5EF4-FFF2-40B4-BE49-F238E27FC236}">
              <a16:creationId xmlns:a16="http://schemas.microsoft.com/office/drawing/2014/main" id="{F8CF849D-BD3A-4B76-BA8C-22F385CB79C3}"/>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94" name="n_2aveValue【公民館】&#10;有形固定資産減価償却率">
          <a:extLst>
            <a:ext uri="{FF2B5EF4-FFF2-40B4-BE49-F238E27FC236}">
              <a16:creationId xmlns:a16="http://schemas.microsoft.com/office/drawing/2014/main" id="{E7AC6C9B-53C5-4B13-90DF-EB6E1DDF7B25}"/>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95" name="n_3aveValue【公民館】&#10;有形固定資産減価償却率">
          <a:extLst>
            <a:ext uri="{FF2B5EF4-FFF2-40B4-BE49-F238E27FC236}">
              <a16:creationId xmlns:a16="http://schemas.microsoft.com/office/drawing/2014/main" id="{07F814A1-181A-4FE2-A911-78718B8134A7}"/>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6" name="n_4aveValue【公民館】&#10;有形固定資産減価償却率">
          <a:extLst>
            <a:ext uri="{FF2B5EF4-FFF2-40B4-BE49-F238E27FC236}">
              <a16:creationId xmlns:a16="http://schemas.microsoft.com/office/drawing/2014/main" id="{F22F341E-586A-48A4-9A2A-98B6898C0960}"/>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97" name="n_1mainValue【公民館】&#10;有形固定資産減価償却率">
          <a:extLst>
            <a:ext uri="{FF2B5EF4-FFF2-40B4-BE49-F238E27FC236}">
              <a16:creationId xmlns:a16="http://schemas.microsoft.com/office/drawing/2014/main" id="{33022767-1056-4608-A73F-4BEA9E9B8A42}"/>
            </a:ext>
          </a:extLst>
        </xdr:cNvPr>
        <xdr:cNvSpPr txBox="1"/>
      </xdr:nvSpPr>
      <xdr:spPr>
        <a:xfrm>
          <a:off x="13745219"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133366</xdr:rowOff>
    </xdr:from>
    <xdr:ext cx="405111" cy="259045"/>
    <xdr:sp macro="" textlink="">
      <xdr:nvSpPr>
        <xdr:cNvPr id="798" name="n_2mainValue【公民館】&#10;有形固定資産減価償却率">
          <a:extLst>
            <a:ext uri="{FF2B5EF4-FFF2-40B4-BE49-F238E27FC236}">
              <a16:creationId xmlns:a16="http://schemas.microsoft.com/office/drawing/2014/main" id="{0E3666C2-FB6B-41B7-B995-356541C253D2}"/>
            </a:ext>
          </a:extLst>
        </xdr:cNvPr>
        <xdr:cNvSpPr txBox="1"/>
      </xdr:nvSpPr>
      <xdr:spPr>
        <a:xfrm>
          <a:off x="12964169"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99" name="n_3mainValue【公民館】&#10;有形固定資産減価償却率">
          <a:extLst>
            <a:ext uri="{FF2B5EF4-FFF2-40B4-BE49-F238E27FC236}">
              <a16:creationId xmlns:a16="http://schemas.microsoft.com/office/drawing/2014/main" id="{88774844-019B-47F8-B84A-5499EBF90A22}"/>
            </a:ext>
          </a:extLst>
        </xdr:cNvPr>
        <xdr:cNvSpPr txBox="1"/>
      </xdr:nvSpPr>
      <xdr:spPr>
        <a:xfrm>
          <a:off x="12164069" y="1724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148607</xdr:rowOff>
    </xdr:from>
    <xdr:ext cx="405111" cy="259045"/>
    <xdr:sp macro="" textlink="">
      <xdr:nvSpPr>
        <xdr:cNvPr id="800" name="n_4mainValue【公民館】&#10;有形固定資産減価償却率">
          <a:extLst>
            <a:ext uri="{FF2B5EF4-FFF2-40B4-BE49-F238E27FC236}">
              <a16:creationId xmlns:a16="http://schemas.microsoft.com/office/drawing/2014/main" id="{38513232-44A5-4E21-9BD9-1DB1339AE4C4}"/>
            </a:ext>
          </a:extLst>
        </xdr:cNvPr>
        <xdr:cNvSpPr txBox="1"/>
      </xdr:nvSpPr>
      <xdr:spPr>
        <a:xfrm>
          <a:off x="113544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7EC0B295-180A-4EA8-AC81-DC90E0C118E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50A0111D-5F2A-4098-9414-B14E91BEC41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C8B6C7A7-0965-4FC7-A214-139CE83EB744}"/>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43A300AA-4FAA-4419-B261-B0736B72DE2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C5303DEC-5D74-4AAF-AD9E-5334DEF43ED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2811783-B3C0-4D83-8399-19769434715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8073609-C1EF-4824-8FCF-06EA5EDFD53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D8450930-7F0D-4896-97B9-C0D1969D690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AA99C553-08AB-4F59-96FC-C408E56072A0}"/>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A5CA4C2C-F22A-42ED-8B54-170A0C3D2EFA}"/>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9AC08F1C-C21E-4D38-B24B-4069D9502E2F}"/>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4C53FAB7-A12C-446C-A51B-FBA16B32A9B4}"/>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B2386E2F-99E2-4679-8E55-C559B0555DDB}"/>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FFCA5D85-3741-429A-80D5-0BEDB030CD63}"/>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BA3037AE-B8B2-475D-96E4-7E2C2D20A022}"/>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7EAC8A39-7865-4776-9BE4-6518E0540658}"/>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34F5FA24-0528-4C35-9551-BC39D802192E}"/>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5E5823A5-3D94-4295-8E63-C1B135239876}"/>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60CF4284-FB16-45A5-BDE1-8A90964C6000}"/>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D9D0DB2C-D9E8-4BB9-8627-D7447D15729B}"/>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854E0A42-6686-4CB9-A579-5310DEAEC54D}"/>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E5C60837-EB45-46C4-BFBE-38F97EB8D54C}"/>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ADAB7FCA-A76F-45ED-B8EB-1CA64E6EB49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A147DE-FA91-423B-8BEC-626EE37D10A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504E7FD5-E689-40C4-8695-E69307C60835}"/>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26" name="直線コネクタ 825">
          <a:extLst>
            <a:ext uri="{FF2B5EF4-FFF2-40B4-BE49-F238E27FC236}">
              <a16:creationId xmlns:a16="http://schemas.microsoft.com/office/drawing/2014/main" id="{CAAC7C22-FEB6-4143-91CE-C4C01EB1CF6C}"/>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27" name="【公民館】&#10;一人当たり面積最小値テキスト">
          <a:extLst>
            <a:ext uri="{FF2B5EF4-FFF2-40B4-BE49-F238E27FC236}">
              <a16:creationId xmlns:a16="http://schemas.microsoft.com/office/drawing/2014/main" id="{EFCA2A4D-DE6B-49A8-8DCB-357E0A62E7DE}"/>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28" name="直線コネクタ 827">
          <a:extLst>
            <a:ext uri="{FF2B5EF4-FFF2-40B4-BE49-F238E27FC236}">
              <a16:creationId xmlns:a16="http://schemas.microsoft.com/office/drawing/2014/main" id="{86520D7E-35FF-45BE-977A-CC07D23554B4}"/>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29" name="【公民館】&#10;一人当たり面積最大値テキスト">
          <a:extLst>
            <a:ext uri="{FF2B5EF4-FFF2-40B4-BE49-F238E27FC236}">
              <a16:creationId xmlns:a16="http://schemas.microsoft.com/office/drawing/2014/main" id="{B7D50ABB-CD2C-40BB-BF05-45679F6C14E4}"/>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30" name="直線コネクタ 829">
          <a:extLst>
            <a:ext uri="{FF2B5EF4-FFF2-40B4-BE49-F238E27FC236}">
              <a16:creationId xmlns:a16="http://schemas.microsoft.com/office/drawing/2014/main" id="{9C9A903A-09CA-4048-A61D-B64AAB02A412}"/>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831" name="【公民館】&#10;一人当たり面積平均値テキスト">
          <a:extLst>
            <a:ext uri="{FF2B5EF4-FFF2-40B4-BE49-F238E27FC236}">
              <a16:creationId xmlns:a16="http://schemas.microsoft.com/office/drawing/2014/main" id="{8530CB38-72B2-4B1F-A772-E6EBEC2D3078}"/>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832" name="フローチャート: 判断 831">
          <a:extLst>
            <a:ext uri="{FF2B5EF4-FFF2-40B4-BE49-F238E27FC236}">
              <a16:creationId xmlns:a16="http://schemas.microsoft.com/office/drawing/2014/main" id="{7EAC1CFA-97BC-42EA-8BE3-EA9FF3D7C913}"/>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33" name="フローチャート: 判断 832">
          <a:extLst>
            <a:ext uri="{FF2B5EF4-FFF2-40B4-BE49-F238E27FC236}">
              <a16:creationId xmlns:a16="http://schemas.microsoft.com/office/drawing/2014/main" id="{B18BEEED-C702-46F5-A7AF-1AECCABEC272}"/>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834" name="フローチャート: 判断 833">
          <a:extLst>
            <a:ext uri="{FF2B5EF4-FFF2-40B4-BE49-F238E27FC236}">
              <a16:creationId xmlns:a16="http://schemas.microsoft.com/office/drawing/2014/main" id="{29722FA2-5F32-45F1-A037-DFEC09B1672B}"/>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35" name="フローチャート: 判断 834">
          <a:extLst>
            <a:ext uri="{FF2B5EF4-FFF2-40B4-BE49-F238E27FC236}">
              <a16:creationId xmlns:a16="http://schemas.microsoft.com/office/drawing/2014/main" id="{102F5ECB-2423-41DE-9F52-C7A57DC34814}"/>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836" name="フローチャート: 判断 835">
          <a:extLst>
            <a:ext uri="{FF2B5EF4-FFF2-40B4-BE49-F238E27FC236}">
              <a16:creationId xmlns:a16="http://schemas.microsoft.com/office/drawing/2014/main" id="{110A543E-ED53-490E-9606-74A3FAF351AB}"/>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991959F-4FB8-476B-BE60-8AF1EDE6FD1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CEB8800-D63C-40E0-BCB5-F09A0961C0A3}"/>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2FCAAC9-7C4C-4A1F-BE84-51364998354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CEDF4D3-684F-4105-8552-17DDE35A169B}"/>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44B750B-21C2-48AE-BBDA-083F1E5DD81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842" name="楕円 841">
          <a:extLst>
            <a:ext uri="{FF2B5EF4-FFF2-40B4-BE49-F238E27FC236}">
              <a16:creationId xmlns:a16="http://schemas.microsoft.com/office/drawing/2014/main" id="{E84F37E3-B172-4447-9BCA-7AA4AE221261}"/>
            </a:ext>
          </a:extLst>
        </xdr:cNvPr>
        <xdr:cNvSpPr/>
      </xdr:nvSpPr>
      <xdr:spPr>
        <a:xfrm>
          <a:off x="19897725" y="168524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843" name="【公民館】&#10;一人当たり面積該当値テキスト">
          <a:extLst>
            <a:ext uri="{FF2B5EF4-FFF2-40B4-BE49-F238E27FC236}">
              <a16:creationId xmlns:a16="http://schemas.microsoft.com/office/drawing/2014/main" id="{7837A861-153E-45B6-96BC-58017F1F7733}"/>
            </a:ext>
          </a:extLst>
        </xdr:cNvPr>
        <xdr:cNvSpPr txBox="1"/>
      </xdr:nvSpPr>
      <xdr:spPr>
        <a:xfrm>
          <a:off x="19992975" y="1670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44" name="楕円 843">
          <a:extLst>
            <a:ext uri="{FF2B5EF4-FFF2-40B4-BE49-F238E27FC236}">
              <a16:creationId xmlns:a16="http://schemas.microsoft.com/office/drawing/2014/main" id="{52564FA9-BEEA-4F83-80B6-54961555DC76}"/>
            </a:ext>
          </a:extLst>
        </xdr:cNvPr>
        <xdr:cNvSpPr/>
      </xdr:nvSpPr>
      <xdr:spPr>
        <a:xfrm>
          <a:off x="19154775" y="1686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76200</xdr:rowOff>
    </xdr:to>
    <xdr:cxnSp macro="">
      <xdr:nvCxnSpPr>
        <xdr:cNvPr id="845" name="直線コネクタ 844">
          <a:extLst>
            <a:ext uri="{FF2B5EF4-FFF2-40B4-BE49-F238E27FC236}">
              <a16:creationId xmlns:a16="http://schemas.microsoft.com/office/drawing/2014/main" id="{16497E3B-FF5A-4743-BC05-57F226BD4161}"/>
            </a:ext>
          </a:extLst>
        </xdr:cNvPr>
        <xdr:cNvCxnSpPr/>
      </xdr:nvCxnSpPr>
      <xdr:spPr>
        <a:xfrm flipV="1">
          <a:off x="19202400" y="16900071"/>
          <a:ext cx="7524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46" name="楕円 845">
          <a:extLst>
            <a:ext uri="{FF2B5EF4-FFF2-40B4-BE49-F238E27FC236}">
              <a16:creationId xmlns:a16="http://schemas.microsoft.com/office/drawing/2014/main" id="{A2BA4C96-B8C0-4D62-A4F1-ACA54EE0BE34}"/>
            </a:ext>
          </a:extLst>
        </xdr:cNvPr>
        <xdr:cNvSpPr/>
      </xdr:nvSpPr>
      <xdr:spPr>
        <a:xfrm>
          <a:off x="18345150" y="168982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108857</xdr:rowOff>
    </xdr:to>
    <xdr:cxnSp macro="">
      <xdr:nvCxnSpPr>
        <xdr:cNvPr id="847" name="直線コネクタ 846">
          <a:extLst>
            <a:ext uri="{FF2B5EF4-FFF2-40B4-BE49-F238E27FC236}">
              <a16:creationId xmlns:a16="http://schemas.microsoft.com/office/drawing/2014/main" id="{ECC892D8-6B2B-4B4D-A531-B086D517F5AD}"/>
            </a:ext>
          </a:extLst>
        </xdr:cNvPr>
        <xdr:cNvCxnSpPr/>
      </xdr:nvCxnSpPr>
      <xdr:spPr>
        <a:xfrm flipV="1">
          <a:off x="18392775" y="16916400"/>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48" name="楕円 847">
          <a:extLst>
            <a:ext uri="{FF2B5EF4-FFF2-40B4-BE49-F238E27FC236}">
              <a16:creationId xmlns:a16="http://schemas.microsoft.com/office/drawing/2014/main" id="{21CEA0B3-0F09-4809-ABCA-61656728D001}"/>
            </a:ext>
          </a:extLst>
        </xdr:cNvPr>
        <xdr:cNvSpPr/>
      </xdr:nvSpPr>
      <xdr:spPr>
        <a:xfrm>
          <a:off x="17554575" y="168982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849" name="直線コネクタ 848">
          <a:extLst>
            <a:ext uri="{FF2B5EF4-FFF2-40B4-BE49-F238E27FC236}">
              <a16:creationId xmlns:a16="http://schemas.microsoft.com/office/drawing/2014/main" id="{526489CC-4AAD-4E49-B190-1B55D4E223A1}"/>
            </a:ext>
          </a:extLst>
        </xdr:cNvPr>
        <xdr:cNvCxnSpPr/>
      </xdr:nvCxnSpPr>
      <xdr:spPr>
        <a:xfrm>
          <a:off x="17602200" y="169458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50" name="楕円 849">
          <a:extLst>
            <a:ext uri="{FF2B5EF4-FFF2-40B4-BE49-F238E27FC236}">
              <a16:creationId xmlns:a16="http://schemas.microsoft.com/office/drawing/2014/main" id="{02CA423A-656B-4FCE-B4A7-BF506A8A3170}"/>
            </a:ext>
          </a:extLst>
        </xdr:cNvPr>
        <xdr:cNvSpPr/>
      </xdr:nvSpPr>
      <xdr:spPr>
        <a:xfrm>
          <a:off x="16754475" y="168982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108857</xdr:rowOff>
    </xdr:from>
    <xdr:to>
      <xdr:col>102</xdr:col>
      <xdr:colOff>114300</xdr:colOff>
      <xdr:row>104</xdr:row>
      <xdr:rowOff>108857</xdr:rowOff>
    </xdr:to>
    <xdr:cxnSp macro="">
      <xdr:nvCxnSpPr>
        <xdr:cNvPr id="851" name="直線コネクタ 850">
          <a:extLst>
            <a:ext uri="{FF2B5EF4-FFF2-40B4-BE49-F238E27FC236}">
              <a16:creationId xmlns:a16="http://schemas.microsoft.com/office/drawing/2014/main" id="{125E46B4-9AA3-48AD-A1E5-FE11C9567F14}"/>
            </a:ext>
          </a:extLst>
        </xdr:cNvPr>
        <xdr:cNvCxnSpPr/>
      </xdr:nvCxnSpPr>
      <xdr:spPr>
        <a:xfrm>
          <a:off x="16802100" y="169458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52" name="n_1aveValue【公民館】&#10;一人当たり面積">
          <a:extLst>
            <a:ext uri="{FF2B5EF4-FFF2-40B4-BE49-F238E27FC236}">
              <a16:creationId xmlns:a16="http://schemas.microsoft.com/office/drawing/2014/main" id="{54D0BEEC-8A1C-46AC-A132-8DDF8FD96B26}"/>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853" name="n_2aveValue【公民館】&#10;一人当たり面積">
          <a:extLst>
            <a:ext uri="{FF2B5EF4-FFF2-40B4-BE49-F238E27FC236}">
              <a16:creationId xmlns:a16="http://schemas.microsoft.com/office/drawing/2014/main" id="{60C30DAA-F827-4DDA-B6D3-9FF63CDB9381}"/>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854" name="n_3aveValue【公民館】&#10;一人当たり面積">
          <a:extLst>
            <a:ext uri="{FF2B5EF4-FFF2-40B4-BE49-F238E27FC236}">
              <a16:creationId xmlns:a16="http://schemas.microsoft.com/office/drawing/2014/main" id="{5093193F-248E-4F37-B514-E0CB1E522AFF}"/>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855" name="n_4aveValue【公民館】&#10;一人当たり面積">
          <a:extLst>
            <a:ext uri="{FF2B5EF4-FFF2-40B4-BE49-F238E27FC236}">
              <a16:creationId xmlns:a16="http://schemas.microsoft.com/office/drawing/2014/main" id="{08DD1053-73EB-4ACD-998E-03590C06BF09}"/>
            </a:ext>
          </a:extLst>
        </xdr:cNvPr>
        <xdr:cNvSpPr txBox="1"/>
      </xdr:nvSpPr>
      <xdr:spPr>
        <a:xfrm>
          <a:off x="16592627" y="170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56" name="n_1mainValue【公民館】&#10;一人当たり面積">
          <a:extLst>
            <a:ext uri="{FF2B5EF4-FFF2-40B4-BE49-F238E27FC236}">
              <a16:creationId xmlns:a16="http://schemas.microsoft.com/office/drawing/2014/main" id="{22B85FAD-AABF-4FC7-B33E-25C416F7390F}"/>
            </a:ext>
          </a:extLst>
        </xdr:cNvPr>
        <xdr:cNvSpPr txBox="1"/>
      </xdr:nvSpPr>
      <xdr:spPr>
        <a:xfrm>
          <a:off x="18983402"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857" name="n_2mainValue【公民館】&#10;一人当たり面積">
          <a:extLst>
            <a:ext uri="{FF2B5EF4-FFF2-40B4-BE49-F238E27FC236}">
              <a16:creationId xmlns:a16="http://schemas.microsoft.com/office/drawing/2014/main" id="{3B38F9EE-9738-48A0-8D9F-78366B3ED2A3}"/>
            </a:ext>
          </a:extLst>
        </xdr:cNvPr>
        <xdr:cNvSpPr txBox="1"/>
      </xdr:nvSpPr>
      <xdr:spPr>
        <a:xfrm>
          <a:off x="18183302" y="166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58" name="n_3mainValue【公民館】&#10;一人当たり面積">
          <a:extLst>
            <a:ext uri="{FF2B5EF4-FFF2-40B4-BE49-F238E27FC236}">
              <a16:creationId xmlns:a16="http://schemas.microsoft.com/office/drawing/2014/main" id="{34C69DCA-761F-4C49-A36F-415D5577D461}"/>
            </a:ext>
          </a:extLst>
        </xdr:cNvPr>
        <xdr:cNvSpPr txBox="1"/>
      </xdr:nvSpPr>
      <xdr:spPr>
        <a:xfrm>
          <a:off x="17383202" y="166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59" name="n_4mainValue【公民館】&#10;一人当たり面積">
          <a:extLst>
            <a:ext uri="{FF2B5EF4-FFF2-40B4-BE49-F238E27FC236}">
              <a16:creationId xmlns:a16="http://schemas.microsoft.com/office/drawing/2014/main" id="{FEA5560B-836C-42A5-881C-665008D7B63B}"/>
            </a:ext>
          </a:extLst>
        </xdr:cNvPr>
        <xdr:cNvSpPr txBox="1"/>
      </xdr:nvSpPr>
      <xdr:spPr>
        <a:xfrm>
          <a:off x="16592627" y="166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44A33C55-B831-4CEC-9129-7E9D2232047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F1ABB4B1-D93D-49EC-95E2-D6793DA2C8C2}"/>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3BE05983-4742-4448-8BBE-1061BBC5EBC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類似団体と比較して有形固定資産減価償却率が特に高くなっている施設は学校施設、道路、認定こども園・幼稚園・保育所、公民館である。</a:t>
          </a:r>
          <a:endParaRPr lang="ja-JP" altLang="ja-JP" sz="1400">
            <a:effectLst/>
          </a:endParaRPr>
        </a:p>
        <a:p>
          <a:r>
            <a:rPr kumimoji="1" lang="ja-JP" altLang="ja-JP" sz="1100">
              <a:solidFill>
                <a:schemeClr val="dk1"/>
              </a:solidFill>
              <a:effectLst/>
              <a:latin typeface="+mn-lt"/>
              <a:ea typeface="+mn-ea"/>
              <a:cs typeface="+mn-cs"/>
            </a:rPr>
            <a:t>　特に、公共施設全体の約５割の延床面積を占めている学校施設の有形固定資産減価償却率は７１．４％で、類似団体内順位</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位となっている。これは、昭和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endParaRPr lang="ja-JP" altLang="ja-JP" sz="1400">
            <a:effectLst/>
          </a:endParaRPr>
        </a:p>
        <a:p>
          <a:r>
            <a:rPr kumimoji="1" lang="ja-JP" altLang="ja-JP" sz="1100">
              <a:solidFill>
                <a:schemeClr val="dk1"/>
              </a:solidFill>
              <a:effectLst/>
              <a:latin typeface="+mn-lt"/>
              <a:ea typeface="+mn-ea"/>
              <a:cs typeface="+mn-cs"/>
            </a:rPr>
            <a:t>　類似団体と比較して有形固定資産減価償却率が特に低くなっている施設は、橋りょう・トンネル、公営住宅、児童館である。</a:t>
          </a:r>
          <a:endParaRPr lang="ja-JP" altLang="ja-JP" sz="1400">
            <a:effectLst/>
          </a:endParaRPr>
        </a:p>
        <a:p>
          <a:r>
            <a:rPr kumimoji="1" lang="ja-JP" altLang="ja-JP" sz="1100">
              <a:solidFill>
                <a:schemeClr val="dk1"/>
              </a:solidFill>
              <a:effectLst/>
              <a:latin typeface="+mn-lt"/>
              <a:ea typeface="+mn-ea"/>
              <a:cs typeface="+mn-cs"/>
            </a:rPr>
            <a:t>　これらの有形固定資産減価償却率が低くなっている主な要因は、個別の長寿命化計画等に基づき計画的な老朽化施設の改築、更新が行われていることなどによるものである。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CF3401-89A1-4706-9A38-1C62F6DC39D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DC888E-397D-4F36-B2D1-8C67440629C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7E017A-824B-4492-84AE-698B0A21582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5C0FE9-38B7-4A6B-A112-5E0AA11F772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A7FCD3-E5FF-4915-A8F6-18FA113CCCA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FC26BF-7B20-4993-AFEB-8DA44DDB287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3EA723-5902-4269-B45C-15D14B578B7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F0C446-90A3-476F-8160-EA692D0C0BD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04989F-1BC6-4308-96E4-77CAC9BC28B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199BBE-F813-42BE-99AF-C3DFEB09067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DC5307-D665-4BA0-833C-05A5AC5B9AF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DFC44C-922F-4B8B-8451-9A4E135F0AF0}"/>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5FB4E3-A816-466B-BA0A-28FEA000FED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39E9AC-0E44-418C-B807-270C984964B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726A7A-3D1B-49FD-9890-518B9774738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ED2855-048A-49CA-BEA6-F9FBE843FAD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13511A-5641-49CB-A2D1-690624990DB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145025-E123-43D4-9E30-A2BE90C7B4D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F90AB3-1752-4EDA-AEE3-230BF8AF9D8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026274-1FD3-42A5-B86B-38C58AD268D6}"/>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AFCF51-C597-48EB-BA96-698679D8865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6C9F47-FF16-41CC-828E-FCFFC64AB87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37C807-4BF8-4278-B66D-89457D61EADA}"/>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C16C43-9E93-4CBC-9538-0D2C6891A25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511F6F-1979-427D-98FC-50046B04E5B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9B8817-0667-469A-B6A7-EFE1F2212B8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183F5D-C765-49D0-A226-F24FD8993B0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4A52DC-6D44-4A37-90EB-9AA318D7A91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836F95-4DF5-4034-AC04-6B6DBAD5C82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75CF290-6362-45C5-A758-CD29530DEC02}"/>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EE9A5B-C4C4-4DE4-912B-2047217E9D6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957D68-1F21-4009-A889-6B31A124AE3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002E28-A765-4F45-A7E9-2D479AB2B98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0A3F76-0541-4D4E-A4C0-5D4DCE49F6F2}"/>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9E50A6-4EA3-4253-82B3-D2F3CAFC38F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2BE635-610C-4EE7-8BE2-15B9996EDF76}"/>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2F23F8-7C5B-412F-8488-A83A52749FE6}"/>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FB10BB-15C4-460D-BA89-7CDFF19FF35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38E906-5E82-43DA-AD7E-08010DBEAB9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D83BE5-DBC2-4FCA-94D7-0FEEE1EF528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A1A03A5-F969-4020-AA32-10D267E2CC9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FB95BE7-3289-4D6C-82C6-8B656019C87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333F9C7-6B59-4531-87A6-3AF9A5B1A696}"/>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8712474-32EA-463F-8C8E-93ADB8792644}"/>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434667-A95E-43DF-AF78-1DDF4F609874}"/>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B992229-5C7F-481B-A12E-7CD50A498A14}"/>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A54B89-1251-475B-B402-675109FE496C}"/>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588EEC0-2949-4C59-8789-84B66D439C9E}"/>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F67EC11-5197-4C47-A1DF-F8BC1168E5C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2F8C935-9DA3-4242-BFDB-A650C127B475}"/>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9497D01-A553-4381-A3BF-8A02D4B6A6D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000FBDC-9BBE-431C-BA4A-951558BAF82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90B807-173B-488B-A000-078F597AE77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6966F17-81A2-403C-B586-783AD6187885}"/>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F98B8C2-A0AF-4C06-B75E-1D51AD32A8B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75FFABD6-1C57-4A3B-97E0-01953CBFF510}"/>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4A0353F6-0A2A-462C-BB5F-EB077BA350FB}"/>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510A0C4C-E375-46E5-9079-2C7452224C8E}"/>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062AF528-121E-4644-A476-03E2268CBC94}"/>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01DDE306-1208-4B8A-9646-25F95BF98997}"/>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D58455FD-9218-47E2-97F7-9F217A8F4BCC}"/>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C24145C3-64F9-42E6-81CA-4D10971B33E1}"/>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0E420561-F417-4E77-81BC-B526CB420327}"/>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5A9EB430-2AA7-436B-B2EA-D969392F5012}"/>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F5DB1E6C-B3DD-496B-874C-85D0912134ED}"/>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36068AE7-C64A-4127-B5AD-39B181C46820}"/>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2C70A0-05D6-43D4-8346-14AF46AF6177}"/>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B61990-C1A6-4A6D-A565-6EDE12C92B6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39CA28-21B0-4558-9967-874A8009DD4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ACB67F-D563-4CB1-A275-4618CD58890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F6AD03-C369-4642-A86B-C5B334DE6F6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63500</xdr:rowOff>
    </xdr:from>
    <xdr:to>
      <xdr:col>24</xdr:col>
      <xdr:colOff>114300</xdr:colOff>
      <xdr:row>40</xdr:row>
      <xdr:rowOff>165100</xdr:rowOff>
    </xdr:to>
    <xdr:sp macro="" textlink="">
      <xdr:nvSpPr>
        <xdr:cNvPr id="73" name="楕円 72">
          <a:extLst>
            <a:ext uri="{FF2B5EF4-FFF2-40B4-BE49-F238E27FC236}">
              <a16:creationId xmlns:a16="http://schemas.microsoft.com/office/drawing/2014/main" id="{71D47081-E09F-4AC0-943F-DE3AE3604111}"/>
            </a:ext>
          </a:extLst>
        </xdr:cNvPr>
        <xdr:cNvSpPr/>
      </xdr:nvSpPr>
      <xdr:spPr>
        <a:xfrm>
          <a:off x="4124325"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41927</xdr:rowOff>
    </xdr:from>
    <xdr:ext cx="405111" cy="259045"/>
    <xdr:sp macro="" textlink="">
      <xdr:nvSpPr>
        <xdr:cNvPr id="74" name="【図書館】&#10;有形固定資産減価償却率該当値テキスト">
          <a:extLst>
            <a:ext uri="{FF2B5EF4-FFF2-40B4-BE49-F238E27FC236}">
              <a16:creationId xmlns:a16="http://schemas.microsoft.com/office/drawing/2014/main" id="{C2D58248-CB40-4703-8739-64DCCDC009AD}"/>
            </a:ext>
          </a:extLst>
        </xdr:cNvPr>
        <xdr:cNvSpPr txBox="1"/>
      </xdr:nvSpPr>
      <xdr:spPr>
        <a:xfrm>
          <a:off x="4219575" y="652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5" name="楕円 74">
          <a:extLst>
            <a:ext uri="{FF2B5EF4-FFF2-40B4-BE49-F238E27FC236}">
              <a16:creationId xmlns:a16="http://schemas.microsoft.com/office/drawing/2014/main" id="{CE0EE058-214F-4B34-84E2-4D983546056B}"/>
            </a:ext>
          </a:extLst>
        </xdr:cNvPr>
        <xdr:cNvSpPr/>
      </xdr:nvSpPr>
      <xdr:spPr>
        <a:xfrm>
          <a:off x="3381375" y="64700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34290</xdr:rowOff>
    </xdr:from>
    <xdr:to>
      <xdr:col>24</xdr:col>
      <xdr:colOff>63500</xdr:colOff>
      <xdr:row>40</xdr:row>
      <xdr:rowOff>114300</xdr:rowOff>
    </xdr:to>
    <xdr:cxnSp macro="">
      <xdr:nvCxnSpPr>
        <xdr:cNvPr id="76" name="直線コネクタ 75">
          <a:extLst>
            <a:ext uri="{FF2B5EF4-FFF2-40B4-BE49-F238E27FC236}">
              <a16:creationId xmlns:a16="http://schemas.microsoft.com/office/drawing/2014/main" id="{81CD1272-77AA-4C53-94B3-29BE63D0BDFE}"/>
            </a:ext>
          </a:extLst>
        </xdr:cNvPr>
        <xdr:cNvCxnSpPr/>
      </xdr:nvCxnSpPr>
      <xdr:spPr>
        <a:xfrm>
          <a:off x="3429000" y="6508115"/>
          <a:ext cx="7524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78740</xdr:rowOff>
    </xdr:from>
    <xdr:to>
      <xdr:col>15</xdr:col>
      <xdr:colOff>101600</xdr:colOff>
      <xdr:row>40</xdr:row>
      <xdr:rowOff>8890</xdr:rowOff>
    </xdr:to>
    <xdr:sp macro="" textlink="">
      <xdr:nvSpPr>
        <xdr:cNvPr id="77" name="楕円 76">
          <a:extLst>
            <a:ext uri="{FF2B5EF4-FFF2-40B4-BE49-F238E27FC236}">
              <a16:creationId xmlns:a16="http://schemas.microsoft.com/office/drawing/2014/main" id="{CC99816E-8CD6-47A7-8E4C-42B56FAF233E}"/>
            </a:ext>
          </a:extLst>
        </xdr:cNvPr>
        <xdr:cNvSpPr/>
      </xdr:nvSpPr>
      <xdr:spPr>
        <a:xfrm>
          <a:off x="2571750" y="63938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129540</xdr:rowOff>
    </xdr:from>
    <xdr:to>
      <xdr:col>19</xdr:col>
      <xdr:colOff>177800</xdr:colOff>
      <xdr:row>40</xdr:row>
      <xdr:rowOff>34290</xdr:rowOff>
    </xdr:to>
    <xdr:cxnSp macro="">
      <xdr:nvCxnSpPr>
        <xdr:cNvPr id="78" name="直線コネクタ 77">
          <a:extLst>
            <a:ext uri="{FF2B5EF4-FFF2-40B4-BE49-F238E27FC236}">
              <a16:creationId xmlns:a16="http://schemas.microsoft.com/office/drawing/2014/main" id="{4425389B-170F-4A96-8081-D1761C76D072}"/>
            </a:ext>
          </a:extLst>
        </xdr:cNvPr>
        <xdr:cNvCxnSpPr/>
      </xdr:nvCxnSpPr>
      <xdr:spPr>
        <a:xfrm>
          <a:off x="2619375" y="6441440"/>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9" name="楕円 78">
          <a:extLst>
            <a:ext uri="{FF2B5EF4-FFF2-40B4-BE49-F238E27FC236}">
              <a16:creationId xmlns:a16="http://schemas.microsoft.com/office/drawing/2014/main" id="{3DE129DF-F92E-4C56-8788-4BFA0C45273D}"/>
            </a:ext>
          </a:extLst>
        </xdr:cNvPr>
        <xdr:cNvSpPr/>
      </xdr:nvSpPr>
      <xdr:spPr>
        <a:xfrm>
          <a:off x="1781175" y="6317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129540</xdr:rowOff>
    </xdr:to>
    <xdr:cxnSp macro="">
      <xdr:nvCxnSpPr>
        <xdr:cNvPr id="80" name="直線コネクタ 79">
          <a:extLst>
            <a:ext uri="{FF2B5EF4-FFF2-40B4-BE49-F238E27FC236}">
              <a16:creationId xmlns:a16="http://schemas.microsoft.com/office/drawing/2014/main" id="{20CF9D39-65D7-464A-804B-2C74F1A02E20}"/>
            </a:ext>
          </a:extLst>
        </xdr:cNvPr>
        <xdr:cNvCxnSpPr/>
      </xdr:nvCxnSpPr>
      <xdr:spPr>
        <a:xfrm>
          <a:off x="1828800" y="636524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81" name="楕円 80">
          <a:extLst>
            <a:ext uri="{FF2B5EF4-FFF2-40B4-BE49-F238E27FC236}">
              <a16:creationId xmlns:a16="http://schemas.microsoft.com/office/drawing/2014/main" id="{858D5ADB-F8C8-418E-9950-913B1384D982}"/>
            </a:ext>
          </a:extLst>
        </xdr:cNvPr>
        <xdr:cNvSpPr/>
      </xdr:nvSpPr>
      <xdr:spPr>
        <a:xfrm>
          <a:off x="981075" y="62509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39</xdr:row>
      <xdr:rowOff>53340</xdr:rowOff>
    </xdr:to>
    <xdr:cxnSp macro="">
      <xdr:nvCxnSpPr>
        <xdr:cNvPr id="82" name="直線コネクタ 81">
          <a:extLst>
            <a:ext uri="{FF2B5EF4-FFF2-40B4-BE49-F238E27FC236}">
              <a16:creationId xmlns:a16="http://schemas.microsoft.com/office/drawing/2014/main" id="{B6A4D73F-D93F-43E7-9B7A-07DEAA11F2F8}"/>
            </a:ext>
          </a:extLst>
        </xdr:cNvPr>
        <xdr:cNvCxnSpPr/>
      </xdr:nvCxnSpPr>
      <xdr:spPr>
        <a:xfrm>
          <a:off x="1028700" y="629856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7FD53A93-C798-4EA3-AB25-D622BAA9F98E}"/>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22D70DEE-F7B2-426E-BDCA-72D4DCAD974B}"/>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82655D46-C698-4AAA-A291-DFBF1F42AF3A}"/>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55F22C00-89DF-43D7-A232-71D01CDFB041}"/>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87" name="n_1mainValue【図書館】&#10;有形固定資産減価償却率">
          <a:extLst>
            <a:ext uri="{FF2B5EF4-FFF2-40B4-BE49-F238E27FC236}">
              <a16:creationId xmlns:a16="http://schemas.microsoft.com/office/drawing/2014/main" id="{B4D3684A-2F37-43F2-86D9-E01879B90E07}"/>
            </a:ext>
          </a:extLst>
        </xdr:cNvPr>
        <xdr:cNvSpPr txBox="1"/>
      </xdr:nvSpPr>
      <xdr:spPr>
        <a:xfrm>
          <a:off x="32391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xdr:rowOff>
    </xdr:from>
    <xdr:ext cx="405111" cy="259045"/>
    <xdr:sp macro="" textlink="">
      <xdr:nvSpPr>
        <xdr:cNvPr id="88" name="n_2mainValue【図書館】&#10;有形固定資産減価償却率">
          <a:extLst>
            <a:ext uri="{FF2B5EF4-FFF2-40B4-BE49-F238E27FC236}">
              <a16:creationId xmlns:a16="http://schemas.microsoft.com/office/drawing/2014/main" id="{82913887-A96B-4480-B269-20F0D0E22991}"/>
            </a:ext>
          </a:extLst>
        </xdr:cNvPr>
        <xdr:cNvSpPr txBox="1"/>
      </xdr:nvSpPr>
      <xdr:spPr>
        <a:xfrm>
          <a:off x="2439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9" name="n_3mainValue【図書館】&#10;有形固定資産減価償却率">
          <a:extLst>
            <a:ext uri="{FF2B5EF4-FFF2-40B4-BE49-F238E27FC236}">
              <a16:creationId xmlns:a16="http://schemas.microsoft.com/office/drawing/2014/main" id="{5A464475-452C-4F4E-A031-F60660F6E25E}"/>
            </a:ext>
          </a:extLst>
        </xdr:cNvPr>
        <xdr:cNvSpPr txBox="1"/>
      </xdr:nvSpPr>
      <xdr:spPr>
        <a:xfrm>
          <a:off x="164846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90" name="n_4mainValue【図書館】&#10;有形固定資産減価償却率">
          <a:extLst>
            <a:ext uri="{FF2B5EF4-FFF2-40B4-BE49-F238E27FC236}">
              <a16:creationId xmlns:a16="http://schemas.microsoft.com/office/drawing/2014/main" id="{F7200562-A49C-4974-9109-79F93F5F655B}"/>
            </a:ext>
          </a:extLst>
        </xdr:cNvPr>
        <xdr:cNvSpPr txBox="1"/>
      </xdr:nvSpPr>
      <xdr:spPr>
        <a:xfrm>
          <a:off x="848369"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377276-0584-4D0B-916D-67E3187FF85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9E4AFFA-F16C-406A-8BE1-DAE6A302042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32C822C-5EB6-47DB-B2EE-4AD390812FF8}"/>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192806F-431E-4014-888F-B479E3812C4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A779B15-159D-4679-9740-E674C0FAB202}"/>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F72BD6C-DAF0-477B-A092-DB76DC79F354}"/>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8A972B6-83F5-4BD2-8A2E-A5B69C3E4C2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73DE90E-C3C3-4424-BA87-D95E051064A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BCD5AC6-C818-47EB-A1A9-D6E426FF1FF4}"/>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F103084-7267-4CBD-941F-CF4EEC39D9D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8341B2E4-BB41-4C2C-8A30-3BBF0D17A316}"/>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D909C96-B9D1-4815-A3B9-77C46B62315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B2005D9-EB19-4C88-B3C8-2A8F1EAEF02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6159506-9F3B-4317-8184-58BB3DFB83F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5247477-D94D-4766-B03A-A5672DA8E5E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CA28E71-FACD-4D4E-BCDD-24A5275597F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10540BD-9200-4389-A13C-0FA9C0C55035}"/>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7A3711-3369-4FF6-90B9-629477EBF312}"/>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DD589D2-6F1E-4AD4-9E6B-9E85D848EA8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7D64F8D-51A1-4D2C-904E-0165E10137E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BE47F0B-86A0-4D7B-9462-1CBA12A66456}"/>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3D65766-8551-4F45-B8BD-6C33FB8737A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D21FAF1-F708-4BD7-8DC2-17DCBA80178B}"/>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CC8A31B-1EFB-427E-9CF4-8910E616E4D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8A1D7574-BB5D-4BB2-80FD-87D2A4653772}"/>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82EB4E65-3682-4A70-BBA9-1C8AF52CB90F}"/>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104F0DF-6A08-487B-9502-60CBA26D7809}"/>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45F5142-CF6E-4A71-BE04-DF0A22675FAC}"/>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C01C0F6B-8167-40F2-8C9C-CEE152932D39}"/>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B241E2EB-E6B5-4C10-AEDF-B5E95500FED2}"/>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FA6997B1-3043-4BB6-B62C-AAAD50BCE5E9}"/>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713C996B-8475-4617-8173-D7E31D81E78C}"/>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6DD1228B-1E5A-4394-9ABE-41539B26B489}"/>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2048CEE1-6537-406C-9052-C0A884597E07}"/>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6DC075DA-2C99-4C49-8417-3B873D530765}"/>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46F722-6D83-456A-8A47-244D680C228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A4C138-2C01-4621-AD85-01E98C27604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16FF9B0-375B-4F49-9285-89E36B9E373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651C2A2-7CF6-420A-870F-1BA774EC5EE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C432079-DFA0-43BE-A079-CA8381C1B3D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E0851D83-4E6D-481E-B127-1755737B2A7D}"/>
            </a:ext>
          </a:extLst>
        </xdr:cNvPr>
        <xdr:cNvSpPr/>
      </xdr:nvSpPr>
      <xdr:spPr>
        <a:xfrm>
          <a:off x="9401175" y="66484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A494D068-4347-48AD-965A-A77424CC3BFC}"/>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795D1CDA-B4BC-4ED7-B0DE-044A7DD80CE3}"/>
            </a:ext>
          </a:extLst>
        </xdr:cNvPr>
        <xdr:cNvSpPr/>
      </xdr:nvSpPr>
      <xdr:spPr>
        <a:xfrm>
          <a:off x="86391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8E11A97D-3B22-41E0-8A0C-761148A4C1A7}"/>
            </a:ext>
          </a:extLst>
        </xdr:cNvPr>
        <xdr:cNvCxnSpPr/>
      </xdr:nvCxnSpPr>
      <xdr:spPr>
        <a:xfrm>
          <a:off x="8686800" y="6696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80D17AF2-1349-41F1-845A-AFB256025849}"/>
            </a:ext>
          </a:extLst>
        </xdr:cNvPr>
        <xdr:cNvSpPr/>
      </xdr:nvSpPr>
      <xdr:spPr>
        <a:xfrm>
          <a:off x="7839075" y="664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3561874D-5C89-4E3C-A8A4-80A5D91F34C9}"/>
            </a:ext>
          </a:extLst>
        </xdr:cNvPr>
        <xdr:cNvCxnSpPr/>
      </xdr:nvCxnSpPr>
      <xdr:spPr>
        <a:xfrm>
          <a:off x="7886700" y="6696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F9CB7445-F71E-4DBC-AA44-FCB2D530D431}"/>
            </a:ext>
          </a:extLst>
        </xdr:cNvPr>
        <xdr:cNvSpPr/>
      </xdr:nvSpPr>
      <xdr:spPr>
        <a:xfrm>
          <a:off x="702945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D6E8B0B9-AA02-4F1F-8943-D12EA58737AD}"/>
            </a:ext>
          </a:extLst>
        </xdr:cNvPr>
        <xdr:cNvCxnSpPr/>
      </xdr:nvCxnSpPr>
      <xdr:spPr>
        <a:xfrm>
          <a:off x="7077075" y="66960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1648B98A-CBFA-4CCF-A757-09FE3366E660}"/>
            </a:ext>
          </a:extLst>
        </xdr:cNvPr>
        <xdr:cNvSpPr/>
      </xdr:nvSpPr>
      <xdr:spPr>
        <a:xfrm>
          <a:off x="62388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4C5ED714-B454-4DD2-A03B-23E5006F8D54}"/>
            </a:ext>
          </a:extLst>
        </xdr:cNvPr>
        <xdr:cNvCxnSpPr/>
      </xdr:nvCxnSpPr>
      <xdr:spPr>
        <a:xfrm>
          <a:off x="6286500" y="66960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F68F5A4D-B55C-4D62-A6AD-56329094491C}"/>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F1E38CA-51E6-4F14-B7E5-7E92ADF3085C}"/>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DB92B386-5937-4147-9C5D-C39F0E3BA091}"/>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FBBF1E5E-94F2-40CA-BBA4-C47DC42618C4}"/>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07246504-7E0F-4A38-B447-3A15AB685F7D}"/>
            </a:ext>
          </a:extLst>
        </xdr:cNvPr>
        <xdr:cNvSpPr txBox="1"/>
      </xdr:nvSpPr>
      <xdr:spPr>
        <a:xfrm>
          <a:off x="845827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EA7196C7-3A7A-472A-8EF5-1527ACE9BDB3}"/>
            </a:ext>
          </a:extLst>
        </xdr:cNvPr>
        <xdr:cNvSpPr txBox="1"/>
      </xdr:nvSpPr>
      <xdr:spPr>
        <a:xfrm>
          <a:off x="767722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97C70CF1-88BF-438F-A08C-FE765412A152}"/>
            </a:ext>
          </a:extLst>
        </xdr:cNvPr>
        <xdr:cNvSpPr txBox="1"/>
      </xdr:nvSpPr>
      <xdr:spPr>
        <a:xfrm>
          <a:off x="68676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22AE9922-54DC-4238-956D-A9B83830FA2E}"/>
            </a:ext>
          </a:extLst>
        </xdr:cNvPr>
        <xdr:cNvSpPr txBox="1"/>
      </xdr:nvSpPr>
      <xdr:spPr>
        <a:xfrm>
          <a:off x="60675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C6720F1-3F7C-4FD6-9805-1E918A28945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F10433E-0FB7-4DD1-837B-F26492D4AD0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007F58B-DB1D-4BED-9F1A-6A286273EA37}"/>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220FFFD-C746-4B7D-ADB2-F15238E7DCEB}"/>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D08FC2D-A68F-44F3-8203-5820FF51DA1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A510934-FD48-4BE1-869F-41994E2227C6}"/>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F3C7D82-5760-431C-9BB9-201269FC635D}"/>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22F91D7-F3F9-444B-B0C2-0FC6247DE06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DABFF33-7063-45B6-B690-4C6CAA77757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6845939-9F75-4E7C-BF97-5885CB94447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89B40D56-BD88-4981-B685-92E4ED6B227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3752063-E4AB-4FA7-8C6D-A4EC144EBAD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90148C5F-BEAB-4755-93C6-0A2B68D5806F}"/>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454AFBB-C41B-4C9B-9A42-2E18CB9F41D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073C3D1-FB8E-463B-B2D3-FA1BF13EB04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92E5AC4-4387-47AE-8059-DD31922CEE2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42AA422-F17C-4F45-915A-152B43FD9F4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AAE0C15-8CDB-47D6-AF26-F9C87BD33FE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B6354D3-B196-447A-A99D-AFCA4E29952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B30F674-47D0-44C1-B69B-1C820700864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32B18C2-3BAB-436B-9430-B22E35034CD0}"/>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B3ECFF3-03F9-4F3B-93C8-40AFF4CD1D9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9F53F7E1-7F02-45FA-8D17-8CF648155803}"/>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E48AB8D-3FFE-4DCE-A9BE-80B9FFC1A40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7E22855F-C873-4D82-A805-349FF4F65C9E}"/>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3A3E29AA-6D23-4FAF-9355-1CB8AD2B71C6}"/>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82C6EB22-36A8-4707-824E-B2738715BAFE}"/>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20F9976-92DA-410D-8B6F-693D55F1D861}"/>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FCC76DF4-078A-4101-8FD9-1C66EBD93EFE}"/>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3BE5925-D289-491F-9927-B2086BCE277E}"/>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C49BCBF-4D60-4164-9967-A3E7D029EDD1}"/>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F1B60731-D3C5-4FD0-9EA2-6E83074693FC}"/>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69B47655-ABD3-4D18-BB84-B31AFD4BFDC0}"/>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4098ACA6-B26D-40CF-B15B-CC8C8F650E0D}"/>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8A37A5EF-725E-49CE-814B-AA3656EC320C}"/>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35191D-983B-4A25-9DF3-86C1A0FE034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25BB86-EBA7-4740-99CF-2FC6D2E6D47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4F6968-CE33-4CA0-966F-71295C75F17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C6EE317-B357-4176-B160-3FF1EF092D9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B196A5-ECE3-4953-8D3F-CB423C6B84A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89" name="楕円 188">
          <a:extLst>
            <a:ext uri="{FF2B5EF4-FFF2-40B4-BE49-F238E27FC236}">
              <a16:creationId xmlns:a16="http://schemas.microsoft.com/office/drawing/2014/main" id="{5F149DC5-2AA4-4B45-84BF-5B5B572D5841}"/>
            </a:ext>
          </a:extLst>
        </xdr:cNvPr>
        <xdr:cNvSpPr/>
      </xdr:nvSpPr>
      <xdr:spPr>
        <a:xfrm>
          <a:off x="4124325" y="102952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9118DF3-A89A-46BB-8E91-EBD655B4BD2D}"/>
            </a:ext>
          </a:extLst>
        </xdr:cNvPr>
        <xdr:cNvSpPr txBox="1"/>
      </xdr:nvSpPr>
      <xdr:spPr>
        <a:xfrm>
          <a:off x="4219575"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91" name="楕円 190">
          <a:extLst>
            <a:ext uri="{FF2B5EF4-FFF2-40B4-BE49-F238E27FC236}">
              <a16:creationId xmlns:a16="http://schemas.microsoft.com/office/drawing/2014/main" id="{0CDDA42F-2024-4271-87BD-9D74D1218BC8}"/>
            </a:ext>
          </a:extLst>
        </xdr:cNvPr>
        <xdr:cNvSpPr/>
      </xdr:nvSpPr>
      <xdr:spPr>
        <a:xfrm>
          <a:off x="3381375" y="100761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87630</xdr:rowOff>
    </xdr:from>
    <xdr:to>
      <xdr:col>24</xdr:col>
      <xdr:colOff>63500</xdr:colOff>
      <xdr:row>63</xdr:row>
      <xdr:rowOff>144780</xdr:rowOff>
    </xdr:to>
    <xdr:cxnSp macro="">
      <xdr:nvCxnSpPr>
        <xdr:cNvPr id="192" name="直線コネクタ 191">
          <a:extLst>
            <a:ext uri="{FF2B5EF4-FFF2-40B4-BE49-F238E27FC236}">
              <a16:creationId xmlns:a16="http://schemas.microsoft.com/office/drawing/2014/main" id="{4778830C-CF06-477E-9D03-1D7659E5F51D}"/>
            </a:ext>
          </a:extLst>
        </xdr:cNvPr>
        <xdr:cNvCxnSpPr/>
      </xdr:nvCxnSpPr>
      <xdr:spPr>
        <a:xfrm>
          <a:off x="3429000" y="10123805"/>
          <a:ext cx="7524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93" name="楕円 192">
          <a:extLst>
            <a:ext uri="{FF2B5EF4-FFF2-40B4-BE49-F238E27FC236}">
              <a16:creationId xmlns:a16="http://schemas.microsoft.com/office/drawing/2014/main" id="{3CD27139-18F8-4B45-9647-C6FA63D1FF4E}"/>
            </a:ext>
          </a:extLst>
        </xdr:cNvPr>
        <xdr:cNvSpPr/>
      </xdr:nvSpPr>
      <xdr:spPr>
        <a:xfrm>
          <a:off x="2571750" y="99822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87630</xdr:rowOff>
    </xdr:to>
    <xdr:cxnSp macro="">
      <xdr:nvCxnSpPr>
        <xdr:cNvPr id="194" name="直線コネクタ 193">
          <a:extLst>
            <a:ext uri="{FF2B5EF4-FFF2-40B4-BE49-F238E27FC236}">
              <a16:creationId xmlns:a16="http://schemas.microsoft.com/office/drawing/2014/main" id="{EB827BEA-9841-41F7-AA64-1A1F1791DC62}"/>
            </a:ext>
          </a:extLst>
        </xdr:cNvPr>
        <xdr:cNvCxnSpPr/>
      </xdr:nvCxnSpPr>
      <xdr:spPr>
        <a:xfrm>
          <a:off x="2619375" y="10029825"/>
          <a:ext cx="80962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170180</xdr:rowOff>
    </xdr:from>
    <xdr:to>
      <xdr:col>10</xdr:col>
      <xdr:colOff>165100</xdr:colOff>
      <xdr:row>61</xdr:row>
      <xdr:rowOff>100330</xdr:rowOff>
    </xdr:to>
    <xdr:sp macro="" textlink="">
      <xdr:nvSpPr>
        <xdr:cNvPr id="195" name="楕円 194">
          <a:extLst>
            <a:ext uri="{FF2B5EF4-FFF2-40B4-BE49-F238E27FC236}">
              <a16:creationId xmlns:a16="http://schemas.microsoft.com/office/drawing/2014/main" id="{846103BD-ED51-4495-8945-973132111AFF}"/>
            </a:ext>
          </a:extLst>
        </xdr:cNvPr>
        <xdr:cNvSpPr/>
      </xdr:nvSpPr>
      <xdr:spPr>
        <a:xfrm>
          <a:off x="1781175" y="98761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152400</xdr:rowOff>
    </xdr:to>
    <xdr:cxnSp macro="">
      <xdr:nvCxnSpPr>
        <xdr:cNvPr id="196" name="直線コネクタ 195">
          <a:extLst>
            <a:ext uri="{FF2B5EF4-FFF2-40B4-BE49-F238E27FC236}">
              <a16:creationId xmlns:a16="http://schemas.microsoft.com/office/drawing/2014/main" id="{75F45794-38A4-4B34-8A4B-427BC7AF8D1A}"/>
            </a:ext>
          </a:extLst>
        </xdr:cNvPr>
        <xdr:cNvCxnSpPr/>
      </xdr:nvCxnSpPr>
      <xdr:spPr>
        <a:xfrm>
          <a:off x="1828800" y="9923780"/>
          <a:ext cx="790575"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97" name="楕円 196">
          <a:extLst>
            <a:ext uri="{FF2B5EF4-FFF2-40B4-BE49-F238E27FC236}">
              <a16:creationId xmlns:a16="http://schemas.microsoft.com/office/drawing/2014/main" id="{DA01C424-8C36-4BB7-850A-2B616F95603D}"/>
            </a:ext>
          </a:extLst>
        </xdr:cNvPr>
        <xdr:cNvSpPr/>
      </xdr:nvSpPr>
      <xdr:spPr>
        <a:xfrm>
          <a:off x="981075" y="97796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61</xdr:row>
      <xdr:rowOff>49530</xdr:rowOff>
    </xdr:to>
    <xdr:cxnSp macro="">
      <xdr:nvCxnSpPr>
        <xdr:cNvPr id="198" name="直線コネクタ 197">
          <a:extLst>
            <a:ext uri="{FF2B5EF4-FFF2-40B4-BE49-F238E27FC236}">
              <a16:creationId xmlns:a16="http://schemas.microsoft.com/office/drawing/2014/main" id="{46C0A45B-E589-4D77-B8BE-2910A2B2FC1C}"/>
            </a:ext>
          </a:extLst>
        </xdr:cNvPr>
        <xdr:cNvCxnSpPr/>
      </xdr:nvCxnSpPr>
      <xdr:spPr>
        <a:xfrm>
          <a:off x="1028700" y="9836785"/>
          <a:ext cx="8001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a:extLst>
            <a:ext uri="{FF2B5EF4-FFF2-40B4-BE49-F238E27FC236}">
              <a16:creationId xmlns:a16="http://schemas.microsoft.com/office/drawing/2014/main" id="{0B7B182C-54BD-4AC5-A635-8EA461AE4AB7}"/>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D7533905-B969-4A2E-88DA-85B01A9F851B}"/>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2FBE2CBB-443B-4F64-B50C-C8910789456D}"/>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2F39EE51-FF66-470D-8991-A27490E67916}"/>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203" name="n_1mainValue【体育館・プール】&#10;有形固定資産減価償却率">
          <a:extLst>
            <a:ext uri="{FF2B5EF4-FFF2-40B4-BE49-F238E27FC236}">
              <a16:creationId xmlns:a16="http://schemas.microsoft.com/office/drawing/2014/main" id="{24C3A265-1E0D-433A-964E-645716107304}"/>
            </a:ext>
          </a:extLst>
        </xdr:cNvPr>
        <xdr:cNvSpPr txBox="1"/>
      </xdr:nvSpPr>
      <xdr:spPr>
        <a:xfrm>
          <a:off x="32391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4" name="n_2mainValue【体育館・プール】&#10;有形固定資産減価償却率">
          <a:extLst>
            <a:ext uri="{FF2B5EF4-FFF2-40B4-BE49-F238E27FC236}">
              <a16:creationId xmlns:a16="http://schemas.microsoft.com/office/drawing/2014/main" id="{C3F32B56-27FA-4884-BAB3-C9C7247B6794}"/>
            </a:ext>
          </a:extLst>
        </xdr:cNvPr>
        <xdr:cNvSpPr txBox="1"/>
      </xdr:nvSpPr>
      <xdr:spPr>
        <a:xfrm>
          <a:off x="2439044" y="1006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91457</xdr:rowOff>
    </xdr:from>
    <xdr:ext cx="405111" cy="259045"/>
    <xdr:sp macro="" textlink="">
      <xdr:nvSpPr>
        <xdr:cNvPr id="205" name="n_3mainValue【体育館・プール】&#10;有形固定資産減価償却率">
          <a:extLst>
            <a:ext uri="{FF2B5EF4-FFF2-40B4-BE49-F238E27FC236}">
              <a16:creationId xmlns:a16="http://schemas.microsoft.com/office/drawing/2014/main" id="{D5A2A1E3-5D26-4534-BDB7-047FC47C0FB3}"/>
            </a:ext>
          </a:extLst>
        </xdr:cNvPr>
        <xdr:cNvSpPr txBox="1"/>
      </xdr:nvSpPr>
      <xdr:spPr>
        <a:xfrm>
          <a:off x="164846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macro="" textlink="">
      <xdr:nvSpPr>
        <xdr:cNvPr id="206" name="n_4mainValue【体育館・プール】&#10;有形固定資産減価償却率">
          <a:extLst>
            <a:ext uri="{FF2B5EF4-FFF2-40B4-BE49-F238E27FC236}">
              <a16:creationId xmlns:a16="http://schemas.microsoft.com/office/drawing/2014/main" id="{45A5209D-338E-4AF2-9EE3-06642BE4A9D5}"/>
            </a:ext>
          </a:extLst>
        </xdr:cNvPr>
        <xdr:cNvSpPr txBox="1"/>
      </xdr:nvSpPr>
      <xdr:spPr>
        <a:xfrm>
          <a:off x="848369"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CD526BC-A6CC-4580-ADDF-F5E2A4916A5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0D4417F-5DB0-4309-A447-12B7B725A00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D4BB085-6FEA-4061-BC44-E126A95021F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2EE57A5-4364-4E4A-933B-A2524C9D9A8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3457585-3C14-4E78-9503-83751FAD4C6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E6130F9-331F-4D4E-B3BE-24E732B06C4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883D9B3-2D33-4AC1-B2F6-E24D06185F78}"/>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E2A0FBA-DBF5-442F-BA2C-9731B9C4DE4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9EF8661-D944-41E6-A883-E48223E2302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B03FDF5-6AC2-415B-91E7-FCE5CEB798D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340B4BF5-71AB-410B-9151-0C1FB10A460A}"/>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914827B-6850-44E3-8A17-59042468572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4377A1B-F486-4E9B-9675-31593C971F4A}"/>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CDA3479-2BB1-4C5C-BDB2-F1A75E85393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0F7DAE8-BF66-4770-8F86-114E5ABFD0DA}"/>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4C2A449-4750-4F19-A31C-58DA84EB324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9F82F94-BE34-4D2F-9E1E-B86CF3C73E41}"/>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08935DC-E66B-4165-BA61-1DC82D4A1B69}"/>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660CB9F-A5FF-49AD-9884-D898583DFE6C}"/>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7AD1F79-821D-4734-820A-73A84C8CA403}"/>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2026D1B-6902-47FF-AD4C-39133E86D98A}"/>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321D51A-049C-4401-9179-768059E4E0B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0EDAD1A-CFC0-4A93-918B-E4B0D718E7BE}"/>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3B748BF-838A-4B17-A8D2-EC61531D24D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83C33A21-1927-48A9-A99C-418634152511}"/>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0F754EDF-17B4-4EEE-9AEC-CDA29CDA8F7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A78F952D-A319-4A93-AB70-49E9F7430377}"/>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89CC5221-1585-4140-8168-C5B4D4859DDF}"/>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50BA5D33-5DBB-435D-A64D-8DD940D9C289}"/>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a:extLst>
            <a:ext uri="{FF2B5EF4-FFF2-40B4-BE49-F238E27FC236}">
              <a16:creationId xmlns:a16="http://schemas.microsoft.com/office/drawing/2014/main" id="{E2F2485C-4421-4747-8C32-65460C05E562}"/>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996F66DF-B90D-47F5-B2E8-EA89C662483E}"/>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2ADA3121-0FE5-4B23-8F7F-B455C2E2488C}"/>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118D6E65-97B7-4BA7-BD6F-837350788080}"/>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F066A530-0EB7-4670-9EA7-FE28BCB9FABB}"/>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07EFAFD2-B733-46F5-9CB2-014E85738010}"/>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DA1297-5B3B-45B2-BF85-5EA667FD6AC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DEE384-34D1-4B9D-B7BD-E0736EE231C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63D9F1-1DC1-499E-B671-79CC0B8796C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F19717D-F523-49E8-9285-2408748CA93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316BB82-8ED1-4C2E-96FD-01C874DD7DF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7" name="楕円 246">
          <a:extLst>
            <a:ext uri="{FF2B5EF4-FFF2-40B4-BE49-F238E27FC236}">
              <a16:creationId xmlns:a16="http://schemas.microsoft.com/office/drawing/2014/main" id="{D2AE2283-0DFF-49D2-844E-5C28E5E12F0D}"/>
            </a:ext>
          </a:extLst>
        </xdr:cNvPr>
        <xdr:cNvSpPr/>
      </xdr:nvSpPr>
      <xdr:spPr>
        <a:xfrm>
          <a:off x="9401175" y="99345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48" name="【体育館・プール】&#10;一人当たり面積該当値テキスト">
          <a:extLst>
            <a:ext uri="{FF2B5EF4-FFF2-40B4-BE49-F238E27FC236}">
              <a16:creationId xmlns:a16="http://schemas.microsoft.com/office/drawing/2014/main" id="{7F74A0A7-4E88-441F-B1FA-3DB9BA0BF5C2}"/>
            </a:ext>
          </a:extLst>
        </xdr:cNvPr>
        <xdr:cNvSpPr txBox="1"/>
      </xdr:nvSpPr>
      <xdr:spPr>
        <a:xfrm>
          <a:off x="9467850"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31750</xdr:rowOff>
    </xdr:from>
    <xdr:to>
      <xdr:col>50</xdr:col>
      <xdr:colOff>165100</xdr:colOff>
      <xdr:row>61</xdr:row>
      <xdr:rowOff>133350</xdr:rowOff>
    </xdr:to>
    <xdr:sp macro="" textlink="">
      <xdr:nvSpPr>
        <xdr:cNvPr id="249" name="楕円 248">
          <a:extLst>
            <a:ext uri="{FF2B5EF4-FFF2-40B4-BE49-F238E27FC236}">
              <a16:creationId xmlns:a16="http://schemas.microsoft.com/office/drawing/2014/main" id="{6BF42F2F-094E-490A-A1A1-DC508BD7BCF8}"/>
            </a:ext>
          </a:extLst>
        </xdr:cNvPr>
        <xdr:cNvSpPr/>
      </xdr:nvSpPr>
      <xdr:spPr>
        <a:xfrm>
          <a:off x="8639175" y="9906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82550</xdr:rowOff>
    </xdr:from>
    <xdr:to>
      <xdr:col>55</xdr:col>
      <xdr:colOff>0</xdr:colOff>
      <xdr:row>61</xdr:row>
      <xdr:rowOff>107950</xdr:rowOff>
    </xdr:to>
    <xdr:cxnSp macro="">
      <xdr:nvCxnSpPr>
        <xdr:cNvPr id="250" name="直線コネクタ 249">
          <a:extLst>
            <a:ext uri="{FF2B5EF4-FFF2-40B4-BE49-F238E27FC236}">
              <a16:creationId xmlns:a16="http://schemas.microsoft.com/office/drawing/2014/main" id="{1878E71F-872A-46F5-8B4F-1406B144ACDC}"/>
            </a:ext>
          </a:extLst>
        </xdr:cNvPr>
        <xdr:cNvCxnSpPr/>
      </xdr:nvCxnSpPr>
      <xdr:spPr>
        <a:xfrm>
          <a:off x="8686800" y="99631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51" name="楕円 250">
          <a:extLst>
            <a:ext uri="{FF2B5EF4-FFF2-40B4-BE49-F238E27FC236}">
              <a16:creationId xmlns:a16="http://schemas.microsoft.com/office/drawing/2014/main" id="{FBFC0CB0-5A9E-4DBE-86DF-E9A2353AD2EA}"/>
            </a:ext>
          </a:extLst>
        </xdr:cNvPr>
        <xdr:cNvSpPr/>
      </xdr:nvSpPr>
      <xdr:spPr>
        <a:xfrm>
          <a:off x="7839075" y="9906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82550</xdr:rowOff>
    </xdr:from>
    <xdr:to>
      <xdr:col>50</xdr:col>
      <xdr:colOff>114300</xdr:colOff>
      <xdr:row>61</xdr:row>
      <xdr:rowOff>82550</xdr:rowOff>
    </xdr:to>
    <xdr:cxnSp macro="">
      <xdr:nvCxnSpPr>
        <xdr:cNvPr id="252" name="直線コネクタ 251">
          <a:extLst>
            <a:ext uri="{FF2B5EF4-FFF2-40B4-BE49-F238E27FC236}">
              <a16:creationId xmlns:a16="http://schemas.microsoft.com/office/drawing/2014/main" id="{BC1763D9-FBEC-4BF4-94BD-1C2127CF493F}"/>
            </a:ext>
          </a:extLst>
        </xdr:cNvPr>
        <xdr:cNvCxnSpPr/>
      </xdr:nvCxnSpPr>
      <xdr:spPr>
        <a:xfrm>
          <a:off x="7886700" y="9963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3" name="楕円 252">
          <a:extLst>
            <a:ext uri="{FF2B5EF4-FFF2-40B4-BE49-F238E27FC236}">
              <a16:creationId xmlns:a16="http://schemas.microsoft.com/office/drawing/2014/main" id="{2D4F3592-D444-4452-991F-B0F11C295C75}"/>
            </a:ext>
          </a:extLst>
        </xdr:cNvPr>
        <xdr:cNvSpPr/>
      </xdr:nvSpPr>
      <xdr:spPr>
        <a:xfrm>
          <a:off x="7029450" y="990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177800</xdr:colOff>
      <xdr:row>61</xdr:row>
      <xdr:rowOff>82550</xdr:rowOff>
    </xdr:to>
    <xdr:cxnSp macro="">
      <xdr:nvCxnSpPr>
        <xdr:cNvPr id="254" name="直線コネクタ 253">
          <a:extLst>
            <a:ext uri="{FF2B5EF4-FFF2-40B4-BE49-F238E27FC236}">
              <a16:creationId xmlns:a16="http://schemas.microsoft.com/office/drawing/2014/main" id="{37871AE3-9641-4189-BA67-183615D7FE73}"/>
            </a:ext>
          </a:extLst>
        </xdr:cNvPr>
        <xdr:cNvCxnSpPr/>
      </xdr:nvCxnSpPr>
      <xdr:spPr>
        <a:xfrm>
          <a:off x="7077075" y="9963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133350</xdr:rowOff>
    </xdr:from>
    <xdr:to>
      <xdr:col>36</xdr:col>
      <xdr:colOff>165100</xdr:colOff>
      <xdr:row>62</xdr:row>
      <xdr:rowOff>63500</xdr:rowOff>
    </xdr:to>
    <xdr:sp macro="" textlink="">
      <xdr:nvSpPr>
        <xdr:cNvPr id="255" name="楕円 254">
          <a:extLst>
            <a:ext uri="{FF2B5EF4-FFF2-40B4-BE49-F238E27FC236}">
              <a16:creationId xmlns:a16="http://schemas.microsoft.com/office/drawing/2014/main" id="{7295B471-8AD9-4372-B336-54DC2D434EE1}"/>
            </a:ext>
          </a:extLst>
        </xdr:cNvPr>
        <xdr:cNvSpPr/>
      </xdr:nvSpPr>
      <xdr:spPr>
        <a:xfrm>
          <a:off x="6238875" y="10010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62</xdr:row>
      <xdr:rowOff>12700</xdr:rowOff>
    </xdr:to>
    <xdr:cxnSp macro="">
      <xdr:nvCxnSpPr>
        <xdr:cNvPr id="256" name="直線コネクタ 255">
          <a:extLst>
            <a:ext uri="{FF2B5EF4-FFF2-40B4-BE49-F238E27FC236}">
              <a16:creationId xmlns:a16="http://schemas.microsoft.com/office/drawing/2014/main" id="{9DBEDFAE-2D38-4620-B709-882F5757BDAD}"/>
            </a:ext>
          </a:extLst>
        </xdr:cNvPr>
        <xdr:cNvCxnSpPr/>
      </xdr:nvCxnSpPr>
      <xdr:spPr>
        <a:xfrm flipV="1">
          <a:off x="6286500" y="9963150"/>
          <a:ext cx="7905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32198E05-F445-40AC-AA5B-B4651A552259}"/>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745CE303-5AF4-48AF-8EBC-F6802537F996}"/>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78F9FD0F-11EB-4F04-8EC7-9437ED6883DA}"/>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a:extLst>
            <a:ext uri="{FF2B5EF4-FFF2-40B4-BE49-F238E27FC236}">
              <a16:creationId xmlns:a16="http://schemas.microsoft.com/office/drawing/2014/main" id="{808B6806-2994-4486-8B9E-F6E79C1B2C7D}"/>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149877</xdr:rowOff>
    </xdr:from>
    <xdr:ext cx="469744" cy="259045"/>
    <xdr:sp macro="" textlink="">
      <xdr:nvSpPr>
        <xdr:cNvPr id="261" name="n_1mainValue【体育館・プール】&#10;一人当たり面積">
          <a:extLst>
            <a:ext uri="{FF2B5EF4-FFF2-40B4-BE49-F238E27FC236}">
              <a16:creationId xmlns:a16="http://schemas.microsoft.com/office/drawing/2014/main" id="{C498CFD6-FACD-478D-B8AB-4E1D7DF29AA1}"/>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62" name="n_2mainValue【体育館・プール】&#10;一人当たり面積">
          <a:extLst>
            <a:ext uri="{FF2B5EF4-FFF2-40B4-BE49-F238E27FC236}">
              <a16:creationId xmlns:a16="http://schemas.microsoft.com/office/drawing/2014/main" id="{7E408CCB-CBE1-4985-BC10-5866B7DB45AA}"/>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63" name="n_3mainValue【体育館・プール】&#10;一人当たり面積">
          <a:extLst>
            <a:ext uri="{FF2B5EF4-FFF2-40B4-BE49-F238E27FC236}">
              <a16:creationId xmlns:a16="http://schemas.microsoft.com/office/drawing/2014/main" id="{03CFCE47-E9E0-4CFC-BDBA-95FD3866E3AF}"/>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54627</xdr:rowOff>
    </xdr:from>
    <xdr:ext cx="469744" cy="259045"/>
    <xdr:sp macro="" textlink="">
      <xdr:nvSpPr>
        <xdr:cNvPr id="264" name="n_4mainValue【体育館・プール】&#10;一人当たり面積">
          <a:extLst>
            <a:ext uri="{FF2B5EF4-FFF2-40B4-BE49-F238E27FC236}">
              <a16:creationId xmlns:a16="http://schemas.microsoft.com/office/drawing/2014/main" id="{A7494F38-ACC5-4078-BB2B-5229009AAFA9}"/>
            </a:ext>
          </a:extLst>
        </xdr:cNvPr>
        <xdr:cNvSpPr txBox="1"/>
      </xdr:nvSpPr>
      <xdr:spPr>
        <a:xfrm>
          <a:off x="6067502"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94847F0-62D6-496C-982C-3392CF8B8B80}"/>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F105D57-0991-4AC9-A523-492C9600647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E694D96-2B70-4F8F-B12E-0EC4197349F3}"/>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CE96781-F625-4CA5-99B7-DDC7D84057F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510F0D9-9106-4843-8AD6-0D2976F2FAE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9136DA8-2F21-4DB1-89A1-E441676BF824}"/>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58C4809-2923-4F82-9B71-4FB627479CC5}"/>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CC7A465-577C-4036-88EC-8B2B297A644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A6B9522-58C2-4CD8-9DC7-62690C6B3EC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ABDA438-F95B-486B-AB2C-E9FAACCFE73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8F71A001-FC72-468C-B7A5-3C76045CCA11}"/>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8C2B262-922B-476C-A079-FEE50731DFB8}"/>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952D6F12-B20C-4474-B980-5AC5EAB16BC4}"/>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2796FCD-EB5F-4AE3-B832-4671AD127C55}"/>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D2F816D-144B-4C68-95B1-26901D9E5CF0}"/>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708ECB6-BA8C-46DE-8C93-9E8722864A5E}"/>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98DEC3FE-E782-4490-B9E0-B3850C927391}"/>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29E8B72-B1AD-4083-82A1-0657EFBDAB7B}"/>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AFDC98B-9567-47ED-B22C-8D5FF26E316A}"/>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B4F3EE1-D6EF-40F3-AB87-B73748253034}"/>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C23463EC-E65D-4184-AA51-8AD321F44F1B}"/>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4E130E9-FB45-4181-9369-E9F8EC45421F}"/>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8078256E-AF2F-46C8-A5B1-CFEE06430243}"/>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9773A50-1BB5-484C-AEA4-13F30353B7E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11738E19-56B8-46FB-9198-7AF2773DB70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513C77B-42AD-42BD-A9D6-BF74846D960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5FFB4F15-C659-4F21-9403-96D3D4381AEB}"/>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ADFB2B9D-9372-4FAC-8F51-88225C454C37}"/>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358B4C5E-A78F-4314-AED8-441D5578532D}"/>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FAEC1C0F-3B9D-4E39-B677-025690BC8F3B}"/>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DF344D16-A2AF-4B37-BFEF-8A8922D1C5FC}"/>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DDCC43D-79EC-4C54-ADBC-B0B8FC47B320}"/>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C1DBC11B-A2BD-4EF8-9609-0F63399B1878}"/>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CA01D686-5CD5-4EE6-8A89-0984BEF7D617}"/>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11FDD6BD-1046-43B2-BAC5-B9CB729502A9}"/>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0902B8F4-3EAB-4E4A-9F13-5E13187CBD09}"/>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64B67D72-1EDD-4663-9F04-D97A8B84E887}"/>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64E50D8-D47B-4FE4-8AAD-93616F1E2EA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031A84B-1129-4E6A-9439-C79EBC6625B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B5D7F0A-419A-4596-90E1-058537C11C7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C1926C1-E089-41E1-B241-A6488FD67B0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9491AD4-F561-4AF9-BFB3-F5317FF71A9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7" name="楕円 306">
          <a:extLst>
            <a:ext uri="{FF2B5EF4-FFF2-40B4-BE49-F238E27FC236}">
              <a16:creationId xmlns:a16="http://schemas.microsoft.com/office/drawing/2014/main" id="{277F5C3A-1FCB-4716-BF86-85A037555823}"/>
            </a:ext>
          </a:extLst>
        </xdr:cNvPr>
        <xdr:cNvSpPr/>
      </xdr:nvSpPr>
      <xdr:spPr>
        <a:xfrm>
          <a:off x="4124325" y="13382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D35C1892-9D9E-4A3F-BF1F-F4B3BFAD6D07}"/>
            </a:ext>
          </a:extLst>
        </xdr:cNvPr>
        <xdr:cNvSpPr txBox="1"/>
      </xdr:nvSpPr>
      <xdr:spPr>
        <a:xfrm>
          <a:off x="4219575"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9" name="楕円 308">
          <a:extLst>
            <a:ext uri="{FF2B5EF4-FFF2-40B4-BE49-F238E27FC236}">
              <a16:creationId xmlns:a16="http://schemas.microsoft.com/office/drawing/2014/main" id="{C3BBBD31-36F2-41C3-9C54-8FF8A00A22EE}"/>
            </a:ext>
          </a:extLst>
        </xdr:cNvPr>
        <xdr:cNvSpPr/>
      </xdr:nvSpPr>
      <xdr:spPr>
        <a:xfrm>
          <a:off x="3381375" y="13297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152400</xdr:rowOff>
    </xdr:to>
    <xdr:cxnSp macro="">
      <xdr:nvCxnSpPr>
        <xdr:cNvPr id="310" name="直線コネクタ 309">
          <a:extLst>
            <a:ext uri="{FF2B5EF4-FFF2-40B4-BE49-F238E27FC236}">
              <a16:creationId xmlns:a16="http://schemas.microsoft.com/office/drawing/2014/main" id="{1C3B07BD-DBEA-47D3-A85D-10A57E6D3BE8}"/>
            </a:ext>
          </a:extLst>
        </xdr:cNvPr>
        <xdr:cNvCxnSpPr/>
      </xdr:nvCxnSpPr>
      <xdr:spPr>
        <a:xfrm>
          <a:off x="3429000" y="13345432"/>
          <a:ext cx="75247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11" name="楕円 310">
          <a:extLst>
            <a:ext uri="{FF2B5EF4-FFF2-40B4-BE49-F238E27FC236}">
              <a16:creationId xmlns:a16="http://schemas.microsoft.com/office/drawing/2014/main" id="{4D0E231E-720F-4C01-9030-99821B5CA8B0}"/>
            </a:ext>
          </a:extLst>
        </xdr:cNvPr>
        <xdr:cNvSpPr/>
      </xdr:nvSpPr>
      <xdr:spPr>
        <a:xfrm>
          <a:off x="2571750" y="132419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70757</xdr:rowOff>
    </xdr:to>
    <xdr:cxnSp macro="">
      <xdr:nvCxnSpPr>
        <xdr:cNvPr id="312" name="直線コネクタ 311">
          <a:extLst>
            <a:ext uri="{FF2B5EF4-FFF2-40B4-BE49-F238E27FC236}">
              <a16:creationId xmlns:a16="http://schemas.microsoft.com/office/drawing/2014/main" id="{926A70A0-6906-49A5-B295-A65D3D79C0B0}"/>
            </a:ext>
          </a:extLst>
        </xdr:cNvPr>
        <xdr:cNvCxnSpPr/>
      </xdr:nvCxnSpPr>
      <xdr:spPr>
        <a:xfrm>
          <a:off x="2619375" y="13280027"/>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313" name="楕円 312">
          <a:extLst>
            <a:ext uri="{FF2B5EF4-FFF2-40B4-BE49-F238E27FC236}">
              <a16:creationId xmlns:a16="http://schemas.microsoft.com/office/drawing/2014/main" id="{E4EAC283-6C43-4525-B5DA-E531B5976D3B}"/>
            </a:ext>
          </a:extLst>
        </xdr:cNvPr>
        <xdr:cNvSpPr/>
      </xdr:nvSpPr>
      <xdr:spPr>
        <a:xfrm>
          <a:off x="1781175" y="1317017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105048</xdr:rowOff>
    </xdr:from>
    <xdr:to>
      <xdr:col>15</xdr:col>
      <xdr:colOff>50800</xdr:colOff>
      <xdr:row>82</xdr:row>
      <xdr:rowOff>2177</xdr:rowOff>
    </xdr:to>
    <xdr:cxnSp macro="">
      <xdr:nvCxnSpPr>
        <xdr:cNvPr id="314" name="直線コネクタ 313">
          <a:extLst>
            <a:ext uri="{FF2B5EF4-FFF2-40B4-BE49-F238E27FC236}">
              <a16:creationId xmlns:a16="http://schemas.microsoft.com/office/drawing/2014/main" id="{3DA16AD0-9C1C-4285-B436-8F2FC9CDB4F2}"/>
            </a:ext>
          </a:extLst>
        </xdr:cNvPr>
        <xdr:cNvCxnSpPr/>
      </xdr:nvCxnSpPr>
      <xdr:spPr>
        <a:xfrm>
          <a:off x="1828800" y="13217798"/>
          <a:ext cx="790575"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315" name="楕円 314">
          <a:extLst>
            <a:ext uri="{FF2B5EF4-FFF2-40B4-BE49-F238E27FC236}">
              <a16:creationId xmlns:a16="http://schemas.microsoft.com/office/drawing/2014/main" id="{157127CF-8D46-4E4B-8E07-3A55632C1834}"/>
            </a:ext>
          </a:extLst>
        </xdr:cNvPr>
        <xdr:cNvSpPr/>
      </xdr:nvSpPr>
      <xdr:spPr>
        <a:xfrm>
          <a:off x="981075" y="131078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81</xdr:row>
      <xdr:rowOff>105048</xdr:rowOff>
    </xdr:to>
    <xdr:cxnSp macro="">
      <xdr:nvCxnSpPr>
        <xdr:cNvPr id="316" name="直線コネクタ 315">
          <a:extLst>
            <a:ext uri="{FF2B5EF4-FFF2-40B4-BE49-F238E27FC236}">
              <a16:creationId xmlns:a16="http://schemas.microsoft.com/office/drawing/2014/main" id="{73FA1EE0-E5F2-40E9-AF95-4106DF997769}"/>
            </a:ext>
          </a:extLst>
        </xdr:cNvPr>
        <xdr:cNvCxnSpPr/>
      </xdr:nvCxnSpPr>
      <xdr:spPr>
        <a:xfrm>
          <a:off x="1028700" y="13145951"/>
          <a:ext cx="8001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2F4ED519-6FDD-4B7B-AEDF-19A4FDCBEBCC}"/>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B679F322-3EB9-41FD-BBAE-3308364BACDA}"/>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0D7C9372-A172-46F7-8348-A19D7F08450C}"/>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003BB926-155A-4FA2-9A62-B47294061457}"/>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321" name="n_1mainValue【福祉施設】&#10;有形固定資産減価償却率">
          <a:extLst>
            <a:ext uri="{FF2B5EF4-FFF2-40B4-BE49-F238E27FC236}">
              <a16:creationId xmlns:a16="http://schemas.microsoft.com/office/drawing/2014/main" id="{415C20AF-0261-449E-B2B0-05AE9F9B62B1}"/>
            </a:ext>
          </a:extLst>
        </xdr:cNvPr>
        <xdr:cNvSpPr txBox="1"/>
      </xdr:nvSpPr>
      <xdr:spPr>
        <a:xfrm>
          <a:off x="3239144" y="13390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322" name="n_2mainValue【福祉施設】&#10;有形固定資産減価償却率">
          <a:extLst>
            <a:ext uri="{FF2B5EF4-FFF2-40B4-BE49-F238E27FC236}">
              <a16:creationId xmlns:a16="http://schemas.microsoft.com/office/drawing/2014/main" id="{14A753E7-FE0C-4099-9D3F-A132B71FDDDC}"/>
            </a:ext>
          </a:extLst>
        </xdr:cNvPr>
        <xdr:cNvSpPr txBox="1"/>
      </xdr:nvSpPr>
      <xdr:spPr>
        <a:xfrm>
          <a:off x="2439044" y="1332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146975</xdr:rowOff>
    </xdr:from>
    <xdr:ext cx="405111" cy="259045"/>
    <xdr:sp macro="" textlink="">
      <xdr:nvSpPr>
        <xdr:cNvPr id="323" name="n_3mainValue【福祉施設】&#10;有形固定資産減価償却率">
          <a:extLst>
            <a:ext uri="{FF2B5EF4-FFF2-40B4-BE49-F238E27FC236}">
              <a16:creationId xmlns:a16="http://schemas.microsoft.com/office/drawing/2014/main" id="{99290D69-F8A3-4E1A-85AA-554FAB040696}"/>
            </a:ext>
          </a:extLst>
        </xdr:cNvPr>
        <xdr:cNvSpPr txBox="1"/>
      </xdr:nvSpPr>
      <xdr:spPr>
        <a:xfrm>
          <a:off x="1648469"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324" name="n_4mainValue【福祉施設】&#10;有形固定資産減価償却率">
          <a:extLst>
            <a:ext uri="{FF2B5EF4-FFF2-40B4-BE49-F238E27FC236}">
              <a16:creationId xmlns:a16="http://schemas.microsoft.com/office/drawing/2014/main" id="{6891449C-F3C9-4DE1-9246-46237322CA24}"/>
            </a:ext>
          </a:extLst>
        </xdr:cNvPr>
        <xdr:cNvSpPr txBox="1"/>
      </xdr:nvSpPr>
      <xdr:spPr>
        <a:xfrm>
          <a:off x="848369" y="1289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FF772DD-52FC-4350-AB4D-813EDAD1179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F2956F1-6490-41BC-A856-7153CC8289D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CA0D5B58-F0CA-49C0-9A84-F53A65E5BC5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5C72546-E1F1-4704-AC37-FE3B21F93832}"/>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D31BA765-9535-4605-B6F2-DFD72CBA7DD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6BE56CC-10E8-4E5D-A5FC-EC99F130B37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AC486BC-0BDB-4935-8BF8-295B6E86A7FC}"/>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62AEE6D-A6F8-4C6F-80E6-B074FA8BE3B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62517CC-D96B-44DE-A1A3-D6FD56009A6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BC57D46A-2EBE-4EAF-BF08-6DB3EDD9ACBE}"/>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88AA9726-6A47-4946-AD71-0031B52AFB25}"/>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F85995D6-FBA0-40AD-990E-D82B5ED90B74}"/>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A8EBA76D-8B27-4295-83A4-75287F576CB0}"/>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30DF1637-E71B-4E87-9116-48F915828892}"/>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F49173A0-9B8E-4E45-A6B7-4462774CB1D7}"/>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70B81A24-B30A-434E-9770-B4A54D3EDB7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3438FF98-687F-45FB-B6EA-4ED3286440B7}"/>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7CD4CE08-F21B-4B03-ABC0-5BF4B059ADC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F303F280-7F2D-4C2E-8660-4F8502F7A8F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93D1347-472E-4148-BF51-4FDD83631EC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EDE97E7F-342F-480A-88D1-048AECFF6D12}"/>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33887363-1AB2-4AF7-92A1-1F3BC434B815}"/>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EE666692-A5D2-4249-910A-B3CBE24F964B}"/>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86ACB6E4-F51F-4B23-B749-5CE16F269609}"/>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3E139575-7012-4796-832D-40EB858E2A0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E12A0B39-A766-4FC5-8778-C562101D7DE6}"/>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CAB434C1-F9E3-4DF2-9B1F-59062D870351}"/>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DC5A0089-959D-4B7F-97DC-CE5459A6B618}"/>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2BF3CCE4-752E-40DF-B13E-F5217A072C46}"/>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34C1CCFC-80C8-4561-A892-4BB3037411FA}"/>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8AA15EE8-8B04-4EEF-BFC5-CFED8A447C26}"/>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B4A5A27C-1F7F-4F98-8E51-B68AA075F01A}"/>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1FF73FF7-4EA1-4E37-B004-2AF3BC6BAEF9}"/>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329A79E3-0002-45AD-8AEE-228C1D932DBB}"/>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A93D0906-ECDD-49B7-BA51-A08AA21798C1}"/>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44D51886-6739-48E7-9338-24528425FE21}"/>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C9AEB54-67F7-4A3F-BB54-2BA6A7A4E2D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07480CC-5814-4FDF-AC87-2A45D5252610}"/>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D847171-B4B4-44F0-B8C9-BA6F137D6A7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B18343F-A131-438E-BDBD-82761DCCDC0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3421819-77AA-4A4B-BE07-6BFC3F398DD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a:extLst>
            <a:ext uri="{FF2B5EF4-FFF2-40B4-BE49-F238E27FC236}">
              <a16:creationId xmlns:a16="http://schemas.microsoft.com/office/drawing/2014/main" id="{B28EA918-B01A-458D-972C-A29E9BAA0F14}"/>
            </a:ext>
          </a:extLst>
        </xdr:cNvPr>
        <xdr:cNvSpPr/>
      </xdr:nvSpPr>
      <xdr:spPr>
        <a:xfrm>
          <a:off x="9401175" y="135626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a:extLst>
            <a:ext uri="{FF2B5EF4-FFF2-40B4-BE49-F238E27FC236}">
              <a16:creationId xmlns:a16="http://schemas.microsoft.com/office/drawing/2014/main" id="{FD1963CD-3EE9-4841-8F72-F53381590071}"/>
            </a:ext>
          </a:extLst>
        </xdr:cNvPr>
        <xdr:cNvSpPr txBox="1"/>
      </xdr:nvSpPr>
      <xdr:spPr>
        <a:xfrm>
          <a:off x="9467850"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8" name="楕円 367">
          <a:extLst>
            <a:ext uri="{FF2B5EF4-FFF2-40B4-BE49-F238E27FC236}">
              <a16:creationId xmlns:a16="http://schemas.microsoft.com/office/drawing/2014/main" id="{4475C388-4436-4960-8847-B4A79E3BA796}"/>
            </a:ext>
          </a:extLst>
        </xdr:cNvPr>
        <xdr:cNvSpPr/>
      </xdr:nvSpPr>
      <xdr:spPr>
        <a:xfrm>
          <a:off x="86391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84</xdr:row>
      <xdr:rowOff>5443</xdr:rowOff>
    </xdr:to>
    <xdr:cxnSp macro="">
      <xdr:nvCxnSpPr>
        <xdr:cNvPr id="369" name="直線コネクタ 368">
          <a:extLst>
            <a:ext uri="{FF2B5EF4-FFF2-40B4-BE49-F238E27FC236}">
              <a16:creationId xmlns:a16="http://schemas.microsoft.com/office/drawing/2014/main" id="{39228999-0CB6-4464-8875-8CEA4B49EE44}"/>
            </a:ext>
          </a:extLst>
        </xdr:cNvPr>
        <xdr:cNvCxnSpPr/>
      </xdr:nvCxnSpPr>
      <xdr:spPr>
        <a:xfrm>
          <a:off x="8686800" y="13315950"/>
          <a:ext cx="742950" cy="2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70" name="楕円 369">
          <a:extLst>
            <a:ext uri="{FF2B5EF4-FFF2-40B4-BE49-F238E27FC236}">
              <a16:creationId xmlns:a16="http://schemas.microsoft.com/office/drawing/2014/main" id="{54F75607-8BD1-43A0-B664-137B0C1CDFEE}"/>
            </a:ext>
          </a:extLst>
        </xdr:cNvPr>
        <xdr:cNvSpPr/>
      </xdr:nvSpPr>
      <xdr:spPr>
        <a:xfrm>
          <a:off x="7839075" y="1327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71" name="直線コネクタ 370">
          <a:extLst>
            <a:ext uri="{FF2B5EF4-FFF2-40B4-BE49-F238E27FC236}">
              <a16:creationId xmlns:a16="http://schemas.microsoft.com/office/drawing/2014/main" id="{4A66D706-3B83-4250-A5FA-6680EC24C57D}"/>
            </a:ext>
          </a:extLst>
        </xdr:cNvPr>
        <xdr:cNvCxnSpPr/>
      </xdr:nvCxnSpPr>
      <xdr:spPr>
        <a:xfrm>
          <a:off x="7886700" y="13315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2" name="楕円 371">
          <a:extLst>
            <a:ext uri="{FF2B5EF4-FFF2-40B4-BE49-F238E27FC236}">
              <a16:creationId xmlns:a16="http://schemas.microsoft.com/office/drawing/2014/main" id="{78CB2B1D-83DE-4BDE-97B6-D2C356B56BCF}"/>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73" name="直線コネクタ 372">
          <a:extLst>
            <a:ext uri="{FF2B5EF4-FFF2-40B4-BE49-F238E27FC236}">
              <a16:creationId xmlns:a16="http://schemas.microsoft.com/office/drawing/2014/main" id="{D33FAAEF-8EA8-4E71-98C0-559538DB2C0B}"/>
            </a:ext>
          </a:extLst>
        </xdr:cNvPr>
        <xdr:cNvCxnSpPr/>
      </xdr:nvCxnSpPr>
      <xdr:spPr>
        <a:xfrm>
          <a:off x="7077075" y="13315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3629</xdr:rowOff>
    </xdr:from>
    <xdr:to>
      <xdr:col>36</xdr:col>
      <xdr:colOff>165100</xdr:colOff>
      <xdr:row>82</xdr:row>
      <xdr:rowOff>105229</xdr:rowOff>
    </xdr:to>
    <xdr:sp macro="" textlink="">
      <xdr:nvSpPr>
        <xdr:cNvPr id="374" name="楕円 373">
          <a:extLst>
            <a:ext uri="{FF2B5EF4-FFF2-40B4-BE49-F238E27FC236}">
              <a16:creationId xmlns:a16="http://schemas.microsoft.com/office/drawing/2014/main" id="{290E3C6A-0FAB-4CDB-AD4F-A2929D31D3BD}"/>
            </a:ext>
          </a:extLst>
        </xdr:cNvPr>
        <xdr:cNvSpPr/>
      </xdr:nvSpPr>
      <xdr:spPr>
        <a:xfrm>
          <a:off x="6238875" y="132846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54429</xdr:rowOff>
    </xdr:to>
    <xdr:cxnSp macro="">
      <xdr:nvCxnSpPr>
        <xdr:cNvPr id="375" name="直線コネクタ 374">
          <a:extLst>
            <a:ext uri="{FF2B5EF4-FFF2-40B4-BE49-F238E27FC236}">
              <a16:creationId xmlns:a16="http://schemas.microsoft.com/office/drawing/2014/main" id="{43A5DD4B-3600-4B28-8B6C-0EE8FF2A0EB3}"/>
            </a:ext>
          </a:extLst>
        </xdr:cNvPr>
        <xdr:cNvCxnSpPr/>
      </xdr:nvCxnSpPr>
      <xdr:spPr>
        <a:xfrm flipV="1">
          <a:off x="6286500" y="13315950"/>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5BDB811C-7A8B-4974-9630-64F4E245B28D}"/>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F7D952A0-9626-43EE-AFD1-07E1D21E57CA}"/>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EF01AAF5-D00B-4847-9D51-131146709F35}"/>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C3071BFD-4EF6-4D4D-BAC3-87A25B93DBEF}"/>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80" name="n_1mainValue【福祉施設】&#10;一人当たり面積">
          <a:extLst>
            <a:ext uri="{FF2B5EF4-FFF2-40B4-BE49-F238E27FC236}">
              <a16:creationId xmlns:a16="http://schemas.microsoft.com/office/drawing/2014/main" id="{91279F5E-AE36-4463-A834-38363CA2C024}"/>
            </a:ext>
          </a:extLst>
        </xdr:cNvPr>
        <xdr:cNvSpPr txBox="1"/>
      </xdr:nvSpPr>
      <xdr:spPr>
        <a:xfrm>
          <a:off x="845827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81" name="n_2mainValue【福祉施設】&#10;一人当たり面積">
          <a:extLst>
            <a:ext uri="{FF2B5EF4-FFF2-40B4-BE49-F238E27FC236}">
              <a16:creationId xmlns:a16="http://schemas.microsoft.com/office/drawing/2014/main" id="{85FC688A-5D6B-4856-A8DF-790624F84EC7}"/>
            </a:ext>
          </a:extLst>
        </xdr:cNvPr>
        <xdr:cNvSpPr txBox="1"/>
      </xdr:nvSpPr>
      <xdr:spPr>
        <a:xfrm>
          <a:off x="7677227"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2" name="n_3mainValue【福祉施設】&#10;一人当たり面積">
          <a:extLst>
            <a:ext uri="{FF2B5EF4-FFF2-40B4-BE49-F238E27FC236}">
              <a16:creationId xmlns:a16="http://schemas.microsoft.com/office/drawing/2014/main" id="{3A0B7377-F552-4334-9DA4-695A419D9F27}"/>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121756</xdr:rowOff>
    </xdr:from>
    <xdr:ext cx="469744" cy="259045"/>
    <xdr:sp macro="" textlink="">
      <xdr:nvSpPr>
        <xdr:cNvPr id="383" name="n_4mainValue【福祉施設】&#10;一人当たり面積">
          <a:extLst>
            <a:ext uri="{FF2B5EF4-FFF2-40B4-BE49-F238E27FC236}">
              <a16:creationId xmlns:a16="http://schemas.microsoft.com/office/drawing/2014/main" id="{A019363B-DD3D-4026-A79C-83E4768CEE49}"/>
            </a:ext>
          </a:extLst>
        </xdr:cNvPr>
        <xdr:cNvSpPr txBox="1"/>
      </xdr:nvSpPr>
      <xdr:spPr>
        <a:xfrm>
          <a:off x="6067502" y="1307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4802F2AA-5CED-4CA9-A5A8-7054FECE76A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C6561501-9AAE-487F-A2CA-A7A10487DDDE}"/>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1EEA62A1-4D51-47B1-A460-61E7E63861E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41D61BBC-6E71-45AB-8691-866BC9293AA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B147DF86-F3F4-4726-8872-28001218F62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23290424-FAC9-4FCA-9B30-0FB19CD9881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FCA52D4A-9109-431D-8889-1FC0D680591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454CFE01-2D1A-4DB1-9467-4835D6720CE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1C1C3B25-D49A-4591-826D-08799116155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1B9E8F1B-33A1-42D8-BAD9-FB15BE1A48C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FDD98271-F0B8-444C-87D6-454199EDE60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049722FA-5D5B-4DF8-9D6D-804F28D95FA8}"/>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0B838323-96EC-4E96-AB04-2EE82C226969}"/>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787840FB-4CEC-450C-A81D-FDDA1AD63488}"/>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615BEBC6-72D7-4C9C-A0A2-F5CC41D90611}"/>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83171C2A-0617-45AB-8EE6-1D8408A9B32B}"/>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5AFF4C80-A1EE-40F5-A750-D6232DF0F674}"/>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36A652B2-5AC6-4CF1-A2C2-D7F222AB60DD}"/>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A867EC95-89EF-4B95-B68C-1B3D512D5760}"/>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771BD51-5DC9-404F-8599-9F84EE1F588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AEECD01E-39DA-42BA-83E0-74F8836AA39A}"/>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F8D6086D-2F73-48A8-B9E0-989F0752D7B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2EEC566C-75F5-4059-B62A-71EFB8538F4D}"/>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B1660727-1570-402D-8B90-874D4394EACF}"/>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1F82F71E-8601-477E-A84A-57753CCBE8EC}"/>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CC92492-3B32-4A2D-A174-975EA62FB7AA}"/>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A3B93597-6211-48C8-8394-8B9D8484070C}"/>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A9087850-1AD1-4690-9DCE-4BD6717DAC8E}"/>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F12080DF-7135-4A7A-B208-F9F3F48B005C}"/>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889E0419-CFBD-4145-8DDF-2119147234F1}"/>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F63C39E2-1E12-4933-BF04-672E6ADDBF26}"/>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6BD4F198-7C2E-48BD-8564-FDB899C1C94E}"/>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38C3C154-4260-43AB-857F-362C0FAACB38}"/>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F350A13-69DA-4597-888E-48E86E51C6D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CECEC37-570D-4B03-9178-C5954759E34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EA746DC-EB39-4E03-AFC0-2E9089129B1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C7C7F4D-6A77-478E-82A9-FDC17B68227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185E018-DD54-476E-BBA3-7CED2A955BA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103124</xdr:rowOff>
    </xdr:from>
    <xdr:to>
      <xdr:col>24</xdr:col>
      <xdr:colOff>114300</xdr:colOff>
      <xdr:row>103</xdr:row>
      <xdr:rowOff>33274</xdr:rowOff>
    </xdr:to>
    <xdr:sp macro="" textlink="">
      <xdr:nvSpPr>
        <xdr:cNvPr id="422" name="楕円 421">
          <a:extLst>
            <a:ext uri="{FF2B5EF4-FFF2-40B4-BE49-F238E27FC236}">
              <a16:creationId xmlns:a16="http://schemas.microsoft.com/office/drawing/2014/main" id="{CA7198AD-F52D-4A75-985B-B403ABA8C499}"/>
            </a:ext>
          </a:extLst>
        </xdr:cNvPr>
        <xdr:cNvSpPr/>
      </xdr:nvSpPr>
      <xdr:spPr>
        <a:xfrm>
          <a:off x="4124325" y="1662264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81551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D3E118B0-D884-4D99-82ED-D16BBCB37AF0}"/>
            </a:ext>
          </a:extLst>
        </xdr:cNvPr>
        <xdr:cNvSpPr txBox="1"/>
      </xdr:nvSpPr>
      <xdr:spPr>
        <a:xfrm>
          <a:off x="4219575" y="1660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64263</xdr:rowOff>
    </xdr:from>
    <xdr:to>
      <xdr:col>20</xdr:col>
      <xdr:colOff>38100</xdr:colOff>
      <xdr:row>102</xdr:row>
      <xdr:rowOff>165863</xdr:rowOff>
    </xdr:to>
    <xdr:sp macro="" textlink="">
      <xdr:nvSpPr>
        <xdr:cNvPr id="424" name="楕円 423">
          <a:extLst>
            <a:ext uri="{FF2B5EF4-FFF2-40B4-BE49-F238E27FC236}">
              <a16:creationId xmlns:a16="http://schemas.microsoft.com/office/drawing/2014/main" id="{AB1FEE3E-7631-42B0-B238-961E8B4BFFC0}"/>
            </a:ext>
          </a:extLst>
        </xdr:cNvPr>
        <xdr:cNvSpPr/>
      </xdr:nvSpPr>
      <xdr:spPr>
        <a:xfrm>
          <a:off x="3381375" y="165837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115063</xdr:rowOff>
    </xdr:from>
    <xdr:to>
      <xdr:col>24</xdr:col>
      <xdr:colOff>63500</xdr:colOff>
      <xdr:row>102</xdr:row>
      <xdr:rowOff>153924</xdr:rowOff>
    </xdr:to>
    <xdr:cxnSp macro="">
      <xdr:nvCxnSpPr>
        <xdr:cNvPr id="425" name="直線コネクタ 424">
          <a:extLst>
            <a:ext uri="{FF2B5EF4-FFF2-40B4-BE49-F238E27FC236}">
              <a16:creationId xmlns:a16="http://schemas.microsoft.com/office/drawing/2014/main" id="{5A81319A-3054-4BB5-B6FC-B15BB2E31ED6}"/>
            </a:ext>
          </a:extLst>
        </xdr:cNvPr>
        <xdr:cNvCxnSpPr/>
      </xdr:nvCxnSpPr>
      <xdr:spPr>
        <a:xfrm>
          <a:off x="3429000" y="16631413"/>
          <a:ext cx="752475"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98552</xdr:rowOff>
    </xdr:from>
    <xdr:to>
      <xdr:col>15</xdr:col>
      <xdr:colOff>101600</xdr:colOff>
      <xdr:row>103</xdr:row>
      <xdr:rowOff>28702</xdr:rowOff>
    </xdr:to>
    <xdr:sp macro="" textlink="">
      <xdr:nvSpPr>
        <xdr:cNvPr id="426" name="楕円 425">
          <a:extLst>
            <a:ext uri="{FF2B5EF4-FFF2-40B4-BE49-F238E27FC236}">
              <a16:creationId xmlns:a16="http://schemas.microsoft.com/office/drawing/2014/main" id="{7CE28941-107D-4A11-934B-D1F5CE590CDB}"/>
            </a:ext>
          </a:extLst>
        </xdr:cNvPr>
        <xdr:cNvSpPr/>
      </xdr:nvSpPr>
      <xdr:spPr>
        <a:xfrm>
          <a:off x="2571750" y="166180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115063</xdr:rowOff>
    </xdr:from>
    <xdr:to>
      <xdr:col>19</xdr:col>
      <xdr:colOff>177800</xdr:colOff>
      <xdr:row>102</xdr:row>
      <xdr:rowOff>149352</xdr:rowOff>
    </xdr:to>
    <xdr:cxnSp macro="">
      <xdr:nvCxnSpPr>
        <xdr:cNvPr id="427" name="直線コネクタ 426">
          <a:extLst>
            <a:ext uri="{FF2B5EF4-FFF2-40B4-BE49-F238E27FC236}">
              <a16:creationId xmlns:a16="http://schemas.microsoft.com/office/drawing/2014/main" id="{0DDCF1CB-0BE7-4C7E-A7F4-ED20D04AF2C8}"/>
            </a:ext>
          </a:extLst>
        </xdr:cNvPr>
        <xdr:cNvCxnSpPr/>
      </xdr:nvCxnSpPr>
      <xdr:spPr>
        <a:xfrm flipV="1">
          <a:off x="2619375" y="16631413"/>
          <a:ext cx="8096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57404</xdr:rowOff>
    </xdr:from>
    <xdr:to>
      <xdr:col>10</xdr:col>
      <xdr:colOff>165100</xdr:colOff>
      <xdr:row>102</xdr:row>
      <xdr:rowOff>159004</xdr:rowOff>
    </xdr:to>
    <xdr:sp macro="" textlink="">
      <xdr:nvSpPr>
        <xdr:cNvPr id="428" name="楕円 427">
          <a:extLst>
            <a:ext uri="{FF2B5EF4-FFF2-40B4-BE49-F238E27FC236}">
              <a16:creationId xmlns:a16="http://schemas.microsoft.com/office/drawing/2014/main" id="{53AA6BF2-3E3A-4BEF-805F-208394390C88}"/>
            </a:ext>
          </a:extLst>
        </xdr:cNvPr>
        <xdr:cNvSpPr/>
      </xdr:nvSpPr>
      <xdr:spPr>
        <a:xfrm>
          <a:off x="1781175" y="165737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108204</xdr:rowOff>
    </xdr:from>
    <xdr:to>
      <xdr:col>15</xdr:col>
      <xdr:colOff>50800</xdr:colOff>
      <xdr:row>102</xdr:row>
      <xdr:rowOff>149352</xdr:rowOff>
    </xdr:to>
    <xdr:cxnSp macro="">
      <xdr:nvCxnSpPr>
        <xdr:cNvPr id="429" name="直線コネクタ 428">
          <a:extLst>
            <a:ext uri="{FF2B5EF4-FFF2-40B4-BE49-F238E27FC236}">
              <a16:creationId xmlns:a16="http://schemas.microsoft.com/office/drawing/2014/main" id="{BA36FC20-9C65-4C3D-90A9-7690D793976A}"/>
            </a:ext>
          </a:extLst>
        </xdr:cNvPr>
        <xdr:cNvCxnSpPr/>
      </xdr:nvCxnSpPr>
      <xdr:spPr>
        <a:xfrm>
          <a:off x="1828800" y="16621379"/>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18542</xdr:rowOff>
    </xdr:from>
    <xdr:to>
      <xdr:col>6</xdr:col>
      <xdr:colOff>38100</xdr:colOff>
      <xdr:row>102</xdr:row>
      <xdr:rowOff>120142</xdr:rowOff>
    </xdr:to>
    <xdr:sp macro="" textlink="">
      <xdr:nvSpPr>
        <xdr:cNvPr id="430" name="楕円 429">
          <a:extLst>
            <a:ext uri="{FF2B5EF4-FFF2-40B4-BE49-F238E27FC236}">
              <a16:creationId xmlns:a16="http://schemas.microsoft.com/office/drawing/2014/main" id="{B24FA90D-AAF5-4F11-AE27-EA41710481D8}"/>
            </a:ext>
          </a:extLst>
        </xdr:cNvPr>
        <xdr:cNvSpPr/>
      </xdr:nvSpPr>
      <xdr:spPr>
        <a:xfrm>
          <a:off x="981075" y="165348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69342</xdr:rowOff>
    </xdr:from>
    <xdr:to>
      <xdr:col>10</xdr:col>
      <xdr:colOff>114300</xdr:colOff>
      <xdr:row>102</xdr:row>
      <xdr:rowOff>108204</xdr:rowOff>
    </xdr:to>
    <xdr:cxnSp macro="">
      <xdr:nvCxnSpPr>
        <xdr:cNvPr id="431" name="直線コネクタ 430">
          <a:extLst>
            <a:ext uri="{FF2B5EF4-FFF2-40B4-BE49-F238E27FC236}">
              <a16:creationId xmlns:a16="http://schemas.microsoft.com/office/drawing/2014/main" id="{2B19BD0E-D819-4DE7-BE6F-63C01C8F9C9A}"/>
            </a:ext>
          </a:extLst>
        </xdr:cNvPr>
        <xdr:cNvCxnSpPr/>
      </xdr:nvCxnSpPr>
      <xdr:spPr>
        <a:xfrm>
          <a:off x="1028700" y="16582517"/>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8DF97735-7697-402B-AFFC-59B9B4AD71E9}"/>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D0EEFDA3-1F18-4C58-8C39-BB76D2CBCD51}"/>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48C48130-1A7F-45AF-9508-CE1952D4364E}"/>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FBBD7748-38A6-480E-8C04-01B07971F40D}"/>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156990</xdr:rowOff>
    </xdr:from>
    <xdr:ext cx="405111" cy="259045"/>
    <xdr:sp macro="" textlink="">
      <xdr:nvSpPr>
        <xdr:cNvPr id="436" name="n_1mainValue【市民会館】&#10;有形固定資産減価償却率">
          <a:extLst>
            <a:ext uri="{FF2B5EF4-FFF2-40B4-BE49-F238E27FC236}">
              <a16:creationId xmlns:a16="http://schemas.microsoft.com/office/drawing/2014/main" id="{2ED59628-4398-47DD-9AFC-AC58BB184BCF}"/>
            </a:ext>
          </a:extLst>
        </xdr:cNvPr>
        <xdr:cNvSpPr txBox="1"/>
      </xdr:nvSpPr>
      <xdr:spPr>
        <a:xfrm>
          <a:off x="3239144" y="1667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437" name="n_2mainValue【市民会館】&#10;有形固定資産減価償却率">
          <a:extLst>
            <a:ext uri="{FF2B5EF4-FFF2-40B4-BE49-F238E27FC236}">
              <a16:creationId xmlns:a16="http://schemas.microsoft.com/office/drawing/2014/main" id="{BEC01E3B-3839-41AA-9CD4-56CFE09CD410}"/>
            </a:ext>
          </a:extLst>
        </xdr:cNvPr>
        <xdr:cNvSpPr txBox="1"/>
      </xdr:nvSpPr>
      <xdr:spPr>
        <a:xfrm>
          <a:off x="2439044" y="1669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150131</xdr:rowOff>
    </xdr:from>
    <xdr:ext cx="405111" cy="259045"/>
    <xdr:sp macro="" textlink="">
      <xdr:nvSpPr>
        <xdr:cNvPr id="438" name="n_3mainValue【市民会館】&#10;有形固定資産減価償却率">
          <a:extLst>
            <a:ext uri="{FF2B5EF4-FFF2-40B4-BE49-F238E27FC236}">
              <a16:creationId xmlns:a16="http://schemas.microsoft.com/office/drawing/2014/main" id="{8F9C2375-D29C-4A13-ADC4-EAD317FEAD49}"/>
            </a:ext>
          </a:extLst>
        </xdr:cNvPr>
        <xdr:cNvSpPr txBox="1"/>
      </xdr:nvSpPr>
      <xdr:spPr>
        <a:xfrm>
          <a:off x="1648469" y="1666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111269</xdr:rowOff>
    </xdr:from>
    <xdr:ext cx="405111" cy="259045"/>
    <xdr:sp macro="" textlink="">
      <xdr:nvSpPr>
        <xdr:cNvPr id="439" name="n_4mainValue【市民会館】&#10;有形固定資産減価償却率">
          <a:extLst>
            <a:ext uri="{FF2B5EF4-FFF2-40B4-BE49-F238E27FC236}">
              <a16:creationId xmlns:a16="http://schemas.microsoft.com/office/drawing/2014/main" id="{4AD79445-CE67-4BC9-A5C5-F47997171117}"/>
            </a:ext>
          </a:extLst>
        </xdr:cNvPr>
        <xdr:cNvSpPr txBox="1"/>
      </xdr:nvSpPr>
      <xdr:spPr>
        <a:xfrm>
          <a:off x="848369" y="1662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4C8423F-1C7A-4B2B-B3D5-460D5BC0A4E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66DA526-5EE5-48A1-84A7-5DA6E082E47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80718A13-9003-4D80-9D87-902609A1728D}"/>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AE138DA-DB28-46A5-A5A5-A111CC98DD9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9D4AE96-E353-4224-97E7-2768C5B95499}"/>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CD4D0D4-145B-435A-BAA0-DA6883C0EA8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E397E13-A6E5-4296-BE1A-84531480C13C}"/>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7232C8F-A48F-48EB-BEC1-19CDEC850E4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7055745-2012-4FE1-9179-7D978B2D601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D7B5F2BE-7E32-41A7-8B08-2EDFCBCABD5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95B9CFBA-05C0-45DF-B379-95A0D982A08D}"/>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90ED64D9-0B04-4DAB-BEE6-EFD9D3ABBE6E}"/>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28F785F-4A81-4BB6-85D3-C964E222FCA3}"/>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F8A1C01-F795-4B24-BD3C-6D21D42F6E2C}"/>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54CC02CF-6361-4CB1-883C-EB1D89C9A384}"/>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036DC04B-4EB0-40E2-87E8-CAE8142069E6}"/>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E5A41224-9981-4326-9450-86BCFB7DDB8C}"/>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1AF0DB29-E2D6-4C04-B22D-AEFC19760E15}"/>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8C833D81-4E41-47C2-9E57-A9FC0CAC3A8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8355C571-3176-446E-8D7C-1AD8CB4AE769}"/>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44334AE6-E495-493D-9B7A-DE3CF9320C24}"/>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41FF3AAD-4F91-4BD4-899B-B5459110A20F}"/>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3AC48BF4-1D12-42DB-819D-CD960E3EE3F0}"/>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29625DA1-C3F3-413D-BE79-E43B70CF1BD4}"/>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1480BC95-07B2-4111-9CE2-BFC6C5C2B463}"/>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20D724BC-54E7-4AF4-AE22-6C976AEA847F}"/>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417062D8-C39D-4369-926A-D25E75B1F6C7}"/>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E37074E4-AE3E-40A6-B891-CBC3D1753438}"/>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50B630A6-C63E-4246-BCB3-2FCCDEBC8DDE}"/>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98E84119-5610-44C1-9D83-D3CFFDE74EB3}"/>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3A07BDE-1F52-4006-ADCA-478C04453EC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6907CFBF-1952-4E8E-986D-62B6ACC0E1D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1FAB9FD-36C0-4551-A4AA-86E3F7C65D9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31C251D-70D6-4E91-AAFB-8E5F3DFD611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28DBFA9-6643-45D6-88D3-B36815997B09}"/>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5" name="楕円 474">
          <a:extLst>
            <a:ext uri="{FF2B5EF4-FFF2-40B4-BE49-F238E27FC236}">
              <a16:creationId xmlns:a16="http://schemas.microsoft.com/office/drawing/2014/main" id="{2C0F9220-5166-4302-B786-30EB02129B23}"/>
            </a:ext>
          </a:extLst>
        </xdr:cNvPr>
        <xdr:cNvSpPr/>
      </xdr:nvSpPr>
      <xdr:spPr>
        <a:xfrm>
          <a:off x="9401175" y="171532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6" name="【市民会館】&#10;一人当たり面積該当値テキスト">
          <a:extLst>
            <a:ext uri="{FF2B5EF4-FFF2-40B4-BE49-F238E27FC236}">
              <a16:creationId xmlns:a16="http://schemas.microsoft.com/office/drawing/2014/main" id="{7898AA78-3541-461C-AB83-70FA8D1703BD}"/>
            </a:ext>
          </a:extLst>
        </xdr:cNvPr>
        <xdr:cNvSpPr txBox="1"/>
      </xdr:nvSpPr>
      <xdr:spPr>
        <a:xfrm>
          <a:off x="9467850"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7" name="楕円 476">
          <a:extLst>
            <a:ext uri="{FF2B5EF4-FFF2-40B4-BE49-F238E27FC236}">
              <a16:creationId xmlns:a16="http://schemas.microsoft.com/office/drawing/2014/main" id="{2BB575E9-1D8D-4AAF-B81F-29FC9E5F86F3}"/>
            </a:ext>
          </a:extLst>
        </xdr:cNvPr>
        <xdr:cNvSpPr/>
      </xdr:nvSpPr>
      <xdr:spPr>
        <a:xfrm>
          <a:off x="8639175" y="17153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78" name="直線コネクタ 477">
          <a:extLst>
            <a:ext uri="{FF2B5EF4-FFF2-40B4-BE49-F238E27FC236}">
              <a16:creationId xmlns:a16="http://schemas.microsoft.com/office/drawing/2014/main" id="{B0EE33D2-D704-4B14-8870-F09468C8936E}"/>
            </a:ext>
          </a:extLst>
        </xdr:cNvPr>
        <xdr:cNvCxnSpPr/>
      </xdr:nvCxnSpPr>
      <xdr:spPr>
        <a:xfrm>
          <a:off x="8686800" y="1719135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79" name="楕円 478">
          <a:extLst>
            <a:ext uri="{FF2B5EF4-FFF2-40B4-BE49-F238E27FC236}">
              <a16:creationId xmlns:a16="http://schemas.microsoft.com/office/drawing/2014/main" id="{F763D46D-A0E9-41E5-9965-416978045948}"/>
            </a:ext>
          </a:extLst>
        </xdr:cNvPr>
        <xdr:cNvSpPr/>
      </xdr:nvSpPr>
      <xdr:spPr>
        <a:xfrm>
          <a:off x="7839075" y="17153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80" name="直線コネクタ 479">
          <a:extLst>
            <a:ext uri="{FF2B5EF4-FFF2-40B4-BE49-F238E27FC236}">
              <a16:creationId xmlns:a16="http://schemas.microsoft.com/office/drawing/2014/main" id="{C3BC95D2-18FF-4AFD-A407-E91076842775}"/>
            </a:ext>
          </a:extLst>
        </xdr:cNvPr>
        <xdr:cNvCxnSpPr/>
      </xdr:nvCxnSpPr>
      <xdr:spPr>
        <a:xfrm>
          <a:off x="7886700" y="171913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81" name="楕円 480">
          <a:extLst>
            <a:ext uri="{FF2B5EF4-FFF2-40B4-BE49-F238E27FC236}">
              <a16:creationId xmlns:a16="http://schemas.microsoft.com/office/drawing/2014/main" id="{42067CA1-EF50-4460-8243-D91D47ECD1E6}"/>
            </a:ext>
          </a:extLst>
        </xdr:cNvPr>
        <xdr:cNvSpPr/>
      </xdr:nvSpPr>
      <xdr:spPr>
        <a:xfrm>
          <a:off x="7029450" y="171532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82" name="直線コネクタ 481">
          <a:extLst>
            <a:ext uri="{FF2B5EF4-FFF2-40B4-BE49-F238E27FC236}">
              <a16:creationId xmlns:a16="http://schemas.microsoft.com/office/drawing/2014/main" id="{DF02A8AB-A485-4D25-BC58-C375BB3D12D3}"/>
            </a:ext>
          </a:extLst>
        </xdr:cNvPr>
        <xdr:cNvCxnSpPr/>
      </xdr:nvCxnSpPr>
      <xdr:spPr>
        <a:xfrm>
          <a:off x="7077075" y="1719135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83" name="楕円 482">
          <a:extLst>
            <a:ext uri="{FF2B5EF4-FFF2-40B4-BE49-F238E27FC236}">
              <a16:creationId xmlns:a16="http://schemas.microsoft.com/office/drawing/2014/main" id="{34D904C1-2645-443F-8482-85EF2094E249}"/>
            </a:ext>
          </a:extLst>
        </xdr:cNvPr>
        <xdr:cNvSpPr/>
      </xdr:nvSpPr>
      <xdr:spPr>
        <a:xfrm>
          <a:off x="6238875" y="17153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30480</xdr:rowOff>
    </xdr:to>
    <xdr:cxnSp macro="">
      <xdr:nvCxnSpPr>
        <xdr:cNvPr id="484" name="直線コネクタ 483">
          <a:extLst>
            <a:ext uri="{FF2B5EF4-FFF2-40B4-BE49-F238E27FC236}">
              <a16:creationId xmlns:a16="http://schemas.microsoft.com/office/drawing/2014/main" id="{33D55AA2-E0E0-4843-A98C-F5B84457DDF3}"/>
            </a:ext>
          </a:extLst>
        </xdr:cNvPr>
        <xdr:cNvCxnSpPr/>
      </xdr:nvCxnSpPr>
      <xdr:spPr>
        <a:xfrm>
          <a:off x="6286500" y="1719135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94110890-A119-4DD0-902D-C30F5B348296}"/>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BA890FCB-4B6E-4149-A8E1-EB93D1393682}"/>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a:extLst>
            <a:ext uri="{FF2B5EF4-FFF2-40B4-BE49-F238E27FC236}">
              <a16:creationId xmlns:a16="http://schemas.microsoft.com/office/drawing/2014/main" id="{6B12FDAE-B8B0-4F6D-A361-847564951859}"/>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a:extLst>
            <a:ext uri="{FF2B5EF4-FFF2-40B4-BE49-F238E27FC236}">
              <a16:creationId xmlns:a16="http://schemas.microsoft.com/office/drawing/2014/main" id="{3140559D-A502-4D0A-BAEC-254D30FE47A0}"/>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9" name="n_1mainValue【市民会館】&#10;一人当たり面積">
          <a:extLst>
            <a:ext uri="{FF2B5EF4-FFF2-40B4-BE49-F238E27FC236}">
              <a16:creationId xmlns:a16="http://schemas.microsoft.com/office/drawing/2014/main" id="{B24EF84B-29F1-40E1-95C0-67BDDE4F9F17}"/>
            </a:ext>
          </a:extLst>
        </xdr:cNvPr>
        <xdr:cNvSpPr txBox="1"/>
      </xdr:nvSpPr>
      <xdr:spPr>
        <a:xfrm>
          <a:off x="845827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90" name="n_2mainValue【市民会館】&#10;一人当たり面積">
          <a:extLst>
            <a:ext uri="{FF2B5EF4-FFF2-40B4-BE49-F238E27FC236}">
              <a16:creationId xmlns:a16="http://schemas.microsoft.com/office/drawing/2014/main" id="{4D249C64-32CA-487A-B0F6-6759A450F51F}"/>
            </a:ext>
          </a:extLst>
        </xdr:cNvPr>
        <xdr:cNvSpPr txBox="1"/>
      </xdr:nvSpPr>
      <xdr:spPr>
        <a:xfrm>
          <a:off x="76772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91" name="n_3mainValue【市民会館】&#10;一人当たり面積">
          <a:extLst>
            <a:ext uri="{FF2B5EF4-FFF2-40B4-BE49-F238E27FC236}">
              <a16:creationId xmlns:a16="http://schemas.microsoft.com/office/drawing/2014/main" id="{280A1BC0-B24C-46FC-A604-33BC437DDF5D}"/>
            </a:ext>
          </a:extLst>
        </xdr:cNvPr>
        <xdr:cNvSpPr txBox="1"/>
      </xdr:nvSpPr>
      <xdr:spPr>
        <a:xfrm>
          <a:off x="6867602"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92" name="n_4mainValue【市民会館】&#10;一人当たり面積">
          <a:extLst>
            <a:ext uri="{FF2B5EF4-FFF2-40B4-BE49-F238E27FC236}">
              <a16:creationId xmlns:a16="http://schemas.microsoft.com/office/drawing/2014/main" id="{D6A3E09E-E89F-4AC8-A6FA-342B8A5AB21D}"/>
            </a:ext>
          </a:extLst>
        </xdr:cNvPr>
        <xdr:cNvSpPr txBox="1"/>
      </xdr:nvSpPr>
      <xdr:spPr>
        <a:xfrm>
          <a:off x="6067502"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7C05E53E-556C-4B45-8F45-6FF64D8DAA5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52390B36-5A9A-4C70-83AC-FC197C08BA9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D0889AC-D356-4A1C-BB6E-A574C5F5D9F6}"/>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94C33B2D-D351-45BA-91F7-989F1386DA63}"/>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3DBAB283-4DA0-45EF-9B7F-1E60AD10BD3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85EAC42-1F5F-4F2F-B2ED-4A16E0CF8AF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AFCB1788-8C8D-4DAD-861E-DFEE60CEC311}"/>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C0AE25D-DD2B-4CD1-BCE0-047F130DFDD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38364816-9CEA-43B5-9848-E92A3FAFE6EA}"/>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74CB66A5-61A7-4C8B-B6E2-1EFCB30F651B}"/>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D1C8A0EA-9F0A-4B91-89AB-60C374BDD6F0}"/>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CD91216C-B963-4B7C-80C9-7DC8B1AC2FA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CBE695C1-6E9C-420A-B2C7-06DAE792F5F8}"/>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19811898-7E7B-4734-9BD5-31A7C46B08D7}"/>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65F4ECDB-598F-471A-8B74-7C6625C73660}"/>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B4117648-463F-4FBF-9F18-2A9FE06E2241}"/>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D8D1F387-8220-4C05-A419-A3C557E7FA72}"/>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17536AE-E400-475D-91A5-D35FD240B1FB}"/>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2A3AD7CD-B647-42BC-B038-373D4188C043}"/>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9219AF17-7B66-46F7-917E-2AA6FBC01B7F}"/>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AC4D9975-6BB3-42E6-ABE4-AA52B37FA451}"/>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C3C8749D-BBCB-494C-AB7F-DE60FC8FB0E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EAA8CF3F-7BEC-47BB-96DB-986A7F6AC3B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55C3428-4F04-4E1F-9288-A4337DBE32D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5A7A3E6B-ED98-4ED1-A9F5-ABF56C7D7C43}"/>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343F9A5E-9500-433D-A19F-E6661B543E3B}"/>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742C032C-45D3-404E-AFFF-E0C95D0BE0BB}"/>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6C67D344-C7CA-4CA4-B03D-79C41CA20795}"/>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4C2B93C1-03AA-4CBE-A643-68BD11A6BC50}"/>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187FD37-BB5C-4F18-B40B-587D2AA71440}"/>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61D48A71-0A62-4B61-A7B4-A9B4F6AC8FF3}"/>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7A6161BC-9C8B-4EBD-A861-05630A7E6678}"/>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6DC908C2-D7B6-4B6D-9EE6-8A53020D9182}"/>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161123F6-120B-4ED1-ABC3-962BBDBB3CD5}"/>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185EFCAF-815B-4F5E-BCE7-A4E5334E7413}"/>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9BA7026-4CAF-4433-8427-49FB05EBE19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9C89DA9-D82D-4E27-8D90-FEE8C138597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747F31D-4D88-47B0-8498-8E2C33944DA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FF72794-9FE9-4BA8-8BFE-054D4FE2524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6CD0531-BCD1-464D-866B-C79113DEC53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533" name="楕円 532">
          <a:extLst>
            <a:ext uri="{FF2B5EF4-FFF2-40B4-BE49-F238E27FC236}">
              <a16:creationId xmlns:a16="http://schemas.microsoft.com/office/drawing/2014/main" id="{08F7AC66-782E-4D2D-B404-31F3196654C3}"/>
            </a:ext>
          </a:extLst>
        </xdr:cNvPr>
        <xdr:cNvSpPr/>
      </xdr:nvSpPr>
      <xdr:spPr>
        <a:xfrm>
          <a:off x="14649450" y="63328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40657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87FB7B8-52BF-4A6C-B596-71ACDAAB743E}"/>
            </a:ext>
          </a:extLst>
        </xdr:cNvPr>
        <xdr:cNvSpPr txBox="1"/>
      </xdr:nvSpPr>
      <xdr:spPr>
        <a:xfrm>
          <a:off x="14735175"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535" name="楕円 534">
          <a:extLst>
            <a:ext uri="{FF2B5EF4-FFF2-40B4-BE49-F238E27FC236}">
              <a16:creationId xmlns:a16="http://schemas.microsoft.com/office/drawing/2014/main" id="{1F21954D-6C5A-4623-BD73-8FA3A45BFAE8}"/>
            </a:ext>
          </a:extLst>
        </xdr:cNvPr>
        <xdr:cNvSpPr/>
      </xdr:nvSpPr>
      <xdr:spPr>
        <a:xfrm>
          <a:off x="13887450" y="63557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68580</xdr:rowOff>
    </xdr:from>
    <xdr:to>
      <xdr:col>85</xdr:col>
      <xdr:colOff>127000</xdr:colOff>
      <xdr:row>39</xdr:row>
      <xdr:rowOff>91440</xdr:rowOff>
    </xdr:to>
    <xdr:cxnSp macro="">
      <xdr:nvCxnSpPr>
        <xdr:cNvPr id="536" name="直線コネクタ 535">
          <a:extLst>
            <a:ext uri="{FF2B5EF4-FFF2-40B4-BE49-F238E27FC236}">
              <a16:creationId xmlns:a16="http://schemas.microsoft.com/office/drawing/2014/main" id="{77F09D0C-BB70-41B1-B997-66ACDCBCBE81}"/>
            </a:ext>
          </a:extLst>
        </xdr:cNvPr>
        <xdr:cNvCxnSpPr/>
      </xdr:nvCxnSpPr>
      <xdr:spPr>
        <a:xfrm flipV="1">
          <a:off x="13935075" y="638048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7" name="楕円 536">
          <a:extLst>
            <a:ext uri="{FF2B5EF4-FFF2-40B4-BE49-F238E27FC236}">
              <a16:creationId xmlns:a16="http://schemas.microsoft.com/office/drawing/2014/main" id="{1569FDBE-F94D-4083-BE72-47D4A9A56CFB}"/>
            </a:ext>
          </a:extLst>
        </xdr:cNvPr>
        <xdr:cNvSpPr/>
      </xdr:nvSpPr>
      <xdr:spPr>
        <a:xfrm>
          <a:off x="13096875" y="6317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91440</xdr:rowOff>
    </xdr:to>
    <xdr:cxnSp macro="">
      <xdr:nvCxnSpPr>
        <xdr:cNvPr id="538" name="直線コネクタ 537">
          <a:extLst>
            <a:ext uri="{FF2B5EF4-FFF2-40B4-BE49-F238E27FC236}">
              <a16:creationId xmlns:a16="http://schemas.microsoft.com/office/drawing/2014/main" id="{BECF92F2-F2B8-459D-B91A-5A89B0699D82}"/>
            </a:ext>
          </a:extLst>
        </xdr:cNvPr>
        <xdr:cNvCxnSpPr/>
      </xdr:nvCxnSpPr>
      <xdr:spPr>
        <a:xfrm>
          <a:off x="13144500" y="636524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539" name="楕円 538">
          <a:extLst>
            <a:ext uri="{FF2B5EF4-FFF2-40B4-BE49-F238E27FC236}">
              <a16:creationId xmlns:a16="http://schemas.microsoft.com/office/drawing/2014/main" id="{D301EFB8-5A37-4D60-8114-87AEEE43912F}"/>
            </a:ext>
          </a:extLst>
        </xdr:cNvPr>
        <xdr:cNvSpPr/>
      </xdr:nvSpPr>
      <xdr:spPr>
        <a:xfrm>
          <a:off x="12296775" y="62363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39</xdr:row>
      <xdr:rowOff>53340</xdr:rowOff>
    </xdr:to>
    <xdr:cxnSp macro="">
      <xdr:nvCxnSpPr>
        <xdr:cNvPr id="540" name="直線コネクタ 539">
          <a:extLst>
            <a:ext uri="{FF2B5EF4-FFF2-40B4-BE49-F238E27FC236}">
              <a16:creationId xmlns:a16="http://schemas.microsoft.com/office/drawing/2014/main" id="{B1F60DCD-1EDE-49D2-A585-263BB63FE871}"/>
            </a:ext>
          </a:extLst>
        </xdr:cNvPr>
        <xdr:cNvCxnSpPr/>
      </xdr:nvCxnSpPr>
      <xdr:spPr>
        <a:xfrm>
          <a:off x="12344400" y="6293485"/>
          <a:ext cx="8001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41" name="楕円 540">
          <a:extLst>
            <a:ext uri="{FF2B5EF4-FFF2-40B4-BE49-F238E27FC236}">
              <a16:creationId xmlns:a16="http://schemas.microsoft.com/office/drawing/2014/main" id="{48C543E0-B14F-4E42-B474-A87C9D15D933}"/>
            </a:ext>
          </a:extLst>
        </xdr:cNvPr>
        <xdr:cNvSpPr/>
      </xdr:nvSpPr>
      <xdr:spPr>
        <a:xfrm>
          <a:off x="11487150" y="61982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137160</xdr:rowOff>
    </xdr:to>
    <xdr:cxnSp macro="">
      <xdr:nvCxnSpPr>
        <xdr:cNvPr id="542" name="直線コネクタ 541">
          <a:extLst>
            <a:ext uri="{FF2B5EF4-FFF2-40B4-BE49-F238E27FC236}">
              <a16:creationId xmlns:a16="http://schemas.microsoft.com/office/drawing/2014/main" id="{E3D0825B-8D28-4540-8FA5-C6555AC261D6}"/>
            </a:ext>
          </a:extLst>
        </xdr:cNvPr>
        <xdr:cNvCxnSpPr/>
      </xdr:nvCxnSpPr>
      <xdr:spPr>
        <a:xfrm>
          <a:off x="11534775" y="625538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E86C2E41-8AAB-4835-9610-F349DD613EC6}"/>
            </a:ext>
          </a:extLst>
        </xdr:cNvPr>
        <xdr:cNvSpPr txBox="1"/>
      </xdr:nvSpPr>
      <xdr:spPr>
        <a:xfrm>
          <a:off x="13745219"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2227D6B5-B081-4CD0-ACAB-E92435D18D41}"/>
            </a:ext>
          </a:extLst>
        </xdr:cNvPr>
        <xdr:cNvSpPr txBox="1"/>
      </xdr:nvSpPr>
      <xdr:spPr>
        <a:xfrm>
          <a:off x="12964169"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5BD47416-642E-475B-BDE0-4DD7FA48F21D}"/>
            </a:ext>
          </a:extLst>
        </xdr:cNvPr>
        <xdr:cNvSpPr txBox="1"/>
      </xdr:nvSpPr>
      <xdr:spPr>
        <a:xfrm>
          <a:off x="12164069"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B071E04A-4FC8-4DFA-A5EA-77411090BE86}"/>
            </a:ext>
          </a:extLst>
        </xdr:cNvPr>
        <xdr:cNvSpPr txBox="1"/>
      </xdr:nvSpPr>
      <xdr:spPr>
        <a:xfrm>
          <a:off x="113544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3662E33B-9FF5-48C2-91A1-A48FE4BDF20C}"/>
            </a:ext>
          </a:extLst>
        </xdr:cNvPr>
        <xdr:cNvSpPr txBox="1"/>
      </xdr:nvSpPr>
      <xdr:spPr>
        <a:xfrm>
          <a:off x="13745219"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CC009627-E26E-41C2-9F3C-3A9CB65AF352}"/>
            </a:ext>
          </a:extLst>
        </xdr:cNvPr>
        <xdr:cNvSpPr txBox="1"/>
      </xdr:nvSpPr>
      <xdr:spPr>
        <a:xfrm>
          <a:off x="1296416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C9C7CFDF-AAB3-4E96-9BC3-51DF0AD630D3}"/>
            </a:ext>
          </a:extLst>
        </xdr:cNvPr>
        <xdr:cNvSpPr txBox="1"/>
      </xdr:nvSpPr>
      <xdr:spPr>
        <a:xfrm>
          <a:off x="12164069"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9867999F-BFAF-4A35-9347-D79F9E2AB223}"/>
            </a:ext>
          </a:extLst>
        </xdr:cNvPr>
        <xdr:cNvSpPr txBox="1"/>
      </xdr:nvSpPr>
      <xdr:spPr>
        <a:xfrm>
          <a:off x="11354444" y="629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48A71FD0-99B7-4E51-8321-EF64F930E46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CFC1F437-9666-4EB2-8B40-D025CE96CB79}"/>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135F4CD1-D98F-479F-A113-32684D6605B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E64CED87-FC69-46B9-A790-1A682802D8C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4CF83AE8-A54F-4CD6-861F-317F3508CB3F}"/>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11EC8D34-2534-4566-A1D0-1A84AAE9621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281C5F1F-A52F-4E51-91C7-EBEB732440BF}"/>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2DAF86F4-BE26-4F0D-8D58-D02DAA76A31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290BB884-7D06-4A62-B4BF-8E3E375754D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EF4F4AD-20B6-4BCA-AD42-B01A45D8FB9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04C119CC-32ED-4489-94F7-CF754EBB3485}"/>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8DC1A306-2FBB-446F-9417-2F940B029E02}"/>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C7284C84-C45B-4379-9AB8-A8DA59F8CBB5}"/>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9FCBDCAE-2A9B-41F8-A1B9-197EFED5DFF6}"/>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780ED6F2-0978-447C-8DE3-D183277BA1C4}"/>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D88EDFF3-629A-4BCD-A3D0-40EE757FFA0B}"/>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A688A393-B553-4647-BBF5-6AAF0A4B5599}"/>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1B3A4D21-EB44-4586-A4B7-B3896774AFAC}"/>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5DB24452-D8C3-47AE-8520-C46351827985}"/>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2E111453-5971-47F4-990E-64E334F8BF8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64E5DC46-6EDB-41C6-B6D6-1C2929AAAD41}"/>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5975D062-8F5C-468F-A065-DDEBBCA3936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469A97FD-F42D-4F07-BAC9-078040A87E41}"/>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738BC898-777B-4366-B770-3EC5FC78B98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53F03488-C2D3-4975-B441-17CCF1E736BC}"/>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2D48939B-EC54-47AF-BC62-560A5028F743}"/>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CD405FDF-9A8B-47A7-ABC6-D215C5E75D45}"/>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20CA6CF0-F01A-4296-9783-A1CE33535A74}"/>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CFC9A3D9-AB66-4405-8CB7-A99AD40BB74E}"/>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4EC45D8B-5864-4A9B-8BFF-DE23962122F4}"/>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087240C2-2305-484B-A21A-DDAC1E4EC32B}"/>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B83B53DA-E9C6-48FB-9CDE-24E3D8707207}"/>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60766CEA-6202-47FB-8A29-3EBF61AAAB2D}"/>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261E4D2B-DD09-4983-A3AF-908DC6ACD86E}"/>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BB21177E-13F5-4EC4-B070-64C9C2E4FDB1}"/>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D42578A-A057-4ABC-859E-6061F257ED3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48B4EDC-23C6-4038-B67F-24CA510C03B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6B37AC5-1AF6-46DA-8DF1-6037A94B020D}"/>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1BC08E2-26A4-46B8-AD43-FA9C05EAF5D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E9B81D0-6F3D-48EB-888A-9923516D726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39154</xdr:rowOff>
    </xdr:from>
    <xdr:to>
      <xdr:col>116</xdr:col>
      <xdr:colOff>114300</xdr:colOff>
      <xdr:row>35</xdr:row>
      <xdr:rowOff>140754</xdr:rowOff>
    </xdr:to>
    <xdr:sp macro="" textlink="">
      <xdr:nvSpPr>
        <xdr:cNvPr id="591" name="楕円 590">
          <a:extLst>
            <a:ext uri="{FF2B5EF4-FFF2-40B4-BE49-F238E27FC236}">
              <a16:creationId xmlns:a16="http://schemas.microsoft.com/office/drawing/2014/main" id="{95BA0A12-D6AE-4EE3-B394-46E795A65DF7}"/>
            </a:ext>
          </a:extLst>
        </xdr:cNvPr>
        <xdr:cNvSpPr/>
      </xdr:nvSpPr>
      <xdr:spPr>
        <a:xfrm>
          <a:off x="19897725" y="57065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62031</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B6919E51-97FD-4CFA-A094-92B702DEA823}"/>
            </a:ext>
          </a:extLst>
        </xdr:cNvPr>
        <xdr:cNvSpPr txBox="1"/>
      </xdr:nvSpPr>
      <xdr:spPr>
        <a:xfrm>
          <a:off x="19992975" y="55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112192</xdr:rowOff>
    </xdr:from>
    <xdr:to>
      <xdr:col>112</xdr:col>
      <xdr:colOff>38100</xdr:colOff>
      <xdr:row>36</xdr:row>
      <xdr:rowOff>42342</xdr:rowOff>
    </xdr:to>
    <xdr:sp macro="" textlink="">
      <xdr:nvSpPr>
        <xdr:cNvPr id="593" name="楕円 592">
          <a:extLst>
            <a:ext uri="{FF2B5EF4-FFF2-40B4-BE49-F238E27FC236}">
              <a16:creationId xmlns:a16="http://schemas.microsoft.com/office/drawing/2014/main" id="{6DAE032E-9931-47FA-9712-5DCF7E2F29CA}"/>
            </a:ext>
          </a:extLst>
        </xdr:cNvPr>
        <xdr:cNvSpPr/>
      </xdr:nvSpPr>
      <xdr:spPr>
        <a:xfrm>
          <a:off x="19154775" y="57795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89954</xdr:rowOff>
    </xdr:from>
    <xdr:to>
      <xdr:col>116</xdr:col>
      <xdr:colOff>63500</xdr:colOff>
      <xdr:row>35</xdr:row>
      <xdr:rowOff>162992</xdr:rowOff>
    </xdr:to>
    <xdr:cxnSp macro="">
      <xdr:nvCxnSpPr>
        <xdr:cNvPr id="594" name="直線コネクタ 593">
          <a:extLst>
            <a:ext uri="{FF2B5EF4-FFF2-40B4-BE49-F238E27FC236}">
              <a16:creationId xmlns:a16="http://schemas.microsoft.com/office/drawing/2014/main" id="{1BDB62BA-AFC0-4F2C-85D2-276FD5ACE3D5}"/>
            </a:ext>
          </a:extLst>
        </xdr:cNvPr>
        <xdr:cNvCxnSpPr/>
      </xdr:nvCxnSpPr>
      <xdr:spPr>
        <a:xfrm flipV="1">
          <a:off x="19202400" y="5754154"/>
          <a:ext cx="752475"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149339</xdr:rowOff>
    </xdr:from>
    <xdr:to>
      <xdr:col>107</xdr:col>
      <xdr:colOff>101600</xdr:colOff>
      <xdr:row>36</xdr:row>
      <xdr:rowOff>79489</xdr:rowOff>
    </xdr:to>
    <xdr:sp macro="" textlink="">
      <xdr:nvSpPr>
        <xdr:cNvPr id="595" name="楕円 594">
          <a:extLst>
            <a:ext uri="{FF2B5EF4-FFF2-40B4-BE49-F238E27FC236}">
              <a16:creationId xmlns:a16="http://schemas.microsoft.com/office/drawing/2014/main" id="{4D13D36B-4880-43F6-9DBF-8F7EBCCF11D4}"/>
            </a:ext>
          </a:extLst>
        </xdr:cNvPr>
        <xdr:cNvSpPr/>
      </xdr:nvSpPr>
      <xdr:spPr>
        <a:xfrm>
          <a:off x="18345150" y="58167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162992</xdr:rowOff>
    </xdr:from>
    <xdr:to>
      <xdr:col>111</xdr:col>
      <xdr:colOff>177800</xdr:colOff>
      <xdr:row>36</xdr:row>
      <xdr:rowOff>28689</xdr:rowOff>
    </xdr:to>
    <xdr:cxnSp macro="">
      <xdr:nvCxnSpPr>
        <xdr:cNvPr id="596" name="直線コネクタ 595">
          <a:extLst>
            <a:ext uri="{FF2B5EF4-FFF2-40B4-BE49-F238E27FC236}">
              <a16:creationId xmlns:a16="http://schemas.microsoft.com/office/drawing/2014/main" id="{CAD5805F-6240-4677-86A2-A3863D8315FA}"/>
            </a:ext>
          </a:extLst>
        </xdr:cNvPr>
        <xdr:cNvCxnSpPr/>
      </xdr:nvCxnSpPr>
      <xdr:spPr>
        <a:xfrm flipV="1">
          <a:off x="18392775" y="5827192"/>
          <a:ext cx="809625"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156407</xdr:rowOff>
    </xdr:from>
    <xdr:to>
      <xdr:col>102</xdr:col>
      <xdr:colOff>165100</xdr:colOff>
      <xdr:row>36</xdr:row>
      <xdr:rowOff>86557</xdr:rowOff>
    </xdr:to>
    <xdr:sp macro="" textlink="">
      <xdr:nvSpPr>
        <xdr:cNvPr id="597" name="楕円 596">
          <a:extLst>
            <a:ext uri="{FF2B5EF4-FFF2-40B4-BE49-F238E27FC236}">
              <a16:creationId xmlns:a16="http://schemas.microsoft.com/office/drawing/2014/main" id="{94626AC7-3B4D-4072-9C2B-F2AAF09BA4E3}"/>
            </a:ext>
          </a:extLst>
        </xdr:cNvPr>
        <xdr:cNvSpPr/>
      </xdr:nvSpPr>
      <xdr:spPr>
        <a:xfrm>
          <a:off x="17554575" y="58269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28689</xdr:rowOff>
    </xdr:from>
    <xdr:to>
      <xdr:col>107</xdr:col>
      <xdr:colOff>50800</xdr:colOff>
      <xdr:row>36</xdr:row>
      <xdr:rowOff>35757</xdr:rowOff>
    </xdr:to>
    <xdr:cxnSp macro="">
      <xdr:nvCxnSpPr>
        <xdr:cNvPr id="598" name="直線コネクタ 597">
          <a:extLst>
            <a:ext uri="{FF2B5EF4-FFF2-40B4-BE49-F238E27FC236}">
              <a16:creationId xmlns:a16="http://schemas.microsoft.com/office/drawing/2014/main" id="{81B1B052-DAEB-4CF9-A123-4EA458B62451}"/>
            </a:ext>
          </a:extLst>
        </xdr:cNvPr>
        <xdr:cNvCxnSpPr/>
      </xdr:nvCxnSpPr>
      <xdr:spPr>
        <a:xfrm flipV="1">
          <a:off x="17602200" y="5854814"/>
          <a:ext cx="790575"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20999</xdr:rowOff>
    </xdr:from>
    <xdr:to>
      <xdr:col>98</xdr:col>
      <xdr:colOff>38100</xdr:colOff>
      <xdr:row>36</xdr:row>
      <xdr:rowOff>122599</xdr:rowOff>
    </xdr:to>
    <xdr:sp macro="" textlink="">
      <xdr:nvSpPr>
        <xdr:cNvPr id="599" name="楕円 598">
          <a:extLst>
            <a:ext uri="{FF2B5EF4-FFF2-40B4-BE49-F238E27FC236}">
              <a16:creationId xmlns:a16="http://schemas.microsoft.com/office/drawing/2014/main" id="{6416473F-D964-49A0-962F-ABCC85990710}"/>
            </a:ext>
          </a:extLst>
        </xdr:cNvPr>
        <xdr:cNvSpPr/>
      </xdr:nvSpPr>
      <xdr:spPr>
        <a:xfrm>
          <a:off x="16754475" y="58502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35757</xdr:rowOff>
    </xdr:from>
    <xdr:to>
      <xdr:col>102</xdr:col>
      <xdr:colOff>114300</xdr:colOff>
      <xdr:row>36</xdr:row>
      <xdr:rowOff>71799</xdr:rowOff>
    </xdr:to>
    <xdr:cxnSp macro="">
      <xdr:nvCxnSpPr>
        <xdr:cNvPr id="600" name="直線コネクタ 599">
          <a:extLst>
            <a:ext uri="{FF2B5EF4-FFF2-40B4-BE49-F238E27FC236}">
              <a16:creationId xmlns:a16="http://schemas.microsoft.com/office/drawing/2014/main" id="{A456C426-FCEB-42C2-AF2A-1396D12C6162}"/>
            </a:ext>
          </a:extLst>
        </xdr:cNvPr>
        <xdr:cNvCxnSpPr/>
      </xdr:nvCxnSpPr>
      <xdr:spPr>
        <a:xfrm flipV="1">
          <a:off x="16802100" y="5865057"/>
          <a:ext cx="800100" cy="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3BA68942-5230-4F8B-AD2B-8A8373F83586}"/>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120BACFA-AFE0-43C3-A92C-7121EE12B454}"/>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2D01F3DE-9418-403D-A4DA-4F1DCE0EED16}"/>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4D30CD1C-49CD-4139-9CE8-BE23CFE4AE70}"/>
            </a:ext>
          </a:extLst>
        </xdr:cNvPr>
        <xdr:cNvSpPr txBox="1"/>
      </xdr:nvSpPr>
      <xdr:spPr>
        <a:xfrm>
          <a:off x="16563486"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58869</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AEC3071F-F02E-4335-BE0C-8B30AAB50CB2}"/>
            </a:ext>
          </a:extLst>
        </xdr:cNvPr>
        <xdr:cNvSpPr txBox="1"/>
      </xdr:nvSpPr>
      <xdr:spPr>
        <a:xfrm>
          <a:off x="18944736" y="55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96016</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761D95D6-3F7D-4561-9BAA-064861D3EB19}"/>
            </a:ext>
          </a:extLst>
        </xdr:cNvPr>
        <xdr:cNvSpPr txBox="1"/>
      </xdr:nvSpPr>
      <xdr:spPr>
        <a:xfrm>
          <a:off x="18163686" y="56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103084</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3BFBD4F3-AC6E-470C-810F-9AB84F9C19E3}"/>
            </a:ext>
          </a:extLst>
        </xdr:cNvPr>
        <xdr:cNvSpPr txBox="1"/>
      </xdr:nvSpPr>
      <xdr:spPr>
        <a:xfrm>
          <a:off x="17354061" y="56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139126</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2599A0DD-23BF-46CD-B767-6CF2D7AE05DF}"/>
            </a:ext>
          </a:extLst>
        </xdr:cNvPr>
        <xdr:cNvSpPr txBox="1"/>
      </xdr:nvSpPr>
      <xdr:spPr>
        <a:xfrm>
          <a:off x="16563486" y="56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316EB00-A4AD-4C55-AE7C-0280C9C582D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D4D38C10-4557-4C40-B8A0-6B8B575F3E68}"/>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39E05F7-E30C-4FA2-A69E-828BDE1F3E7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13A095B8-1591-421F-A986-464BD556A19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C2CC64A3-253B-43DA-A5D2-EAD1CF5D12D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FB6ED801-C3B2-4F64-80C0-A90031DB170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4AFD9C04-1A67-4663-82C9-BE6B64BD214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AFC45D16-5390-4C34-9A7F-57B362DDCFE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76E30BC6-EFDE-42B8-9CB5-B7EBEB99B44F}"/>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7450209E-A6C4-4169-9A09-B02ECA42077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5D1F7283-440F-47DB-BEB4-593E1DCC01C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BFFD69D0-674C-4F73-8503-5A3E0B8B6444}"/>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CA3EDDEB-E078-42FC-8709-1829D79293A3}"/>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B9A07B6-6A24-4F89-BE75-3017CF557BD8}"/>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347E8C7C-C844-49E4-B9D9-352D72618DDE}"/>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BFDDF94E-33FC-445E-916E-B914D992F01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D4C5B267-CD31-46EF-B9F9-F7734E410BB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6D0F4B2C-B521-4B69-8FC0-851313257A63}"/>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2E33CD62-358C-4A8B-A6AF-D6CB0C737D9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B6FBB23E-5C0D-4624-A6C5-303F298B883B}"/>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DCE5555B-0DA3-4A0C-A6B6-510463592939}"/>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7696B323-538E-47A6-8983-7BDA5E57E8CA}"/>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9D7FCC73-8966-45B5-A53F-1276D7605D68}"/>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233FF08D-3A8B-4869-BA5A-3F165072F6E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70067BB0-58C0-44BA-9E55-C7B8E80E7EF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AAC68AA2-7663-4569-BFB6-524D7CACD48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20C11301-DE90-4173-9C57-A15446045370}"/>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806968E2-6C17-47E5-B461-CA233AA5D109}"/>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69B37CA5-E9AE-49BD-996E-DDCDF461A8A2}"/>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78A49A33-2AFA-40FC-B1AD-B7C1077138BD}"/>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27628601-9F26-41BC-8276-E30D7841AD8E}"/>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B7A3508-F0B1-4F0A-A159-A5085F7455AA}"/>
            </a:ext>
          </a:extLst>
        </xdr:cNvPr>
        <xdr:cNvSpPr txBox="1"/>
      </xdr:nvSpPr>
      <xdr:spPr>
        <a:xfrm>
          <a:off x="14735175" y="9430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621111D2-3DFA-40D6-AA37-4833E7C77D20}"/>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2CB9D576-050B-4A57-A229-E13537415075}"/>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D545C771-5769-4BE6-A6D0-A70443DCBF17}"/>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E9CB1838-E82E-4D1D-9CE8-37FDB9E32756}"/>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772C4DCA-9809-45A7-B97B-F57BAD51296B}"/>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ADFB308-48B5-4D1F-B565-3997974F603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603C6B0-2B2A-406E-B31E-EC27EAF96C7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934F5FD-9F08-4CA1-9ED9-90011CE34E0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8EE8BAC-ACB5-4AF3-A27D-327F6EDB774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D598008-15B0-410D-A188-FAB0BD50357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45538</xdr:rowOff>
    </xdr:from>
    <xdr:to>
      <xdr:col>85</xdr:col>
      <xdr:colOff>177800</xdr:colOff>
      <xdr:row>57</xdr:row>
      <xdr:rowOff>147138</xdr:rowOff>
    </xdr:to>
    <xdr:sp macro="" textlink="">
      <xdr:nvSpPr>
        <xdr:cNvPr id="651" name="楕円 650">
          <a:extLst>
            <a:ext uri="{FF2B5EF4-FFF2-40B4-BE49-F238E27FC236}">
              <a16:creationId xmlns:a16="http://schemas.microsoft.com/office/drawing/2014/main" id="{7EDDC280-23C6-49C0-880A-4A42E695EB45}"/>
            </a:ext>
          </a:extLst>
        </xdr:cNvPr>
        <xdr:cNvSpPr/>
      </xdr:nvSpPr>
      <xdr:spPr>
        <a:xfrm>
          <a:off x="14649450" y="92784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68415</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342CBC5A-D1FA-47AF-A302-F5955B1E4F50}"/>
            </a:ext>
          </a:extLst>
        </xdr:cNvPr>
        <xdr:cNvSpPr txBox="1"/>
      </xdr:nvSpPr>
      <xdr:spPr>
        <a:xfrm>
          <a:off x="14735175" y="913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53" name="楕円 652">
          <a:extLst>
            <a:ext uri="{FF2B5EF4-FFF2-40B4-BE49-F238E27FC236}">
              <a16:creationId xmlns:a16="http://schemas.microsoft.com/office/drawing/2014/main" id="{F0E79322-5BD6-4DD3-AF2D-9D0D6C016FCF}"/>
            </a:ext>
          </a:extLst>
        </xdr:cNvPr>
        <xdr:cNvSpPr/>
      </xdr:nvSpPr>
      <xdr:spPr>
        <a:xfrm>
          <a:off x="13887450" y="9239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96338</xdr:rowOff>
    </xdr:to>
    <xdr:cxnSp macro="">
      <xdr:nvCxnSpPr>
        <xdr:cNvPr id="654" name="直線コネクタ 653">
          <a:extLst>
            <a:ext uri="{FF2B5EF4-FFF2-40B4-BE49-F238E27FC236}">
              <a16:creationId xmlns:a16="http://schemas.microsoft.com/office/drawing/2014/main" id="{224463F9-D471-4090-B55F-D3CE2E669544}"/>
            </a:ext>
          </a:extLst>
        </xdr:cNvPr>
        <xdr:cNvCxnSpPr/>
      </xdr:nvCxnSpPr>
      <xdr:spPr>
        <a:xfrm>
          <a:off x="13935075" y="9286875"/>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655" name="楕円 654">
          <a:extLst>
            <a:ext uri="{FF2B5EF4-FFF2-40B4-BE49-F238E27FC236}">
              <a16:creationId xmlns:a16="http://schemas.microsoft.com/office/drawing/2014/main" id="{1A5BC523-7040-4F2C-A530-2247D0BFF561}"/>
            </a:ext>
          </a:extLst>
        </xdr:cNvPr>
        <xdr:cNvSpPr/>
      </xdr:nvSpPr>
      <xdr:spPr>
        <a:xfrm>
          <a:off x="13096875" y="91802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57150</xdr:rowOff>
    </xdr:to>
    <xdr:cxnSp macro="">
      <xdr:nvCxnSpPr>
        <xdr:cNvPr id="656" name="直線コネクタ 655">
          <a:extLst>
            <a:ext uri="{FF2B5EF4-FFF2-40B4-BE49-F238E27FC236}">
              <a16:creationId xmlns:a16="http://schemas.microsoft.com/office/drawing/2014/main" id="{DB456C40-CA01-4320-8E4B-BBE3C128AC2C}"/>
            </a:ext>
          </a:extLst>
        </xdr:cNvPr>
        <xdr:cNvCxnSpPr/>
      </xdr:nvCxnSpPr>
      <xdr:spPr>
        <a:xfrm>
          <a:off x="13144500" y="9227910"/>
          <a:ext cx="790575"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47172</xdr:rowOff>
    </xdr:from>
    <xdr:to>
      <xdr:col>72</xdr:col>
      <xdr:colOff>38100</xdr:colOff>
      <xdr:row>56</xdr:row>
      <xdr:rowOff>148772</xdr:rowOff>
    </xdr:to>
    <xdr:sp macro="" textlink="">
      <xdr:nvSpPr>
        <xdr:cNvPr id="657" name="楕円 656">
          <a:extLst>
            <a:ext uri="{FF2B5EF4-FFF2-40B4-BE49-F238E27FC236}">
              <a16:creationId xmlns:a16="http://schemas.microsoft.com/office/drawing/2014/main" id="{19991088-100D-41EA-B3AE-824C88024E30}"/>
            </a:ext>
          </a:extLst>
        </xdr:cNvPr>
        <xdr:cNvSpPr/>
      </xdr:nvSpPr>
      <xdr:spPr>
        <a:xfrm>
          <a:off x="12296775" y="91181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97972</xdr:rowOff>
    </xdr:from>
    <xdr:to>
      <xdr:col>76</xdr:col>
      <xdr:colOff>114300</xdr:colOff>
      <xdr:row>56</xdr:row>
      <xdr:rowOff>163285</xdr:rowOff>
    </xdr:to>
    <xdr:cxnSp macro="">
      <xdr:nvCxnSpPr>
        <xdr:cNvPr id="658" name="直線コネクタ 657">
          <a:extLst>
            <a:ext uri="{FF2B5EF4-FFF2-40B4-BE49-F238E27FC236}">
              <a16:creationId xmlns:a16="http://schemas.microsoft.com/office/drawing/2014/main" id="{DBD7A475-0D78-48B2-9CCB-8F5645F91012}"/>
            </a:ext>
          </a:extLst>
        </xdr:cNvPr>
        <xdr:cNvCxnSpPr/>
      </xdr:nvCxnSpPr>
      <xdr:spPr>
        <a:xfrm>
          <a:off x="12344400" y="9165772"/>
          <a:ext cx="8001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81462</xdr:rowOff>
    </xdr:from>
    <xdr:to>
      <xdr:col>67</xdr:col>
      <xdr:colOff>101600</xdr:colOff>
      <xdr:row>56</xdr:row>
      <xdr:rowOff>11612</xdr:rowOff>
    </xdr:to>
    <xdr:sp macro="" textlink="">
      <xdr:nvSpPr>
        <xdr:cNvPr id="659" name="楕円 658">
          <a:extLst>
            <a:ext uri="{FF2B5EF4-FFF2-40B4-BE49-F238E27FC236}">
              <a16:creationId xmlns:a16="http://schemas.microsoft.com/office/drawing/2014/main" id="{4FDE5ECC-8624-4936-8FBE-D89388847D08}"/>
            </a:ext>
          </a:extLst>
        </xdr:cNvPr>
        <xdr:cNvSpPr/>
      </xdr:nvSpPr>
      <xdr:spPr>
        <a:xfrm>
          <a:off x="11487150" y="899051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132262</xdr:rowOff>
    </xdr:from>
    <xdr:to>
      <xdr:col>71</xdr:col>
      <xdr:colOff>177800</xdr:colOff>
      <xdr:row>56</xdr:row>
      <xdr:rowOff>97972</xdr:rowOff>
    </xdr:to>
    <xdr:cxnSp macro="">
      <xdr:nvCxnSpPr>
        <xdr:cNvPr id="660" name="直線コネクタ 659">
          <a:extLst>
            <a:ext uri="{FF2B5EF4-FFF2-40B4-BE49-F238E27FC236}">
              <a16:creationId xmlns:a16="http://schemas.microsoft.com/office/drawing/2014/main" id="{A1EDC6AB-0E9D-4508-95B1-38DCBA99ED88}"/>
            </a:ext>
          </a:extLst>
        </xdr:cNvPr>
        <xdr:cNvCxnSpPr/>
      </xdr:nvCxnSpPr>
      <xdr:spPr>
        <a:xfrm>
          <a:off x="11534775" y="9038137"/>
          <a:ext cx="809625"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FD2571F8-0630-4755-925E-590EC13CACBB}"/>
            </a:ext>
          </a:extLst>
        </xdr:cNvPr>
        <xdr:cNvSpPr txBox="1"/>
      </xdr:nvSpPr>
      <xdr:spPr>
        <a:xfrm>
          <a:off x="1374521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447C5743-2DCC-45C8-AAA7-F072BA48AE98}"/>
            </a:ext>
          </a:extLst>
        </xdr:cNvPr>
        <xdr:cNvSpPr txBox="1"/>
      </xdr:nvSpPr>
      <xdr:spPr>
        <a:xfrm>
          <a:off x="129641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686F8DA6-022F-4D6B-B76A-C738013BCCFD}"/>
            </a:ext>
          </a:extLst>
        </xdr:cNvPr>
        <xdr:cNvSpPr txBox="1"/>
      </xdr:nvSpPr>
      <xdr:spPr>
        <a:xfrm>
          <a:off x="12164069"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32B1E09-C584-49D9-830C-68A011AC9701}"/>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DBF4BC87-1273-49A6-92AA-F7DB0B522DD8}"/>
            </a:ext>
          </a:extLst>
        </xdr:cNvPr>
        <xdr:cNvSpPr txBox="1"/>
      </xdr:nvSpPr>
      <xdr:spPr>
        <a:xfrm>
          <a:off x="13745219"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A07138DB-B5F6-413C-BCB6-EF25B7AC3FE7}"/>
            </a:ext>
          </a:extLst>
        </xdr:cNvPr>
        <xdr:cNvSpPr txBox="1"/>
      </xdr:nvSpPr>
      <xdr:spPr>
        <a:xfrm>
          <a:off x="12964169" y="896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165299</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3C2D9D9C-A140-4C54-893B-13B56F824320}"/>
            </a:ext>
          </a:extLst>
        </xdr:cNvPr>
        <xdr:cNvSpPr txBox="1"/>
      </xdr:nvSpPr>
      <xdr:spPr>
        <a:xfrm>
          <a:off x="12164069" y="890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28139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838AF6AD-A839-4FEB-9290-9FFDC0C2CF40}"/>
            </a:ext>
          </a:extLst>
        </xdr:cNvPr>
        <xdr:cNvSpPr txBox="1"/>
      </xdr:nvSpPr>
      <xdr:spPr>
        <a:xfrm>
          <a:off x="11354444" y="877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77E0013-E8A3-4E18-A419-A8546EA818D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5C426EF4-BA5D-41E8-94A9-3A5442A3EC9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FE6E66AB-2E81-4CE0-9853-BD9CCA4BBEC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EC459FC9-F007-41D6-A336-C08A3FB3649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43CD912-2E66-4A46-BD99-AFD1421FEDB9}"/>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835E722-96E3-4AF7-B388-9C1F5EE423E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7F58270E-BF1B-4A74-B5FC-928A01B469F3}"/>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417113E9-1C8B-4D73-98A7-563FAD09B82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1E5A2B22-70A4-4E74-865D-0E77EAB34C2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A475DA75-AD1E-411E-83E3-2ED03139D2E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5ADB268A-1E51-4282-9575-0C36FB7EA862}"/>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BBBB7522-ED87-46E6-9F9E-C83F5A1A6B6B}"/>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330B5CC0-AD49-4A3E-86F8-C8D4048E3E6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431AFEAB-DA35-4089-A4D7-C1D1F0A4EB7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3C8C7B33-C87B-49EA-B8DC-0CA0B8EE980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C7B56F02-BDDE-4D9F-8033-AE3E24A837A2}"/>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D7E158BD-0F82-42C0-857B-0CA76C64065A}"/>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102C061-6C02-4BFE-A699-98B594C11508}"/>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2D9AD989-40A4-4B60-9FB7-08F33331DF1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3DC4965-E537-4117-8907-771184CF323C}"/>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7E12C565-F83A-4CF7-9EFB-F37437C87A3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6BE67347-8574-400B-8BC2-B42282AC0DF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B452C3BD-37DD-407A-B801-12182471059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D33EFCF4-D630-4971-8B45-9B81F62A65BB}"/>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33C6239-C672-4388-B0B7-28A55597B155}"/>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1165B8AC-EDBA-4466-BBBC-5EB60C6E721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BDDB1EF0-FBCF-46A3-B636-DAD2DFDF3BCB}"/>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FCDA4910-1B46-4F72-B877-5FA50F82BF1F}"/>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4E0E1741-08DB-4679-8720-1F449A282F65}"/>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417B1E93-7A8A-4010-8878-8AD70391AB72}"/>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3E180F45-9D86-42F4-A020-8672CEE67563}"/>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AF74353C-1502-441B-8AD5-97C8B0F81207}"/>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519EE0B0-A15B-4AEB-B8C2-2A6219280226}"/>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21738C32-5A91-4C99-AAC2-52E863C2ADF8}"/>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8554181-0F4A-418F-A1C2-39DA8A1680C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13A084C-EC36-49EE-85FA-AD40E106798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20B9C4F-AA6C-4F81-956F-95D76777CBE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031FC67-A270-4EED-BB1A-E609FF2743B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51B3DE3-4BC2-4E4C-A6C6-F621BEEC248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08" name="楕円 707">
          <a:extLst>
            <a:ext uri="{FF2B5EF4-FFF2-40B4-BE49-F238E27FC236}">
              <a16:creationId xmlns:a16="http://schemas.microsoft.com/office/drawing/2014/main" id="{5475C398-F3BF-4DD4-B613-59251CA0F59B}"/>
            </a:ext>
          </a:extLst>
        </xdr:cNvPr>
        <xdr:cNvSpPr/>
      </xdr:nvSpPr>
      <xdr:spPr>
        <a:xfrm>
          <a:off x="19897725" y="909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E3988062-1BFC-4D71-BB9B-1ABFEC0E4EB7}"/>
            </a:ext>
          </a:extLst>
        </xdr:cNvPr>
        <xdr:cNvSpPr txBox="1"/>
      </xdr:nvSpPr>
      <xdr:spPr>
        <a:xfrm>
          <a:off x="19992975" y="90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710" name="楕円 709">
          <a:extLst>
            <a:ext uri="{FF2B5EF4-FFF2-40B4-BE49-F238E27FC236}">
              <a16:creationId xmlns:a16="http://schemas.microsoft.com/office/drawing/2014/main" id="{26C495A1-1971-4F62-9678-DBE0BC3F9336}"/>
            </a:ext>
          </a:extLst>
        </xdr:cNvPr>
        <xdr:cNvSpPr/>
      </xdr:nvSpPr>
      <xdr:spPr>
        <a:xfrm>
          <a:off x="191547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76200</xdr:rowOff>
    </xdr:to>
    <xdr:cxnSp macro="">
      <xdr:nvCxnSpPr>
        <xdr:cNvPr id="711" name="直線コネクタ 710">
          <a:extLst>
            <a:ext uri="{FF2B5EF4-FFF2-40B4-BE49-F238E27FC236}">
              <a16:creationId xmlns:a16="http://schemas.microsoft.com/office/drawing/2014/main" id="{BD242CA4-2A6E-496D-882A-626A67FDEF84}"/>
            </a:ext>
          </a:extLst>
        </xdr:cNvPr>
        <xdr:cNvCxnSpPr/>
      </xdr:nvCxnSpPr>
      <xdr:spPr>
        <a:xfrm>
          <a:off x="19202400" y="906780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2" name="楕円 711">
          <a:extLst>
            <a:ext uri="{FF2B5EF4-FFF2-40B4-BE49-F238E27FC236}">
              <a16:creationId xmlns:a16="http://schemas.microsoft.com/office/drawing/2014/main" id="{D184FA7A-80B4-465A-998D-2F7CA85F4B60}"/>
            </a:ext>
          </a:extLst>
        </xdr:cNvPr>
        <xdr:cNvSpPr/>
      </xdr:nvSpPr>
      <xdr:spPr>
        <a:xfrm>
          <a:off x="18345150" y="9029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713" name="直線コネクタ 712">
          <a:extLst>
            <a:ext uri="{FF2B5EF4-FFF2-40B4-BE49-F238E27FC236}">
              <a16:creationId xmlns:a16="http://schemas.microsoft.com/office/drawing/2014/main" id="{14FCD1F0-C091-4F90-8AE9-8381F88560FC}"/>
            </a:ext>
          </a:extLst>
        </xdr:cNvPr>
        <xdr:cNvCxnSpPr/>
      </xdr:nvCxnSpPr>
      <xdr:spPr>
        <a:xfrm>
          <a:off x="18392775" y="9067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4" name="楕円 713">
          <a:extLst>
            <a:ext uri="{FF2B5EF4-FFF2-40B4-BE49-F238E27FC236}">
              <a16:creationId xmlns:a16="http://schemas.microsoft.com/office/drawing/2014/main" id="{DF755629-7FFA-4015-8AF8-9935735B3765}"/>
            </a:ext>
          </a:extLst>
        </xdr:cNvPr>
        <xdr:cNvSpPr/>
      </xdr:nvSpPr>
      <xdr:spPr>
        <a:xfrm>
          <a:off x="17554575" y="9029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715" name="直線コネクタ 714">
          <a:extLst>
            <a:ext uri="{FF2B5EF4-FFF2-40B4-BE49-F238E27FC236}">
              <a16:creationId xmlns:a16="http://schemas.microsoft.com/office/drawing/2014/main" id="{6EF9FDAA-FB7C-4E42-94F3-6D641DB039A0}"/>
            </a:ext>
          </a:extLst>
        </xdr:cNvPr>
        <xdr:cNvCxnSpPr/>
      </xdr:nvCxnSpPr>
      <xdr:spPr>
        <a:xfrm>
          <a:off x="17602200" y="9067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120650</xdr:rowOff>
    </xdr:from>
    <xdr:to>
      <xdr:col>98</xdr:col>
      <xdr:colOff>38100</xdr:colOff>
      <xdr:row>56</xdr:row>
      <xdr:rowOff>50800</xdr:rowOff>
    </xdr:to>
    <xdr:sp macro="" textlink="">
      <xdr:nvSpPr>
        <xdr:cNvPr id="716" name="楕円 715">
          <a:extLst>
            <a:ext uri="{FF2B5EF4-FFF2-40B4-BE49-F238E27FC236}">
              <a16:creationId xmlns:a16="http://schemas.microsoft.com/office/drawing/2014/main" id="{C180D21E-7E27-406F-84FB-4D24C3E64A06}"/>
            </a:ext>
          </a:extLst>
        </xdr:cNvPr>
        <xdr:cNvSpPr/>
      </xdr:nvSpPr>
      <xdr:spPr>
        <a:xfrm>
          <a:off x="167544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56</xdr:row>
      <xdr:rowOff>0</xdr:rowOff>
    </xdr:to>
    <xdr:cxnSp macro="">
      <xdr:nvCxnSpPr>
        <xdr:cNvPr id="717" name="直線コネクタ 716">
          <a:extLst>
            <a:ext uri="{FF2B5EF4-FFF2-40B4-BE49-F238E27FC236}">
              <a16:creationId xmlns:a16="http://schemas.microsoft.com/office/drawing/2014/main" id="{1DA685A9-D0D2-4A87-8449-5B14341D8003}"/>
            </a:ext>
          </a:extLst>
        </xdr:cNvPr>
        <xdr:cNvCxnSpPr/>
      </xdr:nvCxnSpPr>
      <xdr:spPr>
        <a:xfrm>
          <a:off x="16802100" y="9067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a:extLst>
            <a:ext uri="{FF2B5EF4-FFF2-40B4-BE49-F238E27FC236}">
              <a16:creationId xmlns:a16="http://schemas.microsoft.com/office/drawing/2014/main" id="{2DF05A59-F52E-4145-ADEA-CC3EA2BD16A3}"/>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a:extLst>
            <a:ext uri="{FF2B5EF4-FFF2-40B4-BE49-F238E27FC236}">
              <a16:creationId xmlns:a16="http://schemas.microsoft.com/office/drawing/2014/main" id="{2ED69C88-BCF1-4934-9F35-9AFFD707ED26}"/>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a:extLst>
            <a:ext uri="{FF2B5EF4-FFF2-40B4-BE49-F238E27FC236}">
              <a16:creationId xmlns:a16="http://schemas.microsoft.com/office/drawing/2014/main" id="{52423A30-EC82-4F26-B3A9-EB7DEA6E239D}"/>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a:extLst>
            <a:ext uri="{FF2B5EF4-FFF2-40B4-BE49-F238E27FC236}">
              <a16:creationId xmlns:a16="http://schemas.microsoft.com/office/drawing/2014/main" id="{C31C9655-C328-4ED4-9138-72C8BF12581C}"/>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722" name="n_1mainValue【保健センター・保健所】&#10;一人当たり面積">
          <a:extLst>
            <a:ext uri="{FF2B5EF4-FFF2-40B4-BE49-F238E27FC236}">
              <a16:creationId xmlns:a16="http://schemas.microsoft.com/office/drawing/2014/main" id="{4081372C-C3DA-4AF1-B5C1-CB5EC933950C}"/>
            </a:ext>
          </a:extLst>
        </xdr:cNvPr>
        <xdr:cNvSpPr txBox="1"/>
      </xdr:nvSpPr>
      <xdr:spPr>
        <a:xfrm>
          <a:off x="189834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3" name="n_2mainValue【保健センター・保健所】&#10;一人当たり面積">
          <a:extLst>
            <a:ext uri="{FF2B5EF4-FFF2-40B4-BE49-F238E27FC236}">
              <a16:creationId xmlns:a16="http://schemas.microsoft.com/office/drawing/2014/main" id="{06EDA96E-7864-46B4-BCD0-FC718686708C}"/>
            </a:ext>
          </a:extLst>
        </xdr:cNvPr>
        <xdr:cNvSpPr txBox="1"/>
      </xdr:nvSpPr>
      <xdr:spPr>
        <a:xfrm>
          <a:off x="181833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4" name="n_3mainValue【保健センター・保健所】&#10;一人当たり面積">
          <a:extLst>
            <a:ext uri="{FF2B5EF4-FFF2-40B4-BE49-F238E27FC236}">
              <a16:creationId xmlns:a16="http://schemas.microsoft.com/office/drawing/2014/main" id="{8314EADC-9AA7-485C-B4B4-D0D70ABBA35E}"/>
            </a:ext>
          </a:extLst>
        </xdr:cNvPr>
        <xdr:cNvSpPr txBox="1"/>
      </xdr:nvSpPr>
      <xdr:spPr>
        <a:xfrm>
          <a:off x="173832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725" name="n_4mainValue【保健センター・保健所】&#10;一人当たり面積">
          <a:extLst>
            <a:ext uri="{FF2B5EF4-FFF2-40B4-BE49-F238E27FC236}">
              <a16:creationId xmlns:a16="http://schemas.microsoft.com/office/drawing/2014/main" id="{71901CB4-C2D0-4B57-8861-0CBD73C4BF16}"/>
            </a:ext>
          </a:extLst>
        </xdr:cNvPr>
        <xdr:cNvSpPr txBox="1"/>
      </xdr:nvSpPr>
      <xdr:spPr>
        <a:xfrm>
          <a:off x="16592627"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6C0157C-3E30-493B-BB30-1F8C26149A2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484B88E7-ECBD-49FD-9478-2F8EB483151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5DBBC2C-8ADB-41C6-B295-D5B1ED9E8629}"/>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980AEDCF-5894-4500-82E2-3941D13B2EC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097A67F-F648-4A05-970D-FBCC6D9A505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B015569-C04F-4743-8D79-A60F0759A2B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5997AD2E-950B-4CB8-B59C-8D099ABEE16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E100578E-F8AD-4056-AD82-B47783A16D8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40B54613-EDC4-45FA-97B8-DE71CD03E00F}"/>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3DC520F-E9C3-47F9-981D-F13CF3D54D4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0723B1D2-BA04-4F7C-A94D-3B3658047DF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CE4836AB-8AAF-4408-89AD-A12CC6681B32}"/>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196D6236-A9EA-40D5-90F4-34C152266F18}"/>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8E565895-2F9D-4524-9AFB-AC5C520DC9D0}"/>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03CAC083-19A2-4B80-AED2-43277D2BD3B9}"/>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5B059A5D-F097-41E8-9113-46E7BB8E5A4D}"/>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9CB57287-F108-4ED8-9341-1F8B2F0400E7}"/>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6F8FAF65-A3BA-4875-AAC2-5917528C7EA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ECE63692-9830-4F97-A67D-773E4E578B87}"/>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F7752BCA-FF74-4BE3-B827-9B73ECE12FD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661AF2A0-7325-4264-B866-6AE388CECE2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19FC9E97-DB1C-4AA8-AAB3-DE2275097D5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DCCA4FF4-EADC-4FB3-805B-B6510F0E649B}"/>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D80E95BF-D7BB-4874-AE89-B1786F3D1F66}"/>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DB97D958-46A5-486C-B442-3E4819AE2F4C}"/>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ED141F2A-0341-468E-BECC-B625333C2675}"/>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6209CACF-1E4A-4C74-BD40-475300468B47}"/>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304F0F59-117D-41A1-87E3-79A29043B14D}"/>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6104C81F-651E-4738-BE4F-13C478893F30}"/>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5CC249FA-139C-47DE-B33E-EED7C47AF42A}"/>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F3D1A8D2-E068-4BC9-B770-ED36108E5E8E}"/>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0006A230-6A20-473D-9C28-E2D5E89D4184}"/>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0760D61D-283F-4920-9688-D4927D8F4B8A}"/>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92C7BEC-C0CB-4D78-A4F2-AF041A5875B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A20990C-B417-4F03-858B-E55C767E808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A3778CA-C3EA-4E89-AB3D-5D6426E24E5E}"/>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69EBD2A-1763-4123-AC2B-6B57660CF80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B519DA1-3C40-4998-B9D4-63982C005E1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64" name="楕円 763">
          <a:extLst>
            <a:ext uri="{FF2B5EF4-FFF2-40B4-BE49-F238E27FC236}">
              <a16:creationId xmlns:a16="http://schemas.microsoft.com/office/drawing/2014/main" id="{4E2697CC-182D-49EC-ADF3-F9D709B7AA47}"/>
            </a:ext>
          </a:extLst>
        </xdr:cNvPr>
        <xdr:cNvSpPr/>
      </xdr:nvSpPr>
      <xdr:spPr>
        <a:xfrm>
          <a:off x="14649450" y="1347965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C4F98A9E-0401-4736-B453-B5EFC92AA857}"/>
            </a:ext>
          </a:extLst>
        </xdr:cNvPr>
        <xdr:cNvSpPr txBox="1"/>
      </xdr:nvSpPr>
      <xdr:spPr>
        <a:xfrm>
          <a:off x="14735175" y="1345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110744</xdr:rowOff>
    </xdr:from>
    <xdr:to>
      <xdr:col>81</xdr:col>
      <xdr:colOff>101600</xdr:colOff>
      <xdr:row>83</xdr:row>
      <xdr:rowOff>40894</xdr:rowOff>
    </xdr:to>
    <xdr:sp macro="" textlink="">
      <xdr:nvSpPr>
        <xdr:cNvPr id="766" name="楕円 765">
          <a:extLst>
            <a:ext uri="{FF2B5EF4-FFF2-40B4-BE49-F238E27FC236}">
              <a16:creationId xmlns:a16="http://schemas.microsoft.com/office/drawing/2014/main" id="{465E98D4-D7F7-4CEA-86C2-F80B0ED3E140}"/>
            </a:ext>
          </a:extLst>
        </xdr:cNvPr>
        <xdr:cNvSpPr/>
      </xdr:nvSpPr>
      <xdr:spPr>
        <a:xfrm>
          <a:off x="13887450" y="133854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161544</xdr:rowOff>
    </xdr:from>
    <xdr:to>
      <xdr:col>85</xdr:col>
      <xdr:colOff>127000</xdr:colOff>
      <xdr:row>83</xdr:row>
      <xdr:rowOff>90678</xdr:rowOff>
    </xdr:to>
    <xdr:cxnSp macro="">
      <xdr:nvCxnSpPr>
        <xdr:cNvPr id="767" name="直線コネクタ 766">
          <a:extLst>
            <a:ext uri="{FF2B5EF4-FFF2-40B4-BE49-F238E27FC236}">
              <a16:creationId xmlns:a16="http://schemas.microsoft.com/office/drawing/2014/main" id="{CB0428DE-C3AA-4768-98E2-98DBF54E37CF}"/>
            </a:ext>
          </a:extLst>
        </xdr:cNvPr>
        <xdr:cNvCxnSpPr/>
      </xdr:nvCxnSpPr>
      <xdr:spPr>
        <a:xfrm>
          <a:off x="13935075" y="13442569"/>
          <a:ext cx="762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163322</xdr:rowOff>
    </xdr:from>
    <xdr:to>
      <xdr:col>76</xdr:col>
      <xdr:colOff>165100</xdr:colOff>
      <xdr:row>82</xdr:row>
      <xdr:rowOff>93472</xdr:rowOff>
    </xdr:to>
    <xdr:sp macro="" textlink="">
      <xdr:nvSpPr>
        <xdr:cNvPr id="768" name="楕円 767">
          <a:extLst>
            <a:ext uri="{FF2B5EF4-FFF2-40B4-BE49-F238E27FC236}">
              <a16:creationId xmlns:a16="http://schemas.microsoft.com/office/drawing/2014/main" id="{666B03A3-C690-4977-880E-25D2725D6702}"/>
            </a:ext>
          </a:extLst>
        </xdr:cNvPr>
        <xdr:cNvSpPr/>
      </xdr:nvSpPr>
      <xdr:spPr>
        <a:xfrm>
          <a:off x="13096875" y="13276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42672</xdr:rowOff>
    </xdr:from>
    <xdr:to>
      <xdr:col>81</xdr:col>
      <xdr:colOff>50800</xdr:colOff>
      <xdr:row>82</xdr:row>
      <xdr:rowOff>161544</xdr:rowOff>
    </xdr:to>
    <xdr:cxnSp macro="">
      <xdr:nvCxnSpPr>
        <xdr:cNvPr id="769" name="直線コネクタ 768">
          <a:extLst>
            <a:ext uri="{FF2B5EF4-FFF2-40B4-BE49-F238E27FC236}">
              <a16:creationId xmlns:a16="http://schemas.microsoft.com/office/drawing/2014/main" id="{688DF48F-3CF4-4156-92E1-B35D9C47F191}"/>
            </a:ext>
          </a:extLst>
        </xdr:cNvPr>
        <xdr:cNvCxnSpPr/>
      </xdr:nvCxnSpPr>
      <xdr:spPr>
        <a:xfrm>
          <a:off x="13144500" y="13323697"/>
          <a:ext cx="790575"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94742</xdr:rowOff>
    </xdr:from>
    <xdr:to>
      <xdr:col>72</xdr:col>
      <xdr:colOff>38100</xdr:colOff>
      <xdr:row>82</xdr:row>
      <xdr:rowOff>24892</xdr:rowOff>
    </xdr:to>
    <xdr:sp macro="" textlink="">
      <xdr:nvSpPr>
        <xdr:cNvPr id="770" name="楕円 769">
          <a:extLst>
            <a:ext uri="{FF2B5EF4-FFF2-40B4-BE49-F238E27FC236}">
              <a16:creationId xmlns:a16="http://schemas.microsoft.com/office/drawing/2014/main" id="{28F04025-CE6D-41A9-9D98-BA0102EAE31A}"/>
            </a:ext>
          </a:extLst>
        </xdr:cNvPr>
        <xdr:cNvSpPr/>
      </xdr:nvSpPr>
      <xdr:spPr>
        <a:xfrm>
          <a:off x="12296775" y="132106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145542</xdr:rowOff>
    </xdr:from>
    <xdr:to>
      <xdr:col>76</xdr:col>
      <xdr:colOff>114300</xdr:colOff>
      <xdr:row>82</xdr:row>
      <xdr:rowOff>42672</xdr:rowOff>
    </xdr:to>
    <xdr:cxnSp macro="">
      <xdr:nvCxnSpPr>
        <xdr:cNvPr id="771" name="直線コネクタ 770">
          <a:extLst>
            <a:ext uri="{FF2B5EF4-FFF2-40B4-BE49-F238E27FC236}">
              <a16:creationId xmlns:a16="http://schemas.microsoft.com/office/drawing/2014/main" id="{B7B4D002-5A70-49BF-9954-997D41AA1940}"/>
            </a:ext>
          </a:extLst>
        </xdr:cNvPr>
        <xdr:cNvCxnSpPr/>
      </xdr:nvCxnSpPr>
      <xdr:spPr>
        <a:xfrm>
          <a:off x="12344400" y="13258292"/>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772" name="楕円 771">
          <a:extLst>
            <a:ext uri="{FF2B5EF4-FFF2-40B4-BE49-F238E27FC236}">
              <a16:creationId xmlns:a16="http://schemas.microsoft.com/office/drawing/2014/main" id="{17AFE5A8-9B9D-4BB2-A6B6-928E4F58DBF5}"/>
            </a:ext>
          </a:extLst>
        </xdr:cNvPr>
        <xdr:cNvSpPr/>
      </xdr:nvSpPr>
      <xdr:spPr>
        <a:xfrm>
          <a:off x="11487150" y="13098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26670</xdr:rowOff>
    </xdr:from>
    <xdr:to>
      <xdr:col>71</xdr:col>
      <xdr:colOff>177800</xdr:colOff>
      <xdr:row>81</xdr:row>
      <xdr:rowOff>145542</xdr:rowOff>
    </xdr:to>
    <xdr:cxnSp macro="">
      <xdr:nvCxnSpPr>
        <xdr:cNvPr id="773" name="直線コネクタ 772">
          <a:extLst>
            <a:ext uri="{FF2B5EF4-FFF2-40B4-BE49-F238E27FC236}">
              <a16:creationId xmlns:a16="http://schemas.microsoft.com/office/drawing/2014/main" id="{CEA83FF6-70F6-4CDE-AFBC-DDF435566B5E}"/>
            </a:ext>
          </a:extLst>
        </xdr:cNvPr>
        <xdr:cNvCxnSpPr/>
      </xdr:nvCxnSpPr>
      <xdr:spPr>
        <a:xfrm>
          <a:off x="11534775" y="13145770"/>
          <a:ext cx="809625"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4" name="n_1aveValue【消防施設】&#10;有形固定資産減価償却率">
          <a:extLst>
            <a:ext uri="{FF2B5EF4-FFF2-40B4-BE49-F238E27FC236}">
              <a16:creationId xmlns:a16="http://schemas.microsoft.com/office/drawing/2014/main" id="{1BF1292E-7BD7-4B1E-BAA8-0AAD9D884068}"/>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5" name="n_2aveValue【消防施設】&#10;有形固定資産減価償却率">
          <a:extLst>
            <a:ext uri="{FF2B5EF4-FFF2-40B4-BE49-F238E27FC236}">
              <a16:creationId xmlns:a16="http://schemas.microsoft.com/office/drawing/2014/main" id="{FD2BCC7A-1A4C-47AB-9A33-12425AA2322C}"/>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a:extLst>
            <a:ext uri="{FF2B5EF4-FFF2-40B4-BE49-F238E27FC236}">
              <a16:creationId xmlns:a16="http://schemas.microsoft.com/office/drawing/2014/main" id="{0A7FA379-B079-4D4A-9576-E2079720D4B6}"/>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消防施設】&#10;有形固定資産減価償却率">
          <a:extLst>
            <a:ext uri="{FF2B5EF4-FFF2-40B4-BE49-F238E27FC236}">
              <a16:creationId xmlns:a16="http://schemas.microsoft.com/office/drawing/2014/main" id="{49E4369C-C2F3-4453-B1A1-53269AEC8C44}"/>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32021</xdr:rowOff>
    </xdr:from>
    <xdr:ext cx="405111" cy="259045"/>
    <xdr:sp macro="" textlink="">
      <xdr:nvSpPr>
        <xdr:cNvPr id="778" name="n_1mainValue【消防施設】&#10;有形固定資産減価償却率">
          <a:extLst>
            <a:ext uri="{FF2B5EF4-FFF2-40B4-BE49-F238E27FC236}">
              <a16:creationId xmlns:a16="http://schemas.microsoft.com/office/drawing/2014/main" id="{4B140DC9-7659-493C-B316-F1C3C145DDC6}"/>
            </a:ext>
          </a:extLst>
        </xdr:cNvPr>
        <xdr:cNvSpPr txBox="1"/>
      </xdr:nvSpPr>
      <xdr:spPr>
        <a:xfrm>
          <a:off x="13745219" y="134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84599</xdr:rowOff>
    </xdr:from>
    <xdr:ext cx="405111" cy="259045"/>
    <xdr:sp macro="" textlink="">
      <xdr:nvSpPr>
        <xdr:cNvPr id="779" name="n_2mainValue【消防施設】&#10;有形固定資産減価償却率">
          <a:extLst>
            <a:ext uri="{FF2B5EF4-FFF2-40B4-BE49-F238E27FC236}">
              <a16:creationId xmlns:a16="http://schemas.microsoft.com/office/drawing/2014/main" id="{FFFB77A6-AEEE-4C35-B9A8-25A2957B6B2B}"/>
            </a:ext>
          </a:extLst>
        </xdr:cNvPr>
        <xdr:cNvSpPr txBox="1"/>
      </xdr:nvSpPr>
      <xdr:spPr>
        <a:xfrm>
          <a:off x="12964169" y="1336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80" name="n_3mainValue【消防施設】&#10;有形固定資産減価償却率">
          <a:extLst>
            <a:ext uri="{FF2B5EF4-FFF2-40B4-BE49-F238E27FC236}">
              <a16:creationId xmlns:a16="http://schemas.microsoft.com/office/drawing/2014/main" id="{50E7278C-6C77-4C59-B295-A173AEA17D41}"/>
            </a:ext>
          </a:extLst>
        </xdr:cNvPr>
        <xdr:cNvSpPr txBox="1"/>
      </xdr:nvSpPr>
      <xdr:spPr>
        <a:xfrm>
          <a:off x="12164069" y="1299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68597</xdr:rowOff>
    </xdr:from>
    <xdr:ext cx="405111" cy="259045"/>
    <xdr:sp macro="" textlink="">
      <xdr:nvSpPr>
        <xdr:cNvPr id="781" name="n_4mainValue【消防施設】&#10;有形固定資産減価償却率">
          <a:extLst>
            <a:ext uri="{FF2B5EF4-FFF2-40B4-BE49-F238E27FC236}">
              <a16:creationId xmlns:a16="http://schemas.microsoft.com/office/drawing/2014/main" id="{9A6BB771-7AD9-492F-8661-64A1BF375DE8}"/>
            </a:ext>
          </a:extLst>
        </xdr:cNvPr>
        <xdr:cNvSpPr txBox="1"/>
      </xdr:nvSpPr>
      <xdr:spPr>
        <a:xfrm>
          <a:off x="113544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BE125DD2-65DD-46B3-8563-1560F0FA640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1E33C4E9-2CBA-4FFC-A354-419BB51783F7}"/>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521F8DDA-8B9D-40F0-BF92-801700782860}"/>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F7EEA9FA-D0EA-438C-AC85-F6BC5856CFA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79F78EA0-670D-41E4-B06B-CA6AC9ABD4A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AEFBF22-4F07-4A43-A849-2106FBD09B2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9869C3CD-1746-4088-98AA-667F0EC1D99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D0CFBF98-CF8A-4543-A489-BD6D2D59F365}"/>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AA937997-4254-4E37-A3B5-DAA8FDA9F3F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9700C1A5-3926-440B-9A1A-99A466EA20BE}"/>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026CD259-8050-43C7-8F44-3268F86F8EAE}"/>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4B0A81A9-3AF5-47DB-9535-CAF281942C26}"/>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589242BB-B5E3-4F3E-9E22-A28CFBF669A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132CFDC1-FE12-45EF-BE90-93434F9708C8}"/>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A0880BEB-4AB5-479E-AB4B-5B1D9F40BE48}"/>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9FCEB96D-BEB1-4A99-B481-9FAAA48853A3}"/>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5EDCC959-A5D0-4C53-9CAE-FAE8910DABC7}"/>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760B0EFE-D04B-4FF5-A3D2-AF3ABF01CF7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CF5D1DE0-E874-4B7D-8240-A2D20F6948C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BAA425B7-539D-48D7-B413-C8B4F8834A24}"/>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F23EE137-3224-45A0-A87E-58E12DACB988}"/>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AAFFB09E-3328-4F00-BEEB-A4277B47AE8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3275377F-9A73-4776-B66D-B24A82F9AAD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D4FB77F9-C70A-40CC-8602-2DBC3F3794E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a:extLst>
            <a:ext uri="{FF2B5EF4-FFF2-40B4-BE49-F238E27FC236}">
              <a16:creationId xmlns:a16="http://schemas.microsoft.com/office/drawing/2014/main" id="{61A7E3DB-308C-4CA4-AAC4-0013A558FFCF}"/>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a:extLst>
            <a:ext uri="{FF2B5EF4-FFF2-40B4-BE49-F238E27FC236}">
              <a16:creationId xmlns:a16="http://schemas.microsoft.com/office/drawing/2014/main" id="{6542307C-2AB9-4574-81F8-5C3C64A981F9}"/>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a:extLst>
            <a:ext uri="{FF2B5EF4-FFF2-40B4-BE49-F238E27FC236}">
              <a16:creationId xmlns:a16="http://schemas.microsoft.com/office/drawing/2014/main" id="{34443ED4-8A49-49B6-AADA-BF79A722A357}"/>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a:extLst>
            <a:ext uri="{FF2B5EF4-FFF2-40B4-BE49-F238E27FC236}">
              <a16:creationId xmlns:a16="http://schemas.microsoft.com/office/drawing/2014/main" id="{56A125A8-EE03-4C4B-BEA6-7F201079ADBF}"/>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a:extLst>
            <a:ext uri="{FF2B5EF4-FFF2-40B4-BE49-F238E27FC236}">
              <a16:creationId xmlns:a16="http://schemas.microsoft.com/office/drawing/2014/main" id="{6D177B09-28F3-4796-BF55-1F136EB81FF3}"/>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1" name="【消防施設】&#10;一人当たり面積平均値テキスト">
          <a:extLst>
            <a:ext uri="{FF2B5EF4-FFF2-40B4-BE49-F238E27FC236}">
              <a16:creationId xmlns:a16="http://schemas.microsoft.com/office/drawing/2014/main" id="{36EF150C-9B67-4F01-B2B7-8398F857AD20}"/>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a:extLst>
            <a:ext uri="{FF2B5EF4-FFF2-40B4-BE49-F238E27FC236}">
              <a16:creationId xmlns:a16="http://schemas.microsoft.com/office/drawing/2014/main" id="{EAA11187-DDAC-4E1B-8BEA-9ADA89B5EE57}"/>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a:extLst>
            <a:ext uri="{FF2B5EF4-FFF2-40B4-BE49-F238E27FC236}">
              <a16:creationId xmlns:a16="http://schemas.microsoft.com/office/drawing/2014/main" id="{5F1597EB-EBC9-4FD7-99E7-0D8F034FAEAA}"/>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a:extLst>
            <a:ext uri="{FF2B5EF4-FFF2-40B4-BE49-F238E27FC236}">
              <a16:creationId xmlns:a16="http://schemas.microsoft.com/office/drawing/2014/main" id="{09E14433-44B0-4E28-8ACE-B0EFD0E5C800}"/>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a:extLst>
            <a:ext uri="{FF2B5EF4-FFF2-40B4-BE49-F238E27FC236}">
              <a16:creationId xmlns:a16="http://schemas.microsoft.com/office/drawing/2014/main" id="{A1C94697-5823-44ED-9DD8-DF09ED1AFA04}"/>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a:extLst>
            <a:ext uri="{FF2B5EF4-FFF2-40B4-BE49-F238E27FC236}">
              <a16:creationId xmlns:a16="http://schemas.microsoft.com/office/drawing/2014/main" id="{D5F8178D-544D-4EC9-9CBD-16B9EA6945C9}"/>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690F64A-1AF3-4FE9-A66A-B3A72A4567C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EF21872-E9A5-4D40-BF96-30F8D4B7B91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E0B5E38-2719-497E-97DE-86846FBBA1D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8B417DA-8736-4FA5-BFB2-1F0EBFB4393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0489086-681A-4E84-AA36-15D6BD9C085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2" name="楕円 821">
          <a:extLst>
            <a:ext uri="{FF2B5EF4-FFF2-40B4-BE49-F238E27FC236}">
              <a16:creationId xmlns:a16="http://schemas.microsoft.com/office/drawing/2014/main" id="{0A6626E6-85B8-46F3-8FF6-F46B19D14E58}"/>
            </a:ext>
          </a:extLst>
        </xdr:cNvPr>
        <xdr:cNvSpPr/>
      </xdr:nvSpPr>
      <xdr:spPr>
        <a:xfrm>
          <a:off x="19897725"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3" name="【消防施設】&#10;一人当たり面積該当値テキスト">
          <a:extLst>
            <a:ext uri="{FF2B5EF4-FFF2-40B4-BE49-F238E27FC236}">
              <a16:creationId xmlns:a16="http://schemas.microsoft.com/office/drawing/2014/main" id="{1FA58FCB-2B72-437E-AFFE-584607FB067A}"/>
            </a:ext>
          </a:extLst>
        </xdr:cNvPr>
        <xdr:cNvSpPr txBox="1"/>
      </xdr:nvSpPr>
      <xdr:spPr>
        <a:xfrm>
          <a:off x="19992975"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824" name="楕円 823">
          <a:extLst>
            <a:ext uri="{FF2B5EF4-FFF2-40B4-BE49-F238E27FC236}">
              <a16:creationId xmlns:a16="http://schemas.microsoft.com/office/drawing/2014/main" id="{9E49325F-7E95-45BC-94A9-5F9EEF77CFC2}"/>
            </a:ext>
          </a:extLst>
        </xdr:cNvPr>
        <xdr:cNvSpPr/>
      </xdr:nvSpPr>
      <xdr:spPr>
        <a:xfrm>
          <a:off x="19154775" y="12801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95250</xdr:rowOff>
    </xdr:to>
    <xdr:cxnSp macro="">
      <xdr:nvCxnSpPr>
        <xdr:cNvPr id="825" name="直線コネクタ 824">
          <a:extLst>
            <a:ext uri="{FF2B5EF4-FFF2-40B4-BE49-F238E27FC236}">
              <a16:creationId xmlns:a16="http://schemas.microsoft.com/office/drawing/2014/main" id="{6F9FBF04-40AD-4D1B-A2E5-CEDEE3FA18A1}"/>
            </a:ext>
          </a:extLst>
        </xdr:cNvPr>
        <xdr:cNvCxnSpPr/>
      </xdr:nvCxnSpPr>
      <xdr:spPr>
        <a:xfrm>
          <a:off x="19202400" y="128492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826" name="楕円 825">
          <a:extLst>
            <a:ext uri="{FF2B5EF4-FFF2-40B4-BE49-F238E27FC236}">
              <a16:creationId xmlns:a16="http://schemas.microsoft.com/office/drawing/2014/main" id="{99DD31CA-A246-4EB8-88BE-59713B1EB69D}"/>
            </a:ext>
          </a:extLst>
        </xdr:cNvPr>
        <xdr:cNvSpPr/>
      </xdr:nvSpPr>
      <xdr:spPr>
        <a:xfrm>
          <a:off x="18345150"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95250</xdr:rowOff>
    </xdr:to>
    <xdr:cxnSp macro="">
      <xdr:nvCxnSpPr>
        <xdr:cNvPr id="827" name="直線コネクタ 826">
          <a:extLst>
            <a:ext uri="{FF2B5EF4-FFF2-40B4-BE49-F238E27FC236}">
              <a16:creationId xmlns:a16="http://schemas.microsoft.com/office/drawing/2014/main" id="{60B9AAA0-A417-4540-B1C5-07977FA44708}"/>
            </a:ext>
          </a:extLst>
        </xdr:cNvPr>
        <xdr:cNvCxnSpPr/>
      </xdr:nvCxnSpPr>
      <xdr:spPr>
        <a:xfrm flipV="1">
          <a:off x="18392775" y="128492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28" name="楕円 827">
          <a:extLst>
            <a:ext uri="{FF2B5EF4-FFF2-40B4-BE49-F238E27FC236}">
              <a16:creationId xmlns:a16="http://schemas.microsoft.com/office/drawing/2014/main" id="{17EA1073-52D1-4E65-91F3-E369D26D16C8}"/>
            </a:ext>
          </a:extLst>
        </xdr:cNvPr>
        <xdr:cNvSpPr/>
      </xdr:nvSpPr>
      <xdr:spPr>
        <a:xfrm>
          <a:off x="17554575" y="12839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829" name="直線コネクタ 828">
          <a:extLst>
            <a:ext uri="{FF2B5EF4-FFF2-40B4-BE49-F238E27FC236}">
              <a16:creationId xmlns:a16="http://schemas.microsoft.com/office/drawing/2014/main" id="{DA9D34E2-B38A-409A-81B4-C15DE22C1369}"/>
            </a:ext>
          </a:extLst>
        </xdr:cNvPr>
        <xdr:cNvCxnSpPr/>
      </xdr:nvCxnSpPr>
      <xdr:spPr>
        <a:xfrm>
          <a:off x="17602200" y="12887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830" name="楕円 829">
          <a:extLst>
            <a:ext uri="{FF2B5EF4-FFF2-40B4-BE49-F238E27FC236}">
              <a16:creationId xmlns:a16="http://schemas.microsoft.com/office/drawing/2014/main" id="{24A6F70F-6201-4F9C-B0C0-034735C2D2C6}"/>
            </a:ext>
          </a:extLst>
        </xdr:cNvPr>
        <xdr:cNvSpPr/>
      </xdr:nvSpPr>
      <xdr:spPr>
        <a:xfrm>
          <a:off x="16754475" y="12915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80</xdr:row>
      <xdr:rowOff>0</xdr:rowOff>
    </xdr:to>
    <xdr:cxnSp macro="">
      <xdr:nvCxnSpPr>
        <xdr:cNvPr id="831" name="直線コネクタ 830">
          <a:extLst>
            <a:ext uri="{FF2B5EF4-FFF2-40B4-BE49-F238E27FC236}">
              <a16:creationId xmlns:a16="http://schemas.microsoft.com/office/drawing/2014/main" id="{8ED58D46-D03C-4D51-8850-034AACBE03F3}"/>
            </a:ext>
          </a:extLst>
        </xdr:cNvPr>
        <xdr:cNvCxnSpPr/>
      </xdr:nvCxnSpPr>
      <xdr:spPr>
        <a:xfrm flipV="1">
          <a:off x="16802100" y="1288732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2" name="n_1aveValue【消防施設】&#10;一人当たり面積">
          <a:extLst>
            <a:ext uri="{FF2B5EF4-FFF2-40B4-BE49-F238E27FC236}">
              <a16:creationId xmlns:a16="http://schemas.microsoft.com/office/drawing/2014/main" id="{98AD75F8-E1EB-4A67-A166-FD6440E2A5D8}"/>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3" name="n_2aveValue【消防施設】&#10;一人当たり面積">
          <a:extLst>
            <a:ext uri="{FF2B5EF4-FFF2-40B4-BE49-F238E27FC236}">
              <a16:creationId xmlns:a16="http://schemas.microsoft.com/office/drawing/2014/main" id="{A63E0690-92AE-420E-9D3D-BCBB7361D970}"/>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4" name="n_3aveValue【消防施設】&#10;一人当たり面積">
          <a:extLst>
            <a:ext uri="{FF2B5EF4-FFF2-40B4-BE49-F238E27FC236}">
              <a16:creationId xmlns:a16="http://schemas.microsoft.com/office/drawing/2014/main" id="{0768463F-82F0-480C-9F01-2D7D7B91CBC1}"/>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5" name="n_4aveValue【消防施設】&#10;一人当たり面積">
          <a:extLst>
            <a:ext uri="{FF2B5EF4-FFF2-40B4-BE49-F238E27FC236}">
              <a16:creationId xmlns:a16="http://schemas.microsoft.com/office/drawing/2014/main" id="{B30FBAE2-0DFC-4F4C-B139-1A7E753BA483}"/>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836" name="n_1mainValue【消防施設】&#10;一人当たり面積">
          <a:extLst>
            <a:ext uri="{FF2B5EF4-FFF2-40B4-BE49-F238E27FC236}">
              <a16:creationId xmlns:a16="http://schemas.microsoft.com/office/drawing/2014/main" id="{BB428493-4A99-4D6B-858B-4402EC666FD8}"/>
            </a:ext>
          </a:extLst>
        </xdr:cNvPr>
        <xdr:cNvSpPr txBox="1"/>
      </xdr:nvSpPr>
      <xdr:spPr>
        <a:xfrm>
          <a:off x="18983402"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837" name="n_2mainValue【消防施設】&#10;一人当たり面積">
          <a:extLst>
            <a:ext uri="{FF2B5EF4-FFF2-40B4-BE49-F238E27FC236}">
              <a16:creationId xmlns:a16="http://schemas.microsoft.com/office/drawing/2014/main" id="{43CEB4C9-E42E-41EB-90D6-AD289B9C9EE6}"/>
            </a:ext>
          </a:extLst>
        </xdr:cNvPr>
        <xdr:cNvSpPr txBox="1"/>
      </xdr:nvSpPr>
      <xdr:spPr>
        <a:xfrm>
          <a:off x="181833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38" name="n_3mainValue【消防施設】&#10;一人当たり面積">
          <a:extLst>
            <a:ext uri="{FF2B5EF4-FFF2-40B4-BE49-F238E27FC236}">
              <a16:creationId xmlns:a16="http://schemas.microsoft.com/office/drawing/2014/main" id="{544454F1-599D-4EA6-A0B5-BB6C63A50D57}"/>
            </a:ext>
          </a:extLst>
        </xdr:cNvPr>
        <xdr:cNvSpPr txBox="1"/>
      </xdr:nvSpPr>
      <xdr:spPr>
        <a:xfrm>
          <a:off x="17383202"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839" name="n_4mainValue【消防施設】&#10;一人当たり面積">
          <a:extLst>
            <a:ext uri="{FF2B5EF4-FFF2-40B4-BE49-F238E27FC236}">
              <a16:creationId xmlns:a16="http://schemas.microsoft.com/office/drawing/2014/main" id="{DC655EAD-1554-4693-8C7E-929C72410955}"/>
            </a:ext>
          </a:extLst>
        </xdr:cNvPr>
        <xdr:cNvSpPr txBox="1"/>
      </xdr:nvSpPr>
      <xdr:spPr>
        <a:xfrm>
          <a:off x="16592627"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7BAAE4FB-E094-437E-97B6-0CD5D4E7F46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F3F00192-A00B-4E12-8F41-A7ECEC8F876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F46511D1-73A4-447E-981C-1F88E1E429B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2433AE2-E911-4030-98A6-B50EBFCD921D}"/>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46800655-EF4C-4336-BC6D-315F580515B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EC17673-BECA-41C6-AAD1-BEE62A14CB3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EBCA362E-E080-4CC7-A9D6-772342D60FB0}"/>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AA931F3F-0403-4B82-900B-08C9A107A75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40F281E8-FA71-4D86-B49A-E778ED7100D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E348131C-7790-4927-B78D-45B91C9CE83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a:extLst>
            <a:ext uri="{FF2B5EF4-FFF2-40B4-BE49-F238E27FC236}">
              <a16:creationId xmlns:a16="http://schemas.microsoft.com/office/drawing/2014/main" id="{4C490BA1-A6EA-4E20-A1C2-104181B2FE8C}"/>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8C085980-BDD7-4490-8B3D-ECBE2BBB8E27}"/>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a:extLst>
            <a:ext uri="{FF2B5EF4-FFF2-40B4-BE49-F238E27FC236}">
              <a16:creationId xmlns:a16="http://schemas.microsoft.com/office/drawing/2014/main" id="{689FB74B-8298-4181-8DAD-753F00AA406E}"/>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C1AE3D80-933F-4EF9-8933-D637BE314EDB}"/>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C40A5902-EFB6-40DA-B1C1-B131D5D29AE7}"/>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DB4F7407-4A81-49D4-BE29-47E5358B196D}"/>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9CFFCFB3-E61F-484F-A93E-79EDA9272C3C}"/>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F6A3158B-1F05-492A-B0C1-E23D3510426C}"/>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955477D7-4C21-48E1-BD41-9891D605A3F7}"/>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A781F4C-6395-4D3F-AB59-78B48D758A1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8F42CE88-BA90-4F3C-9104-DEA47A0EE5A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3CC24A84-D58A-45B3-9B04-112B1B7D5DD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a:extLst>
            <a:ext uri="{FF2B5EF4-FFF2-40B4-BE49-F238E27FC236}">
              <a16:creationId xmlns:a16="http://schemas.microsoft.com/office/drawing/2014/main" id="{E4301E2D-96D4-4186-88E5-871CDD0B7788}"/>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a:extLst>
            <a:ext uri="{FF2B5EF4-FFF2-40B4-BE49-F238E27FC236}">
              <a16:creationId xmlns:a16="http://schemas.microsoft.com/office/drawing/2014/main" id="{49BEBA94-C30F-4339-A7EC-75C3A45C2FBC}"/>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a:extLst>
            <a:ext uri="{FF2B5EF4-FFF2-40B4-BE49-F238E27FC236}">
              <a16:creationId xmlns:a16="http://schemas.microsoft.com/office/drawing/2014/main" id="{491F601C-BDD2-41CC-9811-95BD5FF3CCA9}"/>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a:extLst>
            <a:ext uri="{FF2B5EF4-FFF2-40B4-BE49-F238E27FC236}">
              <a16:creationId xmlns:a16="http://schemas.microsoft.com/office/drawing/2014/main" id="{13792863-DDAF-42CB-B17A-D450B57E0619}"/>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a:extLst>
            <a:ext uri="{FF2B5EF4-FFF2-40B4-BE49-F238E27FC236}">
              <a16:creationId xmlns:a16="http://schemas.microsoft.com/office/drawing/2014/main" id="{7722BB50-8C9F-4F70-AD18-26B335FA3262}"/>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a:extLst>
            <a:ext uri="{FF2B5EF4-FFF2-40B4-BE49-F238E27FC236}">
              <a16:creationId xmlns:a16="http://schemas.microsoft.com/office/drawing/2014/main" id="{C4BE866A-51D4-42B2-9519-147B68FBF954}"/>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a:extLst>
            <a:ext uri="{FF2B5EF4-FFF2-40B4-BE49-F238E27FC236}">
              <a16:creationId xmlns:a16="http://schemas.microsoft.com/office/drawing/2014/main" id="{C7FBBC39-CFF6-4860-B70E-F325631B9C99}"/>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a:extLst>
            <a:ext uri="{FF2B5EF4-FFF2-40B4-BE49-F238E27FC236}">
              <a16:creationId xmlns:a16="http://schemas.microsoft.com/office/drawing/2014/main" id="{794BC199-EFAC-472D-B488-4329F877710C}"/>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a:extLst>
            <a:ext uri="{FF2B5EF4-FFF2-40B4-BE49-F238E27FC236}">
              <a16:creationId xmlns:a16="http://schemas.microsoft.com/office/drawing/2014/main" id="{DA260649-989B-47F9-BD88-972F2CD18DAD}"/>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a:extLst>
            <a:ext uri="{FF2B5EF4-FFF2-40B4-BE49-F238E27FC236}">
              <a16:creationId xmlns:a16="http://schemas.microsoft.com/office/drawing/2014/main" id="{9AEE4798-B814-4B56-AC33-F8C5DE9D6E90}"/>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a:extLst>
            <a:ext uri="{FF2B5EF4-FFF2-40B4-BE49-F238E27FC236}">
              <a16:creationId xmlns:a16="http://schemas.microsoft.com/office/drawing/2014/main" id="{095369C0-C20F-4E45-87B8-01C0194BC9CD}"/>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78E7E11-C4F3-4212-9016-50DDB26A5AA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C5F3D706-26DB-41D7-B6C5-71B9F7B39023}"/>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9A4CDB8-735A-4837-B0D4-5DE3BBFB93E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AB5E4CB-02FB-4BAC-907A-E2707F54FB2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7726CE4-1002-4D29-AF27-86843135B83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146558</xdr:rowOff>
    </xdr:from>
    <xdr:to>
      <xdr:col>85</xdr:col>
      <xdr:colOff>177800</xdr:colOff>
      <xdr:row>106</xdr:row>
      <xdr:rowOff>76708</xdr:rowOff>
    </xdr:to>
    <xdr:sp macro="" textlink="">
      <xdr:nvSpPr>
        <xdr:cNvPr id="878" name="楕円 877">
          <a:extLst>
            <a:ext uri="{FF2B5EF4-FFF2-40B4-BE49-F238E27FC236}">
              <a16:creationId xmlns:a16="http://schemas.microsoft.com/office/drawing/2014/main" id="{E7F4E491-190E-4642-B7D4-E8E06FD90235}"/>
            </a:ext>
          </a:extLst>
        </xdr:cNvPr>
        <xdr:cNvSpPr/>
      </xdr:nvSpPr>
      <xdr:spPr>
        <a:xfrm>
          <a:off x="14649450" y="171455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124985</xdr:rowOff>
    </xdr:from>
    <xdr:ext cx="405111" cy="259045"/>
    <xdr:sp macro="" textlink="">
      <xdr:nvSpPr>
        <xdr:cNvPr id="879" name="【庁舎】&#10;有形固定資産減価償却率該当値テキスト">
          <a:extLst>
            <a:ext uri="{FF2B5EF4-FFF2-40B4-BE49-F238E27FC236}">
              <a16:creationId xmlns:a16="http://schemas.microsoft.com/office/drawing/2014/main" id="{2B885862-05A3-4CC9-9DA0-8F09E89404EC}"/>
            </a:ext>
          </a:extLst>
        </xdr:cNvPr>
        <xdr:cNvSpPr txBox="1"/>
      </xdr:nvSpPr>
      <xdr:spPr>
        <a:xfrm>
          <a:off x="14735175"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32258</xdr:rowOff>
    </xdr:from>
    <xdr:to>
      <xdr:col>81</xdr:col>
      <xdr:colOff>101600</xdr:colOff>
      <xdr:row>105</xdr:row>
      <xdr:rowOff>133858</xdr:rowOff>
    </xdr:to>
    <xdr:sp macro="" textlink="">
      <xdr:nvSpPr>
        <xdr:cNvPr id="880" name="楕円 879">
          <a:extLst>
            <a:ext uri="{FF2B5EF4-FFF2-40B4-BE49-F238E27FC236}">
              <a16:creationId xmlns:a16="http://schemas.microsoft.com/office/drawing/2014/main" id="{BF301302-6373-4223-B82E-40E1275465E6}"/>
            </a:ext>
          </a:extLst>
        </xdr:cNvPr>
        <xdr:cNvSpPr/>
      </xdr:nvSpPr>
      <xdr:spPr>
        <a:xfrm>
          <a:off x="13887450" y="170312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83058</xdr:rowOff>
    </xdr:from>
    <xdr:to>
      <xdr:col>85</xdr:col>
      <xdr:colOff>127000</xdr:colOff>
      <xdr:row>106</xdr:row>
      <xdr:rowOff>25908</xdr:rowOff>
    </xdr:to>
    <xdr:cxnSp macro="">
      <xdr:nvCxnSpPr>
        <xdr:cNvPr id="881" name="直線コネクタ 880">
          <a:extLst>
            <a:ext uri="{FF2B5EF4-FFF2-40B4-BE49-F238E27FC236}">
              <a16:creationId xmlns:a16="http://schemas.microsoft.com/office/drawing/2014/main" id="{AE2E36AC-DFD6-424D-9559-CE8C626B69BE}"/>
            </a:ext>
          </a:extLst>
        </xdr:cNvPr>
        <xdr:cNvCxnSpPr/>
      </xdr:nvCxnSpPr>
      <xdr:spPr>
        <a:xfrm>
          <a:off x="13935075" y="17088358"/>
          <a:ext cx="762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楕円 881">
          <a:extLst>
            <a:ext uri="{FF2B5EF4-FFF2-40B4-BE49-F238E27FC236}">
              <a16:creationId xmlns:a16="http://schemas.microsoft.com/office/drawing/2014/main" id="{D788DDCE-A864-43FA-8428-581E26BFC387}"/>
            </a:ext>
          </a:extLst>
        </xdr:cNvPr>
        <xdr:cNvSpPr/>
      </xdr:nvSpPr>
      <xdr:spPr>
        <a:xfrm>
          <a:off x="13096875" y="170389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83058</xdr:rowOff>
    </xdr:from>
    <xdr:to>
      <xdr:col>81</xdr:col>
      <xdr:colOff>50800</xdr:colOff>
      <xdr:row>105</xdr:row>
      <xdr:rowOff>87630</xdr:rowOff>
    </xdr:to>
    <xdr:cxnSp macro="">
      <xdr:nvCxnSpPr>
        <xdr:cNvPr id="883" name="直線コネクタ 882">
          <a:extLst>
            <a:ext uri="{FF2B5EF4-FFF2-40B4-BE49-F238E27FC236}">
              <a16:creationId xmlns:a16="http://schemas.microsoft.com/office/drawing/2014/main" id="{C0D93D73-7D4E-461A-B634-B7A4543A2483}"/>
            </a:ext>
          </a:extLst>
        </xdr:cNvPr>
        <xdr:cNvCxnSpPr/>
      </xdr:nvCxnSpPr>
      <xdr:spPr>
        <a:xfrm flipV="1">
          <a:off x="13144500" y="1708835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125985</xdr:rowOff>
    </xdr:from>
    <xdr:to>
      <xdr:col>72</xdr:col>
      <xdr:colOff>38100</xdr:colOff>
      <xdr:row>105</xdr:row>
      <xdr:rowOff>56135</xdr:rowOff>
    </xdr:to>
    <xdr:sp macro="" textlink="">
      <xdr:nvSpPr>
        <xdr:cNvPr id="884" name="楕円 883">
          <a:extLst>
            <a:ext uri="{FF2B5EF4-FFF2-40B4-BE49-F238E27FC236}">
              <a16:creationId xmlns:a16="http://schemas.microsoft.com/office/drawing/2014/main" id="{571122C5-5D47-4298-B773-CF30F0F353CA}"/>
            </a:ext>
          </a:extLst>
        </xdr:cNvPr>
        <xdr:cNvSpPr/>
      </xdr:nvSpPr>
      <xdr:spPr>
        <a:xfrm>
          <a:off x="12296775" y="169630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5335</xdr:rowOff>
    </xdr:from>
    <xdr:to>
      <xdr:col>76</xdr:col>
      <xdr:colOff>114300</xdr:colOff>
      <xdr:row>105</xdr:row>
      <xdr:rowOff>87630</xdr:rowOff>
    </xdr:to>
    <xdr:cxnSp macro="">
      <xdr:nvCxnSpPr>
        <xdr:cNvPr id="885" name="直線コネクタ 884">
          <a:extLst>
            <a:ext uri="{FF2B5EF4-FFF2-40B4-BE49-F238E27FC236}">
              <a16:creationId xmlns:a16="http://schemas.microsoft.com/office/drawing/2014/main" id="{7ED1788A-8701-4E05-AAF6-0F4955304258}"/>
            </a:ext>
          </a:extLst>
        </xdr:cNvPr>
        <xdr:cNvCxnSpPr/>
      </xdr:nvCxnSpPr>
      <xdr:spPr>
        <a:xfrm>
          <a:off x="12344400" y="17010635"/>
          <a:ext cx="8001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39115</xdr:rowOff>
    </xdr:from>
    <xdr:to>
      <xdr:col>67</xdr:col>
      <xdr:colOff>101600</xdr:colOff>
      <xdr:row>104</xdr:row>
      <xdr:rowOff>140715</xdr:rowOff>
    </xdr:to>
    <xdr:sp macro="" textlink="">
      <xdr:nvSpPr>
        <xdr:cNvPr id="886" name="楕円 885">
          <a:extLst>
            <a:ext uri="{FF2B5EF4-FFF2-40B4-BE49-F238E27FC236}">
              <a16:creationId xmlns:a16="http://schemas.microsoft.com/office/drawing/2014/main" id="{441E09F6-360D-48E5-B01C-193991BDC77F}"/>
            </a:ext>
          </a:extLst>
        </xdr:cNvPr>
        <xdr:cNvSpPr/>
      </xdr:nvSpPr>
      <xdr:spPr>
        <a:xfrm>
          <a:off x="11487150" y="168793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89915</xdr:rowOff>
    </xdr:from>
    <xdr:to>
      <xdr:col>71</xdr:col>
      <xdr:colOff>177800</xdr:colOff>
      <xdr:row>105</xdr:row>
      <xdr:rowOff>5335</xdr:rowOff>
    </xdr:to>
    <xdr:cxnSp macro="">
      <xdr:nvCxnSpPr>
        <xdr:cNvPr id="887" name="直線コネクタ 886">
          <a:extLst>
            <a:ext uri="{FF2B5EF4-FFF2-40B4-BE49-F238E27FC236}">
              <a16:creationId xmlns:a16="http://schemas.microsoft.com/office/drawing/2014/main" id="{4B3C6242-3EF1-41FC-974A-7007C12831AF}"/>
            </a:ext>
          </a:extLst>
        </xdr:cNvPr>
        <xdr:cNvCxnSpPr/>
      </xdr:nvCxnSpPr>
      <xdr:spPr>
        <a:xfrm>
          <a:off x="11534775" y="16926940"/>
          <a:ext cx="809625" cy="8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88" name="n_1aveValue【庁舎】&#10;有形固定資産減価償却率">
          <a:extLst>
            <a:ext uri="{FF2B5EF4-FFF2-40B4-BE49-F238E27FC236}">
              <a16:creationId xmlns:a16="http://schemas.microsoft.com/office/drawing/2014/main" id="{29C0EE71-71C0-41F6-AA7E-B35D85A3B015}"/>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89" name="n_2aveValue【庁舎】&#10;有形固定資産減価償却率">
          <a:extLst>
            <a:ext uri="{FF2B5EF4-FFF2-40B4-BE49-F238E27FC236}">
              <a16:creationId xmlns:a16="http://schemas.microsoft.com/office/drawing/2014/main" id="{FAC7C2C5-9095-44FA-8E71-F9B77928D9CB}"/>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0" name="n_3aveValue【庁舎】&#10;有形固定資産減価償却率">
          <a:extLst>
            <a:ext uri="{FF2B5EF4-FFF2-40B4-BE49-F238E27FC236}">
              <a16:creationId xmlns:a16="http://schemas.microsoft.com/office/drawing/2014/main" id="{7BE724FF-F40F-4608-ADFF-7B9EC7BA1475}"/>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1" name="n_4aveValue【庁舎】&#10;有形固定資産減価償却率">
          <a:extLst>
            <a:ext uri="{FF2B5EF4-FFF2-40B4-BE49-F238E27FC236}">
              <a16:creationId xmlns:a16="http://schemas.microsoft.com/office/drawing/2014/main" id="{822DB0E0-62D6-459F-BE6B-FAD9B12DACAC}"/>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124985</xdr:rowOff>
    </xdr:from>
    <xdr:ext cx="405111" cy="259045"/>
    <xdr:sp macro="" textlink="">
      <xdr:nvSpPr>
        <xdr:cNvPr id="892" name="n_1mainValue【庁舎】&#10;有形固定資産減価償却率">
          <a:extLst>
            <a:ext uri="{FF2B5EF4-FFF2-40B4-BE49-F238E27FC236}">
              <a16:creationId xmlns:a16="http://schemas.microsoft.com/office/drawing/2014/main" id="{ECF92B1F-4AF9-4C25-8B4A-28B2D4AD32B8}"/>
            </a:ext>
          </a:extLst>
        </xdr:cNvPr>
        <xdr:cNvSpPr txBox="1"/>
      </xdr:nvSpPr>
      <xdr:spPr>
        <a:xfrm>
          <a:off x="13745219"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3" name="n_2mainValue【庁舎】&#10;有形固定資産減価償却率">
          <a:extLst>
            <a:ext uri="{FF2B5EF4-FFF2-40B4-BE49-F238E27FC236}">
              <a16:creationId xmlns:a16="http://schemas.microsoft.com/office/drawing/2014/main" id="{E145D710-8BD5-4744-910D-A36659F6013F}"/>
            </a:ext>
          </a:extLst>
        </xdr:cNvPr>
        <xdr:cNvSpPr txBox="1"/>
      </xdr:nvSpPr>
      <xdr:spPr>
        <a:xfrm>
          <a:off x="129641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47262</xdr:rowOff>
    </xdr:from>
    <xdr:ext cx="405111" cy="259045"/>
    <xdr:sp macro="" textlink="">
      <xdr:nvSpPr>
        <xdr:cNvPr id="894" name="n_3mainValue【庁舎】&#10;有形固定資産減価償却率">
          <a:extLst>
            <a:ext uri="{FF2B5EF4-FFF2-40B4-BE49-F238E27FC236}">
              <a16:creationId xmlns:a16="http://schemas.microsoft.com/office/drawing/2014/main" id="{0303A1F2-E08E-404E-89BE-71536300A48C}"/>
            </a:ext>
          </a:extLst>
        </xdr:cNvPr>
        <xdr:cNvSpPr txBox="1"/>
      </xdr:nvSpPr>
      <xdr:spPr>
        <a:xfrm>
          <a:off x="12164069" y="1705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157242</xdr:rowOff>
    </xdr:from>
    <xdr:ext cx="405111" cy="259045"/>
    <xdr:sp macro="" textlink="">
      <xdr:nvSpPr>
        <xdr:cNvPr id="895" name="n_4mainValue【庁舎】&#10;有形固定資産減価償却率">
          <a:extLst>
            <a:ext uri="{FF2B5EF4-FFF2-40B4-BE49-F238E27FC236}">
              <a16:creationId xmlns:a16="http://schemas.microsoft.com/office/drawing/2014/main" id="{8198A4BA-D93B-44CE-8306-EFE2AAD92A04}"/>
            </a:ext>
          </a:extLst>
        </xdr:cNvPr>
        <xdr:cNvSpPr txBox="1"/>
      </xdr:nvSpPr>
      <xdr:spPr>
        <a:xfrm>
          <a:off x="11354444" y="1667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38B8AFA1-C1D6-4BE2-A4D7-F8001ECF670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FF8C2356-EF42-4861-93B2-2E5E0FC2348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5608BA4F-D8D8-46A1-9848-9D5FFE8AF854}"/>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80D1D925-0D35-44FF-B0B6-9A41EC434639}"/>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95FFE90A-181D-4632-8F25-74447118CD9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871CAE3B-84FF-43AB-B85F-A11B37C2425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99815C0E-9B45-457C-B38B-14942953181F}"/>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B5181C44-145D-4330-BB71-A4CE2E12D00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E6A92E86-AB4B-4318-BAB6-589B8D76A706}"/>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815EB8F9-3DEF-4A66-8B26-5989ACF6A32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F1C64630-F43D-4B2A-889D-BCD2CD585BE9}"/>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a:extLst>
            <a:ext uri="{FF2B5EF4-FFF2-40B4-BE49-F238E27FC236}">
              <a16:creationId xmlns:a16="http://schemas.microsoft.com/office/drawing/2014/main" id="{92E0EA5D-EDE5-4A6A-A8D7-FFB34D1E3DC9}"/>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a:extLst>
            <a:ext uri="{FF2B5EF4-FFF2-40B4-BE49-F238E27FC236}">
              <a16:creationId xmlns:a16="http://schemas.microsoft.com/office/drawing/2014/main" id="{1774AC63-41A9-4F08-B3A0-B4A8F5AE1491}"/>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a:extLst>
            <a:ext uri="{FF2B5EF4-FFF2-40B4-BE49-F238E27FC236}">
              <a16:creationId xmlns:a16="http://schemas.microsoft.com/office/drawing/2014/main" id="{5012E560-5FED-485C-88D4-BD446D48BBEE}"/>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a:extLst>
            <a:ext uri="{FF2B5EF4-FFF2-40B4-BE49-F238E27FC236}">
              <a16:creationId xmlns:a16="http://schemas.microsoft.com/office/drawing/2014/main" id="{2A825AE0-CABB-41C3-8063-021D4E79C42E}"/>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a:extLst>
            <a:ext uri="{FF2B5EF4-FFF2-40B4-BE49-F238E27FC236}">
              <a16:creationId xmlns:a16="http://schemas.microsoft.com/office/drawing/2014/main" id="{3980EB28-6002-4A76-842B-9F4BD8189A4A}"/>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a:extLst>
            <a:ext uri="{FF2B5EF4-FFF2-40B4-BE49-F238E27FC236}">
              <a16:creationId xmlns:a16="http://schemas.microsoft.com/office/drawing/2014/main" id="{B96D7085-521B-4194-A681-FBD3994D1074}"/>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45A14D39-630D-4B9B-88CF-AC4BEB27C68A}"/>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85DD6C00-6526-4894-9921-7E2E648C2566}"/>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a:extLst>
            <a:ext uri="{FF2B5EF4-FFF2-40B4-BE49-F238E27FC236}">
              <a16:creationId xmlns:a16="http://schemas.microsoft.com/office/drawing/2014/main" id="{56F0CD80-1FCC-49D3-8909-C4F3D1EF723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a:extLst>
            <a:ext uri="{FF2B5EF4-FFF2-40B4-BE49-F238E27FC236}">
              <a16:creationId xmlns:a16="http://schemas.microsoft.com/office/drawing/2014/main" id="{EAEAFBEF-9A66-44B7-B28D-AD2B191C86E1}"/>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5D0645C7-5CB0-467C-94E6-F80235F9FF7E}"/>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9107BC15-C86F-44A2-9A90-E86A3462531D}"/>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a:extLst>
            <a:ext uri="{FF2B5EF4-FFF2-40B4-BE49-F238E27FC236}">
              <a16:creationId xmlns:a16="http://schemas.microsoft.com/office/drawing/2014/main" id="{EF84050E-77C5-441C-B2AE-69A98E0D97E3}"/>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a:extLst>
            <a:ext uri="{FF2B5EF4-FFF2-40B4-BE49-F238E27FC236}">
              <a16:creationId xmlns:a16="http://schemas.microsoft.com/office/drawing/2014/main" id="{B8DB5BA5-39B6-4BDB-8552-312998ADBDD0}"/>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548B8FDF-CF80-4B4D-AD4A-03CCCF12C254}"/>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7156B7E-954C-42A6-816A-4EB01D0DAC5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3B3C0E38-6D28-4F02-A852-F1E3DD2E76F3}"/>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a:extLst>
            <a:ext uri="{FF2B5EF4-FFF2-40B4-BE49-F238E27FC236}">
              <a16:creationId xmlns:a16="http://schemas.microsoft.com/office/drawing/2014/main" id="{4189F4E0-BA72-48F2-8E10-74DD37028A87}"/>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a:extLst>
            <a:ext uri="{FF2B5EF4-FFF2-40B4-BE49-F238E27FC236}">
              <a16:creationId xmlns:a16="http://schemas.microsoft.com/office/drawing/2014/main" id="{8320E70C-BBA5-4A65-976E-280537D0A6B0}"/>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a:extLst>
            <a:ext uri="{FF2B5EF4-FFF2-40B4-BE49-F238E27FC236}">
              <a16:creationId xmlns:a16="http://schemas.microsoft.com/office/drawing/2014/main" id="{F0D33CD0-4235-4544-B59F-6FB605750FA4}"/>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a:extLst>
            <a:ext uri="{FF2B5EF4-FFF2-40B4-BE49-F238E27FC236}">
              <a16:creationId xmlns:a16="http://schemas.microsoft.com/office/drawing/2014/main" id="{674C9310-C52E-41DC-924D-5E8F94E5A01B}"/>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a:extLst>
            <a:ext uri="{FF2B5EF4-FFF2-40B4-BE49-F238E27FC236}">
              <a16:creationId xmlns:a16="http://schemas.microsoft.com/office/drawing/2014/main" id="{6D6B17D1-ADBA-4461-BF0B-3460AA30BA7F}"/>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a:extLst>
            <a:ext uri="{FF2B5EF4-FFF2-40B4-BE49-F238E27FC236}">
              <a16:creationId xmlns:a16="http://schemas.microsoft.com/office/drawing/2014/main" id="{BCCE78FC-1ACE-43EA-A8EB-810F57A49E8F}"/>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a:extLst>
            <a:ext uri="{FF2B5EF4-FFF2-40B4-BE49-F238E27FC236}">
              <a16:creationId xmlns:a16="http://schemas.microsoft.com/office/drawing/2014/main" id="{61587657-C17C-4A67-803B-80C2A6FFA4B0}"/>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a:extLst>
            <a:ext uri="{FF2B5EF4-FFF2-40B4-BE49-F238E27FC236}">
              <a16:creationId xmlns:a16="http://schemas.microsoft.com/office/drawing/2014/main" id="{55F159AE-9B09-43DD-9CD7-DD8AE24D094D}"/>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a:extLst>
            <a:ext uri="{FF2B5EF4-FFF2-40B4-BE49-F238E27FC236}">
              <a16:creationId xmlns:a16="http://schemas.microsoft.com/office/drawing/2014/main" id="{99E4C796-FE16-4F19-94B7-14764F4B3871}"/>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a:extLst>
            <a:ext uri="{FF2B5EF4-FFF2-40B4-BE49-F238E27FC236}">
              <a16:creationId xmlns:a16="http://schemas.microsoft.com/office/drawing/2014/main" id="{9C261BED-D62E-4CCC-9A2C-41FB7E52D322}"/>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a:extLst>
            <a:ext uri="{FF2B5EF4-FFF2-40B4-BE49-F238E27FC236}">
              <a16:creationId xmlns:a16="http://schemas.microsoft.com/office/drawing/2014/main" id="{73F53722-B027-467A-9C90-DAE69254A2BE}"/>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73CA6DF-1CC4-43AF-8E3D-4D05BDA24E6D}"/>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79D91620-6615-4C69-8DBE-5BB6934FD67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15A0E85-2A5B-456D-89D2-6B0DC7C31E0A}"/>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1AED947-510E-4A41-B670-4EAAD4F36832}"/>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C02EAD58-B8AA-476C-8AB1-0A71A41ED69F}"/>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73025</xdr:rowOff>
    </xdr:from>
    <xdr:to>
      <xdr:col>116</xdr:col>
      <xdr:colOff>114300</xdr:colOff>
      <xdr:row>108</xdr:row>
      <xdr:rowOff>3175</xdr:rowOff>
    </xdr:to>
    <xdr:sp macro="" textlink="">
      <xdr:nvSpPr>
        <xdr:cNvPr id="940" name="楕円 939">
          <a:extLst>
            <a:ext uri="{FF2B5EF4-FFF2-40B4-BE49-F238E27FC236}">
              <a16:creationId xmlns:a16="http://schemas.microsoft.com/office/drawing/2014/main" id="{D62E83F2-1704-4364-8A6D-27085C5FA27E}"/>
            </a:ext>
          </a:extLst>
        </xdr:cNvPr>
        <xdr:cNvSpPr/>
      </xdr:nvSpPr>
      <xdr:spPr>
        <a:xfrm>
          <a:off x="19897725" y="17399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159402</xdr:rowOff>
    </xdr:from>
    <xdr:ext cx="469744" cy="259045"/>
    <xdr:sp macro="" textlink="">
      <xdr:nvSpPr>
        <xdr:cNvPr id="941" name="【庁舎】&#10;一人当たり面積該当値テキスト">
          <a:extLst>
            <a:ext uri="{FF2B5EF4-FFF2-40B4-BE49-F238E27FC236}">
              <a16:creationId xmlns:a16="http://schemas.microsoft.com/office/drawing/2014/main" id="{C0322ECC-B0F5-486B-9408-2D991E3AFCF0}"/>
            </a:ext>
          </a:extLst>
        </xdr:cNvPr>
        <xdr:cNvSpPr txBox="1"/>
      </xdr:nvSpPr>
      <xdr:spPr>
        <a:xfrm>
          <a:off x="19992975"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942" name="楕円 941">
          <a:extLst>
            <a:ext uri="{FF2B5EF4-FFF2-40B4-BE49-F238E27FC236}">
              <a16:creationId xmlns:a16="http://schemas.microsoft.com/office/drawing/2014/main" id="{E684F87F-A066-463D-A590-4D8A78F051C1}"/>
            </a:ext>
          </a:extLst>
        </xdr:cNvPr>
        <xdr:cNvSpPr/>
      </xdr:nvSpPr>
      <xdr:spPr>
        <a:xfrm>
          <a:off x="19154775" y="17430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152400</xdr:rowOff>
    </xdr:to>
    <xdr:cxnSp macro="">
      <xdr:nvCxnSpPr>
        <xdr:cNvPr id="943" name="直線コネクタ 942">
          <a:extLst>
            <a:ext uri="{FF2B5EF4-FFF2-40B4-BE49-F238E27FC236}">
              <a16:creationId xmlns:a16="http://schemas.microsoft.com/office/drawing/2014/main" id="{EA9089E9-A235-4AD1-BE44-E1C7F02DEA1A}"/>
            </a:ext>
          </a:extLst>
        </xdr:cNvPr>
        <xdr:cNvCxnSpPr/>
      </xdr:nvCxnSpPr>
      <xdr:spPr>
        <a:xfrm flipV="1">
          <a:off x="19202400" y="17446625"/>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73025</xdr:rowOff>
    </xdr:from>
    <xdr:to>
      <xdr:col>107</xdr:col>
      <xdr:colOff>101600</xdr:colOff>
      <xdr:row>108</xdr:row>
      <xdr:rowOff>3175</xdr:rowOff>
    </xdr:to>
    <xdr:sp macro="" textlink="">
      <xdr:nvSpPr>
        <xdr:cNvPr id="944" name="楕円 943">
          <a:extLst>
            <a:ext uri="{FF2B5EF4-FFF2-40B4-BE49-F238E27FC236}">
              <a16:creationId xmlns:a16="http://schemas.microsoft.com/office/drawing/2014/main" id="{0A3C20D6-D89B-4399-858C-15E3E02F9243}"/>
            </a:ext>
          </a:extLst>
        </xdr:cNvPr>
        <xdr:cNvSpPr/>
      </xdr:nvSpPr>
      <xdr:spPr>
        <a:xfrm>
          <a:off x="18345150" y="17399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123825</xdr:rowOff>
    </xdr:from>
    <xdr:to>
      <xdr:col>111</xdr:col>
      <xdr:colOff>177800</xdr:colOff>
      <xdr:row>107</xdr:row>
      <xdr:rowOff>152400</xdr:rowOff>
    </xdr:to>
    <xdr:cxnSp macro="">
      <xdr:nvCxnSpPr>
        <xdr:cNvPr id="945" name="直線コネクタ 944">
          <a:extLst>
            <a:ext uri="{FF2B5EF4-FFF2-40B4-BE49-F238E27FC236}">
              <a16:creationId xmlns:a16="http://schemas.microsoft.com/office/drawing/2014/main" id="{8EF9CE64-3A5C-4CF2-900F-C88ED7F3CB21}"/>
            </a:ext>
          </a:extLst>
        </xdr:cNvPr>
        <xdr:cNvCxnSpPr/>
      </xdr:nvCxnSpPr>
      <xdr:spPr>
        <a:xfrm>
          <a:off x="18392775" y="17446625"/>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101600</xdr:rowOff>
    </xdr:from>
    <xdr:to>
      <xdr:col>102</xdr:col>
      <xdr:colOff>165100</xdr:colOff>
      <xdr:row>108</xdr:row>
      <xdr:rowOff>31750</xdr:rowOff>
    </xdr:to>
    <xdr:sp macro="" textlink="">
      <xdr:nvSpPr>
        <xdr:cNvPr id="946" name="楕円 945">
          <a:extLst>
            <a:ext uri="{FF2B5EF4-FFF2-40B4-BE49-F238E27FC236}">
              <a16:creationId xmlns:a16="http://schemas.microsoft.com/office/drawing/2014/main" id="{132825CD-D1A6-4AAD-A47A-5A19FE94E4B2}"/>
            </a:ext>
          </a:extLst>
        </xdr:cNvPr>
        <xdr:cNvSpPr/>
      </xdr:nvSpPr>
      <xdr:spPr>
        <a:xfrm>
          <a:off x="17554575" y="174307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123825</xdr:rowOff>
    </xdr:from>
    <xdr:to>
      <xdr:col>107</xdr:col>
      <xdr:colOff>50800</xdr:colOff>
      <xdr:row>107</xdr:row>
      <xdr:rowOff>152400</xdr:rowOff>
    </xdr:to>
    <xdr:cxnSp macro="">
      <xdr:nvCxnSpPr>
        <xdr:cNvPr id="947" name="直線コネクタ 946">
          <a:extLst>
            <a:ext uri="{FF2B5EF4-FFF2-40B4-BE49-F238E27FC236}">
              <a16:creationId xmlns:a16="http://schemas.microsoft.com/office/drawing/2014/main" id="{2A78C9BE-F3BF-4929-8926-FB7020575CE1}"/>
            </a:ext>
          </a:extLst>
        </xdr:cNvPr>
        <xdr:cNvCxnSpPr/>
      </xdr:nvCxnSpPr>
      <xdr:spPr>
        <a:xfrm flipV="1">
          <a:off x="17602200" y="17446625"/>
          <a:ext cx="7905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34925</xdr:rowOff>
    </xdr:from>
    <xdr:to>
      <xdr:col>98</xdr:col>
      <xdr:colOff>38100</xdr:colOff>
      <xdr:row>107</xdr:row>
      <xdr:rowOff>136525</xdr:rowOff>
    </xdr:to>
    <xdr:sp macro="" textlink="">
      <xdr:nvSpPr>
        <xdr:cNvPr id="948" name="楕円 947">
          <a:extLst>
            <a:ext uri="{FF2B5EF4-FFF2-40B4-BE49-F238E27FC236}">
              <a16:creationId xmlns:a16="http://schemas.microsoft.com/office/drawing/2014/main" id="{ED074B5E-FCF1-412F-9C1D-9A77F34F889B}"/>
            </a:ext>
          </a:extLst>
        </xdr:cNvPr>
        <xdr:cNvSpPr/>
      </xdr:nvSpPr>
      <xdr:spPr>
        <a:xfrm>
          <a:off x="16754475" y="173609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85725</xdr:rowOff>
    </xdr:from>
    <xdr:to>
      <xdr:col>102</xdr:col>
      <xdr:colOff>114300</xdr:colOff>
      <xdr:row>107</xdr:row>
      <xdr:rowOff>152400</xdr:rowOff>
    </xdr:to>
    <xdr:cxnSp macro="">
      <xdr:nvCxnSpPr>
        <xdr:cNvPr id="949" name="直線コネクタ 948">
          <a:extLst>
            <a:ext uri="{FF2B5EF4-FFF2-40B4-BE49-F238E27FC236}">
              <a16:creationId xmlns:a16="http://schemas.microsoft.com/office/drawing/2014/main" id="{6EBE410E-8AF4-4CB2-A9E8-F73E0CFB9B14}"/>
            </a:ext>
          </a:extLst>
        </xdr:cNvPr>
        <xdr:cNvCxnSpPr/>
      </xdr:nvCxnSpPr>
      <xdr:spPr>
        <a:xfrm>
          <a:off x="16802100" y="17408525"/>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a:extLst>
            <a:ext uri="{FF2B5EF4-FFF2-40B4-BE49-F238E27FC236}">
              <a16:creationId xmlns:a16="http://schemas.microsoft.com/office/drawing/2014/main" id="{79DC8651-2A89-4B95-BD68-3C6FF9023CB2}"/>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1" name="n_2aveValue【庁舎】&#10;一人当たり面積">
          <a:extLst>
            <a:ext uri="{FF2B5EF4-FFF2-40B4-BE49-F238E27FC236}">
              <a16:creationId xmlns:a16="http://schemas.microsoft.com/office/drawing/2014/main" id="{8EEBC1ED-F974-4430-B15C-94724A745A92}"/>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2" name="n_3aveValue【庁舎】&#10;一人当たり面積">
          <a:extLst>
            <a:ext uri="{FF2B5EF4-FFF2-40B4-BE49-F238E27FC236}">
              <a16:creationId xmlns:a16="http://schemas.microsoft.com/office/drawing/2014/main" id="{5B6B91EC-CCB8-4C9B-BB12-C08A80096B3A}"/>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3" name="n_4aveValue【庁舎】&#10;一人当たり面積">
          <a:extLst>
            <a:ext uri="{FF2B5EF4-FFF2-40B4-BE49-F238E27FC236}">
              <a16:creationId xmlns:a16="http://schemas.microsoft.com/office/drawing/2014/main" id="{037B7C2D-947E-4628-8A15-F682004E699B}"/>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954" name="n_1mainValue【庁舎】&#10;一人当たり面積">
          <a:extLst>
            <a:ext uri="{FF2B5EF4-FFF2-40B4-BE49-F238E27FC236}">
              <a16:creationId xmlns:a16="http://schemas.microsoft.com/office/drawing/2014/main" id="{385D6D44-BF1D-4052-B692-7D8ECB9DA959}"/>
            </a:ext>
          </a:extLst>
        </xdr:cNvPr>
        <xdr:cNvSpPr txBox="1"/>
      </xdr:nvSpPr>
      <xdr:spPr>
        <a:xfrm>
          <a:off x="18983402"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165752</xdr:rowOff>
    </xdr:from>
    <xdr:ext cx="469744" cy="259045"/>
    <xdr:sp macro="" textlink="">
      <xdr:nvSpPr>
        <xdr:cNvPr id="955" name="n_2mainValue【庁舎】&#10;一人当たり面積">
          <a:extLst>
            <a:ext uri="{FF2B5EF4-FFF2-40B4-BE49-F238E27FC236}">
              <a16:creationId xmlns:a16="http://schemas.microsoft.com/office/drawing/2014/main" id="{6E557136-A95E-48E4-95E9-4C9C8554CC37}"/>
            </a:ext>
          </a:extLst>
        </xdr:cNvPr>
        <xdr:cNvSpPr txBox="1"/>
      </xdr:nvSpPr>
      <xdr:spPr>
        <a:xfrm>
          <a:off x="18183302"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22877</xdr:rowOff>
    </xdr:from>
    <xdr:ext cx="469744" cy="259045"/>
    <xdr:sp macro="" textlink="">
      <xdr:nvSpPr>
        <xdr:cNvPr id="956" name="n_3mainValue【庁舎】&#10;一人当たり面積">
          <a:extLst>
            <a:ext uri="{FF2B5EF4-FFF2-40B4-BE49-F238E27FC236}">
              <a16:creationId xmlns:a16="http://schemas.microsoft.com/office/drawing/2014/main" id="{F846AB30-C5F8-41B3-B17B-8EC7EB5BCA40}"/>
            </a:ext>
          </a:extLst>
        </xdr:cNvPr>
        <xdr:cNvSpPr txBox="1"/>
      </xdr:nvSpPr>
      <xdr:spPr>
        <a:xfrm>
          <a:off x="17383202"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127652</xdr:rowOff>
    </xdr:from>
    <xdr:ext cx="469744" cy="259045"/>
    <xdr:sp macro="" textlink="">
      <xdr:nvSpPr>
        <xdr:cNvPr id="957" name="n_4mainValue【庁舎】&#10;一人当たり面積">
          <a:extLst>
            <a:ext uri="{FF2B5EF4-FFF2-40B4-BE49-F238E27FC236}">
              <a16:creationId xmlns:a16="http://schemas.microsoft.com/office/drawing/2014/main" id="{39C86153-D1DB-4D79-96F2-78A1D29F947B}"/>
            </a:ext>
          </a:extLst>
        </xdr:cNvPr>
        <xdr:cNvSpPr txBox="1"/>
      </xdr:nvSpPr>
      <xdr:spPr>
        <a:xfrm>
          <a:off x="16592627" y="1745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6798C39B-5AFF-4C5A-96C9-A6C50F27346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C6FF4599-5B4F-426D-812F-F688B45440B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8100DE0F-215F-47EA-8342-DD9067A9799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類似団体と比較して有形固定資産減価償却率が高くなっている施設は、消防施設である。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有形固定資産減価償却率が高くなっている要因は、これまで予防保全としての修繕、補修が多く、固定資産額の増額に繋がっていないことがあげられる。</a:t>
          </a:r>
          <a:endParaRPr lang="ja-JP" altLang="ja-JP" sz="1400">
            <a:effectLst/>
          </a:endParaRPr>
        </a:p>
        <a:p>
          <a:r>
            <a:rPr kumimoji="1" lang="ja-JP" altLang="ja-JP" sz="1100">
              <a:solidFill>
                <a:schemeClr val="dk1"/>
              </a:solidFill>
              <a:effectLst/>
              <a:latin typeface="+mn-lt"/>
              <a:ea typeface="+mn-ea"/>
              <a:cs typeface="+mn-cs"/>
            </a:rPr>
            <a:t>令和元年度に策定した庁舎等の一般建築物の長寿命化計画に基づき、今後、計画的な老朽化対策等に取り組む。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年度においては、市税の増収等により基準財政収入額が増加したものの、社会福祉費等の増加による基準財政需要額の増加額が基準財政収入額の増加額を上回ったため、単年度の財政力指数は前年度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年平均では前年度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直近の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年間の推移を見ると、類似団体平均を上回っているものの、低下傾向が続いている状況にあることから、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持続可能な行財政構造の構築に向けた市税収入の確保策の検討や債権回収の強化等により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39</xdr:row>
      <xdr:rowOff>57150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132080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83820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経常経費充当一般財源は、扶助費、物件費等が増加したことにより、前年度と比べると２．６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　扶助費は、障害児者介護給付費等や制度改正による児童扶養手当の増加により、前年度と比べると６．４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増、物件費は、最低賃金の上昇による指定管理経費等の増加により、前年度と比べると４．７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a:t>
          </a:r>
        </a:p>
        <a:p>
          <a:r>
            <a:rPr kumimoji="1" lang="ja-JP" altLang="en-US" sz="1100">
              <a:latin typeface="ＭＳ ゴシック" panose="020B0609070205080204" pitchFamily="49" charset="-128"/>
              <a:ea typeface="ＭＳ ゴシック" panose="020B0609070205080204" pitchFamily="49" charset="-128"/>
            </a:rPr>
            <a:t>　経常一般財源等は、市税のほか、子ども・子育て支援臨時交付金の創設による地方特例交付金などの増加により、前年度と比べると０．９％増となっている。　　これらにより、経常収支比率は、前年度と比べると１．７ポイント上昇の９９．８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160161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6517"/>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143933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68</xdr:row>
      <xdr:rowOff>7761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68</xdr:row>
      <xdr:rowOff>7761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109361</xdr:rowOff>
    </xdr:from>
    <xdr:to>
      <xdr:col>23</xdr:col>
      <xdr:colOff>184150</xdr:colOff>
      <xdr:row>66</xdr:row>
      <xdr:rowOff>39511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81438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128411</xdr:rowOff>
    </xdr:from>
    <xdr:to>
      <xdr:col>11</xdr:col>
      <xdr:colOff>82550</xdr:colOff>
      <xdr:row>68</xdr:row>
      <xdr:rowOff>58561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43338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39511</xdr:rowOff>
    </xdr:from>
    <xdr:to>
      <xdr:col>7</xdr:col>
      <xdr:colOff>31750</xdr:colOff>
      <xdr:row>64</xdr:row>
      <xdr:rowOff>141111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125888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人件費、物件費及び維持補修費の合計額の人口一人当たりの金額は、前年度と同様、類似団体平均を下回っている。人件費については、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令和元年東日本台風、統一地方選挙等の対応による時間外勤務手当の増加により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プレミアム付商品券事業の実施等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％増、維持補修費については、清掃施設や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道路橋りょう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に係る経費等の増加により、前年度と比べると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％増となった。人件費と維持補修費については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類似団体平均を下回っているが、物件費については類似団体平均を上回り、団体内順位も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位となっている。こうしたことから、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行財政構造改革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の取組により、引き続き、物件費をはじめ、各経費の削減に努める。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134122</xdr:rowOff>
    </xdr:from>
    <xdr:to>
      <xdr:col>23</xdr:col>
      <xdr:colOff>133350</xdr:colOff>
      <xdr:row>86</xdr:row>
      <xdr:rowOff>57542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07372"/>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93684</xdr:rowOff>
    </xdr:from>
    <xdr:to>
      <xdr:col>19</xdr:col>
      <xdr:colOff>133350</xdr:colOff>
      <xdr:row>85</xdr:row>
      <xdr:rowOff>134122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66934"/>
          <a:ext cx="8890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85</xdr:row>
      <xdr:rowOff>93684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89909</xdr:rowOff>
    </xdr:from>
    <xdr:to>
      <xdr:col>11</xdr:col>
      <xdr:colOff>31750</xdr:colOff>
      <xdr:row>81</xdr:row>
      <xdr:rowOff>94011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6742</xdr:rowOff>
    </xdr:from>
    <xdr:to>
      <xdr:col>23</xdr:col>
      <xdr:colOff>184150</xdr:colOff>
      <xdr:row>86</xdr:row>
      <xdr:rowOff>108342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23269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83322</xdr:rowOff>
    </xdr:from>
    <xdr:to>
      <xdr:col>19</xdr:col>
      <xdr:colOff>184150</xdr:colOff>
      <xdr:row>86</xdr:row>
      <xdr:rowOff>13472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23649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42884</xdr:rowOff>
    </xdr:from>
    <xdr:to>
      <xdr:col>15</xdr:col>
      <xdr:colOff>133350</xdr:colOff>
      <xdr:row>85</xdr:row>
      <xdr:rowOff>144484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39109</xdr:rowOff>
    </xdr:from>
    <xdr:to>
      <xdr:col>11</xdr:col>
      <xdr:colOff>82550</xdr:colOff>
      <xdr:row>81</xdr:row>
      <xdr:rowOff>140709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43211</xdr:rowOff>
    </xdr:from>
    <xdr:to>
      <xdr:col>7</xdr:col>
      <xdr:colOff>31750</xdr:colOff>
      <xdr:row>81</xdr:row>
      <xdr:rowOff>144811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平成２７年度に給与制度の総合的見直しを実施し、給料表の引下げ改定を行ったことにより、２７年度ラスパイレス指数（</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を下回っている。その後は、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を下回る水準で推移している。令和元年度の数値（令和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日現在）は、前年度と同一の数値となっている。</a:t>
          </a:r>
        </a:p>
        <a:p>
          <a:r>
            <a:rPr kumimoji="1" lang="ja-JP" altLang="en-US" sz="1100">
              <a:latin typeface="ＭＳ ゴシック" panose="020B0609070205080204" pitchFamily="49" charset="-128"/>
              <a:ea typeface="ＭＳ ゴシック" panose="020B0609070205080204" pitchFamily="49"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11641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平成２８年度に策定した職員定数管理計画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計画期間：平成２９年度～令和元年度</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においては、２９年度当初の職員定数を３年間維持することとしており、職員数も変動していないことから、前年度とほぼ同数となっている。</a:t>
          </a:r>
        </a:p>
        <a:p>
          <a:r>
            <a:rPr kumimoji="1" lang="ja-JP" altLang="en-US" sz="1100">
              <a:latin typeface="ＭＳ ゴシック" panose="020B0609070205080204" pitchFamily="49" charset="-128"/>
              <a:ea typeface="ＭＳ ゴシック" panose="020B0609070205080204" pitchFamily="49"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65</xdr:row>
      <xdr:rowOff>12700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038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131064</xdr:rowOff>
    </xdr:from>
    <xdr:to>
      <xdr:col>77</xdr:col>
      <xdr:colOff>44450</xdr:colOff>
      <xdr:row>64</xdr:row>
      <xdr:rowOff>133477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1038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133477</xdr:rowOff>
    </xdr:from>
    <xdr:to>
      <xdr:col>72</xdr:col>
      <xdr:colOff>203200</xdr:colOff>
      <xdr:row>64</xdr:row>
      <xdr:rowOff>140716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64</xdr:row>
      <xdr:rowOff>140716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133350</xdr:rowOff>
    </xdr:from>
    <xdr:to>
      <xdr:col>81</xdr:col>
      <xdr:colOff>95250</xdr:colOff>
      <xdr:row>65</xdr:row>
      <xdr:rowOff>63500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149877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80264</xdr:rowOff>
    </xdr:from>
    <xdr:to>
      <xdr:col>77</xdr:col>
      <xdr:colOff>95250</xdr:colOff>
      <xdr:row>65</xdr:row>
      <xdr:rowOff>10414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20591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82677</xdr:rowOff>
    </xdr:from>
    <xdr:to>
      <xdr:col>73</xdr:col>
      <xdr:colOff>44450</xdr:colOff>
      <xdr:row>65</xdr:row>
      <xdr:rowOff>12827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23004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89916</xdr:rowOff>
    </xdr:from>
    <xdr:to>
      <xdr:col>68</xdr:col>
      <xdr:colOff>203200</xdr:colOff>
      <xdr:row>65</xdr:row>
      <xdr:rowOff>20066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30243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実質公債費比率については、</a:t>
          </a:r>
          <a:r>
            <a:rPr kumimoji="1" lang="en-US" altLang="ja-JP" sz="1100">
              <a:latin typeface="ＭＳ ゴシック" panose="020B0609070205080204" pitchFamily="49" charset="-128"/>
              <a:ea typeface="ＭＳ ゴシック" panose="020B0609070205080204" pitchFamily="49" charset="-128"/>
            </a:rPr>
            <a:t>R1</a:t>
          </a:r>
          <a:r>
            <a:rPr kumimoji="1" lang="ja-JP" altLang="en-US" sz="1100">
              <a:latin typeface="ＭＳ ゴシック" panose="020B0609070205080204" pitchFamily="49" charset="-128"/>
              <a:ea typeface="ＭＳ ゴシック" panose="020B0609070205080204" pitchFamily="49" charset="-128"/>
            </a:rPr>
            <a:t>年度単年度で見た場合、分母である標準財政規模が市税の増収等により増加したものの、分子である一般会計等が負担する地方債の元利償還金等の増加により、分子が分母の増加を上回って増加したため、前年度（</a:t>
          </a:r>
          <a:r>
            <a:rPr kumimoji="1" lang="en-US" altLang="ja-JP" sz="1100">
              <a:latin typeface="ＭＳ ゴシック" panose="020B0609070205080204" pitchFamily="49" charset="-128"/>
              <a:ea typeface="ＭＳ ゴシック" panose="020B0609070205080204" pitchFamily="49" charset="-128"/>
            </a:rPr>
            <a:t>H30</a:t>
          </a:r>
          <a:r>
            <a:rPr kumimoji="1" lang="ja-JP" altLang="en-US" sz="1100">
              <a:latin typeface="ＭＳ ゴシック" panose="020B0609070205080204" pitchFamily="49" charset="-128"/>
              <a:ea typeface="ＭＳ ゴシック" panose="020B0609070205080204" pitchFamily="49" charset="-128"/>
            </a:rPr>
            <a:t>年度単年度）と比較すると</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ポイント上昇の２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９％となったが、３か年平均では前年度から変動はしていない。</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139700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35</xdr:row>
      <xdr:rowOff>166511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1404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35</xdr:row>
      <xdr:rowOff>166511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166511</xdr:rowOff>
    </xdr:from>
    <xdr:to>
      <xdr:col>68</xdr:col>
      <xdr:colOff>152400</xdr:colOff>
      <xdr:row>36</xdr:row>
      <xdr:rowOff>35278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115711</xdr:rowOff>
    </xdr:from>
    <xdr:to>
      <xdr:col>68</xdr:col>
      <xdr:colOff>203200</xdr:colOff>
      <xdr:row>36</xdr:row>
      <xdr:rowOff>45861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56038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155928</xdr:rowOff>
    </xdr:from>
    <xdr:to>
      <xdr:col>64</xdr:col>
      <xdr:colOff>152400</xdr:colOff>
      <xdr:row>36</xdr:row>
      <xdr:rowOff>86078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96255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将来負担比率については、分母である標準財政規模が市税の増収等により増加し、また分子について見ると、将来負担額は地方債残高の増により増加したが、充当可能財源についても減債基金残高や地方債残高のうち地方交付税措置のある事業債に係る残高の増により増加し、充当可能財源が将来負担額の増加を上回って増加したことから、結果として分子全体が減少し、前年度と比較すると２ポイント低下の３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３％となった。</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66760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224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66760</xdr:rowOff>
    </xdr:from>
    <xdr:to>
      <xdr:col>77</xdr:col>
      <xdr:colOff>44450</xdr:colOff>
      <xdr:row>15</xdr:row>
      <xdr:rowOff>112607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112607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103759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16400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1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15960</xdr:rowOff>
    </xdr:from>
    <xdr:to>
      <xdr:col>77</xdr:col>
      <xdr:colOff>95250</xdr:colOff>
      <xdr:row>15</xdr:row>
      <xdr:rowOff>117560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127737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41698</xdr:rowOff>
    </xdr:from>
    <xdr:to>
      <xdr:col>68</xdr:col>
      <xdr:colOff>203200</xdr:colOff>
      <xdr:row>15</xdr:row>
      <xdr:rowOff>143298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153475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人件費に係る経常収支比率については、前年度と比べると０．１ポイント低下の３４．３％となっている。</a:t>
          </a:r>
        </a:p>
        <a:p>
          <a:r>
            <a:rPr kumimoji="1" lang="ja-JP" altLang="en-US" sz="1000">
              <a:latin typeface="ＭＳ Ｐゴシック" panose="020B0600070205080204" pitchFamily="50" charset="-128"/>
              <a:ea typeface="ＭＳ Ｐゴシック" panose="020B0600070205080204" pitchFamily="50" charset="-128"/>
            </a:rPr>
            <a:t>　人口一人当たりの人件費や</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5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114300</xdr:rowOff>
    </xdr:from>
    <xdr:to>
      <xdr:col>19</xdr:col>
      <xdr:colOff>187325</xdr:colOff>
      <xdr:row>41</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158750</xdr:rowOff>
    </xdr:from>
    <xdr:to>
      <xdr:col>15</xdr:col>
      <xdr:colOff>98425</xdr:colOff>
      <xdr:row>41</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165100</xdr:rowOff>
    </xdr:from>
    <xdr:to>
      <xdr:col>15</xdr:col>
      <xdr:colOff>149225</xdr:colOff>
      <xdr:row>41</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物件費に係る経常収支比率については、前年度と比べると０．６ポイント上昇の１６．９％となっている。近年の推移をみると、継続して類似団体平均を上回っている。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物件費が類似団体平均に比べて高いのは、本市の最低賃金が他の類似団体と比較して高い傾向にあることが主な要因であり、最低賃金の上昇が指定管理経費等の賃金に反映されることにより、令和元年度についても上昇し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また、物件費の内訳では、委託料の占める割合が最も高く、次いで需用費、賃金となっている。　引き続き、事務事業の精査・見直しによる経費縮減に努める。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21</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53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22</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9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50800</xdr:rowOff>
    </xdr:from>
    <xdr:to>
      <xdr:col>69</xdr:col>
      <xdr:colOff>92075</xdr:colOff>
      <xdr:row>22</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82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127000</xdr:rowOff>
    </xdr:from>
    <xdr:to>
      <xdr:col>82</xdr:col>
      <xdr:colOff>158750</xdr:colOff>
      <xdr:row>21</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0</xdr:rowOff>
    </xdr:from>
    <xdr:to>
      <xdr:col>69</xdr:col>
      <xdr:colOff>142875</xdr:colOff>
      <xdr:row>22</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扶助費に係る経常収支比率については、前年度と比べると０．９ポイント上昇の１８．１％となっている。</a:t>
          </a: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この要因としては、障害児者介護給付費等や制度改正による児童扶養手当の増加などが挙げられる。</a:t>
          </a: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p>
        <a:p>
          <a:r>
            <a:rPr kumimoji="1" lang="ja-JP" altLang="en-US" sz="1000">
              <a:latin typeface="ＭＳ Ｐゴシック" panose="020B0600070205080204" pitchFamily="50" charset="-128"/>
              <a:ea typeface="ＭＳ Ｐゴシック" panose="020B0600070205080204" pitchFamily="50" charset="-128"/>
            </a:rPr>
            <a:t>　令和元年度については、市単独事業の扶助費のうち、幼児教育・保育の無償化の実施に伴い、施設型給付費（教育総務費）が前年度と比べると</a:t>
          </a:r>
          <a:r>
            <a:rPr kumimoji="1" lang="en-US" altLang="ja-JP" sz="1000">
              <a:latin typeface="ＭＳ Ｐゴシック" panose="020B0600070205080204" pitchFamily="50" charset="-128"/>
              <a:ea typeface="ＭＳ Ｐゴシック" panose="020B0600070205080204" pitchFamily="50" charset="-128"/>
            </a:rPr>
            <a:t>62.6</a:t>
          </a:r>
          <a:r>
            <a:rPr kumimoji="1" lang="ja-JP" altLang="en-US" sz="1000">
              <a:latin typeface="ＭＳ Ｐゴシック" panose="020B0600070205080204" pitchFamily="50" charset="-128"/>
              <a:ea typeface="ＭＳ Ｐゴシック" panose="020B0600070205080204" pitchFamily="50" charset="-128"/>
            </a:rPr>
            <a:t>％増と大きく伸びている。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017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61</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84365</xdr:rowOff>
    </xdr:from>
    <xdr:to>
      <xdr:col>11</xdr:col>
      <xdr:colOff>60325</xdr:colOff>
      <xdr:row>62</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その他に係る経常収支比率については、前年度と比べると０．５ポイント上昇の１０．０％となっている。</a:t>
          </a: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これは、国民健康保険事業特別会計において、財政健全化を進めたことにより繰出金が減少したものの、清掃施設や道路橋りょうに係る維持補修費が増加したことが主な要因である。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補助費等に係る経常収支比率については、前年度と比べると０．３ポイント低下の６．０％となっており、近年の推移をみても、平成２７年度以降、継続して類似団体平均を下回っている。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これは、補助費等のうち、幼児教育・保育の無償化の実施に伴い幼稚園就学奨励補助金が減少し教育費における補助費等が大きく減少したことが、主な要因である。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引き続き、行財政構造改革の取組を進め、事務事業の精査・見直しによる経費縮減に努める。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3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37</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については、前年度と比べると０．１ポイント上昇の１４．５％となっており、類似団体内において最も低い数値となっている。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585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76</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76</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３％、扶助費充当分が１８．１％、物件費充当分が１６．９％となっており、前年度と比べると１．６ポイント上昇の８５．３％となっている。</a:t>
          </a: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こうしたことから、引き続き、行財政構造改革の取組を進め、経費縮減に努める。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15421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728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34471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34471</xdr:rowOff>
    </xdr:from>
    <xdr:to>
      <xdr:col>73</xdr:col>
      <xdr:colOff>180975</xdr:colOff>
      <xdr:row>81</xdr:row>
      <xdr:rowOff>58964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42636</xdr:rowOff>
    </xdr:from>
    <xdr:to>
      <xdr:col>69</xdr:col>
      <xdr:colOff>92075</xdr:colOff>
      <xdr:row>81</xdr:row>
      <xdr:rowOff>58964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5871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136071</xdr:rowOff>
    </xdr:from>
    <xdr:to>
      <xdr:col>82</xdr:col>
      <xdr:colOff>158750</xdr:colOff>
      <xdr:row>81</xdr:row>
      <xdr:rowOff>66221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44648</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155121</xdr:rowOff>
    </xdr:from>
    <xdr:to>
      <xdr:col>74</xdr:col>
      <xdr:colOff>31750</xdr:colOff>
      <xdr:row>80</xdr:row>
      <xdr:rowOff>85271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70048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8164</xdr:rowOff>
    </xdr:from>
    <xdr:to>
      <xdr:col>69</xdr:col>
      <xdr:colOff>142875</xdr:colOff>
      <xdr:row>81</xdr:row>
      <xdr:rowOff>109764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94541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78213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32390</xdr:rowOff>
    </xdr:from>
    <xdr:to>
      <xdr:col>29</xdr:col>
      <xdr:colOff>127000</xdr:colOff>
      <xdr:row>15</xdr:row>
      <xdr:rowOff>70955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51765"/>
          <a:ext cx="6477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15</xdr:row>
      <xdr:rowOff>70955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19</xdr:row>
      <xdr:rowOff>165893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19</xdr:row>
      <xdr:rowOff>165893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153040</xdr:rowOff>
    </xdr:from>
    <xdr:to>
      <xdr:col>29</xdr:col>
      <xdr:colOff>177800</xdr:colOff>
      <xdr:row>15</xdr:row>
      <xdr:rowOff>83190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125117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20155</xdr:rowOff>
    </xdr:from>
    <xdr:to>
      <xdr:col>26</xdr:col>
      <xdr:colOff>101600</xdr:colOff>
      <xdr:row>15</xdr:row>
      <xdr:rowOff>121755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106532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2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9434</xdr:rowOff>
    </xdr:from>
    <xdr:to>
      <xdr:col>22</xdr:col>
      <xdr:colOff>165100</xdr:colOff>
      <xdr:row>15</xdr:row>
      <xdr:rowOff>111034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95811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115093</xdr:rowOff>
    </xdr:from>
    <xdr:to>
      <xdr:col>19</xdr:col>
      <xdr:colOff>38100</xdr:colOff>
      <xdr:row>20</xdr:row>
      <xdr:rowOff>45243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30020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108897</xdr:rowOff>
    </xdr:from>
    <xdr:to>
      <xdr:col>15</xdr:col>
      <xdr:colOff>101600</xdr:colOff>
      <xdr:row>20</xdr:row>
      <xdr:rowOff>39047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23824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79342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114702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93864"/>
          <a:ext cx="6477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114702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119502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119502</xdr:rowOff>
    </xdr:from>
    <xdr:to>
      <xdr:col>18</xdr:col>
      <xdr:colOff>177800</xdr:colOff>
      <xdr:row>37</xdr:row>
      <xdr:rowOff>119868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18364</xdr:rowOff>
    </xdr:from>
    <xdr:to>
      <xdr:col>29</xdr:col>
      <xdr:colOff>177800</xdr:colOff>
      <xdr:row>37</xdr:row>
      <xdr:rowOff>119964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98391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5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63902</xdr:rowOff>
    </xdr:from>
    <xdr:to>
      <xdr:col>26</xdr:col>
      <xdr:colOff>101600</xdr:colOff>
      <xdr:row>37</xdr:row>
      <xdr:rowOff>165502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150279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7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37521</xdr:rowOff>
    </xdr:from>
    <xdr:to>
      <xdr:col>22</xdr:col>
      <xdr:colOff>165100</xdr:colOff>
      <xdr:row>37</xdr:row>
      <xdr:rowOff>139121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123898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68702</xdr:rowOff>
    </xdr:from>
    <xdr:to>
      <xdr:col>19</xdr:col>
      <xdr:colOff>38100</xdr:colOff>
      <xdr:row>37</xdr:row>
      <xdr:rowOff>170302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155079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69068</xdr:rowOff>
    </xdr:from>
    <xdr:to>
      <xdr:col>15</xdr:col>
      <xdr:colOff>101600</xdr:colOff>
      <xdr:row>37</xdr:row>
      <xdr:rowOff>170668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157119</xdr:rowOff>
    </xdr:from>
    <xdr:to>
      <xdr:col>24</xdr:col>
      <xdr:colOff>63500</xdr:colOff>
      <xdr:row>34</xdr:row>
      <xdr:rowOff>2311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14969"/>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34</xdr:row>
      <xdr:rowOff>2311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38</xdr:row>
      <xdr:rowOff>148753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148753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106319</xdr:rowOff>
    </xdr:from>
    <xdr:to>
      <xdr:col>24</xdr:col>
      <xdr:colOff>114300</xdr:colOff>
      <xdr:row>34</xdr:row>
      <xdr:rowOff>36469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84746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122961</xdr:rowOff>
    </xdr:from>
    <xdr:to>
      <xdr:col>20</xdr:col>
      <xdr:colOff>38100</xdr:colOff>
      <xdr:row>34</xdr:row>
      <xdr:rowOff>53111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44238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97747</xdr:rowOff>
    </xdr:from>
    <xdr:to>
      <xdr:col>15</xdr:col>
      <xdr:colOff>101600</xdr:colOff>
      <xdr:row>34</xdr:row>
      <xdr:rowOff>27897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19024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97953</xdr:rowOff>
    </xdr:from>
    <xdr:to>
      <xdr:col>10</xdr:col>
      <xdr:colOff>165100</xdr:colOff>
      <xdr:row>39</xdr:row>
      <xdr:rowOff>28103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19230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97198</xdr:rowOff>
    </xdr:from>
    <xdr:to>
      <xdr:col>6</xdr:col>
      <xdr:colOff>38100</xdr:colOff>
      <xdr:row>39</xdr:row>
      <xdr:rowOff>27348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18475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56261</xdr:rowOff>
    </xdr:from>
    <xdr:to>
      <xdr:col>24</xdr:col>
      <xdr:colOff>63500</xdr:colOff>
      <xdr:row>54</xdr:row>
      <xdr:rowOff>136652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43111"/>
          <a:ext cx="8382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136652</xdr:rowOff>
    </xdr:from>
    <xdr:to>
      <xdr:col>19</xdr:col>
      <xdr:colOff>177800</xdr:colOff>
      <xdr:row>55</xdr:row>
      <xdr:rowOff>69062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94952"/>
          <a:ext cx="889000" cy="1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69062</xdr:rowOff>
    </xdr:from>
    <xdr:to>
      <xdr:col>15</xdr:col>
      <xdr:colOff>50800</xdr:colOff>
      <xdr:row>55</xdr:row>
      <xdr:rowOff>121869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98812"/>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121183</xdr:rowOff>
    </xdr:from>
    <xdr:to>
      <xdr:col>10</xdr:col>
      <xdr:colOff>114300</xdr:colOff>
      <xdr:row>55</xdr:row>
      <xdr:rowOff>121869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509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5461</xdr:rowOff>
    </xdr:from>
    <xdr:to>
      <xdr:col>24</xdr:col>
      <xdr:colOff>114300</xdr:colOff>
      <xdr:row>53</xdr:row>
      <xdr:rowOff>107061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28338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85852</xdr:rowOff>
    </xdr:from>
    <xdr:to>
      <xdr:col>20</xdr:col>
      <xdr:colOff>38100</xdr:colOff>
      <xdr:row>55</xdr:row>
      <xdr:rowOff>16002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32529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18262</xdr:rowOff>
    </xdr:from>
    <xdr:to>
      <xdr:col>15</xdr:col>
      <xdr:colOff>101600</xdr:colOff>
      <xdr:row>55</xdr:row>
      <xdr:rowOff>119862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136389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71069</xdr:rowOff>
    </xdr:from>
    <xdr:to>
      <xdr:col>10</xdr:col>
      <xdr:colOff>165100</xdr:colOff>
      <xdr:row>56</xdr:row>
      <xdr:rowOff>1219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17746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70383</xdr:rowOff>
    </xdr:from>
    <xdr:to>
      <xdr:col>6</xdr:col>
      <xdr:colOff>38100</xdr:colOff>
      <xdr:row>56</xdr:row>
      <xdr:rowOff>533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2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21337</xdr:rowOff>
    </xdr:from>
    <xdr:to>
      <xdr:col>24</xdr:col>
      <xdr:colOff>63500</xdr:colOff>
      <xdr:row>77</xdr:row>
      <xdr:rowOff>79629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2298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79629</xdr:rowOff>
    </xdr:from>
    <xdr:to>
      <xdr:col>19</xdr:col>
      <xdr:colOff>177800</xdr:colOff>
      <xdr:row>77</xdr:row>
      <xdr:rowOff>170053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81279"/>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34037</xdr:rowOff>
    </xdr:from>
    <xdr:to>
      <xdr:col>15</xdr:col>
      <xdr:colOff>50800</xdr:colOff>
      <xdr:row>77</xdr:row>
      <xdr:rowOff>170053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35687"/>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34037</xdr:rowOff>
    </xdr:from>
    <xdr:to>
      <xdr:col>10</xdr:col>
      <xdr:colOff>114300</xdr:colOff>
      <xdr:row>77</xdr:row>
      <xdr:rowOff>53975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35687"/>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141987</xdr:rowOff>
    </xdr:from>
    <xdr:to>
      <xdr:col>24</xdr:col>
      <xdr:colOff>114300</xdr:colOff>
      <xdr:row>77</xdr:row>
      <xdr:rowOff>72137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120414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28829</xdr:rowOff>
    </xdr:from>
    <xdr:to>
      <xdr:col>20</xdr:col>
      <xdr:colOff>38100</xdr:colOff>
      <xdr:row>77</xdr:row>
      <xdr:rowOff>130429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121556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119253</xdr:rowOff>
    </xdr:from>
    <xdr:to>
      <xdr:col>15</xdr:col>
      <xdr:colOff>101600</xdr:colOff>
      <xdr:row>78</xdr:row>
      <xdr:rowOff>49403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40530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154687</xdr:rowOff>
    </xdr:from>
    <xdr:to>
      <xdr:col>10</xdr:col>
      <xdr:colOff>165100</xdr:colOff>
      <xdr:row>77</xdr:row>
      <xdr:rowOff>84837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75964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7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3175</xdr:rowOff>
    </xdr:from>
    <xdr:to>
      <xdr:col>6</xdr:col>
      <xdr:colOff>38100</xdr:colOff>
      <xdr:row>77</xdr:row>
      <xdr:rowOff>104775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95902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152806</xdr:rowOff>
    </xdr:from>
    <xdr:to>
      <xdr:col>24</xdr:col>
      <xdr:colOff>63500</xdr:colOff>
      <xdr:row>97</xdr:row>
      <xdr:rowOff>70816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2006"/>
          <a:ext cx="8382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70816</xdr:rowOff>
    </xdr:from>
    <xdr:to>
      <xdr:col>19</xdr:col>
      <xdr:colOff>177800</xdr:colOff>
      <xdr:row>97</xdr:row>
      <xdr:rowOff>114909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114909</xdr:rowOff>
    </xdr:from>
    <xdr:to>
      <xdr:col>15</xdr:col>
      <xdr:colOff>50800</xdr:colOff>
      <xdr:row>97</xdr:row>
      <xdr:rowOff>166370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166370</xdr:rowOff>
    </xdr:from>
    <xdr:to>
      <xdr:col>10</xdr:col>
      <xdr:colOff>114300</xdr:colOff>
      <xdr:row>98</xdr:row>
      <xdr:rowOff>39852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102006</xdr:rowOff>
    </xdr:from>
    <xdr:to>
      <xdr:col>24</xdr:col>
      <xdr:colOff>114300</xdr:colOff>
      <xdr:row>97</xdr:row>
      <xdr:rowOff>32156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80433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20016</xdr:rowOff>
    </xdr:from>
    <xdr:to>
      <xdr:col>20</xdr:col>
      <xdr:colOff>38100</xdr:colOff>
      <xdr:row>97</xdr:row>
      <xdr:rowOff>121616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112743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64109</xdr:rowOff>
    </xdr:from>
    <xdr:to>
      <xdr:col>15</xdr:col>
      <xdr:colOff>101600</xdr:colOff>
      <xdr:row>97</xdr:row>
      <xdr:rowOff>165709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156836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115570</xdr:rowOff>
    </xdr:from>
    <xdr:to>
      <xdr:col>10</xdr:col>
      <xdr:colOff>165100</xdr:colOff>
      <xdr:row>98</xdr:row>
      <xdr:rowOff>45720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36847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160502</xdr:rowOff>
    </xdr:from>
    <xdr:to>
      <xdr:col>6</xdr:col>
      <xdr:colOff>38100</xdr:colOff>
      <xdr:row>98</xdr:row>
      <xdr:rowOff>90652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81779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44945</xdr:rowOff>
    </xdr:from>
    <xdr:to>
      <xdr:col>55</xdr:col>
      <xdr:colOff>0</xdr:colOff>
      <xdr:row>39</xdr:row>
      <xdr:rowOff>70815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731495"/>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39</xdr:row>
      <xdr:rowOff>44945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65388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70053</xdr:rowOff>
    </xdr:from>
    <xdr:to>
      <xdr:col>45</xdr:col>
      <xdr:colOff>177800</xdr:colOff>
      <xdr:row>38</xdr:row>
      <xdr:rowOff>138785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8515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70053</xdr:rowOff>
    </xdr:from>
    <xdr:to>
      <xdr:col>41</xdr:col>
      <xdr:colOff>50800</xdr:colOff>
      <xdr:row>38</xdr:row>
      <xdr:rowOff>139929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85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20015</xdr:rowOff>
    </xdr:from>
    <xdr:to>
      <xdr:col>55</xdr:col>
      <xdr:colOff>50800</xdr:colOff>
      <xdr:row>39</xdr:row>
      <xdr:rowOff>121615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106392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6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165595</xdr:rowOff>
    </xdr:from>
    <xdr:to>
      <xdr:col>50</xdr:col>
      <xdr:colOff>165100</xdr:colOff>
      <xdr:row>39</xdr:row>
      <xdr:rowOff>95745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6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86872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7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19253</xdr:rowOff>
    </xdr:from>
    <xdr:to>
      <xdr:col>41</xdr:col>
      <xdr:colOff>101600</xdr:colOff>
      <xdr:row>38</xdr:row>
      <xdr:rowOff>120853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111980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89129</xdr:rowOff>
    </xdr:from>
    <xdr:to>
      <xdr:col>36</xdr:col>
      <xdr:colOff>165100</xdr:colOff>
      <xdr:row>39</xdr:row>
      <xdr:rowOff>19279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10406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164523</xdr:rowOff>
    </xdr:from>
    <xdr:to>
      <xdr:col>55</xdr:col>
      <xdr:colOff>0</xdr:colOff>
      <xdr:row>58</xdr:row>
      <xdr:rowOff>13818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37173"/>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164523</xdr:rowOff>
    </xdr:from>
    <xdr:to>
      <xdr:col>50</xdr:col>
      <xdr:colOff>114300</xdr:colOff>
      <xdr:row>58</xdr:row>
      <xdr:rowOff>85807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37173"/>
          <a:ext cx="889000" cy="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85807</xdr:rowOff>
    </xdr:from>
    <xdr:to>
      <xdr:col>45</xdr:col>
      <xdr:colOff>177800</xdr:colOff>
      <xdr:row>58</xdr:row>
      <xdr:rowOff>137452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29907"/>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128041</xdr:rowOff>
    </xdr:from>
    <xdr:to>
      <xdr:col>41</xdr:col>
      <xdr:colOff>50800</xdr:colOff>
      <xdr:row>58</xdr:row>
      <xdr:rowOff>137452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00691"/>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134468</xdr:rowOff>
    </xdr:from>
    <xdr:to>
      <xdr:col>55</xdr:col>
      <xdr:colOff>50800</xdr:colOff>
      <xdr:row>58</xdr:row>
      <xdr:rowOff>64618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49395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113723</xdr:rowOff>
    </xdr:from>
    <xdr:to>
      <xdr:col>50</xdr:col>
      <xdr:colOff>165100</xdr:colOff>
      <xdr:row>58</xdr:row>
      <xdr:rowOff>43873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35000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35007</xdr:rowOff>
    </xdr:from>
    <xdr:to>
      <xdr:col>46</xdr:col>
      <xdr:colOff>38100</xdr:colOff>
      <xdr:row>58</xdr:row>
      <xdr:rowOff>136607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127734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86652</xdr:rowOff>
    </xdr:from>
    <xdr:to>
      <xdr:col>41</xdr:col>
      <xdr:colOff>101600</xdr:colOff>
      <xdr:row>59</xdr:row>
      <xdr:rowOff>16802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77241</xdr:rowOff>
    </xdr:from>
    <xdr:to>
      <xdr:col>36</xdr:col>
      <xdr:colOff>165100</xdr:colOff>
      <xdr:row>58</xdr:row>
      <xdr:rowOff>7391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169968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108348</xdr:rowOff>
    </xdr:from>
    <xdr:to>
      <xdr:col>55</xdr:col>
      <xdr:colOff>0</xdr:colOff>
      <xdr:row>79</xdr:row>
      <xdr:rowOff>679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1448"/>
          <a:ext cx="8382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33238</xdr:rowOff>
    </xdr:from>
    <xdr:to>
      <xdr:col>50</xdr:col>
      <xdr:colOff>114300</xdr:colOff>
      <xdr:row>78</xdr:row>
      <xdr:rowOff>108348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0633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33238</xdr:rowOff>
    </xdr:from>
    <xdr:to>
      <xdr:col>45</xdr:col>
      <xdr:colOff>177800</xdr:colOff>
      <xdr:row>79</xdr:row>
      <xdr:rowOff>28567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06338"/>
          <a:ext cx="889000" cy="1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103777</xdr:rowOff>
    </xdr:from>
    <xdr:to>
      <xdr:col>41</xdr:col>
      <xdr:colOff>50800</xdr:colOff>
      <xdr:row>79</xdr:row>
      <xdr:rowOff>28567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05427"/>
          <a:ext cx="889000" cy="2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121329</xdr:rowOff>
    </xdr:from>
    <xdr:to>
      <xdr:col>55</xdr:col>
      <xdr:colOff>50800</xdr:colOff>
      <xdr:row>79</xdr:row>
      <xdr:rowOff>51479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36256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57548</xdr:rowOff>
    </xdr:from>
    <xdr:to>
      <xdr:col>50</xdr:col>
      <xdr:colOff>165100</xdr:colOff>
      <xdr:row>78</xdr:row>
      <xdr:rowOff>159148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150275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2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153888</xdr:rowOff>
    </xdr:from>
    <xdr:to>
      <xdr:col>46</xdr:col>
      <xdr:colOff>38100</xdr:colOff>
      <xdr:row>78</xdr:row>
      <xdr:rowOff>84038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75165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149217</xdr:rowOff>
    </xdr:from>
    <xdr:to>
      <xdr:col>41</xdr:col>
      <xdr:colOff>101600</xdr:colOff>
      <xdr:row>79</xdr:row>
      <xdr:rowOff>79367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52977</xdr:rowOff>
    </xdr:from>
    <xdr:to>
      <xdr:col>36</xdr:col>
      <xdr:colOff>165100</xdr:colOff>
      <xdr:row>77</xdr:row>
      <xdr:rowOff>154577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145704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101327</xdr:rowOff>
    </xdr:from>
    <xdr:to>
      <xdr:col>54</xdr:col>
      <xdr:colOff>189865</xdr:colOff>
      <xdr:row>97</xdr:row>
      <xdr:rowOff>1822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1827"/>
          <a:ext cx="1270" cy="110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5649</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1822</xdr:rowOff>
    </xdr:from>
    <xdr:to>
      <xdr:col>55</xdr:col>
      <xdr:colOff>88900</xdr:colOff>
      <xdr:row>97</xdr:row>
      <xdr:rowOff>1822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6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48004</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101327</xdr:rowOff>
    </xdr:from>
    <xdr:to>
      <xdr:col>55</xdr:col>
      <xdr:colOff>88900</xdr:colOff>
      <xdr:row>90</xdr:row>
      <xdr:rowOff>101327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106324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22516"/>
          <a:ext cx="8382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6360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5951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154933</xdr:rowOff>
    </xdr:from>
    <xdr:to>
      <xdr:col>55</xdr:col>
      <xdr:colOff>50800</xdr:colOff>
      <xdr:row>94</xdr:row>
      <xdr:rowOff>85083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106324</xdr:rowOff>
    </xdr:from>
    <xdr:to>
      <xdr:col>50</xdr:col>
      <xdr:colOff>114300</xdr:colOff>
      <xdr:row>98</xdr:row>
      <xdr:rowOff>35818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81324</xdr:rowOff>
    </xdr:from>
    <xdr:to>
      <xdr:col>50</xdr:col>
      <xdr:colOff>165100</xdr:colOff>
      <xdr:row>95</xdr:row>
      <xdr:rowOff>11474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28001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114162</xdr:rowOff>
    </xdr:from>
    <xdr:to>
      <xdr:col>45</xdr:col>
      <xdr:colOff>177800</xdr:colOff>
      <xdr:row>98</xdr:row>
      <xdr:rowOff>35818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138801</xdr:rowOff>
    </xdr:from>
    <xdr:to>
      <xdr:col>46</xdr:col>
      <xdr:colOff>38100</xdr:colOff>
      <xdr:row>95</xdr:row>
      <xdr:rowOff>68951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85478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97</xdr:row>
      <xdr:rowOff>143227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448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167049</xdr:rowOff>
    </xdr:from>
    <xdr:to>
      <xdr:col>41</xdr:col>
      <xdr:colOff>101600</xdr:colOff>
      <xdr:row>95</xdr:row>
      <xdr:rowOff>97199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113726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126358</xdr:rowOff>
    </xdr:from>
    <xdr:to>
      <xdr:col>36</xdr:col>
      <xdr:colOff>165100</xdr:colOff>
      <xdr:row>96</xdr:row>
      <xdr:rowOff>56508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12516</xdr:rowOff>
    </xdr:from>
    <xdr:to>
      <xdr:col>55</xdr:col>
      <xdr:colOff>50800</xdr:colOff>
      <xdr:row>96</xdr:row>
      <xdr:rowOff>114116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98893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55524</xdr:rowOff>
    </xdr:from>
    <xdr:to>
      <xdr:col>50</xdr:col>
      <xdr:colOff>165100</xdr:colOff>
      <xdr:row>96</xdr:row>
      <xdr:rowOff>157124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156468</xdr:rowOff>
    </xdr:from>
    <xdr:to>
      <xdr:col>46</xdr:col>
      <xdr:colOff>38100</xdr:colOff>
      <xdr:row>98</xdr:row>
      <xdr:rowOff>86618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77745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63362</xdr:rowOff>
    </xdr:from>
    <xdr:to>
      <xdr:col>41</xdr:col>
      <xdr:colOff>101600</xdr:colOff>
      <xdr:row>97</xdr:row>
      <xdr:rowOff>164962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156089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92427</xdr:rowOff>
    </xdr:from>
    <xdr:to>
      <xdr:col>36</xdr:col>
      <xdr:colOff>165100</xdr:colOff>
      <xdr:row>98</xdr:row>
      <xdr:rowOff>22577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13704</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8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67945</xdr:rowOff>
    </xdr:from>
    <xdr:to>
      <xdr:col>85</xdr:col>
      <xdr:colOff>127000</xdr:colOff>
      <xdr:row>38</xdr:row>
      <xdr:rowOff>132715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41159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132715</xdr:rowOff>
    </xdr:from>
    <xdr:to>
      <xdr:col>81</xdr:col>
      <xdr:colOff>50800</xdr:colOff>
      <xdr:row>39</xdr:row>
      <xdr:rowOff>17907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7815"/>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17907</xdr:rowOff>
    </xdr:from>
    <xdr:to>
      <xdr:col>76</xdr:col>
      <xdr:colOff>114300</xdr:colOff>
      <xdr:row>39</xdr:row>
      <xdr:rowOff>39624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04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39624</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26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17145</xdr:rowOff>
    </xdr:from>
    <xdr:to>
      <xdr:col>85</xdr:col>
      <xdr:colOff>177800</xdr:colOff>
      <xdr:row>37</xdr:row>
      <xdr:rowOff>118745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40022</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81915</xdr:rowOff>
    </xdr:from>
    <xdr:to>
      <xdr:col>81</xdr:col>
      <xdr:colOff>101600</xdr:colOff>
      <xdr:row>39</xdr:row>
      <xdr:rowOff>12065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3192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138557</xdr:rowOff>
    </xdr:from>
    <xdr:to>
      <xdr:col>76</xdr:col>
      <xdr:colOff>165100</xdr:colOff>
      <xdr:row>39</xdr:row>
      <xdr:rowOff>68707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59834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160274</xdr:rowOff>
    </xdr:from>
    <xdr:to>
      <xdr:col>72</xdr:col>
      <xdr:colOff>38100</xdr:colOff>
      <xdr:row>39</xdr:row>
      <xdr:rowOff>90424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81551</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100250</xdr:rowOff>
    </xdr:from>
    <xdr:to>
      <xdr:col>85</xdr:col>
      <xdr:colOff>126364</xdr:colOff>
      <xdr:row>78</xdr:row>
      <xdr:rowOff>5871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0300"/>
          <a:ext cx="1269" cy="144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9698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5871</xdr:rowOff>
    </xdr:from>
    <xdr:to>
      <xdr:col>86</xdr:col>
      <xdr:colOff>25400</xdr:colOff>
      <xdr:row>78</xdr:row>
      <xdr:rowOff>5871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37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46927</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100250</xdr:rowOff>
    </xdr:from>
    <xdr:to>
      <xdr:col>86</xdr:col>
      <xdr:colOff>25400</xdr:colOff>
      <xdr:row>69</xdr:row>
      <xdr:rowOff>100250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92380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378971"/>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43360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55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20483</xdr:rowOff>
    </xdr:from>
    <xdr:to>
      <xdr:col>85</xdr:col>
      <xdr:colOff>177800</xdr:colOff>
      <xdr:row>74</xdr:row>
      <xdr:rowOff>122083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92380</xdr:rowOff>
    </xdr:from>
    <xdr:to>
      <xdr:col>81</xdr:col>
      <xdr:colOff>50800</xdr:colOff>
      <xdr:row>78</xdr:row>
      <xdr:rowOff>94535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143960</xdr:rowOff>
    </xdr:from>
    <xdr:to>
      <xdr:col>81</xdr:col>
      <xdr:colOff>101600</xdr:colOff>
      <xdr:row>74</xdr:row>
      <xdr:rowOff>74110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90637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94535</xdr:rowOff>
    </xdr:from>
    <xdr:to>
      <xdr:col>76</xdr:col>
      <xdr:colOff>114300</xdr:colOff>
      <xdr:row>78</xdr:row>
      <xdr:rowOff>132451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162771</xdr:rowOff>
    </xdr:from>
    <xdr:to>
      <xdr:col>76</xdr:col>
      <xdr:colOff>165100</xdr:colOff>
      <xdr:row>74</xdr:row>
      <xdr:rowOff>92921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109448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132451</xdr:rowOff>
    </xdr:from>
    <xdr:to>
      <xdr:col>71</xdr:col>
      <xdr:colOff>177800</xdr:colOff>
      <xdr:row>79</xdr:row>
      <xdr:rowOff>18346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505551"/>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141772</xdr:rowOff>
    </xdr:from>
    <xdr:to>
      <xdr:col>72</xdr:col>
      <xdr:colOff>38100</xdr:colOff>
      <xdr:row>74</xdr:row>
      <xdr:rowOff>71922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88449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123745</xdr:rowOff>
    </xdr:from>
    <xdr:to>
      <xdr:col>67</xdr:col>
      <xdr:colOff>101600</xdr:colOff>
      <xdr:row>74</xdr:row>
      <xdr:rowOff>53895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70422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126521</xdr:rowOff>
    </xdr:from>
    <xdr:to>
      <xdr:col>85</xdr:col>
      <xdr:colOff>177800</xdr:colOff>
      <xdr:row>78</xdr:row>
      <xdr:rowOff>56671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41448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41580</xdr:rowOff>
    </xdr:from>
    <xdr:to>
      <xdr:col>81</xdr:col>
      <xdr:colOff>101600</xdr:colOff>
      <xdr:row>78</xdr:row>
      <xdr:rowOff>143180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134307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43735</xdr:rowOff>
    </xdr:from>
    <xdr:to>
      <xdr:col>76</xdr:col>
      <xdr:colOff>165100</xdr:colOff>
      <xdr:row>78</xdr:row>
      <xdr:rowOff>145335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136462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81651</xdr:rowOff>
    </xdr:from>
    <xdr:to>
      <xdr:col>72</xdr:col>
      <xdr:colOff>38100</xdr:colOff>
      <xdr:row>79</xdr:row>
      <xdr:rowOff>11801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2928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138996</xdr:rowOff>
    </xdr:from>
    <xdr:to>
      <xdr:col>67</xdr:col>
      <xdr:colOff>101600</xdr:colOff>
      <xdr:row>79</xdr:row>
      <xdr:rowOff>69146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60273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21913</xdr:rowOff>
    </xdr:from>
    <xdr:to>
      <xdr:col>85</xdr:col>
      <xdr:colOff>127000</xdr:colOff>
      <xdr:row>97</xdr:row>
      <xdr:rowOff>118211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52563"/>
          <a:ext cx="8382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21913</xdr:rowOff>
    </xdr:from>
    <xdr:to>
      <xdr:col>81</xdr:col>
      <xdr:colOff>50800</xdr:colOff>
      <xdr:row>97</xdr:row>
      <xdr:rowOff>72434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5256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72434</xdr:rowOff>
    </xdr:from>
    <xdr:to>
      <xdr:col>76</xdr:col>
      <xdr:colOff>114300</xdr:colOff>
      <xdr:row>97</xdr:row>
      <xdr:rowOff>139357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03084"/>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139357</xdr:rowOff>
    </xdr:from>
    <xdr:to>
      <xdr:col>71</xdr:col>
      <xdr:colOff>177800</xdr:colOff>
      <xdr:row>98</xdr:row>
      <xdr:rowOff>13399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70007"/>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67411</xdr:rowOff>
    </xdr:from>
    <xdr:to>
      <xdr:col>85</xdr:col>
      <xdr:colOff>177800</xdr:colOff>
      <xdr:row>97</xdr:row>
      <xdr:rowOff>169011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153788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142563</xdr:rowOff>
    </xdr:from>
    <xdr:to>
      <xdr:col>81</xdr:col>
      <xdr:colOff>101600</xdr:colOff>
      <xdr:row>97</xdr:row>
      <xdr:rowOff>72713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63840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6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21634</xdr:rowOff>
    </xdr:from>
    <xdr:to>
      <xdr:col>76</xdr:col>
      <xdr:colOff>165100</xdr:colOff>
      <xdr:row>97</xdr:row>
      <xdr:rowOff>123234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114361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4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88557</xdr:rowOff>
    </xdr:from>
    <xdr:to>
      <xdr:col>72</xdr:col>
      <xdr:colOff>38100</xdr:colOff>
      <xdr:row>98</xdr:row>
      <xdr:rowOff>18707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9834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134049</xdr:rowOff>
    </xdr:from>
    <xdr:to>
      <xdr:col>67</xdr:col>
      <xdr:colOff>101600</xdr:colOff>
      <xdr:row>98</xdr:row>
      <xdr:rowOff>64199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55326</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685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96593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94633</xdr:rowOff>
    </xdr:from>
    <xdr:to>
      <xdr:col>102</xdr:col>
      <xdr:colOff>114300</xdr:colOff>
      <xdr:row>39</xdr:row>
      <xdr:rowOff>94633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143619</xdr:rowOff>
    </xdr:from>
    <xdr:to>
      <xdr:col>116</xdr:col>
      <xdr:colOff>63500</xdr:colOff>
      <xdr:row>56</xdr:row>
      <xdr:rowOff>163637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744819"/>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71022</xdr:rowOff>
    </xdr:from>
    <xdr:to>
      <xdr:col>111</xdr:col>
      <xdr:colOff>177800</xdr:colOff>
      <xdr:row>56</xdr:row>
      <xdr:rowOff>143619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672222"/>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71022</xdr:rowOff>
    </xdr:from>
    <xdr:to>
      <xdr:col>107</xdr:col>
      <xdr:colOff>50800</xdr:colOff>
      <xdr:row>56</xdr:row>
      <xdr:rowOff>99205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672222"/>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89114</xdr:rowOff>
    </xdr:from>
    <xdr:to>
      <xdr:col>102</xdr:col>
      <xdr:colOff>114300</xdr:colOff>
      <xdr:row>56</xdr:row>
      <xdr:rowOff>99205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69031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112837</xdr:rowOff>
    </xdr:from>
    <xdr:to>
      <xdr:col>116</xdr:col>
      <xdr:colOff>114300</xdr:colOff>
      <xdr:row>57</xdr:row>
      <xdr:rowOff>42987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91264</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92819</xdr:rowOff>
    </xdr:from>
    <xdr:to>
      <xdr:col>112</xdr:col>
      <xdr:colOff>38100</xdr:colOff>
      <xdr:row>57</xdr:row>
      <xdr:rowOff>22969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14096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9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20222</xdr:rowOff>
    </xdr:from>
    <xdr:to>
      <xdr:col>107</xdr:col>
      <xdr:colOff>101600</xdr:colOff>
      <xdr:row>56</xdr:row>
      <xdr:rowOff>121822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62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112949</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971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48405</xdr:rowOff>
    </xdr:from>
    <xdr:to>
      <xdr:col>102</xdr:col>
      <xdr:colOff>165100</xdr:colOff>
      <xdr:row>56</xdr:row>
      <xdr:rowOff>150005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141132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97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38314</xdr:rowOff>
    </xdr:from>
    <xdr:to>
      <xdr:col>98</xdr:col>
      <xdr:colOff>38100</xdr:colOff>
      <xdr:row>56</xdr:row>
      <xdr:rowOff>139914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131041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97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31496</xdr:rowOff>
    </xdr:from>
    <xdr:to>
      <xdr:col>116</xdr:col>
      <xdr:colOff>63500</xdr:colOff>
      <xdr:row>77</xdr:row>
      <xdr:rowOff>44259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233146"/>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20676</xdr:rowOff>
    </xdr:from>
    <xdr:to>
      <xdr:col>111</xdr:col>
      <xdr:colOff>177800</xdr:colOff>
      <xdr:row>77</xdr:row>
      <xdr:rowOff>31496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22232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20676</xdr:rowOff>
    </xdr:from>
    <xdr:to>
      <xdr:col>107</xdr:col>
      <xdr:colOff>50800</xdr:colOff>
      <xdr:row>77</xdr:row>
      <xdr:rowOff>39269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2232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157302</xdr:rowOff>
    </xdr:from>
    <xdr:to>
      <xdr:col>102</xdr:col>
      <xdr:colOff>114300</xdr:colOff>
      <xdr:row>77</xdr:row>
      <xdr:rowOff>39269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187502"/>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164909</xdr:rowOff>
    </xdr:from>
    <xdr:to>
      <xdr:col>116</xdr:col>
      <xdr:colOff>114300</xdr:colOff>
      <xdr:row>77</xdr:row>
      <xdr:rowOff>95059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143336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73423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141326</xdr:rowOff>
    </xdr:from>
    <xdr:to>
      <xdr:col>107</xdr:col>
      <xdr:colOff>101600</xdr:colOff>
      <xdr:row>77</xdr:row>
      <xdr:rowOff>71476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159919</xdr:rowOff>
    </xdr:from>
    <xdr:to>
      <xdr:col>102</xdr:col>
      <xdr:colOff>165100</xdr:colOff>
      <xdr:row>77</xdr:row>
      <xdr:rowOff>90069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81196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106502</xdr:rowOff>
    </xdr:from>
    <xdr:to>
      <xdr:col>98</xdr:col>
      <xdr:colOff>38100</xdr:colOff>
      <xdr:row>77</xdr:row>
      <xdr:rowOff>36652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27779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412,612</a:t>
          </a:r>
          <a:r>
            <a:rPr kumimoji="1" lang="ja-JP" altLang="en-US" sz="12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200">
              <a:latin typeface="ＭＳ Ｐゴシック" panose="020B0600070205080204" pitchFamily="50" charset="-128"/>
              <a:ea typeface="ＭＳ Ｐゴシック" panose="020B0600070205080204" pitchFamily="50" charset="-128"/>
            </a:rPr>
            <a:t>96,738</a:t>
          </a:r>
          <a:r>
            <a:rPr kumimoji="1" lang="ja-JP" altLang="en-US" sz="1200">
              <a:latin typeface="ＭＳ Ｐゴシック" panose="020B0600070205080204" pitchFamily="50" charset="-128"/>
              <a:ea typeface="ＭＳ Ｐゴシック" panose="020B0600070205080204" pitchFamily="50" charset="-128"/>
            </a:rPr>
            <a:t>円で、前年度と比べると０．７％増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200">
              <a:latin typeface="ＭＳ Ｐゴシック" panose="020B0600070205080204" pitchFamily="50" charset="-128"/>
              <a:ea typeface="ＭＳ Ｐゴシック" panose="020B0600070205080204" pitchFamily="50" charset="-128"/>
            </a:rPr>
            <a:t>53,345</a:t>
          </a:r>
          <a:r>
            <a:rPr kumimoji="1" lang="ja-JP" altLang="en-US" sz="1200">
              <a:latin typeface="ＭＳ Ｐゴシック" panose="020B0600070205080204" pitchFamily="50" charset="-128"/>
              <a:ea typeface="ＭＳ Ｐゴシック" panose="020B0600070205080204" pitchFamily="50" charset="-128"/>
            </a:rPr>
            <a:t>円で、前年度と比べると６．６％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30,608</a:t>
          </a:r>
          <a:r>
            <a:rPr kumimoji="1" lang="ja-JP" altLang="en-US" sz="1200">
              <a:latin typeface="ＭＳ Ｐゴシック" panose="020B0600070205080204" pitchFamily="50" charset="-128"/>
              <a:ea typeface="ＭＳ Ｐゴシック" panose="020B0600070205080204" pitchFamily="50" charset="-128"/>
            </a:rPr>
            <a:t>円で、前年度と比べると３．４％減となっている。これは、土木費における土地区画整理費の減少や教育費において公民館整備事業の完了したことによる減が主な要因となっている。近年、類似団体平均を下回る低い水準で推移しているが、持続可能な都市経営を行っていくために、引き続き、老朽化する公共施設の長寿命化事業の推進や都市基盤整備等に係る経費の確保に努める。扶助費は住民一人当たり</a:t>
          </a:r>
          <a:r>
            <a:rPr kumimoji="1" lang="en-US" altLang="ja-JP" sz="1200">
              <a:latin typeface="ＭＳ Ｐゴシック" panose="020B0600070205080204" pitchFamily="50" charset="-128"/>
              <a:ea typeface="ＭＳ Ｐゴシック" panose="020B0600070205080204" pitchFamily="50" charset="-128"/>
            </a:rPr>
            <a:t>121,968</a:t>
          </a:r>
          <a:r>
            <a:rPr kumimoji="1" lang="ja-JP" altLang="en-US" sz="1200">
              <a:latin typeface="ＭＳ Ｐゴシック" panose="020B0600070205080204" pitchFamily="50" charset="-128"/>
              <a:ea typeface="ＭＳ Ｐゴシック" panose="020B0600070205080204" pitchFamily="50" charset="-128"/>
            </a:rPr>
            <a:t>円で、前年度と比べると６．１％増となっている。これは、幼児教育・保育の無償化の実施及び対象施設の増加に伴い児童福祉費・教育総務費の施設型給付費等が増加したこと等が主な要因である。扶助費などの義務的経費の増大は、柔軟な財政運営に影響を及ぼすため、引き続き、市単独事業の扶助費等の見直しなどに努める。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2,515</a:t>
          </a:r>
          <a:r>
            <a:rPr kumimoji="1" lang="ja-JP" altLang="en-US" sz="1200">
              <a:latin typeface="ＭＳ Ｐゴシック" panose="020B0600070205080204" pitchFamily="50" charset="-128"/>
              <a:ea typeface="ＭＳ Ｐゴシック" panose="020B0600070205080204" pitchFamily="50" charset="-128"/>
            </a:rPr>
            <a:t>円で、前年度と比べると２８４．０％増となっている。これは令和元年台風第１５号及び令和元年東日本台風の対応による事業費の増加が主な要因となってい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7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134801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84183</xdr:rowOff>
    </xdr:from>
    <xdr:to>
      <xdr:col>15</xdr:col>
      <xdr:colOff>50800</xdr:colOff>
      <xdr:row>34</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34</xdr:row>
      <xdr:rowOff>84183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111777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84001</xdr:rowOff>
    </xdr:from>
    <xdr:to>
      <xdr:col>15</xdr:col>
      <xdr:colOff>101600</xdr:colOff>
      <xdr:row>35</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30678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33383</xdr:rowOff>
    </xdr:from>
    <xdr:to>
      <xdr:col>10</xdr:col>
      <xdr:colOff>165100</xdr:colOff>
      <xdr:row>34</xdr:row>
      <xdr:rowOff>134983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165644</xdr:rowOff>
    </xdr:from>
    <xdr:to>
      <xdr:col>6</xdr:col>
      <xdr:colOff>38100</xdr:colOff>
      <xdr:row>33</xdr:row>
      <xdr:rowOff>95794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112321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102019</xdr:rowOff>
    </xdr:from>
    <xdr:to>
      <xdr:col>24</xdr:col>
      <xdr:colOff>63500</xdr:colOff>
      <xdr:row>56</xdr:row>
      <xdr:rowOff>158445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703219"/>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102019</xdr:rowOff>
    </xdr:from>
    <xdr:to>
      <xdr:col>19</xdr:col>
      <xdr:colOff>177800</xdr:colOff>
      <xdr:row>56</xdr:row>
      <xdr:rowOff>129337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70321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129337</xdr:rowOff>
    </xdr:from>
    <xdr:to>
      <xdr:col>15</xdr:col>
      <xdr:colOff>50800</xdr:colOff>
      <xdr:row>57</xdr:row>
      <xdr:rowOff>79845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3053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8712</xdr:rowOff>
    </xdr:from>
    <xdr:to>
      <xdr:col>10</xdr:col>
      <xdr:colOff>114300</xdr:colOff>
      <xdr:row>57</xdr:row>
      <xdr:rowOff>79845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81362"/>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86072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51219</xdr:rowOff>
    </xdr:from>
    <xdr:to>
      <xdr:col>20</xdr:col>
      <xdr:colOff>38100</xdr:colOff>
      <xdr:row>56</xdr:row>
      <xdr:rowOff>152819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143946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78537</xdr:rowOff>
    </xdr:from>
    <xdr:to>
      <xdr:col>15</xdr:col>
      <xdr:colOff>101600</xdr:colOff>
      <xdr:row>57</xdr:row>
      <xdr:rowOff>8687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25214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4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29045</xdr:rowOff>
    </xdr:from>
    <xdr:to>
      <xdr:col>10</xdr:col>
      <xdr:colOff>165100</xdr:colOff>
      <xdr:row>57</xdr:row>
      <xdr:rowOff>130645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129362</xdr:rowOff>
    </xdr:from>
    <xdr:to>
      <xdr:col>6</xdr:col>
      <xdr:colOff>38100</xdr:colOff>
      <xdr:row>57</xdr:row>
      <xdr:rowOff>59512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50639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83846</xdr:rowOff>
    </xdr:from>
    <xdr:to>
      <xdr:col>24</xdr:col>
      <xdr:colOff>63500</xdr:colOff>
      <xdr:row>76</xdr:row>
      <xdr:rowOff>145959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14046"/>
          <a:ext cx="8382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145959</xdr:rowOff>
    </xdr:from>
    <xdr:to>
      <xdr:col>19</xdr:col>
      <xdr:colOff>177800</xdr:colOff>
      <xdr:row>76</xdr:row>
      <xdr:rowOff>148920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76159"/>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148920</xdr:rowOff>
    </xdr:from>
    <xdr:to>
      <xdr:col>15</xdr:col>
      <xdr:colOff>50800</xdr:colOff>
      <xdr:row>77</xdr:row>
      <xdr:rowOff>6927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6927</xdr:rowOff>
    </xdr:from>
    <xdr:to>
      <xdr:col>10</xdr:col>
      <xdr:colOff>114300</xdr:colOff>
      <xdr:row>77</xdr:row>
      <xdr:rowOff>54225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33046</xdr:rowOff>
    </xdr:from>
    <xdr:to>
      <xdr:col>24</xdr:col>
      <xdr:colOff>114300</xdr:colOff>
      <xdr:row>76</xdr:row>
      <xdr:rowOff>134646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11473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95159</xdr:rowOff>
    </xdr:from>
    <xdr:to>
      <xdr:col>20</xdr:col>
      <xdr:colOff>38100</xdr:colOff>
      <xdr:row>77</xdr:row>
      <xdr:rowOff>25309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1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98120</xdr:rowOff>
    </xdr:from>
    <xdr:to>
      <xdr:col>15</xdr:col>
      <xdr:colOff>101600</xdr:colOff>
      <xdr:row>77</xdr:row>
      <xdr:rowOff>28270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19397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127577</xdr:rowOff>
    </xdr:from>
    <xdr:to>
      <xdr:col>10</xdr:col>
      <xdr:colOff>165100</xdr:colOff>
      <xdr:row>77</xdr:row>
      <xdr:rowOff>57727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48854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3425</xdr:rowOff>
    </xdr:from>
    <xdr:to>
      <xdr:col>6</xdr:col>
      <xdr:colOff>38100</xdr:colOff>
      <xdr:row>77</xdr:row>
      <xdr:rowOff>105025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96152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161950</xdr:rowOff>
    </xdr:from>
    <xdr:to>
      <xdr:col>24</xdr:col>
      <xdr:colOff>63500</xdr:colOff>
      <xdr:row>96</xdr:row>
      <xdr:rowOff>105105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49700"/>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105105</xdr:rowOff>
    </xdr:from>
    <xdr:to>
      <xdr:col>19</xdr:col>
      <xdr:colOff>177800</xdr:colOff>
      <xdr:row>97</xdr:row>
      <xdr:rowOff>40069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64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40069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26200</xdr:rowOff>
    </xdr:from>
    <xdr:to>
      <xdr:col>10</xdr:col>
      <xdr:colOff>114300</xdr:colOff>
      <xdr:row>97</xdr:row>
      <xdr:rowOff>30505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111150</xdr:rowOff>
    </xdr:from>
    <xdr:to>
      <xdr:col>24</xdr:col>
      <xdr:colOff>114300</xdr:colOff>
      <xdr:row>96</xdr:row>
      <xdr:rowOff>41300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89577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54305</xdr:rowOff>
    </xdr:from>
    <xdr:to>
      <xdr:col>20</xdr:col>
      <xdr:colOff>38100</xdr:colOff>
      <xdr:row>96</xdr:row>
      <xdr:rowOff>155905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160719</xdr:rowOff>
    </xdr:from>
    <xdr:to>
      <xdr:col>15</xdr:col>
      <xdr:colOff>101600</xdr:colOff>
      <xdr:row>97</xdr:row>
      <xdr:rowOff>90869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146850</xdr:rowOff>
    </xdr:from>
    <xdr:to>
      <xdr:col>10</xdr:col>
      <xdr:colOff>165100</xdr:colOff>
      <xdr:row>97</xdr:row>
      <xdr:rowOff>77000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151155</xdr:rowOff>
    </xdr:from>
    <xdr:to>
      <xdr:col>6</xdr:col>
      <xdr:colOff>38100</xdr:colOff>
      <xdr:row>97</xdr:row>
      <xdr:rowOff>81305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72432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130099</xdr:rowOff>
    </xdr:from>
    <xdr:to>
      <xdr:col>55</xdr:col>
      <xdr:colOff>0</xdr:colOff>
      <xdr:row>33</xdr:row>
      <xdr:rowOff>158445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78794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120955</xdr:rowOff>
    </xdr:from>
    <xdr:to>
      <xdr:col>50</xdr:col>
      <xdr:colOff>114300</xdr:colOff>
      <xdr:row>33</xdr:row>
      <xdr:rowOff>158445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77880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93523</xdr:rowOff>
    </xdr:from>
    <xdr:to>
      <xdr:col>45</xdr:col>
      <xdr:colOff>177800</xdr:colOff>
      <xdr:row>33</xdr:row>
      <xdr:rowOff>120955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75137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55118</xdr:rowOff>
    </xdr:from>
    <xdr:to>
      <xdr:col>41</xdr:col>
      <xdr:colOff>50800</xdr:colOff>
      <xdr:row>33</xdr:row>
      <xdr:rowOff>93523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71296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79299</xdr:rowOff>
    </xdr:from>
    <xdr:to>
      <xdr:col>55</xdr:col>
      <xdr:colOff>50800</xdr:colOff>
      <xdr:row>34</xdr:row>
      <xdr:rowOff>9449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102176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8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107645</xdr:rowOff>
    </xdr:from>
    <xdr:to>
      <xdr:col>50</xdr:col>
      <xdr:colOff>165100</xdr:colOff>
      <xdr:row>34</xdr:row>
      <xdr:rowOff>37795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54322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54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70155</xdr:rowOff>
    </xdr:from>
    <xdr:to>
      <xdr:col>46</xdr:col>
      <xdr:colOff>38100</xdr:colOff>
      <xdr:row>34</xdr:row>
      <xdr:rowOff>305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16832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0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42723</xdr:rowOff>
    </xdr:from>
    <xdr:to>
      <xdr:col>41</xdr:col>
      <xdr:colOff>101600</xdr:colOff>
      <xdr:row>33</xdr:row>
      <xdr:rowOff>144323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160850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47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122445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80137</xdr:rowOff>
    </xdr:from>
    <xdr:to>
      <xdr:col>55</xdr:col>
      <xdr:colOff>0</xdr:colOff>
      <xdr:row>58</xdr:row>
      <xdr:rowOff>92202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242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65278</xdr:rowOff>
    </xdr:from>
    <xdr:to>
      <xdr:col>50</xdr:col>
      <xdr:colOff>114300</xdr:colOff>
      <xdr:row>58</xdr:row>
      <xdr:rowOff>92202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937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65278</xdr:rowOff>
    </xdr:from>
    <xdr:to>
      <xdr:col>45</xdr:col>
      <xdr:colOff>177800</xdr:colOff>
      <xdr:row>58</xdr:row>
      <xdr:rowOff>87757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0937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67437</xdr:rowOff>
    </xdr:from>
    <xdr:to>
      <xdr:col>41</xdr:col>
      <xdr:colOff>50800</xdr:colOff>
      <xdr:row>58</xdr:row>
      <xdr:rowOff>87757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29337</xdr:rowOff>
    </xdr:from>
    <xdr:to>
      <xdr:col>55</xdr:col>
      <xdr:colOff>50800</xdr:colOff>
      <xdr:row>58</xdr:row>
      <xdr:rowOff>130937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7764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41402</xdr:rowOff>
    </xdr:from>
    <xdr:to>
      <xdr:col>50</xdr:col>
      <xdr:colOff>165100</xdr:colOff>
      <xdr:row>58</xdr:row>
      <xdr:rowOff>143002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134129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14478</xdr:rowOff>
    </xdr:from>
    <xdr:to>
      <xdr:col>46</xdr:col>
      <xdr:colOff>38100</xdr:colOff>
      <xdr:row>58</xdr:row>
      <xdr:rowOff>116078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107205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36957</xdr:rowOff>
    </xdr:from>
    <xdr:to>
      <xdr:col>41</xdr:col>
      <xdr:colOff>101600</xdr:colOff>
      <xdr:row>58</xdr:row>
      <xdr:rowOff>138557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129684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16637</xdr:rowOff>
    </xdr:from>
    <xdr:to>
      <xdr:col>36</xdr:col>
      <xdr:colOff>165100</xdr:colOff>
      <xdr:row>58</xdr:row>
      <xdr:rowOff>118237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109364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162246</xdr:rowOff>
    </xdr:from>
    <xdr:to>
      <xdr:col>55</xdr:col>
      <xdr:colOff>0</xdr:colOff>
      <xdr:row>77</xdr:row>
      <xdr:rowOff>18228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192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106638</xdr:rowOff>
    </xdr:from>
    <xdr:to>
      <xdr:col>50</xdr:col>
      <xdr:colOff>114300</xdr:colOff>
      <xdr:row>76</xdr:row>
      <xdr:rowOff>162246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36838"/>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106638</xdr:rowOff>
    </xdr:from>
    <xdr:to>
      <xdr:col>45</xdr:col>
      <xdr:colOff>177800</xdr:colOff>
      <xdr:row>76</xdr:row>
      <xdr:rowOff>128384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136838"/>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123955</xdr:rowOff>
    </xdr:from>
    <xdr:to>
      <xdr:col>41</xdr:col>
      <xdr:colOff>50800</xdr:colOff>
      <xdr:row>76</xdr:row>
      <xdr:rowOff>128384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154155"/>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138878</xdr:rowOff>
    </xdr:from>
    <xdr:to>
      <xdr:col>55</xdr:col>
      <xdr:colOff>50800</xdr:colOff>
      <xdr:row>77</xdr:row>
      <xdr:rowOff>69028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117305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111446</xdr:rowOff>
    </xdr:from>
    <xdr:to>
      <xdr:col>50</xdr:col>
      <xdr:colOff>165100</xdr:colOff>
      <xdr:row>77</xdr:row>
      <xdr:rowOff>41596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32723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55838</xdr:rowOff>
    </xdr:from>
    <xdr:to>
      <xdr:col>46</xdr:col>
      <xdr:colOff>38100</xdr:colOff>
      <xdr:row>76</xdr:row>
      <xdr:rowOff>157438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148565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77584</xdr:rowOff>
    </xdr:from>
    <xdr:to>
      <xdr:col>41</xdr:col>
      <xdr:colOff>101600</xdr:colOff>
      <xdr:row>77</xdr:row>
      <xdr:rowOff>7734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170311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2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73155</xdr:rowOff>
    </xdr:from>
    <xdr:to>
      <xdr:col>36</xdr:col>
      <xdr:colOff>165100</xdr:colOff>
      <xdr:row>77</xdr:row>
      <xdr:rowOff>3305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165882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104332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843862"/>
          <a:ext cx="8382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41762</xdr:rowOff>
    </xdr:from>
    <xdr:to>
      <xdr:col>50</xdr:col>
      <xdr:colOff>114300</xdr:colOff>
      <xdr:row>98</xdr:row>
      <xdr:rowOff>69650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843862"/>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65960</xdr:rowOff>
    </xdr:from>
    <xdr:to>
      <xdr:col>45</xdr:col>
      <xdr:colOff>177800</xdr:colOff>
      <xdr:row>98</xdr:row>
      <xdr:rowOff>69650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55935</xdr:rowOff>
    </xdr:from>
    <xdr:to>
      <xdr:col>41</xdr:col>
      <xdr:colOff>50800</xdr:colOff>
      <xdr:row>98</xdr:row>
      <xdr:rowOff>65960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53532</xdr:rowOff>
    </xdr:from>
    <xdr:to>
      <xdr:col>55</xdr:col>
      <xdr:colOff>50800</xdr:colOff>
      <xdr:row>98</xdr:row>
      <xdr:rowOff>155132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8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139909</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7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162412</xdr:rowOff>
    </xdr:from>
    <xdr:to>
      <xdr:col>50</xdr:col>
      <xdr:colOff>165100</xdr:colOff>
      <xdr:row>98</xdr:row>
      <xdr:rowOff>92562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83689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8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18850</xdr:rowOff>
    </xdr:from>
    <xdr:to>
      <xdr:col>46</xdr:col>
      <xdr:colOff>38100</xdr:colOff>
      <xdr:row>98</xdr:row>
      <xdr:rowOff>120450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111577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15160</xdr:rowOff>
    </xdr:from>
    <xdr:to>
      <xdr:col>41</xdr:col>
      <xdr:colOff>101600</xdr:colOff>
      <xdr:row>98</xdr:row>
      <xdr:rowOff>116760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107887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5135</xdr:rowOff>
    </xdr:from>
    <xdr:to>
      <xdr:col>36</xdr:col>
      <xdr:colOff>165100</xdr:colOff>
      <xdr:row>97</xdr:row>
      <xdr:rowOff>106735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97862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160655</xdr:rowOff>
    </xdr:from>
    <xdr:to>
      <xdr:col>85</xdr:col>
      <xdr:colOff>127000</xdr:colOff>
      <xdr:row>36</xdr:row>
      <xdr:rowOff>85408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61405"/>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163132</xdr:rowOff>
    </xdr:from>
    <xdr:to>
      <xdr:col>81</xdr:col>
      <xdr:colOff>50800</xdr:colOff>
      <xdr:row>36</xdr:row>
      <xdr:rowOff>85408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1638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163132</xdr:rowOff>
    </xdr:from>
    <xdr:to>
      <xdr:col>76</xdr:col>
      <xdr:colOff>114300</xdr:colOff>
      <xdr:row>36</xdr:row>
      <xdr:rowOff>46165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63882"/>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159512</xdr:rowOff>
    </xdr:from>
    <xdr:to>
      <xdr:col>71</xdr:col>
      <xdr:colOff>177800</xdr:colOff>
      <xdr:row>36</xdr:row>
      <xdr:rowOff>46165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16026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109855</xdr:rowOff>
    </xdr:from>
    <xdr:to>
      <xdr:col>85</xdr:col>
      <xdr:colOff>177800</xdr:colOff>
      <xdr:row>36</xdr:row>
      <xdr:rowOff>40005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88282</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34608</xdr:rowOff>
    </xdr:from>
    <xdr:to>
      <xdr:col>81</xdr:col>
      <xdr:colOff>101600</xdr:colOff>
      <xdr:row>36</xdr:row>
      <xdr:rowOff>136208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127335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112332</xdr:rowOff>
    </xdr:from>
    <xdr:to>
      <xdr:col>76</xdr:col>
      <xdr:colOff>165100</xdr:colOff>
      <xdr:row>36</xdr:row>
      <xdr:rowOff>42482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33609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166815</xdr:rowOff>
    </xdr:from>
    <xdr:to>
      <xdr:col>72</xdr:col>
      <xdr:colOff>38100</xdr:colOff>
      <xdr:row>36</xdr:row>
      <xdr:rowOff>96965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88092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2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108712</xdr:rowOff>
    </xdr:from>
    <xdr:to>
      <xdr:col>67</xdr:col>
      <xdr:colOff>101600</xdr:colOff>
      <xdr:row>36</xdr:row>
      <xdr:rowOff>38862</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29989</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98781</xdr:rowOff>
    </xdr:from>
    <xdr:to>
      <xdr:col>85</xdr:col>
      <xdr:colOff>126364</xdr:colOff>
      <xdr:row>53</xdr:row>
      <xdr:rowOff>78016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71281"/>
          <a:ext cx="1269" cy="49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81843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78016</xdr:rowOff>
    </xdr:from>
    <xdr:to>
      <xdr:col>86</xdr:col>
      <xdr:colOff>25400</xdr:colOff>
      <xdr:row>53</xdr:row>
      <xdr:rowOff>78016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16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45458</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98781</xdr:rowOff>
    </xdr:from>
    <xdr:to>
      <xdr:col>86</xdr:col>
      <xdr:colOff>25400</xdr:colOff>
      <xdr:row>50</xdr:row>
      <xdr:rowOff>98781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7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78016</xdr:rowOff>
    </xdr:from>
    <xdr:to>
      <xdr:col>85</xdr:col>
      <xdr:colOff>127000</xdr:colOff>
      <xdr:row>53</xdr:row>
      <xdr:rowOff>119335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164866"/>
          <a:ext cx="8382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132846</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70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109969</xdr:rowOff>
    </xdr:from>
    <xdr:to>
      <xdr:col>85</xdr:col>
      <xdr:colOff>177800</xdr:colOff>
      <xdr:row>52</xdr:row>
      <xdr:rowOff>40119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119335</xdr:rowOff>
    </xdr:from>
    <xdr:to>
      <xdr:col>81</xdr:col>
      <xdr:colOff>50800</xdr:colOff>
      <xdr:row>54</xdr:row>
      <xdr:rowOff>18009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165329</xdr:rowOff>
    </xdr:from>
    <xdr:to>
      <xdr:col>81</xdr:col>
      <xdr:colOff>101600</xdr:colOff>
      <xdr:row>52</xdr:row>
      <xdr:rowOff>95479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112006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18009</xdr:rowOff>
    </xdr:from>
    <xdr:to>
      <xdr:col>76</xdr:col>
      <xdr:colOff>114300</xdr:colOff>
      <xdr:row>58</xdr:row>
      <xdr:rowOff>56414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160338</xdr:rowOff>
    </xdr:from>
    <xdr:to>
      <xdr:col>76</xdr:col>
      <xdr:colOff>165100</xdr:colOff>
      <xdr:row>52</xdr:row>
      <xdr:rowOff>90488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107015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34372</xdr:rowOff>
    </xdr:from>
    <xdr:to>
      <xdr:col>71</xdr:col>
      <xdr:colOff>177800</xdr:colOff>
      <xdr:row>58</xdr:row>
      <xdr:rowOff>56414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102254</xdr:rowOff>
    </xdr:from>
    <xdr:to>
      <xdr:col>72</xdr:col>
      <xdr:colOff>38100</xdr:colOff>
      <xdr:row>57</xdr:row>
      <xdr:rowOff>32404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48931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126162</xdr:rowOff>
    </xdr:from>
    <xdr:to>
      <xdr:col>67</xdr:col>
      <xdr:colOff>101600</xdr:colOff>
      <xdr:row>57</xdr:row>
      <xdr:rowOff>56312</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72839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27216</xdr:rowOff>
    </xdr:from>
    <xdr:to>
      <xdr:col>85</xdr:col>
      <xdr:colOff>177800</xdr:colOff>
      <xdr:row>53</xdr:row>
      <xdr:rowOff>128816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113593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02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68535</xdr:rowOff>
    </xdr:from>
    <xdr:to>
      <xdr:col>81</xdr:col>
      <xdr:colOff>101600</xdr:colOff>
      <xdr:row>53</xdr:row>
      <xdr:rowOff>170135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161262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138659</xdr:rowOff>
    </xdr:from>
    <xdr:to>
      <xdr:col>76</xdr:col>
      <xdr:colOff>165100</xdr:colOff>
      <xdr:row>54</xdr:row>
      <xdr:rowOff>68809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59936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5614</xdr:rowOff>
    </xdr:from>
    <xdr:to>
      <xdr:col>72</xdr:col>
      <xdr:colOff>38100</xdr:colOff>
      <xdr:row>58</xdr:row>
      <xdr:rowOff>107214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98341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155022</xdr:rowOff>
    </xdr:from>
    <xdr:to>
      <xdr:col>67</xdr:col>
      <xdr:colOff>101600</xdr:colOff>
      <xdr:row>58</xdr:row>
      <xdr:rowOff>85172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76299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67945</xdr:rowOff>
    </xdr:from>
    <xdr:to>
      <xdr:col>85</xdr:col>
      <xdr:colOff>127000</xdr:colOff>
      <xdr:row>78</xdr:row>
      <xdr:rowOff>132714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269595"/>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132714</xdr:rowOff>
    </xdr:from>
    <xdr:to>
      <xdr:col>81</xdr:col>
      <xdr:colOff>50800</xdr:colOff>
      <xdr:row>79</xdr:row>
      <xdr:rowOff>17907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505814"/>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17907</xdr:rowOff>
    </xdr:from>
    <xdr:to>
      <xdr:col>76</xdr:col>
      <xdr:colOff>114300</xdr:colOff>
      <xdr:row>79</xdr:row>
      <xdr:rowOff>39624</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562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39624</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584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17145</xdr:rowOff>
    </xdr:from>
    <xdr:to>
      <xdr:col>85</xdr:col>
      <xdr:colOff>177800</xdr:colOff>
      <xdr:row>77</xdr:row>
      <xdr:rowOff>118745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40022</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0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81914</xdr:rowOff>
    </xdr:from>
    <xdr:to>
      <xdr:col>81</xdr:col>
      <xdr:colOff>101600</xdr:colOff>
      <xdr:row>79</xdr:row>
      <xdr:rowOff>12064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3191</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54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138557</xdr:rowOff>
    </xdr:from>
    <xdr:to>
      <xdr:col>76</xdr:col>
      <xdr:colOff>165100</xdr:colOff>
      <xdr:row>79</xdr:row>
      <xdr:rowOff>68707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59834</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60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160274</xdr:rowOff>
    </xdr:from>
    <xdr:to>
      <xdr:col>72</xdr:col>
      <xdr:colOff>38100</xdr:colOff>
      <xdr:row>79</xdr:row>
      <xdr:rowOff>90424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81551</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46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77064</xdr:rowOff>
    </xdr:from>
    <xdr:to>
      <xdr:col>85</xdr:col>
      <xdr:colOff>126364</xdr:colOff>
      <xdr:row>96</xdr:row>
      <xdr:rowOff>67394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7564"/>
          <a:ext cx="1269" cy="101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71221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5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67394</xdr:rowOff>
    </xdr:from>
    <xdr:to>
      <xdr:col>86</xdr:col>
      <xdr:colOff>25400</xdr:colOff>
      <xdr:row>96</xdr:row>
      <xdr:rowOff>67394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52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23741</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77064</xdr:rowOff>
    </xdr:from>
    <xdr:to>
      <xdr:col>86</xdr:col>
      <xdr:colOff>25400</xdr:colOff>
      <xdr:row>90</xdr:row>
      <xdr:rowOff>77064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67394</xdr:rowOff>
    </xdr:from>
    <xdr:to>
      <xdr:col>85</xdr:col>
      <xdr:colOff>127000</xdr:colOff>
      <xdr:row>96</xdr:row>
      <xdr:rowOff>127974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26594"/>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116074</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588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93197</xdr:rowOff>
    </xdr:from>
    <xdr:to>
      <xdr:col>85</xdr:col>
      <xdr:colOff>177800</xdr:colOff>
      <xdr:row>94</xdr:row>
      <xdr:rowOff>23347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0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127974</xdr:rowOff>
    </xdr:from>
    <xdr:to>
      <xdr:col>81</xdr:col>
      <xdr:colOff>50800</xdr:colOff>
      <xdr:row>96</xdr:row>
      <xdr:rowOff>129504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587174"/>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59640</xdr:rowOff>
    </xdr:from>
    <xdr:to>
      <xdr:col>81</xdr:col>
      <xdr:colOff>101600</xdr:colOff>
      <xdr:row>93</xdr:row>
      <xdr:rowOff>161240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0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129504</xdr:rowOff>
    </xdr:from>
    <xdr:to>
      <xdr:col>76</xdr:col>
      <xdr:colOff>114300</xdr:colOff>
      <xdr:row>96</xdr:row>
      <xdr:rowOff>156045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588704"/>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72921</xdr:rowOff>
    </xdr:from>
    <xdr:to>
      <xdr:col>76</xdr:col>
      <xdr:colOff>165100</xdr:colOff>
      <xdr:row>94</xdr:row>
      <xdr:rowOff>3071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0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19598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156045</xdr:rowOff>
    </xdr:from>
    <xdr:to>
      <xdr:col>71</xdr:col>
      <xdr:colOff>177800</xdr:colOff>
      <xdr:row>97</xdr:row>
      <xdr:rowOff>24485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15245"/>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58496</xdr:rowOff>
    </xdr:from>
    <xdr:to>
      <xdr:col>72</xdr:col>
      <xdr:colOff>38100</xdr:colOff>
      <xdr:row>93</xdr:row>
      <xdr:rowOff>160096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00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5173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7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45648</xdr:rowOff>
    </xdr:from>
    <xdr:to>
      <xdr:col>67</xdr:col>
      <xdr:colOff>101600</xdr:colOff>
      <xdr:row>93</xdr:row>
      <xdr:rowOff>147248</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599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163775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7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16594</xdr:rowOff>
    </xdr:from>
    <xdr:to>
      <xdr:col>85</xdr:col>
      <xdr:colOff>177800</xdr:colOff>
      <xdr:row>96</xdr:row>
      <xdr:rowOff>118194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4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102971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77174</xdr:rowOff>
    </xdr:from>
    <xdr:to>
      <xdr:col>81</xdr:col>
      <xdr:colOff>101600</xdr:colOff>
      <xdr:row>97</xdr:row>
      <xdr:rowOff>7324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169901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78704</xdr:rowOff>
    </xdr:from>
    <xdr:to>
      <xdr:col>76</xdr:col>
      <xdr:colOff>165100</xdr:colOff>
      <xdr:row>97</xdr:row>
      <xdr:rowOff>8854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171431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105245</xdr:rowOff>
    </xdr:from>
    <xdr:to>
      <xdr:col>72</xdr:col>
      <xdr:colOff>38100</xdr:colOff>
      <xdr:row>97</xdr:row>
      <xdr:rowOff>35395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26522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145135</xdr:rowOff>
    </xdr:from>
    <xdr:to>
      <xdr:col>67</xdr:col>
      <xdr:colOff>101600</xdr:colOff>
      <xdr:row>97</xdr:row>
      <xdr:rowOff>75285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66412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6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168,631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が、前年度と比べると３．５％増となっている。決算額全体でみても、前年度より増加しており、これは幼児教育・保育の無償化、プレミアム付商品券事業の実施等が主な要因である。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９．４％増となっている。決算額全体でみると、清掃施設の改良工事の増加等の影響により、平成３０年度において大きく上昇に転じており、令和元年度についても前年度より増加している。　土木費は住民一人当たり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５．２％減であり、類似団体内で最も低い水準である。決算額全体でみでも、令和元年度より減少に転じており、これは麻溝台・新磯野第一整備地区土地区画整理事業費の減少等が主な要因である。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３．１％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令和元年度についても前年度より増加している。これは、民生費と同様に、幼児教育・保育の無償化の実施等が主な要因である。　災害復旧費は、住民一人当たり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ると２８４．０％増となり、過去５年間で初めて類似団体平均を上回ることとなった。決算額全体をみても大幅な増加となり、これは、令和元年東日本台風等による災害に係る公共施設の災害復旧事業費の皆増が主な要因である。　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38,163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111</a:t>
          </a:r>
          <a:r>
            <a:rPr kumimoji="1" lang="ja-JP" altLang="en-US" sz="900">
              <a:latin typeface="ＭＳ ゴシック" pitchFamily="49" charset="-128"/>
              <a:ea typeface="ＭＳ ゴシック" pitchFamily="49" charset="-128"/>
            </a:rPr>
            <a:t>億円から</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年度まで減少し、平成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年度は約</a:t>
          </a:r>
          <a:r>
            <a:rPr kumimoji="1" lang="en-US" altLang="ja-JP" sz="900">
              <a:latin typeface="ＭＳ ゴシック" pitchFamily="49" charset="-128"/>
              <a:ea typeface="ＭＳ ゴシック" pitchFamily="49" charset="-128"/>
            </a:rPr>
            <a:t>11</a:t>
          </a:r>
          <a:r>
            <a:rPr kumimoji="1" lang="ja-JP" altLang="en-US" sz="900">
              <a:latin typeface="ＭＳ ゴシック" pitchFamily="49" charset="-128"/>
              <a:ea typeface="ＭＳ ゴシック" pitchFamily="49" charset="-128"/>
            </a:rPr>
            <a:t>億円増加したが令和元年度は再び減少し</a:t>
          </a:r>
          <a:r>
            <a:rPr kumimoji="1" lang="en-US" altLang="ja-JP" sz="900">
              <a:latin typeface="ＭＳ ゴシック" pitchFamily="49" charset="-128"/>
              <a:ea typeface="ＭＳ ゴシック" pitchFamily="49" charset="-128"/>
            </a:rPr>
            <a:t>68</a:t>
          </a:r>
          <a:r>
            <a:rPr kumimoji="1" lang="ja-JP" altLang="en-US" sz="900">
              <a:latin typeface="ＭＳ ゴシック" pitchFamily="49" charset="-128"/>
              <a:ea typeface="ＭＳ ゴシック" pitchFamily="49" charset="-128"/>
            </a:rPr>
            <a:t>億円となった。平成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900">
              <a:latin typeface="ＭＳ ゴシック" pitchFamily="49" charset="-128"/>
              <a:ea typeface="ＭＳ ゴシック" pitchFamily="49" charset="-128"/>
            </a:rPr>
            <a:t>　こうしたことから、平成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年度までは、標準財政規模比は低下傾向が続いていたが、令和元年度においては、取崩額が積立額を上回り、残高も減少していることから、標準財政規模比についても、前年度と比べると</a:t>
          </a:r>
          <a:r>
            <a:rPr kumimoji="1" lang="en-US" altLang="ja-JP" sz="900">
              <a:latin typeface="ＭＳ ゴシック" pitchFamily="49" charset="-128"/>
              <a:ea typeface="ＭＳ ゴシック" pitchFamily="49" charset="-128"/>
            </a:rPr>
            <a:t>0.36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3.95</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実質収支額について、形式収支が前年度と比べると</a:t>
          </a:r>
          <a:r>
            <a:rPr kumimoji="1" lang="en-US" altLang="ja-JP" sz="900">
              <a:latin typeface="ＭＳ ゴシック" pitchFamily="49" charset="-128"/>
              <a:ea typeface="ＭＳ ゴシック" pitchFamily="49" charset="-128"/>
            </a:rPr>
            <a:t>11.3</a:t>
          </a:r>
          <a:r>
            <a:rPr kumimoji="1" lang="ja-JP" altLang="en-US" sz="900">
              <a:latin typeface="ＭＳ ゴシック" pitchFamily="49" charset="-128"/>
              <a:ea typeface="ＭＳ ゴシック" pitchFamily="49" charset="-128"/>
            </a:rPr>
            <a:t>％増となっており、繰越財源も</a:t>
          </a:r>
          <a:r>
            <a:rPr kumimoji="1" lang="en-US" altLang="ja-JP" sz="900">
              <a:latin typeface="ＭＳ ゴシック" pitchFamily="49" charset="-128"/>
              <a:ea typeface="ＭＳ ゴシック" pitchFamily="49" charset="-128"/>
            </a:rPr>
            <a:t>10.1</a:t>
          </a:r>
          <a:r>
            <a:rPr kumimoji="1" lang="ja-JP" altLang="en-US" sz="900">
              <a:latin typeface="ＭＳ ゴシック" pitchFamily="49" charset="-128"/>
              <a:ea typeface="ＭＳ ゴシック" pitchFamily="49" charset="-128"/>
            </a:rPr>
            <a:t>％増となったことから、標準財政規模比については、前年度と比べると</a:t>
          </a:r>
          <a:r>
            <a:rPr kumimoji="1" lang="en-US" altLang="ja-JP" sz="900">
              <a:latin typeface="ＭＳ ゴシック" pitchFamily="49" charset="-128"/>
              <a:ea typeface="ＭＳ ゴシック" pitchFamily="49" charset="-128"/>
            </a:rPr>
            <a:t>0.50</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5.29</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実質単年度収支について、</a:t>
          </a:r>
          <a:r>
            <a:rPr kumimoji="1" lang="en-US" altLang="ja-JP" sz="900">
              <a:latin typeface="ＭＳ ゴシック" pitchFamily="49" charset="-128"/>
              <a:ea typeface="ＭＳ ゴシック" pitchFamily="49" charset="-128"/>
            </a:rPr>
            <a:t>38.1</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0.64</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2.21</a:t>
          </a:r>
          <a:r>
            <a:rPr kumimoji="1" lang="ja-JP" altLang="en-US" sz="9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ポイント上昇している。これは、麻溝台・新磯野第一整備地区土地区画整理事業特別会計において実質収支額が増加したこと等によるものである。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306646910</v>
      </c>
      <c r="BO4" s="424"/>
      <c r="BP4" s="424"/>
      <c r="BQ4" s="424"/>
      <c r="BR4" s="424"/>
      <c r="BS4" s="424"/>
      <c r="BT4" s="424"/>
      <c r="BU4" s="425"/>
      <c r="BV4" s="423">
        <v>297261601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5.3</v>
      </c>
      <c r="CU4" s="608"/>
      <c r="CV4" s="608"/>
      <c r="CW4" s="608"/>
      <c r="CX4" s="608"/>
      <c r="CY4" s="608"/>
      <c r="CZ4" s="608"/>
      <c r="DA4" s="609"/>
      <c r="DB4" s="607">
        <v>4.8</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296379255</v>
      </c>
      <c r="BO5" s="429"/>
      <c r="BP5" s="429"/>
      <c r="BQ5" s="429"/>
      <c r="BR5" s="429"/>
      <c r="BS5" s="429"/>
      <c r="BT5" s="429"/>
      <c r="BU5" s="430"/>
      <c r="BV5" s="428">
        <v>288040103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99.8</v>
      </c>
      <c r="CU5" s="399"/>
      <c r="CV5" s="399"/>
      <c r="CW5" s="399"/>
      <c r="CX5" s="399"/>
      <c r="CY5" s="399"/>
      <c r="CZ5" s="399"/>
      <c r="DA5" s="400"/>
      <c r="DB5" s="398">
        <v>98.1</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10267655</v>
      </c>
      <c r="BO6" s="429"/>
      <c r="BP6" s="429"/>
      <c r="BQ6" s="429"/>
      <c r="BR6" s="429"/>
      <c r="BS6" s="429"/>
      <c r="BT6" s="429"/>
      <c r="BU6" s="430"/>
      <c r="BV6" s="428">
        <v>9221498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109.1</v>
      </c>
      <c r="CU6" s="582"/>
      <c r="CV6" s="582"/>
      <c r="CW6" s="582"/>
      <c r="CX6" s="582"/>
      <c r="CY6" s="582"/>
      <c r="CZ6" s="582"/>
      <c r="DA6" s="583"/>
      <c r="DB6" s="581">
        <v>109.2</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1164579</v>
      </c>
      <c r="BO7" s="429"/>
      <c r="BP7" s="429"/>
      <c r="BQ7" s="429"/>
      <c r="BR7" s="429"/>
      <c r="BS7" s="429"/>
      <c r="BT7" s="429"/>
      <c r="BU7" s="430"/>
      <c r="BV7" s="428">
        <v>1057719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172010103</v>
      </c>
      <c r="CU7" s="429"/>
      <c r="CV7" s="429"/>
      <c r="CW7" s="429"/>
      <c r="CX7" s="429"/>
      <c r="CY7" s="429"/>
      <c r="CZ7" s="429"/>
      <c r="DA7" s="430"/>
      <c r="DB7" s="428">
        <v>170358582</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9103076</v>
      </c>
      <c r="BO8" s="429"/>
      <c r="BP8" s="429"/>
      <c r="BQ8" s="429"/>
      <c r="BR8" s="429"/>
      <c r="BS8" s="429"/>
      <c r="BT8" s="429"/>
      <c r="BU8" s="430"/>
      <c r="BV8" s="428">
        <v>8163779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0.89</v>
      </c>
      <c r="CU8" s="542"/>
      <c r="CV8" s="542"/>
      <c r="CW8" s="542"/>
      <c r="CX8" s="542"/>
      <c r="CY8" s="542"/>
      <c r="CZ8" s="542"/>
      <c r="DA8" s="543"/>
      <c r="DB8" s="541">
        <v>0.9</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720779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939297</v>
      </c>
      <c r="BO9" s="429"/>
      <c r="BP9" s="429"/>
      <c r="BQ9" s="429"/>
      <c r="BR9" s="429"/>
      <c r="BS9" s="429"/>
      <c r="BT9" s="429"/>
      <c r="BU9" s="430"/>
      <c r="BV9" s="428">
        <v>324613</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13.5</v>
      </c>
      <c r="CU9" s="399"/>
      <c r="CV9" s="399"/>
      <c r="CW9" s="399"/>
      <c r="CX9" s="399"/>
      <c r="CY9" s="399"/>
      <c r="CZ9" s="399"/>
      <c r="DA9" s="400"/>
      <c r="DB9" s="398">
        <v>12.9</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717515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4149</v>
      </c>
      <c r="BO10" s="429"/>
      <c r="BP10" s="429"/>
      <c r="BQ10" s="429"/>
      <c r="BR10" s="429"/>
      <c r="BS10" s="429"/>
      <c r="BT10" s="429"/>
      <c r="BU10" s="430"/>
      <c r="BV10" s="428">
        <v>4155</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2">
      <c r="A12" s="187"/>
      <c r="B12" s="544" t="s">
        <v>131</v>
      </c>
      <c r="C12" s="545"/>
      <c r="D12" s="545"/>
      <c r="E12" s="545"/>
      <c r="F12" s="545"/>
      <c r="G12" s="545"/>
      <c r="H12" s="545"/>
      <c r="I12" s="545"/>
      <c r="J12" s="545"/>
      <c r="K12" s="546"/>
      <c r="L12" s="553" t="s">
        <v>132</v>
      </c>
      <c r="M12" s="554"/>
      <c r="N12" s="554"/>
      <c r="O12" s="554"/>
      <c r="P12" s="554"/>
      <c r="Q12" s="555"/>
      <c r="R12" s="556">
        <v>718300</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4750000</v>
      </c>
      <c r="BO12" s="429"/>
      <c r="BP12" s="429"/>
      <c r="BQ12" s="429"/>
      <c r="BR12" s="429"/>
      <c r="BS12" s="429"/>
      <c r="BT12" s="429"/>
      <c r="BU12" s="430"/>
      <c r="BV12" s="428">
        <v>3000000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140</v>
      </c>
      <c r="N13" s="529"/>
      <c r="O13" s="529"/>
      <c r="P13" s="529"/>
      <c r="Q13" s="530"/>
      <c r="R13" s="531">
        <v>702489</v>
      </c>
      <c r="S13" s="532"/>
      <c r="T13" s="532"/>
      <c r="U13" s="532"/>
      <c r="V13" s="533"/>
      <c r="W13" s="519" t="s">
        <v>141</v>
      </c>
      <c r="X13" s="441"/>
      <c r="Y13" s="441"/>
      <c r="Z13" s="441"/>
      <c r="AA13" s="441"/>
      <c r="AB13" s="442"/>
      <c r="AC13" s="404">
        <v>1995</v>
      </c>
      <c r="AD13" s="405"/>
      <c r="AE13" s="405"/>
      <c r="AF13" s="405"/>
      <c r="AG13" s="406"/>
      <c r="AH13" s="404">
        <v>1892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-3806554</v>
      </c>
      <c r="BO13" s="429"/>
      <c r="BP13" s="429"/>
      <c r="BQ13" s="429"/>
      <c r="BR13" s="429"/>
      <c r="BS13" s="429"/>
      <c r="BT13" s="429"/>
      <c r="BU13" s="430"/>
      <c r="BV13" s="428">
        <v>-2671232</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2.7</v>
      </c>
      <c r="CU13" s="399"/>
      <c r="CV13" s="399"/>
      <c r="CW13" s="399"/>
      <c r="CX13" s="399"/>
      <c r="CY13" s="399"/>
      <c r="CZ13" s="399"/>
      <c r="DA13" s="400"/>
      <c r="DB13" s="398">
        <v>2.7</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146</v>
      </c>
      <c r="M14" s="565"/>
      <c r="N14" s="565"/>
      <c r="O14" s="565"/>
      <c r="P14" s="565"/>
      <c r="Q14" s="566"/>
      <c r="R14" s="531">
        <v>718367</v>
      </c>
      <c r="S14" s="532"/>
      <c r="T14" s="532"/>
      <c r="U14" s="532"/>
      <c r="V14" s="533"/>
      <c r="W14" s="534"/>
      <c r="X14" s="444"/>
      <c r="Y14" s="444"/>
      <c r="Z14" s="444"/>
      <c r="AA14" s="444"/>
      <c r="AB14" s="445"/>
      <c r="AC14" s="524">
        <v>0.7</v>
      </c>
      <c r="AD14" s="525"/>
      <c r="AE14" s="525"/>
      <c r="AF14" s="525"/>
      <c r="AG14" s="526"/>
      <c r="AH14" s="524">
        <v>0.6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31.3</v>
      </c>
      <c r="CU14" s="536"/>
      <c r="CV14" s="536"/>
      <c r="CW14" s="536"/>
      <c r="CX14" s="536"/>
      <c r="CY14" s="536"/>
      <c r="CZ14" s="536"/>
      <c r="DA14" s="537"/>
      <c r="DB14" s="535">
        <v>33.299999999999997</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140</v>
      </c>
      <c r="N15" s="529"/>
      <c r="O15" s="529"/>
      <c r="P15" s="529"/>
      <c r="Q15" s="530"/>
      <c r="R15" s="531">
        <v>703572</v>
      </c>
      <c r="S15" s="532"/>
      <c r="T15" s="532"/>
      <c r="U15" s="532"/>
      <c r="V15" s="533"/>
      <c r="W15" s="519" t="s">
        <v>148</v>
      </c>
      <c r="X15" s="441"/>
      <c r="Y15" s="441"/>
      <c r="Z15" s="441"/>
      <c r="AA15" s="441"/>
      <c r="AB15" s="442"/>
      <c r="AC15" s="404">
        <v>74224</v>
      </c>
      <c r="AD15" s="405"/>
      <c r="AE15" s="405"/>
      <c r="AF15" s="405"/>
      <c r="AG15" s="406"/>
      <c r="AH15" s="404">
        <v>79375</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113116842</v>
      </c>
      <c r="BO15" s="424"/>
      <c r="BP15" s="424"/>
      <c r="BQ15" s="424"/>
      <c r="BR15" s="424"/>
      <c r="BS15" s="424"/>
      <c r="BT15" s="424"/>
      <c r="BU15" s="425"/>
      <c r="BV15" s="423">
        <v>112198305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24.4</v>
      </c>
      <c r="AD16" s="525"/>
      <c r="AE16" s="525"/>
      <c r="AF16" s="525"/>
      <c r="AG16" s="526"/>
      <c r="AH16" s="524">
        <v>25.4</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128910787</v>
      </c>
      <c r="BO16" s="429"/>
      <c r="BP16" s="429"/>
      <c r="BQ16" s="429"/>
      <c r="BR16" s="429"/>
      <c r="BS16" s="429"/>
      <c r="BT16" s="429"/>
      <c r="BU16" s="430"/>
      <c r="BV16" s="428">
        <v>125362291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227592</v>
      </c>
      <c r="AD17" s="405"/>
      <c r="AE17" s="405"/>
      <c r="AF17" s="405"/>
      <c r="AG17" s="406"/>
      <c r="AH17" s="404">
        <v>230798</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141207096</v>
      </c>
      <c r="BO17" s="429"/>
      <c r="BP17" s="429"/>
      <c r="BQ17" s="429"/>
      <c r="BR17" s="429"/>
      <c r="BS17" s="429"/>
      <c r="BT17" s="429"/>
      <c r="BU17" s="430"/>
      <c r="BV17" s="428">
        <v>139876362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158</v>
      </c>
      <c r="C18" s="491"/>
      <c r="D18" s="491"/>
      <c r="E18" s="492"/>
      <c r="F18" s="492"/>
      <c r="G18" s="492"/>
      <c r="H18" s="492"/>
      <c r="I18" s="492"/>
      <c r="J18" s="492"/>
      <c r="K18" s="492"/>
      <c r="L18" s="493">
        <v>328.91</v>
      </c>
      <c r="M18" s="493"/>
      <c r="N18" s="493"/>
      <c r="O18" s="493"/>
      <c r="P18" s="493"/>
      <c r="Q18" s="493"/>
      <c r="R18" s="494"/>
      <c r="S18" s="494"/>
      <c r="T18" s="494"/>
      <c r="U18" s="494"/>
      <c r="V18" s="495"/>
      <c r="W18" s="509"/>
      <c r="X18" s="510"/>
      <c r="Y18" s="510"/>
      <c r="Z18" s="510"/>
      <c r="AA18" s="510"/>
      <c r="AB18" s="520"/>
      <c r="AC18" s="392">
        <v>74.900000000000006</v>
      </c>
      <c r="AD18" s="393"/>
      <c r="AE18" s="393"/>
      <c r="AF18" s="393"/>
      <c r="AG18" s="496"/>
      <c r="AH18" s="392">
        <v>74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175209362</v>
      </c>
      <c r="BO18" s="429"/>
      <c r="BP18" s="429"/>
      <c r="BQ18" s="429"/>
      <c r="BR18" s="429"/>
      <c r="BS18" s="429"/>
      <c r="BT18" s="429"/>
      <c r="BU18" s="430"/>
      <c r="BV18" s="428">
        <v>170698052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160</v>
      </c>
      <c r="C19" s="491"/>
      <c r="D19" s="491"/>
      <c r="E19" s="492"/>
      <c r="F19" s="492"/>
      <c r="G19" s="492"/>
      <c r="H19" s="492"/>
      <c r="I19" s="492"/>
      <c r="J19" s="492"/>
      <c r="K19" s="492"/>
      <c r="L19" s="498">
        <v>2191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199447650</v>
      </c>
      <c r="BO19" s="429"/>
      <c r="BP19" s="429"/>
      <c r="BQ19" s="429"/>
      <c r="BR19" s="429"/>
      <c r="BS19" s="429"/>
      <c r="BT19" s="429"/>
      <c r="BU19" s="430"/>
      <c r="BV19" s="428">
        <v>194224898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162</v>
      </c>
      <c r="C20" s="491"/>
      <c r="D20" s="491"/>
      <c r="E20" s="492"/>
      <c r="F20" s="492"/>
      <c r="G20" s="492"/>
      <c r="H20" s="492"/>
      <c r="I20" s="492"/>
      <c r="J20" s="492"/>
      <c r="K20" s="492"/>
      <c r="L20" s="498">
        <v>311188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272240093</v>
      </c>
      <c r="BO23" s="429"/>
      <c r="BP23" s="429"/>
      <c r="BQ23" s="429"/>
      <c r="BR23" s="429"/>
      <c r="BS23" s="429"/>
      <c r="BT23" s="429"/>
      <c r="BU23" s="430"/>
      <c r="BV23" s="428">
        <v>269916692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171</v>
      </c>
      <c r="F24" s="402"/>
      <c r="G24" s="402"/>
      <c r="H24" s="402"/>
      <c r="I24" s="402"/>
      <c r="J24" s="402"/>
      <c r="K24" s="403"/>
      <c r="L24" s="404">
        <v>1</v>
      </c>
      <c r="M24" s="405"/>
      <c r="N24" s="405"/>
      <c r="O24" s="405"/>
      <c r="P24" s="406"/>
      <c r="Q24" s="404">
        <v>11420</v>
      </c>
      <c r="R24" s="405"/>
      <c r="S24" s="405"/>
      <c r="T24" s="405"/>
      <c r="U24" s="405"/>
      <c r="V24" s="406"/>
      <c r="W24" s="470"/>
      <c r="X24" s="461"/>
      <c r="Y24" s="462"/>
      <c r="Z24" s="401" t="s">
        <v>172</v>
      </c>
      <c r="AA24" s="402"/>
      <c r="AB24" s="402"/>
      <c r="AC24" s="402"/>
      <c r="AD24" s="402"/>
      <c r="AE24" s="402"/>
      <c r="AF24" s="402"/>
      <c r="AG24" s="403"/>
      <c r="AH24" s="404">
        <v>4589</v>
      </c>
      <c r="AI24" s="405"/>
      <c r="AJ24" s="405"/>
      <c r="AK24" s="405"/>
      <c r="AL24" s="406"/>
      <c r="AM24" s="404">
        <v>14019395</v>
      </c>
      <c r="AN24" s="405"/>
      <c r="AO24" s="405"/>
      <c r="AP24" s="405"/>
      <c r="AQ24" s="405"/>
      <c r="AR24" s="406"/>
      <c r="AS24" s="404">
        <v>3055</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77268067</v>
      </c>
      <c r="BO24" s="429"/>
      <c r="BP24" s="429"/>
      <c r="BQ24" s="429"/>
      <c r="BR24" s="429"/>
      <c r="BS24" s="429"/>
      <c r="BT24" s="429"/>
      <c r="BU24" s="430"/>
      <c r="BV24" s="428">
        <v>85090949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174</v>
      </c>
      <c r="F25" s="402"/>
      <c r="G25" s="402"/>
      <c r="H25" s="402"/>
      <c r="I25" s="402"/>
      <c r="J25" s="402"/>
      <c r="K25" s="403"/>
      <c r="L25" s="404">
        <v>3</v>
      </c>
      <c r="M25" s="405"/>
      <c r="N25" s="405"/>
      <c r="O25" s="405"/>
      <c r="P25" s="406"/>
      <c r="Q25" s="404">
        <v>9350</v>
      </c>
      <c r="R25" s="405"/>
      <c r="S25" s="405"/>
      <c r="T25" s="405"/>
      <c r="U25" s="405"/>
      <c r="V25" s="406"/>
      <c r="W25" s="470"/>
      <c r="X25" s="461"/>
      <c r="Y25" s="462"/>
      <c r="Z25" s="401" t="s">
        <v>175</v>
      </c>
      <c r="AA25" s="402"/>
      <c r="AB25" s="402"/>
      <c r="AC25" s="402"/>
      <c r="AD25" s="402"/>
      <c r="AE25" s="402"/>
      <c r="AF25" s="402"/>
      <c r="AG25" s="403"/>
      <c r="AH25" s="404">
        <v>746</v>
      </c>
      <c r="AI25" s="405"/>
      <c r="AJ25" s="405"/>
      <c r="AK25" s="405"/>
      <c r="AL25" s="406"/>
      <c r="AM25" s="404">
        <v>2338710</v>
      </c>
      <c r="AN25" s="405"/>
      <c r="AO25" s="405"/>
      <c r="AP25" s="405"/>
      <c r="AQ25" s="405"/>
      <c r="AR25" s="406"/>
      <c r="AS25" s="404">
        <v>3135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59420451</v>
      </c>
      <c r="BO25" s="424"/>
      <c r="BP25" s="424"/>
      <c r="BQ25" s="424"/>
      <c r="BR25" s="424"/>
      <c r="BS25" s="424"/>
      <c r="BT25" s="424"/>
      <c r="BU25" s="425"/>
      <c r="BV25" s="423">
        <v>58550734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177</v>
      </c>
      <c r="F26" s="402"/>
      <c r="G26" s="402"/>
      <c r="H26" s="402"/>
      <c r="I26" s="402"/>
      <c r="J26" s="402"/>
      <c r="K26" s="403"/>
      <c r="L26" s="404">
        <v>1</v>
      </c>
      <c r="M26" s="405"/>
      <c r="N26" s="405"/>
      <c r="O26" s="405"/>
      <c r="P26" s="406"/>
      <c r="Q26" s="404">
        <v>8040</v>
      </c>
      <c r="R26" s="405"/>
      <c r="S26" s="405"/>
      <c r="T26" s="405"/>
      <c r="U26" s="405"/>
      <c r="V26" s="406"/>
      <c r="W26" s="470"/>
      <c r="X26" s="461"/>
      <c r="Y26" s="462"/>
      <c r="Z26" s="401" t="s">
        <v>178</v>
      </c>
      <c r="AA26" s="483"/>
      <c r="AB26" s="483"/>
      <c r="AC26" s="483"/>
      <c r="AD26" s="483"/>
      <c r="AE26" s="483"/>
      <c r="AF26" s="483"/>
      <c r="AG26" s="484"/>
      <c r="AH26" s="404">
        <v>335</v>
      </c>
      <c r="AI26" s="405"/>
      <c r="AJ26" s="405"/>
      <c r="AK26" s="405"/>
      <c r="AL26" s="406"/>
      <c r="AM26" s="404">
        <v>1043525</v>
      </c>
      <c r="AN26" s="405"/>
      <c r="AO26" s="405"/>
      <c r="AP26" s="405"/>
      <c r="AQ26" s="405"/>
      <c r="AR26" s="406"/>
      <c r="AS26" s="404">
        <v>3115</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v>1182242</v>
      </c>
      <c r="BO26" s="429"/>
      <c r="BP26" s="429"/>
      <c r="BQ26" s="429"/>
      <c r="BR26" s="429"/>
      <c r="BS26" s="429"/>
      <c r="BT26" s="429"/>
      <c r="BU26" s="430"/>
      <c r="BV26" s="428">
        <v>1050287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7790</v>
      </c>
      <c r="R27" s="405"/>
      <c r="S27" s="405"/>
      <c r="T27" s="405"/>
      <c r="U27" s="405"/>
      <c r="V27" s="406"/>
      <c r="W27" s="470"/>
      <c r="X27" s="461"/>
      <c r="Y27" s="462"/>
      <c r="Z27" s="401" t="s">
        <v>181</v>
      </c>
      <c r="AA27" s="402"/>
      <c r="AB27" s="402"/>
      <c r="AC27" s="402"/>
      <c r="AD27" s="402"/>
      <c r="AE27" s="402"/>
      <c r="AF27" s="402"/>
      <c r="AG27" s="403"/>
      <c r="AH27" s="404">
        <v>2952</v>
      </c>
      <c r="AI27" s="405"/>
      <c r="AJ27" s="405"/>
      <c r="AK27" s="405"/>
      <c r="AL27" s="406"/>
      <c r="AM27" s="404">
        <v>10038889</v>
      </c>
      <c r="AN27" s="405"/>
      <c r="AO27" s="405"/>
      <c r="AP27" s="405"/>
      <c r="AQ27" s="405"/>
      <c r="AR27" s="406"/>
      <c r="AS27" s="404">
        <v>3401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2000000</v>
      </c>
      <c r="BO27" s="432"/>
      <c r="BP27" s="432"/>
      <c r="BQ27" s="432"/>
      <c r="BR27" s="432"/>
      <c r="BS27" s="432"/>
      <c r="BT27" s="432"/>
      <c r="BU27" s="433"/>
      <c r="BV27" s="431">
        <v>2000000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183</v>
      </c>
      <c r="F28" s="402"/>
      <c r="G28" s="402"/>
      <c r="H28" s="402"/>
      <c r="I28" s="402"/>
      <c r="J28" s="402"/>
      <c r="K28" s="403"/>
      <c r="L28" s="404">
        <v>1</v>
      </c>
      <c r="M28" s="405"/>
      <c r="N28" s="405"/>
      <c r="O28" s="405"/>
      <c r="P28" s="406"/>
      <c r="Q28" s="404">
        <v>7130</v>
      </c>
      <c r="R28" s="405"/>
      <c r="S28" s="405"/>
      <c r="T28" s="405"/>
      <c r="U28" s="405"/>
      <c r="V28" s="406"/>
      <c r="W28" s="470"/>
      <c r="X28" s="461"/>
      <c r="Y28" s="462"/>
      <c r="Z28" s="401" t="s">
        <v>184</v>
      </c>
      <c r="AA28" s="402"/>
      <c r="AB28" s="402"/>
      <c r="AC28" s="402"/>
      <c r="AD28" s="402"/>
      <c r="AE28" s="402"/>
      <c r="AF28" s="402"/>
      <c r="AG28" s="403"/>
      <c r="AH28" s="404">
        <v>2</v>
      </c>
      <c r="AI28" s="405"/>
      <c r="AJ28" s="405"/>
      <c r="AK28" s="405"/>
      <c r="AL28" s="406"/>
      <c r="AM28" s="404" t="s">
        <v>185</v>
      </c>
      <c r="AN28" s="405"/>
      <c r="AO28" s="405"/>
      <c r="AP28" s="405"/>
      <c r="AQ28" s="405"/>
      <c r="AR28" s="406"/>
      <c r="AS28" s="404" t="s">
        <v>185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6796042</v>
      </c>
      <c r="BO28" s="424"/>
      <c r="BP28" s="424"/>
      <c r="BQ28" s="424"/>
      <c r="BR28" s="424"/>
      <c r="BS28" s="424"/>
      <c r="BT28" s="424"/>
      <c r="BU28" s="425"/>
      <c r="BV28" s="423">
        <v>7341893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44</v>
      </c>
      <c r="M29" s="405"/>
      <c r="N29" s="405"/>
      <c r="O29" s="405"/>
      <c r="P29" s="406"/>
      <c r="Q29" s="404">
        <v>6700</v>
      </c>
      <c r="R29" s="405"/>
      <c r="S29" s="405"/>
      <c r="T29" s="405"/>
      <c r="U29" s="405"/>
      <c r="V29" s="406"/>
      <c r="W29" s="471"/>
      <c r="X29" s="472"/>
      <c r="Y29" s="473"/>
      <c r="Z29" s="401" t="s">
        <v>188</v>
      </c>
      <c r="AA29" s="402"/>
      <c r="AB29" s="402"/>
      <c r="AC29" s="402"/>
      <c r="AD29" s="402"/>
      <c r="AE29" s="402"/>
      <c r="AF29" s="402"/>
      <c r="AG29" s="403"/>
      <c r="AH29" s="404">
        <v>7543</v>
      </c>
      <c r="AI29" s="405"/>
      <c r="AJ29" s="405"/>
      <c r="AK29" s="405"/>
      <c r="AL29" s="406"/>
      <c r="AM29" s="404">
        <v>24062596</v>
      </c>
      <c r="AN29" s="405"/>
      <c r="AO29" s="405"/>
      <c r="AP29" s="405"/>
      <c r="AQ29" s="405"/>
      <c r="AR29" s="406"/>
      <c r="AS29" s="404">
        <v>3190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378062</v>
      </c>
      <c r="BO29" s="429"/>
      <c r="BP29" s="429"/>
      <c r="BQ29" s="429"/>
      <c r="BR29" s="429"/>
      <c r="BS29" s="429"/>
      <c r="BT29" s="429"/>
      <c r="BU29" s="430"/>
      <c r="BV29" s="428">
        <v>333824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7269302</v>
      </c>
      <c r="BO30" s="432"/>
      <c r="BP30" s="432"/>
      <c r="BQ30" s="432"/>
      <c r="BR30" s="432"/>
      <c r="BS30" s="432"/>
      <c r="BT30" s="432"/>
      <c r="BU30" s="433"/>
      <c r="BV30" s="431">
        <v>7393403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201</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国民健康保険事業特別会計（事業勘定）</v>
      </c>
      <c r="X34" s="386"/>
      <c r="Y34" s="386"/>
      <c r="Z34" s="386"/>
      <c r="AA34" s="386"/>
      <c r="AB34" s="386"/>
      <c r="AC34" s="386"/>
      <c r="AD34" s="386"/>
      <c r="AE34" s="386"/>
      <c r="AF34" s="386"/>
      <c r="AG34" s="386"/>
      <c r="AH34" s="386"/>
      <c r="AI34" s="386"/>
      <c r="AJ34" s="386"/>
      <c r="AK34" s="386"/>
      <c r="AL34" s="214"/>
      <c r="AM34" s="387">
        <f>IF(AO34="","",MAX(C34:D43,U34:V43)+1)</f>
        <v>11</v>
      </c>
      <c r="AN34" s="387"/>
      <c r="AO34" s="386" t="str">
        <f>IF('各会計、関係団体の財政状況及び健全化判断比率'!B33="","",'各会計、関係団体の財政状況及び健全化判断比率'!B33)</f>
        <v>下水道事業会計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IF('各会計、関係団体の財政状況及び健全化判断比率'!B34="","",'各会計、関係団体の財政状況及び健全化判断比率'!B34)</f>
        <v>簡易水道事業特別会計</v>
      </c>
      <c r="BH34" s="386"/>
      <c r="BI34" s="386"/>
      <c r="BJ34" s="386"/>
      <c r="BK34" s="386"/>
      <c r="BL34" s="386"/>
      <c r="BM34" s="386"/>
      <c r="BN34" s="386"/>
      <c r="BO34" s="386"/>
      <c r="BP34" s="386"/>
      <c r="BQ34" s="386"/>
      <c r="BR34" s="386"/>
      <c r="BS34" s="386"/>
      <c r="BT34" s="386"/>
      <c r="BU34" s="386"/>
      <c r="BV34" s="214"/>
      <c r="BW34" s="387" t="str">
        <f>IF(BY34="","",MAX(C34:D43,U34:V43,AM34:AN43,BE34:BF43)+1)</f>
        <v/>
      </c>
      <c r="BX34" s="387"/>
      <c r="BY34" s="386" t="str">
        <f>IF('各会計、関係団体の財政状況及び健全化判断比率'!B68="","",'各会計、関係団体の財政状況及び健全化判断比率'!B68)</f>
        <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相模原市土地開発公社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母子父子寡婦福祉資金貸付事業特別会計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国民健康保険事業特別会計（直営診療勘定）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t="str">
        <f t="shared" ref="BW35:BW43" si="2">IF(BY35="","",BW34+1)</f>
        <v/>
      </c>
      <c r="BX35" s="387"/>
      <c r="BY35" s="386" t="str">
        <f>IF('各会計、関係団体の財政状況及び健全化判断比率'!B69="","",'各会計、関係団体の財政状況及び健全化判断比率'!B69)</f>
        <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相模原市まち・みどり公社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公債管理特別会計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自動車駐車場事業特別会計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相模原市社会福祉協議会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公共用地先行取得事業特別会計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相模原市民文化財団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f t="shared" ref="C38:C43" si="5">IF(E38="","",C37+1)</f>
        <v>5</v>
      </c>
      <c r="D38" s="387"/>
      <c r="E38" s="386" t="str">
        <f>IF('各会計、関係団体の財政状況及び健全化判断比率'!B11="","",'各会計、関係団体の財政状況及び健全化判断比率'!B11)</f>
        <v>麻溝台・新磯野第一整備地区土地区画整理事業特別会計</v>
      </c>
      <c r="F38" s="386"/>
      <c r="G38" s="386"/>
      <c r="H38" s="386"/>
      <c r="I38" s="386"/>
      <c r="J38" s="386"/>
      <c r="K38" s="386"/>
      <c r="L38" s="386"/>
      <c r="M38" s="386"/>
      <c r="N38" s="386"/>
      <c r="O38" s="386"/>
      <c r="P38" s="386"/>
      <c r="Q38" s="386"/>
      <c r="R38" s="386"/>
      <c r="S38" s="386"/>
      <c r="T38" s="214"/>
      <c r="U38" s="387">
        <f t="shared" si="4"/>
        <v>10</v>
      </c>
      <c r="V38" s="387"/>
      <c r="W38" s="386" t="str">
        <f>IF('各会計、関係団体の財政状況及び健全化判断比率'!B32="","",'各会計、関係団体の財政状況及び健全化判断比率'!B32)</f>
        <v>後期高齢者医療事業特別会計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17</v>
      </c>
      <c r="CP38" s="387"/>
      <c r="CQ38" s="386" t="str">
        <f>IF('各会計、関係団体の財政状況及び健全化判断比率'!BS11="","",'各会計、関係団体の財政状況及び健全化判断比率'!BS11)</f>
        <v>相模原市スポーツ協会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18</v>
      </c>
      <c r="CP39" s="387"/>
      <c r="CQ39" s="386" t="str">
        <f>IF('各会計、関係団体の財政状況及び健全化判断比率'!BS12="","",'各会計、関係団体の財政状況及び健全化判断比率'!BS12)</f>
        <v>相模原市勤労者福祉サービスセンター</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19</v>
      </c>
      <c r="CP40" s="387"/>
      <c r="CQ40" s="386" t="str">
        <f>IF('各会計、関係団体の財政状況及び健全化判断比率'!BS13="","",'各会計、関係団体の財政状況及び健全化判断比率'!BS13)</f>
        <v>相模原市産業振興財団</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20</v>
      </c>
      <c r="CP41" s="387"/>
      <c r="CQ41" s="386" t="str">
        <f>IF('各会計、関係団体の財政状況及び健全化判断比率'!BS14="","",'各会計、関係団体の財政状況及び健全化判断比率'!BS14)</f>
        <v>相模原市シルバー人材センター</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21</v>
      </c>
      <c r="CP42" s="387"/>
      <c r="CQ42" s="386" t="str">
        <f>IF('各会計、関係団体の財政状況及び健全化判断比率'!BS15="","",'各会計、関係団体の財政状況及び健全化判断比率'!BS15)</f>
        <v>相模原市防災協会</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22</v>
      </c>
      <c r="CP43" s="387"/>
      <c r="CQ43" s="386" t="str">
        <f>IF('各会計、関係団体の財政状況及び健全化判断比率'!BS16="","",'各会計、関係団体の財政状況及び健全化判断比率'!BS16)</f>
        <v>さがみはら産業創造センター</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iolT6yTaQdiB3keMZqPtMfZg5czC7LF4pPbc2FJwmLg6b7c6AcysEjdLDMSy+VQKsp4qgCj3dEVfdDfA5x+gIg==" saltValue="MBn24VaRok6K4zwtQZQS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Normal="100" zoomScaleSheetLayoutView="100" workbookViewId="0">
      <selection activeCell="BG48" sqref="BG48"/>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0" t="s">
        <v>575</v>
      </c>
      <c r="D34" s="1210"/>
      <c r="E34" s="1211"/>
      <c r="F34" s="32">
        <v>5.0599999999999996</v>
      </c>
      <c r="G34" s="33">
        <v>4.51</v>
      </c>
      <c r="H34" s="33">
        <v>4.76</v>
      </c>
      <c r="I34" s="33">
        <v>4.91</v>
      </c>
      <c r="J34" s="34">
        <v>5.13</v>
      </c>
      <c r="K34" s="22"/>
      <c r="L34" s="22"/>
      <c r="M34" s="22"/>
      <c r="N34" s="22"/>
      <c r="O34" s="22"/>
      <c r="P34" s="22"/>
    </row>
    <row r="35" spans="1:16" ht="39" customHeight="1" x14ac:dyDescent="0.2">
      <c r="A35" s="22"/>
      <c r="B35" s="35"/>
      <c r="C35" s="1204" t="s">
        <v>576</v>
      </c>
      <c r="D35" s="1205"/>
      <c r="E35" s="1206"/>
      <c r="F35" s="36">
        <v>0.21</v>
      </c>
      <c r="G35" s="37">
        <v>0.72</v>
      </c>
      <c r="H35" s="37">
        <v>0.68</v>
      </c>
      <c r="I35" s="37">
        <v>1.58</v>
      </c>
      <c r="J35" s="38">
        <v>2.0299999999999998</v>
      </c>
      <c r="K35" s="22"/>
      <c r="L35" s="22"/>
      <c r="M35" s="22"/>
      <c r="N35" s="22"/>
      <c r="O35" s="22"/>
      <c r="P35" s="22"/>
    </row>
    <row r="36" spans="1:16" ht="39" customHeight="1" x14ac:dyDescent="0.2">
      <c r="A36" s="22"/>
      <c r="B36" s="35"/>
      <c r="C36" s="1204" t="s">
        <v>577</v>
      </c>
      <c r="D36" s="1205"/>
      <c r="E36" s="1206"/>
      <c r="F36" s="36">
        <v>1.06</v>
      </c>
      <c r="G36" s="37">
        <v>1.44</v>
      </c>
      <c r="H36" s="37">
        <v>2.1</v>
      </c>
      <c r="I36" s="37">
        <v>1.94</v>
      </c>
      <c r="J36" s="38">
        <v>1.53</v>
      </c>
      <c r="K36" s="22"/>
      <c r="L36" s="22"/>
      <c r="M36" s="22"/>
      <c r="N36" s="22"/>
      <c r="O36" s="22"/>
      <c r="P36" s="22"/>
    </row>
    <row r="37" spans="1:16" ht="39" customHeight="1" x14ac:dyDescent="0.2">
      <c r="A37" s="22"/>
      <c r="B37" s="35"/>
      <c r="C37" s="1204" t="s">
        <v>578</v>
      </c>
      <c r="D37" s="1205"/>
      <c r="E37" s="1206"/>
      <c r="F37" s="36">
        <v>0.41</v>
      </c>
      <c r="G37" s="37">
        <v>0.68</v>
      </c>
      <c r="H37" s="37">
        <v>0.38</v>
      </c>
      <c r="I37" s="37">
        <v>0.63</v>
      </c>
      <c r="J37" s="38">
        <v>0.47</v>
      </c>
      <c r="K37" s="22"/>
      <c r="L37" s="22"/>
      <c r="M37" s="22"/>
      <c r="N37" s="22"/>
      <c r="O37" s="22"/>
      <c r="P37" s="22"/>
    </row>
    <row r="38" spans="1:16" ht="39" customHeight="1" x14ac:dyDescent="0.2">
      <c r="A38" s="22"/>
      <c r="B38" s="35"/>
      <c r="C38" s="1204" t="s">
        <v>579</v>
      </c>
      <c r="D38" s="1205"/>
      <c r="E38" s="1206"/>
      <c r="F38" s="36">
        <v>0</v>
      </c>
      <c r="G38" s="37">
        <v>0.01</v>
      </c>
      <c r="H38" s="37">
        <v>0</v>
      </c>
      <c r="I38" s="37">
        <v>0</v>
      </c>
      <c r="J38" s="38">
        <v>0.17</v>
      </c>
      <c r="K38" s="22"/>
      <c r="L38" s="22"/>
      <c r="M38" s="22"/>
      <c r="N38" s="22"/>
      <c r="O38" s="22"/>
      <c r="P38" s="22"/>
    </row>
    <row r="39" spans="1:16" ht="39" customHeight="1" x14ac:dyDescent="0.2">
      <c r="A39" s="22"/>
      <c r="B39" s="35"/>
      <c r="C39" s="1204" t="s">
        <v>580</v>
      </c>
      <c r="D39" s="1205"/>
      <c r="E39" s="1206"/>
      <c r="F39" s="36">
        <v>0.02</v>
      </c>
      <c r="G39" s="37">
        <v>0.03</v>
      </c>
      <c r="H39" s="37">
        <v>0.01</v>
      </c>
      <c r="I39" s="37">
        <v>0.03</v>
      </c>
      <c r="J39" s="38">
        <v>0.14000000000000001</v>
      </c>
      <c r="K39" s="22"/>
      <c r="L39" s="22"/>
      <c r="M39" s="22"/>
      <c r="N39" s="22"/>
      <c r="O39" s="22"/>
      <c r="P39" s="22"/>
    </row>
    <row r="40" spans="1:16" ht="39" customHeight="1" x14ac:dyDescent="0.2">
      <c r="A40" s="22"/>
      <c r="B40" s="35"/>
      <c r="C40" s="1204" t="s">
        <v>581</v>
      </c>
      <c r="D40" s="1205"/>
      <c r="E40" s="1206"/>
      <c r="F40" s="36">
        <v>0.09</v>
      </c>
      <c r="G40" s="37">
        <v>0.31</v>
      </c>
      <c r="H40" s="37">
        <v>0.2</v>
      </c>
      <c r="I40" s="37">
        <v>0.11</v>
      </c>
      <c r="J40" s="38">
        <v>0.12</v>
      </c>
      <c r="K40" s="22"/>
      <c r="L40" s="22"/>
      <c r="M40" s="22"/>
      <c r="N40" s="22"/>
      <c r="O40" s="22"/>
      <c r="P40" s="22"/>
    </row>
    <row r="41" spans="1:16" ht="39" customHeight="1" x14ac:dyDescent="0.2">
      <c r="A41" s="22"/>
      <c r="B41" s="35"/>
      <c r="C41" s="1204" t="s">
        <v>582</v>
      </c>
      <c r="D41" s="1205"/>
      <c r="E41" s="1206"/>
      <c r="F41" s="36">
        <v>0.13</v>
      </c>
      <c r="G41" s="37">
        <v>0.12</v>
      </c>
      <c r="H41" s="37">
        <v>0.06</v>
      </c>
      <c r="I41" s="37">
        <v>0.04</v>
      </c>
      <c r="J41" s="38">
        <v>0</v>
      </c>
      <c r="K41" s="22"/>
      <c r="L41" s="22"/>
      <c r="M41" s="22"/>
      <c r="N41" s="22"/>
      <c r="O41" s="22"/>
      <c r="P41" s="22"/>
    </row>
    <row r="42" spans="1:16" ht="39" customHeight="1" x14ac:dyDescent="0.2">
      <c r="A42" s="22"/>
      <c r="B42" s="39"/>
      <c r="C42" s="1204" t="s">
        <v>583</v>
      </c>
      <c r="D42" s="1205"/>
      <c r="E42" s="1206"/>
      <c r="F42" s="36" t="s">
        <v>524</v>
      </c>
      <c r="G42" s="37" t="s">
        <v>524</v>
      </c>
      <c r="H42" s="37" t="s">
        <v>524</v>
      </c>
      <c r="I42" s="37" t="s">
        <v>584</v>
      </c>
      <c r="J42" s="38" t="s">
        <v>524</v>
      </c>
      <c r="K42" s="22"/>
      <c r="L42" s="22"/>
      <c r="M42" s="22"/>
      <c r="N42" s="22"/>
      <c r="O42" s="22"/>
      <c r="P42" s="22"/>
    </row>
    <row r="43" spans="1:16" ht="39" customHeight="1" thickBot="1" x14ac:dyDescent="0.25">
      <c r="A43" s="22"/>
      <c r="B43" s="40"/>
      <c r="C43" s="1207" t="s">
        <v>585</v>
      </c>
      <c r="D43" s="1208"/>
      <c r="E43" s="120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LtXryHAnlUWot5ACbCcqdrnJozpqYt1lIeQILyCQmc9a2Zh5AvrGhEgwBwWMs2PemSmODo9WlrIWYszfC/cFw==" saltValue="w/lZkQa/u61yGiZEm4qZ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52" zoomScaleNormal="100" zoomScaleSheetLayoutView="55" workbookViewId="0">
      <selection activeCell="BG48" sqref="BG4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21100</v>
      </c>
      <c r="L45" s="60">
        <v>21827</v>
      </c>
      <c r="M45" s="60">
        <v>22371</v>
      </c>
      <c r="N45" s="60">
        <v>22381</v>
      </c>
      <c r="O45" s="61">
        <v>22603</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2">
      <c r="A47" s="48"/>
      <c r="B47" s="1232"/>
      <c r="C47" s="1233"/>
      <c r="D47" s="62"/>
      <c r="E47" s="1214" t="s">
        <v>14</v>
      </c>
      <c r="F47" s="1214"/>
      <c r="G47" s="1214"/>
      <c r="H47" s="1214"/>
      <c r="I47" s="1214"/>
      <c r="J47" s="1215"/>
      <c r="K47" s="63">
        <v>1833</v>
      </c>
      <c r="L47" s="64">
        <v>2160</v>
      </c>
      <c r="M47" s="64">
        <v>2460</v>
      </c>
      <c r="N47" s="64">
        <v>2760</v>
      </c>
      <c r="O47" s="65">
        <v>3060</v>
      </c>
      <c r="P47" s="48"/>
      <c r="Q47" s="48"/>
      <c r="R47" s="48"/>
      <c r="S47" s="48"/>
      <c r="T47" s="48"/>
      <c r="U47" s="48"/>
    </row>
    <row r="48" spans="1:21" ht="30.75" customHeight="1" x14ac:dyDescent="0.2">
      <c r="A48" s="48"/>
      <c r="B48" s="1232"/>
      <c r="C48" s="1233"/>
      <c r="D48" s="62"/>
      <c r="E48" s="1214" t="s">
        <v>15</v>
      </c>
      <c r="F48" s="1214"/>
      <c r="G48" s="1214"/>
      <c r="H48" s="1214"/>
      <c r="I48" s="1214"/>
      <c r="J48" s="1215"/>
      <c r="K48" s="63">
        <v>4329</v>
      </c>
      <c r="L48" s="64">
        <v>4571</v>
      </c>
      <c r="M48" s="64">
        <v>4451</v>
      </c>
      <c r="N48" s="64">
        <v>4405</v>
      </c>
      <c r="O48" s="65">
        <v>4206</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524</v>
      </c>
      <c r="L49" s="64" t="s">
        <v>524</v>
      </c>
      <c r="M49" s="64" t="s">
        <v>524</v>
      </c>
      <c r="N49" s="64" t="s">
        <v>524</v>
      </c>
      <c r="O49" s="65" t="s">
        <v>524</v>
      </c>
      <c r="P49" s="48"/>
      <c r="Q49" s="48"/>
      <c r="R49" s="48"/>
      <c r="S49" s="48"/>
      <c r="T49" s="48"/>
      <c r="U49" s="48"/>
    </row>
    <row r="50" spans="1:21" ht="30.75" customHeight="1" x14ac:dyDescent="0.2">
      <c r="A50" s="48"/>
      <c r="B50" s="1232"/>
      <c r="C50" s="1233"/>
      <c r="D50" s="62"/>
      <c r="E50" s="1214" t="s">
        <v>17</v>
      </c>
      <c r="F50" s="1214"/>
      <c r="G50" s="1214"/>
      <c r="H50" s="1214"/>
      <c r="I50" s="1214"/>
      <c r="J50" s="1215"/>
      <c r="K50" s="63">
        <v>1366</v>
      </c>
      <c r="L50" s="64">
        <v>979</v>
      </c>
      <c r="M50" s="64">
        <v>977</v>
      </c>
      <c r="N50" s="64">
        <v>974</v>
      </c>
      <c r="O50" s="65">
        <v>972</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24935</v>
      </c>
      <c r="L52" s="64">
        <v>25834</v>
      </c>
      <c r="M52" s="64">
        <v>26060</v>
      </c>
      <c r="N52" s="64">
        <v>26735</v>
      </c>
      <c r="O52" s="65">
        <v>26341</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3693</v>
      </c>
      <c r="L53" s="69">
        <v>3703</v>
      </c>
      <c r="M53" s="69">
        <v>4199</v>
      </c>
      <c r="N53" s="69">
        <v>3785</v>
      </c>
      <c r="O53" s="70">
        <v>4500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20" t="s">
        <v>25</v>
      </c>
      <c r="C57" s="1221"/>
      <c r="D57" s="1224" t="s">
        <v>26</v>
      </c>
      <c r="E57" s="1225"/>
      <c r="F57" s="1225"/>
      <c r="G57" s="1225"/>
      <c r="H57" s="1225"/>
      <c r="I57" s="1225"/>
      <c r="J57" s="1226"/>
      <c r="K57" s="83">
        <v>4442</v>
      </c>
      <c r="L57" s="84">
        <v>6000</v>
      </c>
      <c r="M57" s="84">
        <v>8210</v>
      </c>
      <c r="N57" s="84">
        <v>10520</v>
      </c>
      <c r="O57" s="85">
        <v>12778</v>
      </c>
    </row>
    <row r="58" spans="1:21" ht="31.5" customHeight="1" thickBot="1" x14ac:dyDescent="0.25">
      <c r="B58" s="1222"/>
      <c r="C58" s="1223"/>
      <c r="D58" s="1227" t="s">
        <v>27</v>
      </c>
      <c r="E58" s="1228"/>
      <c r="F58" s="1228"/>
      <c r="G58" s="1228"/>
      <c r="H58" s="1228"/>
      <c r="I58" s="1228"/>
      <c r="J58" s="1229"/>
      <c r="K58" s="86">
        <v>2333</v>
      </c>
      <c r="L58" s="87">
        <v>3667</v>
      </c>
      <c r="M58" s="87">
        <v>5333</v>
      </c>
      <c r="N58" s="87">
        <v>7327</v>
      </c>
      <c r="O58" s="88">
        <v>9620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wCmHrZ7LG58n3Y0Y5dZXwyctriDjQEWRZPyPs157nLY6oHoJo5ZXRFqLy6vnwQrPmAARCG6UCyciVCqSrqcg==" saltValue="4m2lTNrah1JICUrOhs12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Normal="100" zoomScaleSheetLayoutView="100" workbookViewId="0">
      <selection activeCell="BG48" sqref="BG48"/>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50" t="s">
        <v>30</v>
      </c>
      <c r="C41" s="1251"/>
      <c r="D41" s="102"/>
      <c r="E41" s="1252" t="s">
        <v>31</v>
      </c>
      <c r="F41" s="1252"/>
      <c r="G41" s="1252"/>
      <c r="H41" s="1253"/>
      <c r="I41" s="103">
        <v>270808</v>
      </c>
      <c r="J41" s="104">
        <v>269193</v>
      </c>
      <c r="K41" s="104">
        <v>275797</v>
      </c>
      <c r="L41" s="104">
        <v>283802</v>
      </c>
      <c r="M41" s="105">
        <v>290250</v>
      </c>
    </row>
    <row r="42" spans="2:13" ht="27.75" customHeight="1" x14ac:dyDescent="0.2">
      <c r="B42" s="1240"/>
      <c r="C42" s="1241"/>
      <c r="D42" s="106"/>
      <c r="E42" s="1244" t="s">
        <v>32</v>
      </c>
      <c r="F42" s="1244"/>
      <c r="G42" s="1244"/>
      <c r="H42" s="1245"/>
      <c r="I42" s="107">
        <v>28798</v>
      </c>
      <c r="J42" s="108">
        <v>26353</v>
      </c>
      <c r="K42" s="108">
        <v>23816</v>
      </c>
      <c r="L42" s="108">
        <v>21442</v>
      </c>
      <c r="M42" s="109">
        <v>18769</v>
      </c>
    </row>
    <row r="43" spans="2:13" ht="27.75" customHeight="1" x14ac:dyDescent="0.2">
      <c r="B43" s="1240"/>
      <c r="C43" s="1241"/>
      <c r="D43" s="106"/>
      <c r="E43" s="1244" t="s">
        <v>33</v>
      </c>
      <c r="F43" s="1244"/>
      <c r="G43" s="1244"/>
      <c r="H43" s="1245"/>
      <c r="I43" s="107">
        <v>43155</v>
      </c>
      <c r="J43" s="108">
        <v>41289</v>
      </c>
      <c r="K43" s="108">
        <v>40798</v>
      </c>
      <c r="L43" s="108">
        <v>40312</v>
      </c>
      <c r="M43" s="109">
        <v>39506</v>
      </c>
    </row>
    <row r="44" spans="2:13" ht="27.75" customHeight="1" x14ac:dyDescent="0.2">
      <c r="B44" s="1240"/>
      <c r="C44" s="1241"/>
      <c r="D44" s="106"/>
      <c r="E44" s="1244" t="s">
        <v>34</v>
      </c>
      <c r="F44" s="1244"/>
      <c r="G44" s="1244"/>
      <c r="H44" s="1245"/>
      <c r="I44" s="107" t="s">
        <v>524</v>
      </c>
      <c r="J44" s="108" t="s">
        <v>524</v>
      </c>
      <c r="K44" s="108" t="s">
        <v>524</v>
      </c>
      <c r="L44" s="108" t="s">
        <v>524</v>
      </c>
      <c r="M44" s="109" t="s">
        <v>524</v>
      </c>
    </row>
    <row r="45" spans="2:13" ht="27.75" customHeight="1" x14ac:dyDescent="0.2">
      <c r="B45" s="1240"/>
      <c r="C45" s="1241"/>
      <c r="D45" s="106"/>
      <c r="E45" s="1244" t="s">
        <v>35</v>
      </c>
      <c r="F45" s="1244"/>
      <c r="G45" s="1244"/>
      <c r="H45" s="1245"/>
      <c r="I45" s="107">
        <v>32428</v>
      </c>
      <c r="J45" s="108">
        <v>31721</v>
      </c>
      <c r="K45" s="108">
        <v>46361</v>
      </c>
      <c r="L45" s="108">
        <v>43419</v>
      </c>
      <c r="M45" s="109">
        <v>42650</v>
      </c>
    </row>
    <row r="46" spans="2:13" ht="27.75" customHeight="1" x14ac:dyDescent="0.2">
      <c r="B46" s="1240"/>
      <c r="C46" s="1241"/>
      <c r="D46" s="110"/>
      <c r="E46" s="1244" t="s">
        <v>36</v>
      </c>
      <c r="F46" s="1244"/>
      <c r="G46" s="1244"/>
      <c r="H46" s="1245"/>
      <c r="I46" s="107">
        <v>2603</v>
      </c>
      <c r="J46" s="108">
        <v>2612</v>
      </c>
      <c r="K46" s="108">
        <v>2462</v>
      </c>
      <c r="L46" s="108">
        <v>2133</v>
      </c>
      <c r="M46" s="109">
        <v>2345</v>
      </c>
    </row>
    <row r="47" spans="2:13" ht="27.75" customHeight="1" x14ac:dyDescent="0.2">
      <c r="B47" s="1240"/>
      <c r="C47" s="1241"/>
      <c r="D47" s="111"/>
      <c r="E47" s="1254" t="s">
        <v>37</v>
      </c>
      <c r="F47" s="1255"/>
      <c r="G47" s="1255"/>
      <c r="H47" s="1256"/>
      <c r="I47" s="107" t="s">
        <v>524</v>
      </c>
      <c r="J47" s="108" t="s">
        <v>524</v>
      </c>
      <c r="K47" s="108" t="s">
        <v>524</v>
      </c>
      <c r="L47" s="108" t="s">
        <v>524</v>
      </c>
      <c r="M47" s="109" t="s">
        <v>524</v>
      </c>
    </row>
    <row r="48" spans="2:13" ht="27.75" customHeight="1" x14ac:dyDescent="0.2">
      <c r="B48" s="1240"/>
      <c r="C48" s="1241"/>
      <c r="D48" s="106"/>
      <c r="E48" s="1244" t="s">
        <v>38</v>
      </c>
      <c r="F48" s="1244"/>
      <c r="G48" s="1244"/>
      <c r="H48" s="1245"/>
      <c r="I48" s="107" t="s">
        <v>524</v>
      </c>
      <c r="J48" s="108" t="s">
        <v>524</v>
      </c>
      <c r="K48" s="108" t="s">
        <v>524</v>
      </c>
      <c r="L48" s="108" t="s">
        <v>524</v>
      </c>
      <c r="M48" s="109" t="s">
        <v>524</v>
      </c>
    </row>
    <row r="49" spans="2:13" ht="27.75" customHeight="1" x14ac:dyDescent="0.2">
      <c r="B49" s="1242"/>
      <c r="C49" s="1243"/>
      <c r="D49" s="106"/>
      <c r="E49" s="1244" t="s">
        <v>39</v>
      </c>
      <c r="F49" s="1244"/>
      <c r="G49" s="1244"/>
      <c r="H49" s="1245"/>
      <c r="I49" s="107" t="s">
        <v>524</v>
      </c>
      <c r="J49" s="108" t="s">
        <v>524</v>
      </c>
      <c r="K49" s="108" t="s">
        <v>524</v>
      </c>
      <c r="L49" s="108" t="s">
        <v>524</v>
      </c>
      <c r="M49" s="109" t="s">
        <v>524</v>
      </c>
    </row>
    <row r="50" spans="2:13" ht="27.75" customHeight="1" x14ac:dyDescent="0.2">
      <c r="B50" s="1238" t="s">
        <v>40</v>
      </c>
      <c r="C50" s="1239"/>
      <c r="D50" s="112"/>
      <c r="E50" s="1244" t="s">
        <v>41</v>
      </c>
      <c r="F50" s="1244"/>
      <c r="G50" s="1244"/>
      <c r="H50" s="1245"/>
      <c r="I50" s="107">
        <v>26426</v>
      </c>
      <c r="J50" s="108">
        <v>25043</v>
      </c>
      <c r="K50" s="108">
        <v>28669</v>
      </c>
      <c r="L50" s="108">
        <v>33638</v>
      </c>
      <c r="M50" s="109">
        <v>37422</v>
      </c>
    </row>
    <row r="51" spans="2:13" ht="27.75" customHeight="1" x14ac:dyDescent="0.2">
      <c r="B51" s="1240"/>
      <c r="C51" s="1241"/>
      <c r="D51" s="106"/>
      <c r="E51" s="1244" t="s">
        <v>42</v>
      </c>
      <c r="F51" s="1244"/>
      <c r="G51" s="1244"/>
      <c r="H51" s="1245"/>
      <c r="I51" s="107">
        <v>82545</v>
      </c>
      <c r="J51" s="108">
        <v>78352</v>
      </c>
      <c r="K51" s="108">
        <v>73694</v>
      </c>
      <c r="L51" s="108">
        <v>69938</v>
      </c>
      <c r="M51" s="109">
        <v>66555</v>
      </c>
    </row>
    <row r="52" spans="2:13" ht="27.75" customHeight="1" x14ac:dyDescent="0.2">
      <c r="B52" s="1242"/>
      <c r="C52" s="1243"/>
      <c r="D52" s="106"/>
      <c r="E52" s="1244" t="s">
        <v>43</v>
      </c>
      <c r="F52" s="1244"/>
      <c r="G52" s="1244"/>
      <c r="H52" s="1245"/>
      <c r="I52" s="107">
        <v>221372</v>
      </c>
      <c r="J52" s="108">
        <v>222324</v>
      </c>
      <c r="K52" s="108">
        <v>227998</v>
      </c>
      <c r="L52" s="108">
        <v>236793</v>
      </c>
      <c r="M52" s="109">
        <v>241159</v>
      </c>
    </row>
    <row r="53" spans="2:13" ht="27.75" customHeight="1" thickBot="1" x14ac:dyDescent="0.25">
      <c r="B53" s="1246" t="s">
        <v>44</v>
      </c>
      <c r="C53" s="1247"/>
      <c r="D53" s="113"/>
      <c r="E53" s="1248" t="s">
        <v>45</v>
      </c>
      <c r="F53" s="1248"/>
      <c r="G53" s="1248"/>
      <c r="H53" s="1249"/>
      <c r="I53" s="114">
        <v>47450</v>
      </c>
      <c r="J53" s="115">
        <v>45450</v>
      </c>
      <c r="K53" s="115">
        <v>58873</v>
      </c>
      <c r="L53" s="115">
        <v>50740</v>
      </c>
      <c r="M53" s="116">
        <v>48385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KSVyU6I76vRX+4Ij8XlepOJQyKZANQimW5HawCuWJdbz8Npa2e1yINElK5uhX5NBfIXcf3HerzhUa74Faz0/Q==" saltValue="ckIArL1VVLSzdtverrGt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Normal="100" zoomScaleSheetLayoutView="100" workbookViewId="0">
      <selection activeCell="BG48" sqref="BG48"/>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265" t="s">
        <v>48</v>
      </c>
      <c r="D55" s="1265"/>
      <c r="E55" s="1266"/>
      <c r="F55" s="128">
        <v>6238</v>
      </c>
      <c r="G55" s="128">
        <v>7342</v>
      </c>
      <c r="H55" s="129">
        <v>6796</v>
      </c>
    </row>
    <row r="56" spans="2:8" ht="52.5" customHeight="1" x14ac:dyDescent="0.2">
      <c r="B56" s="130"/>
      <c r="C56" s="1267" t="s">
        <v>49</v>
      </c>
      <c r="D56" s="1267"/>
      <c r="E56" s="1268"/>
      <c r="F56" s="131">
        <v>293</v>
      </c>
      <c r="G56" s="131">
        <v>334</v>
      </c>
      <c r="H56" s="132">
        <v>378</v>
      </c>
    </row>
    <row r="57" spans="2:8" ht="53.25" customHeight="1" x14ac:dyDescent="0.2">
      <c r="B57" s="130"/>
      <c r="C57" s="1269" t="s">
        <v>50</v>
      </c>
      <c r="D57" s="1269"/>
      <c r="E57" s="1270"/>
      <c r="F57" s="133">
        <v>6241</v>
      </c>
      <c r="G57" s="133">
        <v>7393</v>
      </c>
      <c r="H57" s="134">
        <v>7269</v>
      </c>
    </row>
    <row r="58" spans="2:8" ht="45.75" customHeight="1" x14ac:dyDescent="0.2">
      <c r="B58" s="135"/>
      <c r="C58" s="1257" t="s">
        <v>605</v>
      </c>
      <c r="D58" s="1258"/>
      <c r="E58" s="1259"/>
      <c r="F58" s="136">
        <v>1966</v>
      </c>
      <c r="G58" s="136">
        <v>1922</v>
      </c>
      <c r="H58" s="137">
        <v>1925</v>
      </c>
    </row>
    <row r="59" spans="2:8" ht="45.75" customHeight="1" x14ac:dyDescent="0.2">
      <c r="B59" s="135"/>
      <c r="C59" s="1257" t="s">
        <v>606</v>
      </c>
      <c r="D59" s="1258"/>
      <c r="E59" s="1259"/>
      <c r="F59" s="136">
        <v>952</v>
      </c>
      <c r="G59" s="136">
        <v>837</v>
      </c>
      <c r="H59" s="137">
        <v>714</v>
      </c>
    </row>
    <row r="60" spans="2:8" ht="45.75" customHeight="1" x14ac:dyDescent="0.2">
      <c r="B60" s="135"/>
      <c r="C60" s="1257" t="s">
        <v>607</v>
      </c>
      <c r="D60" s="1258"/>
      <c r="E60" s="1259"/>
      <c r="F60" s="136">
        <v>480</v>
      </c>
      <c r="G60" s="136">
        <v>762</v>
      </c>
      <c r="H60" s="137">
        <v>655</v>
      </c>
    </row>
    <row r="61" spans="2:8" ht="45.75" customHeight="1" x14ac:dyDescent="0.2">
      <c r="B61" s="135"/>
      <c r="C61" s="1257" t="s">
        <v>608</v>
      </c>
      <c r="D61" s="1258"/>
      <c r="E61" s="1259"/>
      <c r="F61" s="136">
        <v>720</v>
      </c>
      <c r="G61" s="136">
        <v>682</v>
      </c>
      <c r="H61" s="137">
        <v>645</v>
      </c>
    </row>
    <row r="62" spans="2:8" ht="45.75" customHeight="1" thickBot="1" x14ac:dyDescent="0.25">
      <c r="B62" s="138"/>
      <c r="C62" s="1260" t="s">
        <v>609</v>
      </c>
      <c r="D62" s="1261"/>
      <c r="E62" s="1262"/>
      <c r="F62" s="139">
        <v>504</v>
      </c>
      <c r="G62" s="139">
        <v>501</v>
      </c>
      <c r="H62" s="140">
        <v>500</v>
      </c>
    </row>
    <row r="63" spans="2:8" ht="52.5" customHeight="1" thickBot="1" x14ac:dyDescent="0.25">
      <c r="B63" s="141"/>
      <c r="C63" s="1263" t="s">
        <v>51</v>
      </c>
      <c r="D63" s="1263"/>
      <c r="E63" s="1264"/>
      <c r="F63" s="142">
        <v>12772</v>
      </c>
      <c r="G63" s="142">
        <v>15069</v>
      </c>
      <c r="H63" s="143">
        <v>14443</v>
      </c>
    </row>
    <row r="64" spans="2:8" ht="15" customHeight="1" x14ac:dyDescent="0.2"/>
  </sheetData>
  <sheetProtection algorithmName="SHA-512" hashValue="GWIzBWKIwo5xhVd0qCn52fniv6FpLHfCe8XE+qYtw1Olyfc03GBZ0G0LVJyIVhTsW8ZHNWcnxutz6siQB4YDTQ==" saltValue="3Sb0cgirAbUA7WhHGVtQ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F83C-0259-4D55-B31A-5FE0F7369896}">
  <sheetPr>
    <pageSetUpPr fitToPage="1"/>
  </sheetPr>
  <dimension ref="A1:WZM160"/>
  <sheetViews>
    <sheetView showGridLines="0" zoomScaleNormal="100" zoomScaleSheetLayoutView="55" workbookViewId="0">
      <selection activeCell="BG48" sqref="BG48"/>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620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616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619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614</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613</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79">
        <v>37.9</v>
      </c>
      <c r="BQ51" s="1279"/>
      <c r="BR51" s="1279"/>
      <c r="BS51" s="1279"/>
      <c r="BT51" s="1279"/>
      <c r="BU51" s="1279"/>
      <c r="BV51" s="1279"/>
      <c r="BW51" s="1279"/>
      <c r="BX51" s="1279">
        <v>36.5</v>
      </c>
      <c r="BY51" s="1279"/>
      <c r="BZ51" s="1279"/>
      <c r="CA51" s="1279"/>
      <c r="CB51" s="1279"/>
      <c r="CC51" s="1279"/>
      <c r="CD51" s="1279"/>
      <c r="CE51" s="1279"/>
      <c r="CF51" s="1279">
        <v>39</v>
      </c>
      <c r="CG51" s="1279"/>
      <c r="CH51" s="1279"/>
      <c r="CI51" s="1279"/>
      <c r="CJ51" s="1279"/>
      <c r="CK51" s="1279"/>
      <c r="CL51" s="1279"/>
      <c r="CM51" s="1279"/>
      <c r="CN51" s="1279">
        <v>33.299999999999997</v>
      </c>
      <c r="CO51" s="1279"/>
      <c r="CP51" s="1279"/>
      <c r="CQ51" s="1279"/>
      <c r="CR51" s="1279"/>
      <c r="CS51" s="1279"/>
      <c r="CT51" s="1279"/>
      <c r="CU51" s="1279"/>
      <c r="CV51" s="1279">
        <v>31.3</v>
      </c>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79">
        <v>59.9</v>
      </c>
      <c r="BQ53" s="1279"/>
      <c r="BR53" s="1279"/>
      <c r="BS53" s="1279"/>
      <c r="BT53" s="1279"/>
      <c r="BU53" s="1279"/>
      <c r="BV53" s="1279"/>
      <c r="BW53" s="1279"/>
      <c r="BX53" s="1279">
        <v>61.8</v>
      </c>
      <c r="BY53" s="1279"/>
      <c r="BZ53" s="1279"/>
      <c r="CA53" s="1279"/>
      <c r="CB53" s="1279"/>
      <c r="CC53" s="1279"/>
      <c r="CD53" s="1279"/>
      <c r="CE53" s="1279"/>
      <c r="CF53" s="1279">
        <v>63.4</v>
      </c>
      <c r="CG53" s="1279"/>
      <c r="CH53" s="1279"/>
      <c r="CI53" s="1279"/>
      <c r="CJ53" s="1279"/>
      <c r="CK53" s="1279"/>
      <c r="CL53" s="1279"/>
      <c r="CM53" s="1279"/>
      <c r="CN53" s="1279">
        <v>64.5</v>
      </c>
      <c r="CO53" s="1279"/>
      <c r="CP53" s="1279"/>
      <c r="CQ53" s="1279"/>
      <c r="CR53" s="1279"/>
      <c r="CS53" s="1279"/>
      <c r="CT53" s="1279"/>
      <c r="CU53" s="1279"/>
      <c r="CV53" s="1279">
        <v>66.8</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612</v>
      </c>
      <c r="AO55" s="1281"/>
      <c r="AP55" s="1281"/>
      <c r="AQ55" s="1281"/>
      <c r="AR55" s="1281"/>
      <c r="AS55" s="1281"/>
      <c r="AT55" s="1281"/>
      <c r="AU55" s="1281"/>
      <c r="AV55" s="1281"/>
      <c r="AW55" s="1281"/>
      <c r="AX55" s="1281"/>
      <c r="AY55" s="1281"/>
      <c r="AZ55" s="1281"/>
      <c r="BA55" s="1281"/>
      <c r="BB55" s="1280" t="s">
        <v>611</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618</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617</v>
      </c>
    </row>
    <row r="64" spans="1:109" ht="13" x14ac:dyDescent="0.2">
      <c r="B64" s="1272"/>
      <c r="G64" s="1309"/>
      <c r="I64" s="1311"/>
      <c r="J64" s="1311"/>
      <c r="K64" s="1311"/>
      <c r="L64" s="1311"/>
      <c r="M64" s="1311"/>
      <c r="N64" s="1310"/>
      <c r="AM64" s="1309"/>
      <c r="AN64" s="1309" t="s">
        <v>616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614</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613</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79">
        <v>37.9</v>
      </c>
      <c r="BQ73" s="1279"/>
      <c r="BR73" s="1279"/>
      <c r="BS73" s="1279"/>
      <c r="BT73" s="1279"/>
      <c r="BU73" s="1279"/>
      <c r="BV73" s="1279"/>
      <c r="BW73" s="1279"/>
      <c r="BX73" s="1279">
        <v>36.5</v>
      </c>
      <c r="BY73" s="1279"/>
      <c r="BZ73" s="1279"/>
      <c r="CA73" s="1279"/>
      <c r="CB73" s="1279"/>
      <c r="CC73" s="1279"/>
      <c r="CD73" s="1279"/>
      <c r="CE73" s="1279"/>
      <c r="CF73" s="1279">
        <v>39</v>
      </c>
      <c r="CG73" s="1279"/>
      <c r="CH73" s="1279"/>
      <c r="CI73" s="1279"/>
      <c r="CJ73" s="1279"/>
      <c r="CK73" s="1279"/>
      <c r="CL73" s="1279"/>
      <c r="CM73" s="1279"/>
      <c r="CN73" s="1279">
        <v>33.299999999999997</v>
      </c>
      <c r="CO73" s="1279"/>
      <c r="CP73" s="1279"/>
      <c r="CQ73" s="1279"/>
      <c r="CR73" s="1279"/>
      <c r="CS73" s="1279"/>
      <c r="CT73" s="1279"/>
      <c r="CU73" s="1279"/>
      <c r="CV73" s="1279">
        <v>31.3</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9">
        <v>3.2</v>
      </c>
      <c r="BQ75" s="1279"/>
      <c r="BR75" s="1279"/>
      <c r="BS75" s="1279"/>
      <c r="BT75" s="1279"/>
      <c r="BU75" s="1279"/>
      <c r="BV75" s="1279"/>
      <c r="BW75" s="1279"/>
      <c r="BX75" s="1279">
        <v>2.9</v>
      </c>
      <c r="BY75" s="1279"/>
      <c r="BZ75" s="1279"/>
      <c r="CA75" s="1279"/>
      <c r="CB75" s="1279"/>
      <c r="CC75" s="1279"/>
      <c r="CD75" s="1279"/>
      <c r="CE75" s="1279"/>
      <c r="CF75" s="1279">
        <v>2.9</v>
      </c>
      <c r="CG75" s="1279"/>
      <c r="CH75" s="1279"/>
      <c r="CI75" s="1279"/>
      <c r="CJ75" s="1279"/>
      <c r="CK75" s="1279"/>
      <c r="CL75" s="1279"/>
      <c r="CM75" s="1279"/>
      <c r="CN75" s="1279">
        <v>2.7</v>
      </c>
      <c r="CO75" s="1279"/>
      <c r="CP75" s="1279"/>
      <c r="CQ75" s="1279"/>
      <c r="CR75" s="1279"/>
      <c r="CS75" s="1279"/>
      <c r="CT75" s="1279"/>
      <c r="CU75" s="1279"/>
      <c r="CV75" s="1279">
        <v>2.7</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612</v>
      </c>
      <c r="AO77" s="1281"/>
      <c r="AP77" s="1281"/>
      <c r="AQ77" s="1281"/>
      <c r="AR77" s="1281"/>
      <c r="AS77" s="1281"/>
      <c r="AT77" s="1281"/>
      <c r="AU77" s="1281"/>
      <c r="AV77" s="1281"/>
      <c r="AW77" s="1281"/>
      <c r="AX77" s="1281"/>
      <c r="AY77" s="1281"/>
      <c r="AZ77" s="1281"/>
      <c r="BA77" s="1281"/>
      <c r="BB77" s="1280" t="s">
        <v>611</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c0oCDpVfW5mfnY3wDWJ1IazbMeAxJnWhXuQz8nCiXpHabUj5wtSg0YWaRfCw6AMnYyuGKEBmvIH4D2nzXDuN6w==" saltValue="Dk90HDjV4jwIGTHVmCY80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5381-B3E3-46ED-A44A-50C1CBD407BE}">
  <sheetPr>
    <pageSetUpPr fitToPage="1"/>
  </sheetPr>
  <dimension ref="A1:DR125"/>
  <sheetViews>
    <sheetView showGridLines="0" zoomScaleNormal="100" zoomScaleSheetLayoutView="70" workbookViewId="0">
      <selection activeCell="BG48" sqref="BG48"/>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H/4D87s92u8c5zWunxG09FjCVqxi8x3fvtJpRJ2c2PNePP5Hx8zKqlKgpM4OCAEwLNs7nIZaHP5xwuPlxmvAtw==" saltValue="d8Doh1cBfC7IbtVrIRZ+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3410-CD61-488B-808D-B5CBA1CCB37B}">
  <sheetPr>
    <pageSetUpPr fitToPage="1"/>
  </sheetPr>
  <dimension ref="A1:DR125"/>
  <sheetViews>
    <sheetView showGridLines="0" zoomScaleNormal="100" zoomScaleSheetLayoutView="55" workbookViewId="0">
      <selection activeCell="BG48" sqref="BG48"/>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GSnPZ+UFX8XLsE0YdlybsWZSOP2eIMGsJZ6lORLio4Oky0o4BOaI8PAAE46CheZFzK/4+06gtJ6GXqELRva6uQ==" saltValue="W9vKNjQqRbgaZC3kH3kS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33612</v>
      </c>
      <c r="E3" s="162"/>
      <c r="F3" s="163">
        <v>51898</v>
      </c>
      <c r="G3" s="164"/>
      <c r="H3" s="165"/>
    </row>
    <row r="4" spans="1:8" x14ac:dyDescent="0.2">
      <c r="A4" s="166"/>
      <c r="B4" s="167"/>
      <c r="C4" s="168"/>
      <c r="D4" s="169">
        <v>17252</v>
      </c>
      <c r="E4" s="170"/>
      <c r="F4" s="171">
        <v>25986</v>
      </c>
      <c r="G4" s="172"/>
      <c r="H4" s="173"/>
    </row>
    <row r="5" spans="1:8" x14ac:dyDescent="0.2">
      <c r="A5" s="154" t="s">
        <v>557</v>
      </c>
      <c r="B5" s="159"/>
      <c r="C5" s="160"/>
      <c r="D5" s="161">
        <v>24118</v>
      </c>
      <c r="E5" s="162"/>
      <c r="F5" s="163">
        <v>51684</v>
      </c>
      <c r="G5" s="164"/>
      <c r="H5" s="165"/>
    </row>
    <row r="6" spans="1:8" x14ac:dyDescent="0.2">
      <c r="A6" s="166"/>
      <c r="B6" s="167"/>
      <c r="C6" s="168"/>
      <c r="D6" s="169">
        <v>13072</v>
      </c>
      <c r="E6" s="170"/>
      <c r="F6" s="171">
        <v>26671</v>
      </c>
      <c r="G6" s="172"/>
      <c r="H6" s="173"/>
    </row>
    <row r="7" spans="1:8" x14ac:dyDescent="0.2">
      <c r="A7" s="154" t="s">
        <v>558</v>
      </c>
      <c r="B7" s="159"/>
      <c r="C7" s="160"/>
      <c r="D7" s="161">
        <v>26829</v>
      </c>
      <c r="E7" s="162"/>
      <c r="F7" s="163">
        <v>52897</v>
      </c>
      <c r="G7" s="164"/>
      <c r="H7" s="165"/>
    </row>
    <row r="8" spans="1:8" x14ac:dyDescent="0.2">
      <c r="A8" s="166"/>
      <c r="B8" s="167"/>
      <c r="C8" s="168"/>
      <c r="D8" s="169">
        <v>14885</v>
      </c>
      <c r="E8" s="170"/>
      <c r="F8" s="171">
        <v>27013</v>
      </c>
      <c r="G8" s="172"/>
      <c r="H8" s="173"/>
    </row>
    <row r="9" spans="1:8" x14ac:dyDescent="0.2">
      <c r="A9" s="154" t="s">
        <v>559</v>
      </c>
      <c r="B9" s="159"/>
      <c r="C9" s="160"/>
      <c r="D9" s="161">
        <v>31697</v>
      </c>
      <c r="E9" s="162"/>
      <c r="F9" s="163">
        <v>54945</v>
      </c>
      <c r="G9" s="164"/>
      <c r="H9" s="165"/>
    </row>
    <row r="10" spans="1:8" x14ac:dyDescent="0.2">
      <c r="A10" s="166"/>
      <c r="B10" s="167"/>
      <c r="C10" s="168"/>
      <c r="D10" s="169">
        <v>17754</v>
      </c>
      <c r="E10" s="170"/>
      <c r="F10" s="171">
        <v>29293</v>
      </c>
      <c r="G10" s="172"/>
      <c r="H10" s="173"/>
    </row>
    <row r="11" spans="1:8" x14ac:dyDescent="0.2">
      <c r="A11" s="154" t="s">
        <v>560</v>
      </c>
      <c r="B11" s="159"/>
      <c r="C11" s="160"/>
      <c r="D11" s="161">
        <v>30608</v>
      </c>
      <c r="E11" s="162"/>
      <c r="F11" s="163">
        <v>57132</v>
      </c>
      <c r="G11" s="164"/>
      <c r="H11" s="165"/>
    </row>
    <row r="12" spans="1:8" x14ac:dyDescent="0.2">
      <c r="A12" s="166"/>
      <c r="B12" s="167"/>
      <c r="C12" s="174"/>
      <c r="D12" s="169">
        <v>13482</v>
      </c>
      <c r="E12" s="170"/>
      <c r="F12" s="171">
        <v>30126</v>
      </c>
      <c r="G12" s="172"/>
      <c r="H12" s="173"/>
    </row>
    <row r="13" spans="1:8" x14ac:dyDescent="0.2">
      <c r="A13" s="154"/>
      <c r="B13" s="159"/>
      <c r="C13" s="175"/>
      <c r="D13" s="176">
        <v>29373</v>
      </c>
      <c r="E13" s="177"/>
      <c r="F13" s="178">
        <v>53711</v>
      </c>
      <c r="G13" s="179"/>
      <c r="H13" s="165"/>
    </row>
    <row r="14" spans="1:8" x14ac:dyDescent="0.2">
      <c r="A14" s="166"/>
      <c r="B14" s="167"/>
      <c r="C14" s="168"/>
      <c r="D14" s="169">
        <v>15289</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5.07</v>
      </c>
      <c r="C19" s="180">
        <f>ROUND(VALUE(SUBSTITUTE(実質収支比率等に係る経年分析!G$48,"▲","-")),2)</f>
        <v>4.47</v>
      </c>
      <c r="D19" s="180">
        <f>ROUND(VALUE(SUBSTITUTE(実質収支比率等に係る経年分析!H$48,"▲","-")),2)</f>
        <v>4.66</v>
      </c>
      <c r="E19" s="180">
        <f>ROUND(VALUE(SUBSTITUTE(実質収支比率等に係る経年分析!I$48,"▲","-")),2)</f>
        <v>4.79</v>
      </c>
      <c r="F19" s="180">
        <f>ROUND(VALUE(SUBSTITUTE(実質収支比率等に係る経年分析!J$48,"▲","-")),2)</f>
        <v>5.29</v>
      </c>
    </row>
    <row r="20" spans="1:11" x14ac:dyDescent="0.2">
      <c r="A20" s="180" t="s">
        <v>55</v>
      </c>
      <c r="B20" s="180">
        <f>ROUND(VALUE(SUBSTITUTE(実質収支比率等に係る経年分析!F$47,"▲","-")),2)</f>
        <v>7.86</v>
      </c>
      <c r="C20" s="180">
        <f>ROUND(VALUE(SUBSTITUTE(実質収支比率等に係る経年分析!G$47,"▲","-")),2)</f>
        <v>4.9000000000000004</v>
      </c>
      <c r="D20" s="180">
        <f>ROUND(VALUE(SUBSTITUTE(実質収支比率等に係る経年分析!H$47,"▲","-")),2)</f>
        <v>3.7</v>
      </c>
      <c r="E20" s="180">
        <f>ROUND(VALUE(SUBSTITUTE(実質収支比率等に係る経年分析!I$47,"▲","-")),2)</f>
        <v>4.3099999999999996</v>
      </c>
      <c r="F20" s="180">
        <f>ROUND(VALUE(SUBSTITUTE(実質収支比率等に係る経年分析!J$47,"▲","-")),2)</f>
        <v>3.95</v>
      </c>
    </row>
    <row r="21" spans="1:11" x14ac:dyDescent="0.2">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-6.38</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-2.21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自動車駐車場事業特別会計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麻溝台・新磯野第一整備地区土地区画整理事業特別会計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24935</v>
      </c>
      <c r="E42" s="182"/>
      <c r="F42" s="182"/>
      <c r="G42" s="182">
        <f>'実質公債費比率（分子）の構造'!L$52</f>
        <v>25834</v>
      </c>
      <c r="H42" s="182"/>
      <c r="I42" s="182"/>
      <c r="J42" s="182">
        <f>'実質公債費比率（分子）の構造'!M$52</f>
        <v>26060</v>
      </c>
      <c r="K42" s="182"/>
      <c r="L42" s="182"/>
      <c r="M42" s="182">
        <f>'実質公債費比率（分子）の構造'!N$52</f>
        <v>26735</v>
      </c>
      <c r="N42" s="182"/>
      <c r="O42" s="182"/>
      <c r="P42" s="182">
        <f>'実質公債費比率（分子）の構造'!O$52</f>
        <v>26341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1366</v>
      </c>
      <c r="C44" s="182"/>
      <c r="D44" s="182"/>
      <c r="E44" s="182">
        <f>'実質公債費比率（分子）の構造'!L$50</f>
        <v>979</v>
      </c>
      <c r="F44" s="182"/>
      <c r="G44" s="182"/>
      <c r="H44" s="182">
        <f>'実質公債費比率（分子）の構造'!M$50</f>
        <v>977</v>
      </c>
      <c r="I44" s="182"/>
      <c r="J44" s="182"/>
      <c r="K44" s="182">
        <f>'実質公債費比率（分子）の構造'!N$50</f>
        <v>974</v>
      </c>
      <c r="L44" s="182"/>
      <c r="M44" s="182"/>
      <c r="N44" s="182">
        <f>'実質公債費比率（分子）の構造'!O$50</f>
        <v>972</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4329</v>
      </c>
      <c r="C46" s="182"/>
      <c r="D46" s="182"/>
      <c r="E46" s="182">
        <f>'実質公債費比率（分子）の構造'!L$48</f>
        <v>4571</v>
      </c>
      <c r="F46" s="182"/>
      <c r="G46" s="182"/>
      <c r="H46" s="182">
        <f>'実質公債費比率（分子）の構造'!M$48</f>
        <v>4451</v>
      </c>
      <c r="I46" s="182"/>
      <c r="J46" s="182"/>
      <c r="K46" s="182">
        <f>'実質公債費比率（分子）の構造'!N$48</f>
        <v>4405</v>
      </c>
      <c r="L46" s="182"/>
      <c r="M46" s="182"/>
      <c r="N46" s="182">
        <f>'実質公債費比率（分子）の構造'!O$48</f>
        <v>4206</v>
      </c>
      <c r="O46" s="182"/>
      <c r="P46" s="182"/>
    </row>
    <row r="47" spans="1:16" x14ac:dyDescent="0.2">
      <c r="A47" s="182" t="s">
        <v>68</v>
      </c>
      <c r="B47" s="182">
        <f>'実質公債費比率（分子）の構造'!K$47</f>
        <v>1833</v>
      </c>
      <c r="C47" s="182"/>
      <c r="D47" s="182"/>
      <c r="E47" s="182">
        <f>'実質公債費比率（分子）の構造'!L$47</f>
        <v>2160</v>
      </c>
      <c r="F47" s="182"/>
      <c r="G47" s="182"/>
      <c r="H47" s="182">
        <f>'実質公債費比率（分子）の構造'!M$47</f>
        <v>2460</v>
      </c>
      <c r="I47" s="182"/>
      <c r="J47" s="182"/>
      <c r="K47" s="182">
        <f>'実質公債費比率（分子）の構造'!N$47</f>
        <v>2760</v>
      </c>
      <c r="L47" s="182"/>
      <c r="M47" s="182"/>
      <c r="N47" s="182">
        <f>'実質公債費比率（分子）の構造'!O$47</f>
        <v>3060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21100</v>
      </c>
      <c r="C49" s="182"/>
      <c r="D49" s="182"/>
      <c r="E49" s="182">
        <f>'実質公債費比率（分子）の構造'!L$45</f>
        <v>21827</v>
      </c>
      <c r="F49" s="182"/>
      <c r="G49" s="182"/>
      <c r="H49" s="182">
        <f>'実質公債費比率（分子）の構造'!M$45</f>
        <v>22371</v>
      </c>
      <c r="I49" s="182"/>
      <c r="J49" s="182"/>
      <c r="K49" s="182">
        <f>'実質公債費比率（分子）の構造'!N$45</f>
        <v>22381</v>
      </c>
      <c r="L49" s="182"/>
      <c r="M49" s="182"/>
      <c r="N49" s="182">
        <f>'実質公債費比率（分子）の構造'!O$45</f>
        <v>22603</v>
      </c>
      <c r="O49" s="182"/>
      <c r="P49" s="182"/>
    </row>
    <row r="50" spans="1:16" x14ac:dyDescent="0.2">
      <c r="A50" s="182" t="s">
        <v>71</v>
      </c>
      <c r="B50" s="182" t="e">
        <f>NA()</f>
        <v>#N/A</v>
      </c>
      <c r="C50" s="182">
        <f>IF(ISNUMBER('実質公債費比率（分子）の構造'!K$53),'実質公債費比率（分子）の構造'!K$53,NA())</f>
        <v>3693</v>
      </c>
      <c r="D50" s="182" t="e">
        <f>NA()</f>
        <v>#N/A</v>
      </c>
      <c r="E50" s="182" t="e">
        <f>NA()</f>
        <v>#N/A</v>
      </c>
      <c r="F50" s="182">
        <f>IF(ISNUMBER('実質公債費比率（分子）の構造'!L$53),'実質公債費比率（分子）の構造'!L$53,NA())</f>
        <v>3703</v>
      </c>
      <c r="G50" s="182" t="e">
        <f>NA()</f>
        <v>#N/A</v>
      </c>
      <c r="H50" s="182" t="e">
        <f>NA()</f>
        <v>#N/A</v>
      </c>
      <c r="I50" s="182">
        <f>IF(ISNUMBER('実質公債費比率（分子）の構造'!M$53),'実質公債費比率（分子）の構造'!M$53,NA())</f>
        <v>4199</v>
      </c>
      <c r="J50" s="182" t="e">
        <f>NA()</f>
        <v>#N/A</v>
      </c>
      <c r="K50" s="182" t="e">
        <f>NA()</f>
        <v>#N/A</v>
      </c>
      <c r="L50" s="182">
        <f>IF(ISNUMBER('実質公債費比率（分子）の構造'!N$53),'実質公債費比率（分子）の構造'!N$53,NA())</f>
        <v>3785</v>
      </c>
      <c r="M50" s="182" t="e">
        <f>NA()</f>
        <v>#N/A</v>
      </c>
      <c r="N50" s="182" t="e">
        <f>NA()</f>
        <v>#N/A</v>
      </c>
      <c r="O50" s="182">
        <f>IF(ISNUMBER('実質公債費比率（分子）の構造'!O$53),'実質公債費比率（分子）の構造'!O$53,NA())</f>
        <v>4500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221372</v>
      </c>
      <c r="E56" s="181"/>
      <c r="F56" s="181"/>
      <c r="G56" s="181">
        <f>'将来負担比率（分子）の構造'!J$52</f>
        <v>222324</v>
      </c>
      <c r="H56" s="181"/>
      <c r="I56" s="181"/>
      <c r="J56" s="181">
        <f>'将来負担比率（分子）の構造'!K$52</f>
        <v>227998</v>
      </c>
      <c r="K56" s="181"/>
      <c r="L56" s="181"/>
      <c r="M56" s="181">
        <f>'将来負担比率（分子）の構造'!L$52</f>
        <v>236793</v>
      </c>
      <c r="N56" s="181"/>
      <c r="O56" s="181"/>
      <c r="P56" s="181">
        <f>'将来負担比率（分子）の構造'!M$52</f>
        <v>241159</v>
      </c>
    </row>
    <row r="57" spans="1:16" x14ac:dyDescent="0.2">
      <c r="A57" s="181" t="s">
        <v>42</v>
      </c>
      <c r="B57" s="181"/>
      <c r="C57" s="181"/>
      <c r="D57" s="181">
        <f>'将来負担比率（分子）の構造'!I$51</f>
        <v>82545</v>
      </c>
      <c r="E57" s="181"/>
      <c r="F57" s="181"/>
      <c r="G57" s="181">
        <f>'将来負担比率（分子）の構造'!J$51</f>
        <v>78352</v>
      </c>
      <c r="H57" s="181"/>
      <c r="I57" s="181"/>
      <c r="J57" s="181">
        <f>'将来負担比率（分子）の構造'!K$51</f>
        <v>73694</v>
      </c>
      <c r="K57" s="181"/>
      <c r="L57" s="181"/>
      <c r="M57" s="181">
        <f>'将来負担比率（分子）の構造'!L$51</f>
        <v>69938</v>
      </c>
      <c r="N57" s="181"/>
      <c r="O57" s="181"/>
      <c r="P57" s="181">
        <f>'将来負担比率（分子）の構造'!M$51</f>
        <v>66555</v>
      </c>
    </row>
    <row r="58" spans="1:16" x14ac:dyDescent="0.2">
      <c r="A58" s="181" t="s">
        <v>41</v>
      </c>
      <c r="B58" s="181"/>
      <c r="C58" s="181"/>
      <c r="D58" s="181">
        <f>'将来負担比率（分子）の構造'!I$50</f>
        <v>26426</v>
      </c>
      <c r="E58" s="181"/>
      <c r="F58" s="181"/>
      <c r="G58" s="181">
        <f>'将来負担比率（分子）の構造'!J$50</f>
        <v>25043</v>
      </c>
      <c r="H58" s="181"/>
      <c r="I58" s="181"/>
      <c r="J58" s="181">
        <f>'将来負担比率（分子）の構造'!K$50</f>
        <v>28669</v>
      </c>
      <c r="K58" s="181"/>
      <c r="L58" s="181"/>
      <c r="M58" s="181">
        <f>'将来負担比率（分子）の構造'!L$50</f>
        <v>33638</v>
      </c>
      <c r="N58" s="181"/>
      <c r="O58" s="181"/>
      <c r="P58" s="181">
        <f>'将来負担比率（分子）の構造'!M$50</f>
        <v>37422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2603</v>
      </c>
      <c r="C61" s="181"/>
      <c r="D61" s="181"/>
      <c r="E61" s="181">
        <f>'将来負担比率（分子）の構造'!J$46</f>
        <v>2612</v>
      </c>
      <c r="F61" s="181"/>
      <c r="G61" s="181"/>
      <c r="H61" s="181">
        <f>'将来負担比率（分子）の構造'!K$46</f>
        <v>2462</v>
      </c>
      <c r="I61" s="181"/>
      <c r="J61" s="181"/>
      <c r="K61" s="181">
        <f>'将来負担比率（分子）の構造'!L$46</f>
        <v>2133</v>
      </c>
      <c r="L61" s="181"/>
      <c r="M61" s="181"/>
      <c r="N61" s="181">
        <f>'将来負担比率（分子）の構造'!M$46</f>
        <v>2345</v>
      </c>
      <c r="O61" s="181"/>
      <c r="P61" s="181"/>
    </row>
    <row r="62" spans="1:16" x14ac:dyDescent="0.2">
      <c r="A62" s="181" t="s">
        <v>35</v>
      </c>
      <c r="B62" s="181">
        <f>'将来負担比率（分子）の構造'!I$45</f>
        <v>32428</v>
      </c>
      <c r="C62" s="181"/>
      <c r="D62" s="181"/>
      <c r="E62" s="181">
        <f>'将来負担比率（分子）の構造'!J$45</f>
        <v>31721</v>
      </c>
      <c r="F62" s="181"/>
      <c r="G62" s="181"/>
      <c r="H62" s="181">
        <f>'将来負担比率（分子）の構造'!K$45</f>
        <v>46361</v>
      </c>
      <c r="I62" s="181"/>
      <c r="J62" s="181"/>
      <c r="K62" s="181">
        <f>'将来負担比率（分子）の構造'!L$45</f>
        <v>43419</v>
      </c>
      <c r="L62" s="181"/>
      <c r="M62" s="181"/>
      <c r="N62" s="181">
        <f>'将来負担比率（分子）の構造'!M$45</f>
        <v>42650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43155</v>
      </c>
      <c r="C64" s="181"/>
      <c r="D64" s="181"/>
      <c r="E64" s="181">
        <f>'将来負担比率（分子）の構造'!J$43</f>
        <v>41289</v>
      </c>
      <c r="F64" s="181"/>
      <c r="G64" s="181"/>
      <c r="H64" s="181">
        <f>'将来負担比率（分子）の構造'!K$43</f>
        <v>40798</v>
      </c>
      <c r="I64" s="181"/>
      <c r="J64" s="181"/>
      <c r="K64" s="181">
        <f>'将来負担比率（分子）の構造'!L$43</f>
        <v>40312</v>
      </c>
      <c r="L64" s="181"/>
      <c r="M64" s="181"/>
      <c r="N64" s="181">
        <f>'将来負担比率（分子）の構造'!M$43</f>
        <v>39506</v>
      </c>
      <c r="O64" s="181"/>
      <c r="P64" s="181"/>
    </row>
    <row r="65" spans="1:16" x14ac:dyDescent="0.2">
      <c r="A65" s="181" t="s">
        <v>32</v>
      </c>
      <c r="B65" s="181">
        <f>'将来負担比率（分子）の構造'!I$42</f>
        <v>28798</v>
      </c>
      <c r="C65" s="181"/>
      <c r="D65" s="181"/>
      <c r="E65" s="181">
        <f>'将来負担比率（分子）の構造'!J$42</f>
        <v>26353</v>
      </c>
      <c r="F65" s="181"/>
      <c r="G65" s="181"/>
      <c r="H65" s="181">
        <f>'将来負担比率（分子）の構造'!K$42</f>
        <v>23816</v>
      </c>
      <c r="I65" s="181"/>
      <c r="J65" s="181"/>
      <c r="K65" s="181">
        <f>'将来負担比率（分子）の構造'!L$42</f>
        <v>21442</v>
      </c>
      <c r="L65" s="181"/>
      <c r="M65" s="181"/>
      <c r="N65" s="181">
        <f>'将来負担比率（分子）の構造'!M$42</f>
        <v>18769</v>
      </c>
      <c r="O65" s="181"/>
      <c r="P65" s="181"/>
    </row>
    <row r="66" spans="1:16" x14ac:dyDescent="0.2">
      <c r="A66" s="181" t="s">
        <v>31</v>
      </c>
      <c r="B66" s="181">
        <f>'将来負担比率（分子）の構造'!I$41</f>
        <v>270808</v>
      </c>
      <c r="C66" s="181"/>
      <c r="D66" s="181"/>
      <c r="E66" s="181">
        <f>'将来負担比率（分子）の構造'!J$41</f>
        <v>269193</v>
      </c>
      <c r="F66" s="181"/>
      <c r="G66" s="181"/>
      <c r="H66" s="181">
        <f>'将来負担比率（分子）の構造'!K$41</f>
        <v>275797</v>
      </c>
      <c r="I66" s="181"/>
      <c r="J66" s="181"/>
      <c r="K66" s="181">
        <f>'将来負担比率（分子）の構造'!L$41</f>
        <v>283802</v>
      </c>
      <c r="L66" s="181"/>
      <c r="M66" s="181"/>
      <c r="N66" s="181">
        <f>'将来負担比率（分子）の構造'!M$41</f>
        <v>290250</v>
      </c>
      <c r="O66" s="181"/>
      <c r="P66" s="181"/>
    </row>
    <row r="67" spans="1:16" x14ac:dyDescent="0.2">
      <c r="A67" s="181" t="s">
        <v>75</v>
      </c>
      <c r="B67" s="181" t="e">
        <f>NA()</f>
        <v>#N/A</v>
      </c>
      <c r="C67" s="181">
        <f>IF(ISNUMBER('将来負担比率（分子）の構造'!I$53), IF('将来負担比率（分子）の構造'!I$53 &lt; 0, 0, '将来負担比率（分子）の構造'!I$53), NA())</f>
        <v>47450</v>
      </c>
      <c r="D67" s="181" t="e">
        <f>NA()</f>
        <v>#N/A</v>
      </c>
      <c r="E67" s="181" t="e">
        <f>NA()</f>
        <v>#N/A</v>
      </c>
      <c r="F67" s="181">
        <f>IF(ISNUMBER('将来負担比率（分子）の構造'!J$53), IF('将来負担比率（分子）の構造'!J$53 &lt; 0, 0, '将来負担比率（分子）の構造'!J$53), NA())</f>
        <v>45450</v>
      </c>
      <c r="G67" s="181" t="e">
        <f>NA()</f>
        <v>#N/A</v>
      </c>
      <c r="H67" s="181" t="e">
        <f>NA()</f>
        <v>#N/A</v>
      </c>
      <c r="I67" s="181">
        <f>IF(ISNUMBER('将来負担比率（分子）の構造'!K$53), IF('将来負担比率（分子）の構造'!K$53 &lt; 0, 0, '将来負担比率（分子）の構造'!K$53), NA())</f>
        <v>58873</v>
      </c>
      <c r="J67" s="181" t="e">
        <f>NA()</f>
        <v>#N/A</v>
      </c>
      <c r="K67" s="181" t="e">
        <f>NA()</f>
        <v>#N/A</v>
      </c>
      <c r="L67" s="181">
        <f>IF(ISNUMBER('将来負担比率（分子）の構造'!L$53), IF('将来負担比率（分子）の構造'!L$53 &lt; 0, 0, '将来負担比率（分子）の構造'!L$53), NA())</f>
        <v>50740</v>
      </c>
      <c r="M67" s="181" t="e">
        <f>NA()</f>
        <v>#N/A</v>
      </c>
      <c r="N67" s="181" t="e">
        <f>NA()</f>
        <v>#N/A</v>
      </c>
      <c r="O67" s="181">
        <f>IF(ISNUMBER('将来負担比率（分子）の構造'!M$53), IF('将来負担比率（分子）の構造'!M$53 &lt; 0, 0, '将来負担比率（分子）の構造'!M$53), NA())</f>
        <v>48385</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6238</v>
      </c>
      <c r="C72" s="185">
        <f>基金残高に係る経年分析!G55</f>
        <v>7342</v>
      </c>
      <c r="D72" s="185">
        <f>基金残高に係る経年分析!H55</f>
        <v>6796</v>
      </c>
    </row>
    <row r="73" spans="1:16" x14ac:dyDescent="0.2">
      <c r="A73" s="184" t="s">
        <v>78</v>
      </c>
      <c r="B73" s="185">
        <f>基金残高に係る経年分析!F56</f>
        <v>293</v>
      </c>
      <c r="C73" s="185">
        <f>基金残高に係る経年分析!G56</f>
        <v>334</v>
      </c>
      <c r="D73" s="185">
        <f>基金残高に係る経年分析!H56</f>
        <v>378</v>
      </c>
    </row>
    <row r="74" spans="1:16" x14ac:dyDescent="0.2">
      <c r="A74" s="184" t="s">
        <v>79</v>
      </c>
      <c r="B74" s="185">
        <f>基金残高に係る経年分析!F57</f>
        <v>6241</v>
      </c>
      <c r="C74" s="185">
        <f>基金残高に係る経年分析!G57</f>
        <v>7393</v>
      </c>
      <c r="D74" s="185">
        <f>基金残高に係る経年分析!H57</f>
        <v>7269</v>
      </c>
    </row>
  </sheetData>
  <sheetProtection algorithmName="SHA-512" hashValue="EuBSmGuUoOmWkFd0BMPw55cRjZoyqkOuGDB7c7ZYVbiuQOj8jIzrqNeHcANqXRdmjnhQDvGcCtToCz20Bked6A==" saltValue="fXSedLCXnaNYwZOOoUDq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G48" sqref="BG48"/>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229</v>
      </c>
      <c r="C5" s="707"/>
      <c r="D5" s="707"/>
      <c r="E5" s="707"/>
      <c r="F5" s="707"/>
      <c r="G5" s="707"/>
      <c r="H5" s="707"/>
      <c r="I5" s="707"/>
      <c r="J5" s="707"/>
      <c r="K5" s="707"/>
      <c r="L5" s="707"/>
      <c r="M5" s="707"/>
      <c r="N5" s="707"/>
      <c r="O5" s="707"/>
      <c r="P5" s="707"/>
      <c r="Q5" s="708"/>
      <c r="R5" s="695">
        <v>131098296</v>
      </c>
      <c r="S5" s="696"/>
      <c r="T5" s="696"/>
      <c r="U5" s="696"/>
      <c r="V5" s="696"/>
      <c r="W5" s="696"/>
      <c r="X5" s="696"/>
      <c r="Y5" s="739"/>
      <c r="Z5" s="757">
        <v>42.8</v>
      </c>
      <c r="AA5" s="757"/>
      <c r="AB5" s="757"/>
      <c r="AC5" s="757"/>
      <c r="AD5" s="758">
        <v>121871447</v>
      </c>
      <c r="AE5" s="758"/>
      <c r="AF5" s="758"/>
      <c r="AG5" s="758"/>
      <c r="AH5" s="758"/>
      <c r="AI5" s="758"/>
      <c r="AJ5" s="758"/>
      <c r="AK5" s="758"/>
      <c r="AL5" s="740">
        <v>75.900000000000006</v>
      </c>
      <c r="AM5" s="711"/>
      <c r="AN5" s="711"/>
      <c r="AO5" s="741"/>
      <c r="AP5" s="706" t="s">
        <v>230</v>
      </c>
      <c r="AQ5" s="707"/>
      <c r="AR5" s="707"/>
      <c r="AS5" s="707"/>
      <c r="AT5" s="707"/>
      <c r="AU5" s="707"/>
      <c r="AV5" s="707"/>
      <c r="AW5" s="707"/>
      <c r="AX5" s="707"/>
      <c r="AY5" s="707"/>
      <c r="AZ5" s="707"/>
      <c r="BA5" s="707"/>
      <c r="BB5" s="707"/>
      <c r="BC5" s="707"/>
      <c r="BD5" s="707"/>
      <c r="BE5" s="707"/>
      <c r="BF5" s="708"/>
      <c r="BG5" s="640">
        <v>118700506</v>
      </c>
      <c r="BH5" s="641"/>
      <c r="BI5" s="641"/>
      <c r="BJ5" s="641"/>
      <c r="BK5" s="641"/>
      <c r="BL5" s="641"/>
      <c r="BM5" s="641"/>
      <c r="BN5" s="642"/>
      <c r="BO5" s="677">
        <v>90.5</v>
      </c>
      <c r="BP5" s="677"/>
      <c r="BQ5" s="677"/>
      <c r="BR5" s="677"/>
      <c r="BS5" s="678">
        <v>316339</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2">
      <c r="B6" s="637" t="s">
        <v>234</v>
      </c>
      <c r="C6" s="638"/>
      <c r="D6" s="638"/>
      <c r="E6" s="638"/>
      <c r="F6" s="638"/>
      <c r="G6" s="638"/>
      <c r="H6" s="638"/>
      <c r="I6" s="638"/>
      <c r="J6" s="638"/>
      <c r="K6" s="638"/>
      <c r="L6" s="638"/>
      <c r="M6" s="638"/>
      <c r="N6" s="638"/>
      <c r="O6" s="638"/>
      <c r="P6" s="638"/>
      <c r="Q6" s="639"/>
      <c r="R6" s="640">
        <v>1701964</v>
      </c>
      <c r="S6" s="641"/>
      <c r="T6" s="641"/>
      <c r="U6" s="641"/>
      <c r="V6" s="641"/>
      <c r="W6" s="641"/>
      <c r="X6" s="641"/>
      <c r="Y6" s="642"/>
      <c r="Z6" s="677">
        <v>0.6</v>
      </c>
      <c r="AA6" s="677"/>
      <c r="AB6" s="677"/>
      <c r="AC6" s="677"/>
      <c r="AD6" s="678">
        <v>1701964</v>
      </c>
      <c r="AE6" s="678"/>
      <c r="AF6" s="678"/>
      <c r="AG6" s="678"/>
      <c r="AH6" s="678"/>
      <c r="AI6" s="678"/>
      <c r="AJ6" s="678"/>
      <c r="AK6" s="678"/>
      <c r="AL6" s="643">
        <v>1.1000000000000001</v>
      </c>
      <c r="AM6" s="644"/>
      <c r="AN6" s="644"/>
      <c r="AO6" s="679"/>
      <c r="AP6" s="637" t="s">
        <v>235</v>
      </c>
      <c r="AQ6" s="638"/>
      <c r="AR6" s="638"/>
      <c r="AS6" s="638"/>
      <c r="AT6" s="638"/>
      <c r="AU6" s="638"/>
      <c r="AV6" s="638"/>
      <c r="AW6" s="638"/>
      <c r="AX6" s="638"/>
      <c r="AY6" s="638"/>
      <c r="AZ6" s="638"/>
      <c r="BA6" s="638"/>
      <c r="BB6" s="638"/>
      <c r="BC6" s="638"/>
      <c r="BD6" s="638"/>
      <c r="BE6" s="638"/>
      <c r="BF6" s="639"/>
      <c r="BG6" s="640">
        <v>118700506</v>
      </c>
      <c r="BH6" s="641"/>
      <c r="BI6" s="641"/>
      <c r="BJ6" s="641"/>
      <c r="BK6" s="641"/>
      <c r="BL6" s="641"/>
      <c r="BM6" s="641"/>
      <c r="BN6" s="642"/>
      <c r="BO6" s="677">
        <v>90.5</v>
      </c>
      <c r="BP6" s="677"/>
      <c r="BQ6" s="677"/>
      <c r="BR6" s="677"/>
      <c r="BS6" s="678">
        <v>316339</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933959</v>
      </c>
      <c r="CS6" s="641"/>
      <c r="CT6" s="641"/>
      <c r="CU6" s="641"/>
      <c r="CV6" s="641"/>
      <c r="CW6" s="641"/>
      <c r="CX6" s="641"/>
      <c r="CY6" s="642"/>
      <c r="CZ6" s="740">
        <v>0.3</v>
      </c>
      <c r="DA6" s="711"/>
      <c r="DB6" s="711"/>
      <c r="DC6" s="743"/>
      <c r="DD6" s="646" t="s">
        <v>130</v>
      </c>
      <c r="DE6" s="641"/>
      <c r="DF6" s="641"/>
      <c r="DG6" s="641"/>
      <c r="DH6" s="641"/>
      <c r="DI6" s="641"/>
      <c r="DJ6" s="641"/>
      <c r="DK6" s="641"/>
      <c r="DL6" s="641"/>
      <c r="DM6" s="641"/>
      <c r="DN6" s="641"/>
      <c r="DO6" s="641"/>
      <c r="DP6" s="642"/>
      <c r="DQ6" s="646">
        <v>933760</v>
      </c>
      <c r="DR6" s="641"/>
      <c r="DS6" s="641"/>
      <c r="DT6" s="641"/>
      <c r="DU6" s="641"/>
      <c r="DV6" s="641"/>
      <c r="DW6" s="641"/>
      <c r="DX6" s="641"/>
      <c r="DY6" s="641"/>
      <c r="DZ6" s="641"/>
      <c r="EA6" s="641"/>
      <c r="EB6" s="641"/>
      <c r="EC6" s="684"/>
    </row>
    <row r="7" spans="2:143" ht="11.25" customHeight="1" x14ac:dyDescent="0.2">
      <c r="B7" s="637" t="s">
        <v>237</v>
      </c>
      <c r="C7" s="638"/>
      <c r="D7" s="638"/>
      <c r="E7" s="638"/>
      <c r="F7" s="638"/>
      <c r="G7" s="638"/>
      <c r="H7" s="638"/>
      <c r="I7" s="638"/>
      <c r="J7" s="638"/>
      <c r="K7" s="638"/>
      <c r="L7" s="638"/>
      <c r="M7" s="638"/>
      <c r="N7" s="638"/>
      <c r="O7" s="638"/>
      <c r="P7" s="638"/>
      <c r="Q7" s="639"/>
      <c r="R7" s="640">
        <v>66085</v>
      </c>
      <c r="S7" s="641"/>
      <c r="T7" s="641"/>
      <c r="U7" s="641"/>
      <c r="V7" s="641"/>
      <c r="W7" s="641"/>
      <c r="X7" s="641"/>
      <c r="Y7" s="642"/>
      <c r="Z7" s="677">
        <v>0</v>
      </c>
      <c r="AA7" s="677"/>
      <c r="AB7" s="677"/>
      <c r="AC7" s="677"/>
      <c r="AD7" s="678">
        <v>66085</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67457808</v>
      </c>
      <c r="BH7" s="641"/>
      <c r="BI7" s="641"/>
      <c r="BJ7" s="641"/>
      <c r="BK7" s="641"/>
      <c r="BL7" s="641"/>
      <c r="BM7" s="641"/>
      <c r="BN7" s="642"/>
      <c r="BO7" s="677">
        <v>51.5</v>
      </c>
      <c r="BP7" s="677"/>
      <c r="BQ7" s="677"/>
      <c r="BR7" s="677"/>
      <c r="BS7" s="678">
        <v>316339</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21913743</v>
      </c>
      <c r="CS7" s="641"/>
      <c r="CT7" s="641"/>
      <c r="CU7" s="641"/>
      <c r="CV7" s="641"/>
      <c r="CW7" s="641"/>
      <c r="CX7" s="641"/>
      <c r="CY7" s="642"/>
      <c r="CZ7" s="677">
        <v>7.4</v>
      </c>
      <c r="DA7" s="677"/>
      <c r="DB7" s="677"/>
      <c r="DC7" s="677"/>
      <c r="DD7" s="646">
        <v>330857</v>
      </c>
      <c r="DE7" s="641"/>
      <c r="DF7" s="641"/>
      <c r="DG7" s="641"/>
      <c r="DH7" s="641"/>
      <c r="DI7" s="641"/>
      <c r="DJ7" s="641"/>
      <c r="DK7" s="641"/>
      <c r="DL7" s="641"/>
      <c r="DM7" s="641"/>
      <c r="DN7" s="641"/>
      <c r="DO7" s="641"/>
      <c r="DP7" s="642"/>
      <c r="DQ7" s="646">
        <v>19477283</v>
      </c>
      <c r="DR7" s="641"/>
      <c r="DS7" s="641"/>
      <c r="DT7" s="641"/>
      <c r="DU7" s="641"/>
      <c r="DV7" s="641"/>
      <c r="DW7" s="641"/>
      <c r="DX7" s="641"/>
      <c r="DY7" s="641"/>
      <c r="DZ7" s="641"/>
      <c r="EA7" s="641"/>
      <c r="EB7" s="641"/>
      <c r="EC7" s="684"/>
    </row>
    <row r="8" spans="2:143" ht="11.25" customHeight="1" x14ac:dyDescent="0.2">
      <c r="B8" s="637" t="s">
        <v>240</v>
      </c>
      <c r="C8" s="638"/>
      <c r="D8" s="638"/>
      <c r="E8" s="638"/>
      <c r="F8" s="638"/>
      <c r="G8" s="638"/>
      <c r="H8" s="638"/>
      <c r="I8" s="638"/>
      <c r="J8" s="638"/>
      <c r="K8" s="638"/>
      <c r="L8" s="638"/>
      <c r="M8" s="638"/>
      <c r="N8" s="638"/>
      <c r="O8" s="638"/>
      <c r="P8" s="638"/>
      <c r="Q8" s="639"/>
      <c r="R8" s="640">
        <v>609602</v>
      </c>
      <c r="S8" s="641"/>
      <c r="T8" s="641"/>
      <c r="U8" s="641"/>
      <c r="V8" s="641"/>
      <c r="W8" s="641"/>
      <c r="X8" s="641"/>
      <c r="Y8" s="642"/>
      <c r="Z8" s="677">
        <v>0.2</v>
      </c>
      <c r="AA8" s="677"/>
      <c r="AB8" s="677"/>
      <c r="AC8" s="677"/>
      <c r="AD8" s="678">
        <v>609602</v>
      </c>
      <c r="AE8" s="678"/>
      <c r="AF8" s="678"/>
      <c r="AG8" s="678"/>
      <c r="AH8" s="678"/>
      <c r="AI8" s="678"/>
      <c r="AJ8" s="678"/>
      <c r="AK8" s="678"/>
      <c r="AL8" s="643">
        <v>0.4</v>
      </c>
      <c r="AM8" s="644"/>
      <c r="AN8" s="644"/>
      <c r="AO8" s="679"/>
      <c r="AP8" s="637" t="s">
        <v>241</v>
      </c>
      <c r="AQ8" s="638"/>
      <c r="AR8" s="638"/>
      <c r="AS8" s="638"/>
      <c r="AT8" s="638"/>
      <c r="AU8" s="638"/>
      <c r="AV8" s="638"/>
      <c r="AW8" s="638"/>
      <c r="AX8" s="638"/>
      <c r="AY8" s="638"/>
      <c r="AZ8" s="638"/>
      <c r="BA8" s="638"/>
      <c r="BB8" s="638"/>
      <c r="BC8" s="638"/>
      <c r="BD8" s="638"/>
      <c r="BE8" s="638"/>
      <c r="BF8" s="639"/>
      <c r="BG8" s="640">
        <v>1293907</v>
      </c>
      <c r="BH8" s="641"/>
      <c r="BI8" s="641"/>
      <c r="BJ8" s="641"/>
      <c r="BK8" s="641"/>
      <c r="BL8" s="641"/>
      <c r="BM8" s="641"/>
      <c r="BN8" s="642"/>
      <c r="BO8" s="677">
        <v>1</v>
      </c>
      <c r="BP8" s="677"/>
      <c r="BQ8" s="677"/>
      <c r="BR8" s="677"/>
      <c r="BS8" s="646" t="s">
        <v>130</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121127355</v>
      </c>
      <c r="CS8" s="641"/>
      <c r="CT8" s="641"/>
      <c r="CU8" s="641"/>
      <c r="CV8" s="641"/>
      <c r="CW8" s="641"/>
      <c r="CX8" s="641"/>
      <c r="CY8" s="642"/>
      <c r="CZ8" s="677">
        <v>40.9</v>
      </c>
      <c r="DA8" s="677"/>
      <c r="DB8" s="677"/>
      <c r="DC8" s="677"/>
      <c r="DD8" s="646">
        <v>983441</v>
      </c>
      <c r="DE8" s="641"/>
      <c r="DF8" s="641"/>
      <c r="DG8" s="641"/>
      <c r="DH8" s="641"/>
      <c r="DI8" s="641"/>
      <c r="DJ8" s="641"/>
      <c r="DK8" s="641"/>
      <c r="DL8" s="641"/>
      <c r="DM8" s="641"/>
      <c r="DN8" s="641"/>
      <c r="DO8" s="641"/>
      <c r="DP8" s="642"/>
      <c r="DQ8" s="646">
        <v>58956024</v>
      </c>
      <c r="DR8" s="641"/>
      <c r="DS8" s="641"/>
      <c r="DT8" s="641"/>
      <c r="DU8" s="641"/>
      <c r="DV8" s="641"/>
      <c r="DW8" s="641"/>
      <c r="DX8" s="641"/>
      <c r="DY8" s="641"/>
      <c r="DZ8" s="641"/>
      <c r="EA8" s="641"/>
      <c r="EB8" s="641"/>
      <c r="EC8" s="684"/>
    </row>
    <row r="9" spans="2:143" ht="11.25" customHeight="1" x14ac:dyDescent="0.2">
      <c r="B9" s="637" t="s">
        <v>243</v>
      </c>
      <c r="C9" s="638"/>
      <c r="D9" s="638"/>
      <c r="E9" s="638"/>
      <c r="F9" s="638"/>
      <c r="G9" s="638"/>
      <c r="H9" s="638"/>
      <c r="I9" s="638"/>
      <c r="J9" s="638"/>
      <c r="K9" s="638"/>
      <c r="L9" s="638"/>
      <c r="M9" s="638"/>
      <c r="N9" s="638"/>
      <c r="O9" s="638"/>
      <c r="P9" s="638"/>
      <c r="Q9" s="639"/>
      <c r="R9" s="640">
        <v>366837</v>
      </c>
      <c r="S9" s="641"/>
      <c r="T9" s="641"/>
      <c r="U9" s="641"/>
      <c r="V9" s="641"/>
      <c r="W9" s="641"/>
      <c r="X9" s="641"/>
      <c r="Y9" s="642"/>
      <c r="Z9" s="677">
        <v>0.1</v>
      </c>
      <c r="AA9" s="677"/>
      <c r="AB9" s="677"/>
      <c r="AC9" s="677"/>
      <c r="AD9" s="678">
        <v>366837</v>
      </c>
      <c r="AE9" s="678"/>
      <c r="AF9" s="678"/>
      <c r="AG9" s="678"/>
      <c r="AH9" s="678"/>
      <c r="AI9" s="678"/>
      <c r="AJ9" s="678"/>
      <c r="AK9" s="678"/>
      <c r="AL9" s="643">
        <v>0.2</v>
      </c>
      <c r="AM9" s="644"/>
      <c r="AN9" s="644"/>
      <c r="AO9" s="679"/>
      <c r="AP9" s="637" t="s">
        <v>244</v>
      </c>
      <c r="AQ9" s="638"/>
      <c r="AR9" s="638"/>
      <c r="AS9" s="638"/>
      <c r="AT9" s="638"/>
      <c r="AU9" s="638"/>
      <c r="AV9" s="638"/>
      <c r="AW9" s="638"/>
      <c r="AX9" s="638"/>
      <c r="AY9" s="638"/>
      <c r="AZ9" s="638"/>
      <c r="BA9" s="638"/>
      <c r="BB9" s="638"/>
      <c r="BC9" s="638"/>
      <c r="BD9" s="638"/>
      <c r="BE9" s="638"/>
      <c r="BF9" s="639"/>
      <c r="BG9" s="640">
        <v>59656644</v>
      </c>
      <c r="BH9" s="641"/>
      <c r="BI9" s="641"/>
      <c r="BJ9" s="641"/>
      <c r="BK9" s="641"/>
      <c r="BL9" s="641"/>
      <c r="BM9" s="641"/>
      <c r="BN9" s="642"/>
      <c r="BO9" s="677">
        <v>45.5</v>
      </c>
      <c r="BP9" s="677"/>
      <c r="BQ9" s="677"/>
      <c r="BR9" s="677"/>
      <c r="BS9" s="646" t="s">
        <v>245</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25080469</v>
      </c>
      <c r="CS9" s="641"/>
      <c r="CT9" s="641"/>
      <c r="CU9" s="641"/>
      <c r="CV9" s="641"/>
      <c r="CW9" s="641"/>
      <c r="CX9" s="641"/>
      <c r="CY9" s="642"/>
      <c r="CZ9" s="677">
        <v>8.5</v>
      </c>
      <c r="DA9" s="677"/>
      <c r="DB9" s="677"/>
      <c r="DC9" s="677"/>
      <c r="DD9" s="646">
        <v>3307634</v>
      </c>
      <c r="DE9" s="641"/>
      <c r="DF9" s="641"/>
      <c r="DG9" s="641"/>
      <c r="DH9" s="641"/>
      <c r="DI9" s="641"/>
      <c r="DJ9" s="641"/>
      <c r="DK9" s="641"/>
      <c r="DL9" s="641"/>
      <c r="DM9" s="641"/>
      <c r="DN9" s="641"/>
      <c r="DO9" s="641"/>
      <c r="DP9" s="642"/>
      <c r="DQ9" s="646">
        <v>17991635</v>
      </c>
      <c r="DR9" s="641"/>
      <c r="DS9" s="641"/>
      <c r="DT9" s="641"/>
      <c r="DU9" s="641"/>
      <c r="DV9" s="641"/>
      <c r="DW9" s="641"/>
      <c r="DX9" s="641"/>
      <c r="DY9" s="641"/>
      <c r="DZ9" s="641"/>
      <c r="EA9" s="641"/>
      <c r="EB9" s="641"/>
      <c r="EC9" s="684"/>
    </row>
    <row r="10" spans="2:143" ht="11.25" customHeight="1" x14ac:dyDescent="0.2">
      <c r="B10" s="637" t="s">
        <v>247</v>
      </c>
      <c r="C10" s="638"/>
      <c r="D10" s="638"/>
      <c r="E10" s="638"/>
      <c r="F10" s="638"/>
      <c r="G10" s="638"/>
      <c r="H10" s="638"/>
      <c r="I10" s="638"/>
      <c r="J10" s="638"/>
      <c r="K10" s="638"/>
      <c r="L10" s="638"/>
      <c r="M10" s="638"/>
      <c r="N10" s="638"/>
      <c r="O10" s="638"/>
      <c r="P10" s="638"/>
      <c r="Q10" s="639"/>
      <c r="R10" s="640">
        <v>140957</v>
      </c>
      <c r="S10" s="641"/>
      <c r="T10" s="641"/>
      <c r="U10" s="641"/>
      <c r="V10" s="641"/>
      <c r="W10" s="641"/>
      <c r="X10" s="641"/>
      <c r="Y10" s="642"/>
      <c r="Z10" s="677">
        <v>0</v>
      </c>
      <c r="AA10" s="677"/>
      <c r="AB10" s="677"/>
      <c r="AC10" s="677"/>
      <c r="AD10" s="678">
        <v>140957</v>
      </c>
      <c r="AE10" s="678"/>
      <c r="AF10" s="678"/>
      <c r="AG10" s="678"/>
      <c r="AH10" s="678"/>
      <c r="AI10" s="678"/>
      <c r="AJ10" s="678"/>
      <c r="AK10" s="678"/>
      <c r="AL10" s="643">
        <v>0.1</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1800676</v>
      </c>
      <c r="BH10" s="641"/>
      <c r="BI10" s="641"/>
      <c r="BJ10" s="641"/>
      <c r="BK10" s="641"/>
      <c r="BL10" s="641"/>
      <c r="BM10" s="641"/>
      <c r="BN10" s="642"/>
      <c r="BO10" s="677">
        <v>1.4</v>
      </c>
      <c r="BP10" s="677"/>
      <c r="BQ10" s="677"/>
      <c r="BR10" s="677"/>
      <c r="BS10" s="646" t="s">
        <v>130</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680603</v>
      </c>
      <c r="CS10" s="641"/>
      <c r="CT10" s="641"/>
      <c r="CU10" s="641"/>
      <c r="CV10" s="641"/>
      <c r="CW10" s="641"/>
      <c r="CX10" s="641"/>
      <c r="CY10" s="642"/>
      <c r="CZ10" s="677">
        <v>0.2</v>
      </c>
      <c r="DA10" s="677"/>
      <c r="DB10" s="677"/>
      <c r="DC10" s="677"/>
      <c r="DD10" s="646" t="s">
        <v>245</v>
      </c>
      <c r="DE10" s="641"/>
      <c r="DF10" s="641"/>
      <c r="DG10" s="641"/>
      <c r="DH10" s="641"/>
      <c r="DI10" s="641"/>
      <c r="DJ10" s="641"/>
      <c r="DK10" s="641"/>
      <c r="DL10" s="641"/>
      <c r="DM10" s="641"/>
      <c r="DN10" s="641"/>
      <c r="DO10" s="641"/>
      <c r="DP10" s="642"/>
      <c r="DQ10" s="646">
        <v>239994</v>
      </c>
      <c r="DR10" s="641"/>
      <c r="DS10" s="641"/>
      <c r="DT10" s="641"/>
      <c r="DU10" s="641"/>
      <c r="DV10" s="641"/>
      <c r="DW10" s="641"/>
      <c r="DX10" s="641"/>
      <c r="DY10" s="641"/>
      <c r="DZ10" s="641"/>
      <c r="EA10" s="641"/>
      <c r="EB10" s="641"/>
      <c r="EC10" s="684"/>
    </row>
    <row r="11" spans="2:143" ht="11.25" customHeight="1" x14ac:dyDescent="0.2">
      <c r="B11" s="637" t="s">
        <v>250</v>
      </c>
      <c r="C11" s="638"/>
      <c r="D11" s="638"/>
      <c r="E11" s="638"/>
      <c r="F11" s="638"/>
      <c r="G11" s="638"/>
      <c r="H11" s="638"/>
      <c r="I11" s="638"/>
      <c r="J11" s="638"/>
      <c r="K11" s="638"/>
      <c r="L11" s="638"/>
      <c r="M11" s="638"/>
      <c r="N11" s="638"/>
      <c r="O11" s="638"/>
      <c r="P11" s="638"/>
      <c r="Q11" s="639"/>
      <c r="R11" s="640">
        <v>11789344</v>
      </c>
      <c r="S11" s="641"/>
      <c r="T11" s="641"/>
      <c r="U11" s="641"/>
      <c r="V11" s="641"/>
      <c r="W11" s="641"/>
      <c r="X11" s="641"/>
      <c r="Y11" s="642"/>
      <c r="Z11" s="643">
        <v>3.8</v>
      </c>
      <c r="AA11" s="644"/>
      <c r="AB11" s="644"/>
      <c r="AC11" s="645"/>
      <c r="AD11" s="646">
        <v>11789344</v>
      </c>
      <c r="AE11" s="641"/>
      <c r="AF11" s="641"/>
      <c r="AG11" s="641"/>
      <c r="AH11" s="641"/>
      <c r="AI11" s="641"/>
      <c r="AJ11" s="641"/>
      <c r="AK11" s="642"/>
      <c r="AL11" s="643">
        <v>7.3</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4706581</v>
      </c>
      <c r="BH11" s="641"/>
      <c r="BI11" s="641"/>
      <c r="BJ11" s="641"/>
      <c r="BK11" s="641"/>
      <c r="BL11" s="641"/>
      <c r="BM11" s="641"/>
      <c r="BN11" s="642"/>
      <c r="BO11" s="677">
        <v>3.6</v>
      </c>
      <c r="BP11" s="677"/>
      <c r="BQ11" s="677"/>
      <c r="BR11" s="677"/>
      <c r="BS11" s="646">
        <v>316339</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767902</v>
      </c>
      <c r="CS11" s="641"/>
      <c r="CT11" s="641"/>
      <c r="CU11" s="641"/>
      <c r="CV11" s="641"/>
      <c r="CW11" s="641"/>
      <c r="CX11" s="641"/>
      <c r="CY11" s="642"/>
      <c r="CZ11" s="677">
        <v>0.3</v>
      </c>
      <c r="DA11" s="677"/>
      <c r="DB11" s="677"/>
      <c r="DC11" s="677"/>
      <c r="DD11" s="646">
        <v>115359</v>
      </c>
      <c r="DE11" s="641"/>
      <c r="DF11" s="641"/>
      <c r="DG11" s="641"/>
      <c r="DH11" s="641"/>
      <c r="DI11" s="641"/>
      <c r="DJ11" s="641"/>
      <c r="DK11" s="641"/>
      <c r="DL11" s="641"/>
      <c r="DM11" s="641"/>
      <c r="DN11" s="641"/>
      <c r="DO11" s="641"/>
      <c r="DP11" s="642"/>
      <c r="DQ11" s="646">
        <v>620006</v>
      </c>
      <c r="DR11" s="641"/>
      <c r="DS11" s="641"/>
      <c r="DT11" s="641"/>
      <c r="DU11" s="641"/>
      <c r="DV11" s="641"/>
      <c r="DW11" s="641"/>
      <c r="DX11" s="641"/>
      <c r="DY11" s="641"/>
      <c r="DZ11" s="641"/>
      <c r="EA11" s="641"/>
      <c r="EB11" s="641"/>
      <c r="EC11" s="684"/>
    </row>
    <row r="12" spans="2:143" ht="11.25" customHeight="1" x14ac:dyDescent="0.2">
      <c r="B12" s="637" t="s">
        <v>253</v>
      </c>
      <c r="C12" s="638"/>
      <c r="D12" s="638"/>
      <c r="E12" s="638"/>
      <c r="F12" s="638"/>
      <c r="G12" s="638"/>
      <c r="H12" s="638"/>
      <c r="I12" s="638"/>
      <c r="J12" s="638"/>
      <c r="K12" s="638"/>
      <c r="L12" s="638"/>
      <c r="M12" s="638"/>
      <c r="N12" s="638"/>
      <c r="O12" s="638"/>
      <c r="P12" s="638"/>
      <c r="Q12" s="639"/>
      <c r="R12" s="640">
        <v>155426</v>
      </c>
      <c r="S12" s="641"/>
      <c r="T12" s="641"/>
      <c r="U12" s="641"/>
      <c r="V12" s="641"/>
      <c r="W12" s="641"/>
      <c r="X12" s="641"/>
      <c r="Y12" s="642"/>
      <c r="Z12" s="677">
        <v>0.1</v>
      </c>
      <c r="AA12" s="677"/>
      <c r="AB12" s="677"/>
      <c r="AC12" s="677"/>
      <c r="AD12" s="678">
        <v>155426</v>
      </c>
      <c r="AE12" s="678"/>
      <c r="AF12" s="678"/>
      <c r="AG12" s="678"/>
      <c r="AH12" s="678"/>
      <c r="AI12" s="678"/>
      <c r="AJ12" s="678"/>
      <c r="AK12" s="678"/>
      <c r="AL12" s="643">
        <v>0.1</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45856077</v>
      </c>
      <c r="BH12" s="641"/>
      <c r="BI12" s="641"/>
      <c r="BJ12" s="641"/>
      <c r="BK12" s="641"/>
      <c r="BL12" s="641"/>
      <c r="BM12" s="641"/>
      <c r="BN12" s="642"/>
      <c r="BO12" s="677">
        <v>35</v>
      </c>
      <c r="BP12" s="677"/>
      <c r="BQ12" s="677"/>
      <c r="BR12" s="677"/>
      <c r="BS12" s="646" t="s">
        <v>245</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11673251</v>
      </c>
      <c r="CS12" s="641"/>
      <c r="CT12" s="641"/>
      <c r="CU12" s="641"/>
      <c r="CV12" s="641"/>
      <c r="CW12" s="641"/>
      <c r="CX12" s="641"/>
      <c r="CY12" s="642"/>
      <c r="CZ12" s="677">
        <v>3.9</v>
      </c>
      <c r="DA12" s="677"/>
      <c r="DB12" s="677"/>
      <c r="DC12" s="677"/>
      <c r="DD12" s="646">
        <v>422579</v>
      </c>
      <c r="DE12" s="641"/>
      <c r="DF12" s="641"/>
      <c r="DG12" s="641"/>
      <c r="DH12" s="641"/>
      <c r="DI12" s="641"/>
      <c r="DJ12" s="641"/>
      <c r="DK12" s="641"/>
      <c r="DL12" s="641"/>
      <c r="DM12" s="641"/>
      <c r="DN12" s="641"/>
      <c r="DO12" s="641"/>
      <c r="DP12" s="642"/>
      <c r="DQ12" s="646">
        <v>1977339</v>
      </c>
      <c r="DR12" s="641"/>
      <c r="DS12" s="641"/>
      <c r="DT12" s="641"/>
      <c r="DU12" s="641"/>
      <c r="DV12" s="641"/>
      <c r="DW12" s="641"/>
      <c r="DX12" s="641"/>
      <c r="DY12" s="641"/>
      <c r="DZ12" s="641"/>
      <c r="EA12" s="641"/>
      <c r="EB12" s="641"/>
      <c r="EC12" s="684"/>
    </row>
    <row r="13" spans="2:143" ht="11.25" customHeight="1" x14ac:dyDescent="0.2">
      <c r="B13" s="637" t="s">
        <v>256</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245</v>
      </c>
      <c r="AE13" s="678"/>
      <c r="AF13" s="678"/>
      <c r="AG13" s="678"/>
      <c r="AH13" s="678"/>
      <c r="AI13" s="678"/>
      <c r="AJ13" s="678"/>
      <c r="AK13" s="678"/>
      <c r="AL13" s="643" t="s">
        <v>130</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44840494</v>
      </c>
      <c r="BH13" s="641"/>
      <c r="BI13" s="641"/>
      <c r="BJ13" s="641"/>
      <c r="BK13" s="641"/>
      <c r="BL13" s="641"/>
      <c r="BM13" s="641"/>
      <c r="BN13" s="642"/>
      <c r="BO13" s="677">
        <v>34.200000000000003</v>
      </c>
      <c r="BP13" s="677"/>
      <c r="BQ13" s="677"/>
      <c r="BR13" s="677"/>
      <c r="BS13" s="646" t="s">
        <v>245</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25200126</v>
      </c>
      <c r="CS13" s="641"/>
      <c r="CT13" s="641"/>
      <c r="CU13" s="641"/>
      <c r="CV13" s="641"/>
      <c r="CW13" s="641"/>
      <c r="CX13" s="641"/>
      <c r="CY13" s="642"/>
      <c r="CZ13" s="677">
        <v>8.5</v>
      </c>
      <c r="DA13" s="677"/>
      <c r="DB13" s="677"/>
      <c r="DC13" s="677"/>
      <c r="DD13" s="646">
        <v>10824772</v>
      </c>
      <c r="DE13" s="641"/>
      <c r="DF13" s="641"/>
      <c r="DG13" s="641"/>
      <c r="DH13" s="641"/>
      <c r="DI13" s="641"/>
      <c r="DJ13" s="641"/>
      <c r="DK13" s="641"/>
      <c r="DL13" s="641"/>
      <c r="DM13" s="641"/>
      <c r="DN13" s="641"/>
      <c r="DO13" s="641"/>
      <c r="DP13" s="642"/>
      <c r="DQ13" s="646">
        <v>15077712</v>
      </c>
      <c r="DR13" s="641"/>
      <c r="DS13" s="641"/>
      <c r="DT13" s="641"/>
      <c r="DU13" s="641"/>
      <c r="DV13" s="641"/>
      <c r="DW13" s="641"/>
      <c r="DX13" s="641"/>
      <c r="DY13" s="641"/>
      <c r="DZ13" s="641"/>
      <c r="EA13" s="641"/>
      <c r="EB13" s="641"/>
      <c r="EC13" s="684"/>
    </row>
    <row r="14" spans="2:143" ht="11.25" customHeight="1" x14ac:dyDescent="0.2">
      <c r="B14" s="637" t="s">
        <v>259</v>
      </c>
      <c r="C14" s="638"/>
      <c r="D14" s="638"/>
      <c r="E14" s="638"/>
      <c r="F14" s="638"/>
      <c r="G14" s="638"/>
      <c r="H14" s="638"/>
      <c r="I14" s="638"/>
      <c r="J14" s="638"/>
      <c r="K14" s="638"/>
      <c r="L14" s="638"/>
      <c r="M14" s="638"/>
      <c r="N14" s="638"/>
      <c r="O14" s="638"/>
      <c r="P14" s="638"/>
      <c r="Q14" s="639"/>
      <c r="R14" s="640">
        <v>539684</v>
      </c>
      <c r="S14" s="641"/>
      <c r="T14" s="641"/>
      <c r="U14" s="641"/>
      <c r="V14" s="641"/>
      <c r="W14" s="641"/>
      <c r="X14" s="641"/>
      <c r="Y14" s="642"/>
      <c r="Z14" s="677">
        <v>0.2</v>
      </c>
      <c r="AA14" s="677"/>
      <c r="AB14" s="677"/>
      <c r="AC14" s="677"/>
      <c r="AD14" s="678">
        <v>539684</v>
      </c>
      <c r="AE14" s="678"/>
      <c r="AF14" s="678"/>
      <c r="AG14" s="678"/>
      <c r="AH14" s="678"/>
      <c r="AI14" s="678"/>
      <c r="AJ14" s="678"/>
      <c r="AK14" s="678"/>
      <c r="AL14" s="643">
        <v>0.3</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1027679</v>
      </c>
      <c r="BH14" s="641"/>
      <c r="BI14" s="641"/>
      <c r="BJ14" s="641"/>
      <c r="BK14" s="641"/>
      <c r="BL14" s="641"/>
      <c r="BM14" s="641"/>
      <c r="BN14" s="642"/>
      <c r="BO14" s="677">
        <v>0.8</v>
      </c>
      <c r="BP14" s="677"/>
      <c r="BQ14" s="677"/>
      <c r="BR14" s="677"/>
      <c r="BS14" s="646" t="s">
        <v>130</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7893851</v>
      </c>
      <c r="CS14" s="641"/>
      <c r="CT14" s="641"/>
      <c r="CU14" s="641"/>
      <c r="CV14" s="641"/>
      <c r="CW14" s="641"/>
      <c r="CX14" s="641"/>
      <c r="CY14" s="642"/>
      <c r="CZ14" s="677">
        <v>2.7</v>
      </c>
      <c r="DA14" s="677"/>
      <c r="DB14" s="677"/>
      <c r="DC14" s="677"/>
      <c r="DD14" s="646">
        <v>634433</v>
      </c>
      <c r="DE14" s="641"/>
      <c r="DF14" s="641"/>
      <c r="DG14" s="641"/>
      <c r="DH14" s="641"/>
      <c r="DI14" s="641"/>
      <c r="DJ14" s="641"/>
      <c r="DK14" s="641"/>
      <c r="DL14" s="641"/>
      <c r="DM14" s="641"/>
      <c r="DN14" s="641"/>
      <c r="DO14" s="641"/>
      <c r="DP14" s="642"/>
      <c r="DQ14" s="646">
        <v>7314713</v>
      </c>
      <c r="DR14" s="641"/>
      <c r="DS14" s="641"/>
      <c r="DT14" s="641"/>
      <c r="DU14" s="641"/>
      <c r="DV14" s="641"/>
      <c r="DW14" s="641"/>
      <c r="DX14" s="641"/>
      <c r="DY14" s="641"/>
      <c r="DZ14" s="641"/>
      <c r="EA14" s="641"/>
      <c r="EB14" s="641"/>
      <c r="EC14" s="684"/>
    </row>
    <row r="15" spans="2:143" ht="11.25" customHeight="1" x14ac:dyDescent="0.2">
      <c r="B15" s="637" t="s">
        <v>262</v>
      </c>
      <c r="C15" s="638"/>
      <c r="D15" s="638"/>
      <c r="E15" s="638"/>
      <c r="F15" s="638"/>
      <c r="G15" s="638"/>
      <c r="H15" s="638"/>
      <c r="I15" s="638"/>
      <c r="J15" s="638"/>
      <c r="K15" s="638"/>
      <c r="L15" s="638"/>
      <c r="M15" s="638"/>
      <c r="N15" s="638"/>
      <c r="O15" s="638"/>
      <c r="P15" s="638"/>
      <c r="Q15" s="639"/>
      <c r="R15" s="640">
        <v>3228223</v>
      </c>
      <c r="S15" s="641"/>
      <c r="T15" s="641"/>
      <c r="U15" s="641"/>
      <c r="V15" s="641"/>
      <c r="W15" s="641"/>
      <c r="X15" s="641"/>
      <c r="Y15" s="642"/>
      <c r="Z15" s="677">
        <v>1.1000000000000001</v>
      </c>
      <c r="AA15" s="677"/>
      <c r="AB15" s="677"/>
      <c r="AC15" s="677"/>
      <c r="AD15" s="678">
        <v>3228223</v>
      </c>
      <c r="AE15" s="678"/>
      <c r="AF15" s="678"/>
      <c r="AG15" s="678"/>
      <c r="AH15" s="678"/>
      <c r="AI15" s="678"/>
      <c r="AJ15" s="678"/>
      <c r="AK15" s="678"/>
      <c r="AL15" s="643">
        <v>2</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4358942</v>
      </c>
      <c r="BH15" s="641"/>
      <c r="BI15" s="641"/>
      <c r="BJ15" s="641"/>
      <c r="BK15" s="641"/>
      <c r="BL15" s="641"/>
      <c r="BM15" s="641"/>
      <c r="BN15" s="642"/>
      <c r="BO15" s="677">
        <v>3.3</v>
      </c>
      <c r="BP15" s="677"/>
      <c r="BQ15" s="677"/>
      <c r="BR15" s="677"/>
      <c r="BS15" s="646" t="s">
        <v>139</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51888870</v>
      </c>
      <c r="CS15" s="641"/>
      <c r="CT15" s="641"/>
      <c r="CU15" s="641"/>
      <c r="CV15" s="641"/>
      <c r="CW15" s="641"/>
      <c r="CX15" s="641"/>
      <c r="CY15" s="642"/>
      <c r="CZ15" s="677">
        <v>17.5</v>
      </c>
      <c r="DA15" s="677"/>
      <c r="DB15" s="677"/>
      <c r="DC15" s="677"/>
      <c r="DD15" s="646">
        <v>5366661</v>
      </c>
      <c r="DE15" s="641"/>
      <c r="DF15" s="641"/>
      <c r="DG15" s="641"/>
      <c r="DH15" s="641"/>
      <c r="DI15" s="641"/>
      <c r="DJ15" s="641"/>
      <c r="DK15" s="641"/>
      <c r="DL15" s="641"/>
      <c r="DM15" s="641"/>
      <c r="DN15" s="641"/>
      <c r="DO15" s="641"/>
      <c r="DP15" s="642"/>
      <c r="DQ15" s="646">
        <v>39270824</v>
      </c>
      <c r="DR15" s="641"/>
      <c r="DS15" s="641"/>
      <c r="DT15" s="641"/>
      <c r="DU15" s="641"/>
      <c r="DV15" s="641"/>
      <c r="DW15" s="641"/>
      <c r="DX15" s="641"/>
      <c r="DY15" s="641"/>
      <c r="DZ15" s="641"/>
      <c r="EA15" s="641"/>
      <c r="EB15" s="641"/>
      <c r="EC15" s="684"/>
    </row>
    <row r="16" spans="2:143" ht="11.25" customHeight="1" x14ac:dyDescent="0.2">
      <c r="B16" s="637" t="s">
        <v>265</v>
      </c>
      <c r="C16" s="638"/>
      <c r="D16" s="638"/>
      <c r="E16" s="638"/>
      <c r="F16" s="638"/>
      <c r="G16" s="638"/>
      <c r="H16" s="638"/>
      <c r="I16" s="638"/>
      <c r="J16" s="638"/>
      <c r="K16" s="638"/>
      <c r="L16" s="638"/>
      <c r="M16" s="638"/>
      <c r="N16" s="638"/>
      <c r="O16" s="638"/>
      <c r="P16" s="638"/>
      <c r="Q16" s="639"/>
      <c r="R16" s="640">
        <v>209335</v>
      </c>
      <c r="S16" s="641"/>
      <c r="T16" s="641"/>
      <c r="U16" s="641"/>
      <c r="V16" s="641"/>
      <c r="W16" s="641"/>
      <c r="X16" s="641"/>
      <c r="Y16" s="642"/>
      <c r="Z16" s="677">
        <v>0.1</v>
      </c>
      <c r="AA16" s="677"/>
      <c r="AB16" s="677"/>
      <c r="AC16" s="677"/>
      <c r="AD16" s="678">
        <v>209335</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245</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1806766</v>
      </c>
      <c r="CS16" s="641"/>
      <c r="CT16" s="641"/>
      <c r="CU16" s="641"/>
      <c r="CV16" s="641"/>
      <c r="CW16" s="641"/>
      <c r="CX16" s="641"/>
      <c r="CY16" s="642"/>
      <c r="CZ16" s="677">
        <v>0.6</v>
      </c>
      <c r="DA16" s="677"/>
      <c r="DB16" s="677"/>
      <c r="DC16" s="677"/>
      <c r="DD16" s="646" t="s">
        <v>245</v>
      </c>
      <c r="DE16" s="641"/>
      <c r="DF16" s="641"/>
      <c r="DG16" s="641"/>
      <c r="DH16" s="641"/>
      <c r="DI16" s="641"/>
      <c r="DJ16" s="641"/>
      <c r="DK16" s="641"/>
      <c r="DL16" s="641"/>
      <c r="DM16" s="641"/>
      <c r="DN16" s="641"/>
      <c r="DO16" s="641"/>
      <c r="DP16" s="642"/>
      <c r="DQ16" s="646">
        <v>280806</v>
      </c>
      <c r="DR16" s="641"/>
      <c r="DS16" s="641"/>
      <c r="DT16" s="641"/>
      <c r="DU16" s="641"/>
      <c r="DV16" s="641"/>
      <c r="DW16" s="641"/>
      <c r="DX16" s="641"/>
      <c r="DY16" s="641"/>
      <c r="DZ16" s="641"/>
      <c r="EA16" s="641"/>
      <c r="EB16" s="641"/>
      <c r="EC16" s="684"/>
    </row>
    <row r="17" spans="2:133" ht="11.25" customHeight="1" x14ac:dyDescent="0.2">
      <c r="B17" s="637" t="s">
        <v>268</v>
      </c>
      <c r="C17" s="638"/>
      <c r="D17" s="638"/>
      <c r="E17" s="638"/>
      <c r="F17" s="638"/>
      <c r="G17" s="638"/>
      <c r="H17" s="638"/>
      <c r="I17" s="638"/>
      <c r="J17" s="638"/>
      <c r="K17" s="638"/>
      <c r="L17" s="638"/>
      <c r="M17" s="638"/>
      <c r="N17" s="638"/>
      <c r="O17" s="638"/>
      <c r="P17" s="638"/>
      <c r="Q17" s="639"/>
      <c r="R17" s="640">
        <v>1917959</v>
      </c>
      <c r="S17" s="641"/>
      <c r="T17" s="641"/>
      <c r="U17" s="641"/>
      <c r="V17" s="641"/>
      <c r="W17" s="641"/>
      <c r="X17" s="641"/>
      <c r="Y17" s="642"/>
      <c r="Z17" s="677">
        <v>0.6</v>
      </c>
      <c r="AA17" s="677"/>
      <c r="AB17" s="677"/>
      <c r="AC17" s="677"/>
      <c r="AD17" s="678">
        <v>1917959</v>
      </c>
      <c r="AE17" s="678"/>
      <c r="AF17" s="678"/>
      <c r="AG17" s="678"/>
      <c r="AH17" s="678"/>
      <c r="AI17" s="678"/>
      <c r="AJ17" s="678"/>
      <c r="AK17" s="678"/>
      <c r="AL17" s="643">
        <v>1.2</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27412360</v>
      </c>
      <c r="CS17" s="641"/>
      <c r="CT17" s="641"/>
      <c r="CU17" s="641"/>
      <c r="CV17" s="641"/>
      <c r="CW17" s="641"/>
      <c r="CX17" s="641"/>
      <c r="CY17" s="642"/>
      <c r="CZ17" s="677">
        <v>9.1999999999999993</v>
      </c>
      <c r="DA17" s="677"/>
      <c r="DB17" s="677"/>
      <c r="DC17" s="677"/>
      <c r="DD17" s="646" t="s">
        <v>130</v>
      </c>
      <c r="DE17" s="641"/>
      <c r="DF17" s="641"/>
      <c r="DG17" s="641"/>
      <c r="DH17" s="641"/>
      <c r="DI17" s="641"/>
      <c r="DJ17" s="641"/>
      <c r="DK17" s="641"/>
      <c r="DL17" s="641"/>
      <c r="DM17" s="641"/>
      <c r="DN17" s="641"/>
      <c r="DO17" s="641"/>
      <c r="DP17" s="642"/>
      <c r="DQ17" s="646">
        <v>27043229</v>
      </c>
      <c r="DR17" s="641"/>
      <c r="DS17" s="641"/>
      <c r="DT17" s="641"/>
      <c r="DU17" s="641"/>
      <c r="DV17" s="641"/>
      <c r="DW17" s="641"/>
      <c r="DX17" s="641"/>
      <c r="DY17" s="641"/>
      <c r="DZ17" s="641"/>
      <c r="EA17" s="641"/>
      <c r="EB17" s="641"/>
      <c r="EC17" s="684"/>
    </row>
    <row r="18" spans="2:133" ht="11.25" customHeight="1" x14ac:dyDescent="0.2">
      <c r="B18" s="637" t="s">
        <v>271</v>
      </c>
      <c r="C18" s="638"/>
      <c r="D18" s="638"/>
      <c r="E18" s="638"/>
      <c r="F18" s="638"/>
      <c r="G18" s="638"/>
      <c r="H18" s="638"/>
      <c r="I18" s="638"/>
      <c r="J18" s="638"/>
      <c r="K18" s="638"/>
      <c r="L18" s="638"/>
      <c r="M18" s="638"/>
      <c r="N18" s="638"/>
      <c r="O18" s="638"/>
      <c r="P18" s="638"/>
      <c r="Q18" s="639"/>
      <c r="R18" s="640">
        <v>967811</v>
      </c>
      <c r="S18" s="641"/>
      <c r="T18" s="641"/>
      <c r="U18" s="641"/>
      <c r="V18" s="641"/>
      <c r="W18" s="641"/>
      <c r="X18" s="641"/>
      <c r="Y18" s="642"/>
      <c r="Z18" s="677">
        <v>0.3</v>
      </c>
      <c r="AA18" s="677"/>
      <c r="AB18" s="677"/>
      <c r="AC18" s="677"/>
      <c r="AD18" s="678">
        <v>967811</v>
      </c>
      <c r="AE18" s="678"/>
      <c r="AF18" s="678"/>
      <c r="AG18" s="678"/>
      <c r="AH18" s="678"/>
      <c r="AI18" s="678"/>
      <c r="AJ18" s="678"/>
      <c r="AK18" s="678"/>
      <c r="AL18" s="643">
        <v>0.6</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245</v>
      </c>
      <c r="DE18" s="641"/>
      <c r="DF18" s="641"/>
      <c r="DG18" s="641"/>
      <c r="DH18" s="641"/>
      <c r="DI18" s="641"/>
      <c r="DJ18" s="641"/>
      <c r="DK18" s="641"/>
      <c r="DL18" s="641"/>
      <c r="DM18" s="641"/>
      <c r="DN18" s="641"/>
      <c r="DO18" s="641"/>
      <c r="DP18" s="642"/>
      <c r="DQ18" s="646" t="s">
        <v>245</v>
      </c>
      <c r="DR18" s="641"/>
      <c r="DS18" s="641"/>
      <c r="DT18" s="641"/>
      <c r="DU18" s="641"/>
      <c r="DV18" s="641"/>
      <c r="DW18" s="641"/>
      <c r="DX18" s="641"/>
      <c r="DY18" s="641"/>
      <c r="DZ18" s="641"/>
      <c r="EA18" s="641"/>
      <c r="EB18" s="641"/>
      <c r="EC18" s="684"/>
    </row>
    <row r="19" spans="2:133" ht="11.25" customHeight="1" x14ac:dyDescent="0.2">
      <c r="B19" s="637" t="s">
        <v>274</v>
      </c>
      <c r="C19" s="638"/>
      <c r="D19" s="638"/>
      <c r="E19" s="638"/>
      <c r="F19" s="638"/>
      <c r="G19" s="638"/>
      <c r="H19" s="638"/>
      <c r="I19" s="638"/>
      <c r="J19" s="638"/>
      <c r="K19" s="638"/>
      <c r="L19" s="638"/>
      <c r="M19" s="638"/>
      <c r="N19" s="638"/>
      <c r="O19" s="638"/>
      <c r="P19" s="638"/>
      <c r="Q19" s="639"/>
      <c r="R19" s="640">
        <v>108788</v>
      </c>
      <c r="S19" s="641"/>
      <c r="T19" s="641"/>
      <c r="U19" s="641"/>
      <c r="V19" s="641"/>
      <c r="W19" s="641"/>
      <c r="X19" s="641"/>
      <c r="Y19" s="642"/>
      <c r="Z19" s="677">
        <v>0</v>
      </c>
      <c r="AA19" s="677"/>
      <c r="AB19" s="677"/>
      <c r="AC19" s="677"/>
      <c r="AD19" s="678">
        <v>108788</v>
      </c>
      <c r="AE19" s="678"/>
      <c r="AF19" s="678"/>
      <c r="AG19" s="678"/>
      <c r="AH19" s="678"/>
      <c r="AI19" s="678"/>
      <c r="AJ19" s="678"/>
      <c r="AK19" s="678"/>
      <c r="AL19" s="643">
        <v>0.1</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12397790</v>
      </c>
      <c r="BH19" s="641"/>
      <c r="BI19" s="641"/>
      <c r="BJ19" s="641"/>
      <c r="BK19" s="641"/>
      <c r="BL19" s="641"/>
      <c r="BM19" s="641"/>
      <c r="BN19" s="642"/>
      <c r="BO19" s="677">
        <v>9.5</v>
      </c>
      <c r="BP19" s="677"/>
      <c r="BQ19" s="677"/>
      <c r="BR19" s="677"/>
      <c r="BS19" s="646" t="s">
        <v>130</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245</v>
      </c>
      <c r="CS19" s="641"/>
      <c r="CT19" s="641"/>
      <c r="CU19" s="641"/>
      <c r="CV19" s="641"/>
      <c r="CW19" s="641"/>
      <c r="CX19" s="641"/>
      <c r="CY19" s="642"/>
      <c r="CZ19" s="677" t="s">
        <v>245</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2">
      <c r="B20" s="637" t="s">
        <v>277</v>
      </c>
      <c r="C20" s="638"/>
      <c r="D20" s="638"/>
      <c r="E20" s="638"/>
      <c r="F20" s="638"/>
      <c r="G20" s="638"/>
      <c r="H20" s="638"/>
      <c r="I20" s="638"/>
      <c r="J20" s="638"/>
      <c r="K20" s="638"/>
      <c r="L20" s="638"/>
      <c r="M20" s="638"/>
      <c r="N20" s="638"/>
      <c r="O20" s="638"/>
      <c r="P20" s="638"/>
      <c r="Q20" s="639"/>
      <c r="R20" s="640">
        <v>13294</v>
      </c>
      <c r="S20" s="641"/>
      <c r="T20" s="641"/>
      <c r="U20" s="641"/>
      <c r="V20" s="641"/>
      <c r="W20" s="641"/>
      <c r="X20" s="641"/>
      <c r="Y20" s="642"/>
      <c r="Z20" s="677">
        <v>0</v>
      </c>
      <c r="AA20" s="677"/>
      <c r="AB20" s="677"/>
      <c r="AC20" s="677"/>
      <c r="AD20" s="678">
        <v>13294</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12397790</v>
      </c>
      <c r="BH20" s="641"/>
      <c r="BI20" s="641"/>
      <c r="BJ20" s="641"/>
      <c r="BK20" s="641"/>
      <c r="BL20" s="641"/>
      <c r="BM20" s="641"/>
      <c r="BN20" s="642"/>
      <c r="BO20" s="677">
        <v>9.5</v>
      </c>
      <c r="BP20" s="677"/>
      <c r="BQ20" s="677"/>
      <c r="BR20" s="677"/>
      <c r="BS20" s="646" t="s">
        <v>245</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296379255</v>
      </c>
      <c r="CS20" s="641"/>
      <c r="CT20" s="641"/>
      <c r="CU20" s="641"/>
      <c r="CV20" s="641"/>
      <c r="CW20" s="641"/>
      <c r="CX20" s="641"/>
      <c r="CY20" s="642"/>
      <c r="CZ20" s="677">
        <v>100</v>
      </c>
      <c r="DA20" s="677"/>
      <c r="DB20" s="677"/>
      <c r="DC20" s="677"/>
      <c r="DD20" s="646">
        <v>21985736</v>
      </c>
      <c r="DE20" s="641"/>
      <c r="DF20" s="641"/>
      <c r="DG20" s="641"/>
      <c r="DH20" s="641"/>
      <c r="DI20" s="641"/>
      <c r="DJ20" s="641"/>
      <c r="DK20" s="641"/>
      <c r="DL20" s="641"/>
      <c r="DM20" s="641"/>
      <c r="DN20" s="641"/>
      <c r="DO20" s="641"/>
      <c r="DP20" s="642"/>
      <c r="DQ20" s="646">
        <v>189183325</v>
      </c>
      <c r="DR20" s="641"/>
      <c r="DS20" s="641"/>
      <c r="DT20" s="641"/>
      <c r="DU20" s="641"/>
      <c r="DV20" s="641"/>
      <c r="DW20" s="641"/>
      <c r="DX20" s="641"/>
      <c r="DY20" s="641"/>
      <c r="DZ20" s="641"/>
      <c r="EA20" s="641"/>
      <c r="EB20" s="641"/>
      <c r="EC20" s="684"/>
    </row>
    <row r="21" spans="2:133" ht="11.25" customHeight="1" x14ac:dyDescent="0.2">
      <c r="B21" s="637" t="s">
        <v>280</v>
      </c>
      <c r="C21" s="638"/>
      <c r="D21" s="638"/>
      <c r="E21" s="638"/>
      <c r="F21" s="638"/>
      <c r="G21" s="638"/>
      <c r="H21" s="638"/>
      <c r="I21" s="638"/>
      <c r="J21" s="638"/>
      <c r="K21" s="638"/>
      <c r="L21" s="638"/>
      <c r="M21" s="638"/>
      <c r="N21" s="638"/>
      <c r="O21" s="638"/>
      <c r="P21" s="638"/>
      <c r="Q21" s="639"/>
      <c r="R21" s="640">
        <v>828066</v>
      </c>
      <c r="S21" s="641"/>
      <c r="T21" s="641"/>
      <c r="U21" s="641"/>
      <c r="V21" s="641"/>
      <c r="W21" s="641"/>
      <c r="X21" s="641"/>
      <c r="Y21" s="642"/>
      <c r="Z21" s="677">
        <v>0.3</v>
      </c>
      <c r="AA21" s="677"/>
      <c r="AB21" s="677"/>
      <c r="AC21" s="677"/>
      <c r="AD21" s="678">
        <v>828066</v>
      </c>
      <c r="AE21" s="678"/>
      <c r="AF21" s="678"/>
      <c r="AG21" s="678"/>
      <c r="AH21" s="678"/>
      <c r="AI21" s="678"/>
      <c r="AJ21" s="678"/>
      <c r="AK21" s="678"/>
      <c r="AL21" s="643">
        <v>0.5</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t="s">
        <v>245</v>
      </c>
      <c r="BH21" s="641"/>
      <c r="BI21" s="641"/>
      <c r="BJ21" s="641"/>
      <c r="BK21" s="641"/>
      <c r="BL21" s="641"/>
      <c r="BM21" s="641"/>
      <c r="BN21" s="642"/>
      <c r="BO21" s="677" t="s">
        <v>130</v>
      </c>
      <c r="BP21" s="677"/>
      <c r="BQ21" s="677"/>
      <c r="BR21" s="677"/>
      <c r="BS21" s="646" t="s">
        <v>245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282</v>
      </c>
      <c r="C22" s="638"/>
      <c r="D22" s="638"/>
      <c r="E22" s="638"/>
      <c r="F22" s="638"/>
      <c r="G22" s="638"/>
      <c r="H22" s="638"/>
      <c r="I22" s="638"/>
      <c r="J22" s="638"/>
      <c r="K22" s="638"/>
      <c r="L22" s="638"/>
      <c r="M22" s="638"/>
      <c r="N22" s="638"/>
      <c r="O22" s="638"/>
      <c r="P22" s="638"/>
      <c r="Q22" s="639"/>
      <c r="R22" s="640">
        <v>17299939</v>
      </c>
      <c r="S22" s="641"/>
      <c r="T22" s="641"/>
      <c r="U22" s="641"/>
      <c r="V22" s="641"/>
      <c r="W22" s="641"/>
      <c r="X22" s="641"/>
      <c r="Y22" s="642"/>
      <c r="Z22" s="677">
        <v>5.6</v>
      </c>
      <c r="AA22" s="677"/>
      <c r="AB22" s="677"/>
      <c r="AC22" s="677"/>
      <c r="AD22" s="678">
        <v>15680412</v>
      </c>
      <c r="AE22" s="678"/>
      <c r="AF22" s="678"/>
      <c r="AG22" s="678"/>
      <c r="AH22" s="678"/>
      <c r="AI22" s="678"/>
      <c r="AJ22" s="678"/>
      <c r="AK22" s="678"/>
      <c r="AL22" s="643">
        <v>9.8000000000000007</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v>3170941</v>
      </c>
      <c r="BH22" s="641"/>
      <c r="BI22" s="641"/>
      <c r="BJ22" s="641"/>
      <c r="BK22" s="641"/>
      <c r="BL22" s="641"/>
      <c r="BM22" s="641"/>
      <c r="BN22" s="642"/>
      <c r="BO22" s="677">
        <v>2.4</v>
      </c>
      <c r="BP22" s="677"/>
      <c r="BQ22" s="677"/>
      <c r="BR22" s="677"/>
      <c r="BS22" s="646" t="s">
        <v>130</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285</v>
      </c>
      <c r="C23" s="638"/>
      <c r="D23" s="638"/>
      <c r="E23" s="638"/>
      <c r="F23" s="638"/>
      <c r="G23" s="638"/>
      <c r="H23" s="638"/>
      <c r="I23" s="638"/>
      <c r="J23" s="638"/>
      <c r="K23" s="638"/>
      <c r="L23" s="638"/>
      <c r="M23" s="638"/>
      <c r="N23" s="638"/>
      <c r="O23" s="638"/>
      <c r="P23" s="638"/>
      <c r="Q23" s="639"/>
      <c r="R23" s="640">
        <v>15680412</v>
      </c>
      <c r="S23" s="641"/>
      <c r="T23" s="641"/>
      <c r="U23" s="641"/>
      <c r="V23" s="641"/>
      <c r="W23" s="641"/>
      <c r="X23" s="641"/>
      <c r="Y23" s="642"/>
      <c r="Z23" s="677">
        <v>5.0999999999999996</v>
      </c>
      <c r="AA23" s="677"/>
      <c r="AB23" s="677"/>
      <c r="AC23" s="677"/>
      <c r="AD23" s="678">
        <v>15680412</v>
      </c>
      <c r="AE23" s="678"/>
      <c r="AF23" s="678"/>
      <c r="AG23" s="678"/>
      <c r="AH23" s="678"/>
      <c r="AI23" s="678"/>
      <c r="AJ23" s="678"/>
      <c r="AK23" s="678"/>
      <c r="AL23" s="643">
        <v>9.8000000000000007</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v>9226849</v>
      </c>
      <c r="BH23" s="641"/>
      <c r="BI23" s="641"/>
      <c r="BJ23" s="641"/>
      <c r="BK23" s="641"/>
      <c r="BL23" s="641"/>
      <c r="BM23" s="641"/>
      <c r="BN23" s="642"/>
      <c r="BO23" s="677">
        <v>7</v>
      </c>
      <c r="BP23" s="677"/>
      <c r="BQ23" s="677"/>
      <c r="BR23" s="677"/>
      <c r="BS23" s="646" t="s">
        <v>130</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2">
      <c r="B24" s="637" t="s">
        <v>292</v>
      </c>
      <c r="C24" s="638"/>
      <c r="D24" s="638"/>
      <c r="E24" s="638"/>
      <c r="F24" s="638"/>
      <c r="G24" s="638"/>
      <c r="H24" s="638"/>
      <c r="I24" s="638"/>
      <c r="J24" s="638"/>
      <c r="K24" s="638"/>
      <c r="L24" s="638"/>
      <c r="M24" s="638"/>
      <c r="N24" s="638"/>
      <c r="O24" s="638"/>
      <c r="P24" s="638"/>
      <c r="Q24" s="639"/>
      <c r="R24" s="640">
        <v>1619288</v>
      </c>
      <c r="S24" s="641"/>
      <c r="T24" s="641"/>
      <c r="U24" s="641"/>
      <c r="V24" s="641"/>
      <c r="W24" s="641"/>
      <c r="X24" s="641"/>
      <c r="Y24" s="642"/>
      <c r="Z24" s="677">
        <v>0.5</v>
      </c>
      <c r="AA24" s="677"/>
      <c r="AB24" s="677"/>
      <c r="AC24" s="677"/>
      <c r="AD24" s="678" t="s">
        <v>245</v>
      </c>
      <c r="AE24" s="678"/>
      <c r="AF24" s="678"/>
      <c r="AG24" s="678"/>
      <c r="AH24" s="678"/>
      <c r="AI24" s="678"/>
      <c r="AJ24" s="678"/>
      <c r="AK24" s="678"/>
      <c r="AL24" s="643" t="s">
        <v>130</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139</v>
      </c>
      <c r="BP24" s="677"/>
      <c r="BQ24" s="677"/>
      <c r="BR24" s="677"/>
      <c r="BS24" s="646" t="s">
        <v>130</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184462855</v>
      </c>
      <c r="CS24" s="696"/>
      <c r="CT24" s="696"/>
      <c r="CU24" s="696"/>
      <c r="CV24" s="696"/>
      <c r="CW24" s="696"/>
      <c r="CX24" s="696"/>
      <c r="CY24" s="739"/>
      <c r="CZ24" s="740">
        <v>62.2</v>
      </c>
      <c r="DA24" s="711"/>
      <c r="DB24" s="711"/>
      <c r="DC24" s="743"/>
      <c r="DD24" s="738">
        <v>119342247</v>
      </c>
      <c r="DE24" s="696"/>
      <c r="DF24" s="696"/>
      <c r="DG24" s="696"/>
      <c r="DH24" s="696"/>
      <c r="DI24" s="696"/>
      <c r="DJ24" s="696"/>
      <c r="DK24" s="739"/>
      <c r="DL24" s="738">
        <v>117535112</v>
      </c>
      <c r="DM24" s="696"/>
      <c r="DN24" s="696"/>
      <c r="DO24" s="696"/>
      <c r="DP24" s="696"/>
      <c r="DQ24" s="696"/>
      <c r="DR24" s="696"/>
      <c r="DS24" s="696"/>
      <c r="DT24" s="696"/>
      <c r="DU24" s="696"/>
      <c r="DV24" s="739"/>
      <c r="DW24" s="740">
        <v>66.900000000000006</v>
      </c>
      <c r="DX24" s="711"/>
      <c r="DY24" s="711"/>
      <c r="DZ24" s="711"/>
      <c r="EA24" s="711"/>
      <c r="EB24" s="711"/>
      <c r="EC24" s="741"/>
    </row>
    <row r="25" spans="2:133" ht="11.25" customHeight="1" x14ac:dyDescent="0.2">
      <c r="B25" s="637" t="s">
        <v>295</v>
      </c>
      <c r="C25" s="638"/>
      <c r="D25" s="638"/>
      <c r="E25" s="638"/>
      <c r="F25" s="638"/>
      <c r="G25" s="638"/>
      <c r="H25" s="638"/>
      <c r="I25" s="638"/>
      <c r="J25" s="638"/>
      <c r="K25" s="638"/>
      <c r="L25" s="638"/>
      <c r="M25" s="638"/>
      <c r="N25" s="638"/>
      <c r="O25" s="638"/>
      <c r="P25" s="638"/>
      <c r="Q25" s="639"/>
      <c r="R25" s="640">
        <v>239</v>
      </c>
      <c r="S25" s="641"/>
      <c r="T25" s="641"/>
      <c r="U25" s="641"/>
      <c r="V25" s="641"/>
      <c r="W25" s="641"/>
      <c r="X25" s="641"/>
      <c r="Y25" s="642"/>
      <c r="Z25" s="677">
        <v>0</v>
      </c>
      <c r="AA25" s="677"/>
      <c r="AB25" s="677"/>
      <c r="AC25" s="677"/>
      <c r="AD25" s="678" t="s">
        <v>245</v>
      </c>
      <c r="AE25" s="678"/>
      <c r="AF25" s="678"/>
      <c r="AG25" s="678"/>
      <c r="AH25" s="678"/>
      <c r="AI25" s="678"/>
      <c r="AJ25" s="678"/>
      <c r="AK25" s="678"/>
      <c r="AL25" s="643" t="s">
        <v>130</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245</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69487142</v>
      </c>
      <c r="CS25" s="659"/>
      <c r="CT25" s="659"/>
      <c r="CU25" s="659"/>
      <c r="CV25" s="659"/>
      <c r="CW25" s="659"/>
      <c r="CX25" s="659"/>
      <c r="CY25" s="660"/>
      <c r="CZ25" s="643">
        <v>23.4</v>
      </c>
      <c r="DA25" s="661"/>
      <c r="DB25" s="661"/>
      <c r="DC25" s="662"/>
      <c r="DD25" s="646">
        <v>60407002</v>
      </c>
      <c r="DE25" s="659"/>
      <c r="DF25" s="659"/>
      <c r="DG25" s="659"/>
      <c r="DH25" s="659"/>
      <c r="DI25" s="659"/>
      <c r="DJ25" s="659"/>
      <c r="DK25" s="660"/>
      <c r="DL25" s="646">
        <v>60328014</v>
      </c>
      <c r="DM25" s="659"/>
      <c r="DN25" s="659"/>
      <c r="DO25" s="659"/>
      <c r="DP25" s="659"/>
      <c r="DQ25" s="659"/>
      <c r="DR25" s="659"/>
      <c r="DS25" s="659"/>
      <c r="DT25" s="659"/>
      <c r="DU25" s="659"/>
      <c r="DV25" s="660"/>
      <c r="DW25" s="643">
        <v>34.299999999999997</v>
      </c>
      <c r="DX25" s="661"/>
      <c r="DY25" s="661"/>
      <c r="DZ25" s="661"/>
      <c r="EA25" s="661"/>
      <c r="EB25" s="661"/>
      <c r="EC25" s="676"/>
    </row>
    <row r="26" spans="2:133" ht="11.25" customHeight="1" x14ac:dyDescent="0.2">
      <c r="B26" s="637" t="s">
        <v>298</v>
      </c>
      <c r="C26" s="638"/>
      <c r="D26" s="638"/>
      <c r="E26" s="638"/>
      <c r="F26" s="638"/>
      <c r="G26" s="638"/>
      <c r="H26" s="638"/>
      <c r="I26" s="638"/>
      <c r="J26" s="638"/>
      <c r="K26" s="638"/>
      <c r="L26" s="638"/>
      <c r="M26" s="638"/>
      <c r="N26" s="638"/>
      <c r="O26" s="638"/>
      <c r="P26" s="638"/>
      <c r="Q26" s="639"/>
      <c r="R26" s="640">
        <v>169123651</v>
      </c>
      <c r="S26" s="641"/>
      <c r="T26" s="641"/>
      <c r="U26" s="641"/>
      <c r="V26" s="641"/>
      <c r="W26" s="641"/>
      <c r="X26" s="641"/>
      <c r="Y26" s="642"/>
      <c r="Z26" s="677">
        <v>55.2</v>
      </c>
      <c r="AA26" s="677"/>
      <c r="AB26" s="677"/>
      <c r="AC26" s="677"/>
      <c r="AD26" s="678">
        <v>158277275</v>
      </c>
      <c r="AE26" s="678"/>
      <c r="AF26" s="678"/>
      <c r="AG26" s="678"/>
      <c r="AH26" s="678"/>
      <c r="AI26" s="678"/>
      <c r="AJ26" s="678"/>
      <c r="AK26" s="678"/>
      <c r="AL26" s="643">
        <v>98.5</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245</v>
      </c>
      <c r="BH26" s="641"/>
      <c r="BI26" s="641"/>
      <c r="BJ26" s="641"/>
      <c r="BK26" s="641"/>
      <c r="BL26" s="641"/>
      <c r="BM26" s="641"/>
      <c r="BN26" s="642"/>
      <c r="BO26" s="677" t="s">
        <v>130</v>
      </c>
      <c r="BP26" s="677"/>
      <c r="BQ26" s="677"/>
      <c r="BR26" s="677"/>
      <c r="BS26" s="646" t="s">
        <v>130</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50897280</v>
      </c>
      <c r="CS26" s="641"/>
      <c r="CT26" s="641"/>
      <c r="CU26" s="641"/>
      <c r="CV26" s="641"/>
      <c r="CW26" s="641"/>
      <c r="CX26" s="641"/>
      <c r="CY26" s="642"/>
      <c r="CZ26" s="643">
        <v>17.2</v>
      </c>
      <c r="DA26" s="661"/>
      <c r="DB26" s="661"/>
      <c r="DC26" s="662"/>
      <c r="DD26" s="646">
        <v>42341720</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2">
      <c r="B27" s="637" t="s">
        <v>301</v>
      </c>
      <c r="C27" s="638"/>
      <c r="D27" s="638"/>
      <c r="E27" s="638"/>
      <c r="F27" s="638"/>
      <c r="G27" s="638"/>
      <c r="H27" s="638"/>
      <c r="I27" s="638"/>
      <c r="J27" s="638"/>
      <c r="K27" s="638"/>
      <c r="L27" s="638"/>
      <c r="M27" s="638"/>
      <c r="N27" s="638"/>
      <c r="O27" s="638"/>
      <c r="P27" s="638"/>
      <c r="Q27" s="639"/>
      <c r="R27" s="640">
        <v>202085</v>
      </c>
      <c r="S27" s="641"/>
      <c r="T27" s="641"/>
      <c r="U27" s="641"/>
      <c r="V27" s="641"/>
      <c r="W27" s="641"/>
      <c r="X27" s="641"/>
      <c r="Y27" s="642"/>
      <c r="Z27" s="677">
        <v>0.1</v>
      </c>
      <c r="AA27" s="677"/>
      <c r="AB27" s="677"/>
      <c r="AC27" s="677"/>
      <c r="AD27" s="678">
        <v>202085</v>
      </c>
      <c r="AE27" s="678"/>
      <c r="AF27" s="678"/>
      <c r="AG27" s="678"/>
      <c r="AH27" s="678"/>
      <c r="AI27" s="678"/>
      <c r="AJ27" s="678"/>
      <c r="AK27" s="678"/>
      <c r="AL27" s="643">
        <v>0.1</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131098296</v>
      </c>
      <c r="BH27" s="641"/>
      <c r="BI27" s="641"/>
      <c r="BJ27" s="641"/>
      <c r="BK27" s="641"/>
      <c r="BL27" s="641"/>
      <c r="BM27" s="641"/>
      <c r="BN27" s="642"/>
      <c r="BO27" s="677">
        <v>100</v>
      </c>
      <c r="BP27" s="677"/>
      <c r="BQ27" s="677"/>
      <c r="BR27" s="677"/>
      <c r="BS27" s="646">
        <v>316339</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87609919</v>
      </c>
      <c r="CS27" s="659"/>
      <c r="CT27" s="659"/>
      <c r="CU27" s="659"/>
      <c r="CV27" s="659"/>
      <c r="CW27" s="659"/>
      <c r="CX27" s="659"/>
      <c r="CY27" s="660"/>
      <c r="CZ27" s="643">
        <v>29.6</v>
      </c>
      <c r="DA27" s="661"/>
      <c r="DB27" s="661"/>
      <c r="DC27" s="662"/>
      <c r="DD27" s="646">
        <v>31938582</v>
      </c>
      <c r="DE27" s="659"/>
      <c r="DF27" s="659"/>
      <c r="DG27" s="659"/>
      <c r="DH27" s="659"/>
      <c r="DI27" s="659"/>
      <c r="DJ27" s="659"/>
      <c r="DK27" s="660"/>
      <c r="DL27" s="646">
        <v>31807864</v>
      </c>
      <c r="DM27" s="659"/>
      <c r="DN27" s="659"/>
      <c r="DO27" s="659"/>
      <c r="DP27" s="659"/>
      <c r="DQ27" s="659"/>
      <c r="DR27" s="659"/>
      <c r="DS27" s="659"/>
      <c r="DT27" s="659"/>
      <c r="DU27" s="659"/>
      <c r="DV27" s="660"/>
      <c r="DW27" s="643">
        <v>18.100000000000001</v>
      </c>
      <c r="DX27" s="661"/>
      <c r="DY27" s="661"/>
      <c r="DZ27" s="661"/>
      <c r="EA27" s="661"/>
      <c r="EB27" s="661"/>
      <c r="EC27" s="676"/>
    </row>
    <row r="28" spans="2:133" ht="11.25" customHeight="1" x14ac:dyDescent="0.2">
      <c r="B28" s="637" t="s">
        <v>304</v>
      </c>
      <c r="C28" s="638"/>
      <c r="D28" s="638"/>
      <c r="E28" s="638"/>
      <c r="F28" s="638"/>
      <c r="G28" s="638"/>
      <c r="H28" s="638"/>
      <c r="I28" s="638"/>
      <c r="J28" s="638"/>
      <c r="K28" s="638"/>
      <c r="L28" s="638"/>
      <c r="M28" s="638"/>
      <c r="N28" s="638"/>
      <c r="O28" s="638"/>
      <c r="P28" s="638"/>
      <c r="Q28" s="639"/>
      <c r="R28" s="640">
        <v>1446611</v>
      </c>
      <c r="S28" s="641"/>
      <c r="T28" s="641"/>
      <c r="U28" s="641"/>
      <c r="V28" s="641"/>
      <c r="W28" s="641"/>
      <c r="X28" s="641"/>
      <c r="Y28" s="642"/>
      <c r="Z28" s="677">
        <v>0.5</v>
      </c>
      <c r="AA28" s="677"/>
      <c r="AB28" s="677"/>
      <c r="AC28" s="677"/>
      <c r="AD28" s="678" t="s">
        <v>139</v>
      </c>
      <c r="AE28" s="678"/>
      <c r="AF28" s="678"/>
      <c r="AG28" s="678"/>
      <c r="AH28" s="678"/>
      <c r="AI28" s="678"/>
      <c r="AJ28" s="678"/>
      <c r="AK28" s="678"/>
      <c r="AL28" s="643" t="s">
        <v>245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27365794</v>
      </c>
      <c r="CS28" s="641"/>
      <c r="CT28" s="641"/>
      <c r="CU28" s="641"/>
      <c r="CV28" s="641"/>
      <c r="CW28" s="641"/>
      <c r="CX28" s="641"/>
      <c r="CY28" s="642"/>
      <c r="CZ28" s="643">
        <v>9.1999999999999993</v>
      </c>
      <c r="DA28" s="661"/>
      <c r="DB28" s="661"/>
      <c r="DC28" s="662"/>
      <c r="DD28" s="646">
        <v>26996663</v>
      </c>
      <c r="DE28" s="641"/>
      <c r="DF28" s="641"/>
      <c r="DG28" s="641"/>
      <c r="DH28" s="641"/>
      <c r="DI28" s="641"/>
      <c r="DJ28" s="641"/>
      <c r="DK28" s="642"/>
      <c r="DL28" s="646">
        <v>25399234</v>
      </c>
      <c r="DM28" s="641"/>
      <c r="DN28" s="641"/>
      <c r="DO28" s="641"/>
      <c r="DP28" s="641"/>
      <c r="DQ28" s="641"/>
      <c r="DR28" s="641"/>
      <c r="DS28" s="641"/>
      <c r="DT28" s="641"/>
      <c r="DU28" s="641"/>
      <c r="DV28" s="642"/>
      <c r="DW28" s="643">
        <v>14.5</v>
      </c>
      <c r="DX28" s="661"/>
      <c r="DY28" s="661"/>
      <c r="DZ28" s="661"/>
      <c r="EA28" s="661"/>
      <c r="EB28" s="661"/>
      <c r="EC28" s="676"/>
    </row>
    <row r="29" spans="2:133" ht="11.25" customHeight="1" x14ac:dyDescent="0.2">
      <c r="B29" s="637" t="s">
        <v>306</v>
      </c>
      <c r="C29" s="638"/>
      <c r="D29" s="638"/>
      <c r="E29" s="638"/>
      <c r="F29" s="638"/>
      <c r="G29" s="638"/>
      <c r="H29" s="638"/>
      <c r="I29" s="638"/>
      <c r="J29" s="638"/>
      <c r="K29" s="638"/>
      <c r="L29" s="638"/>
      <c r="M29" s="638"/>
      <c r="N29" s="638"/>
      <c r="O29" s="638"/>
      <c r="P29" s="638"/>
      <c r="Q29" s="639"/>
      <c r="R29" s="640">
        <v>3401972</v>
      </c>
      <c r="S29" s="641"/>
      <c r="T29" s="641"/>
      <c r="U29" s="641"/>
      <c r="V29" s="641"/>
      <c r="W29" s="641"/>
      <c r="X29" s="641"/>
      <c r="Y29" s="642"/>
      <c r="Z29" s="677">
        <v>1.1000000000000001</v>
      </c>
      <c r="AA29" s="677"/>
      <c r="AB29" s="677"/>
      <c r="AC29" s="677"/>
      <c r="AD29" s="678">
        <v>754693</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27365794</v>
      </c>
      <c r="CS29" s="659"/>
      <c r="CT29" s="659"/>
      <c r="CU29" s="659"/>
      <c r="CV29" s="659"/>
      <c r="CW29" s="659"/>
      <c r="CX29" s="659"/>
      <c r="CY29" s="660"/>
      <c r="CZ29" s="643">
        <v>9.1999999999999993</v>
      </c>
      <c r="DA29" s="661"/>
      <c r="DB29" s="661"/>
      <c r="DC29" s="662"/>
      <c r="DD29" s="646">
        <v>26996663</v>
      </c>
      <c r="DE29" s="659"/>
      <c r="DF29" s="659"/>
      <c r="DG29" s="659"/>
      <c r="DH29" s="659"/>
      <c r="DI29" s="659"/>
      <c r="DJ29" s="659"/>
      <c r="DK29" s="660"/>
      <c r="DL29" s="646">
        <v>25399234</v>
      </c>
      <c r="DM29" s="659"/>
      <c r="DN29" s="659"/>
      <c r="DO29" s="659"/>
      <c r="DP29" s="659"/>
      <c r="DQ29" s="659"/>
      <c r="DR29" s="659"/>
      <c r="DS29" s="659"/>
      <c r="DT29" s="659"/>
      <c r="DU29" s="659"/>
      <c r="DV29" s="660"/>
      <c r="DW29" s="643">
        <v>14.5</v>
      </c>
      <c r="DX29" s="661"/>
      <c r="DY29" s="661"/>
      <c r="DZ29" s="661"/>
      <c r="EA29" s="661"/>
      <c r="EB29" s="661"/>
      <c r="EC29" s="676"/>
    </row>
    <row r="30" spans="2:133" ht="11.25" customHeight="1" x14ac:dyDescent="0.2">
      <c r="B30" s="637" t="s">
        <v>309</v>
      </c>
      <c r="C30" s="638"/>
      <c r="D30" s="638"/>
      <c r="E30" s="638"/>
      <c r="F30" s="638"/>
      <c r="G30" s="638"/>
      <c r="H30" s="638"/>
      <c r="I30" s="638"/>
      <c r="J30" s="638"/>
      <c r="K30" s="638"/>
      <c r="L30" s="638"/>
      <c r="M30" s="638"/>
      <c r="N30" s="638"/>
      <c r="O30" s="638"/>
      <c r="P30" s="638"/>
      <c r="Q30" s="639"/>
      <c r="R30" s="640">
        <v>1905844</v>
      </c>
      <c r="S30" s="641"/>
      <c r="T30" s="641"/>
      <c r="U30" s="641"/>
      <c r="V30" s="641"/>
      <c r="W30" s="641"/>
      <c r="X30" s="641"/>
      <c r="Y30" s="642"/>
      <c r="Z30" s="677">
        <v>0.6</v>
      </c>
      <c r="AA30" s="677"/>
      <c r="AB30" s="677"/>
      <c r="AC30" s="677"/>
      <c r="AD30" s="678" t="s">
        <v>130</v>
      </c>
      <c r="AE30" s="678"/>
      <c r="AF30" s="678"/>
      <c r="AG30" s="678"/>
      <c r="AH30" s="678"/>
      <c r="AI30" s="678"/>
      <c r="AJ30" s="678"/>
      <c r="AK30" s="678"/>
      <c r="AL30" s="643" t="s">
        <v>245</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25541899</v>
      </c>
      <c r="CS30" s="641"/>
      <c r="CT30" s="641"/>
      <c r="CU30" s="641"/>
      <c r="CV30" s="641"/>
      <c r="CW30" s="641"/>
      <c r="CX30" s="641"/>
      <c r="CY30" s="642"/>
      <c r="CZ30" s="643">
        <v>8.6</v>
      </c>
      <c r="DA30" s="661"/>
      <c r="DB30" s="661"/>
      <c r="DC30" s="662"/>
      <c r="DD30" s="646">
        <v>25216664</v>
      </c>
      <c r="DE30" s="641"/>
      <c r="DF30" s="641"/>
      <c r="DG30" s="641"/>
      <c r="DH30" s="641"/>
      <c r="DI30" s="641"/>
      <c r="DJ30" s="641"/>
      <c r="DK30" s="642"/>
      <c r="DL30" s="646">
        <v>23621469</v>
      </c>
      <c r="DM30" s="641"/>
      <c r="DN30" s="641"/>
      <c r="DO30" s="641"/>
      <c r="DP30" s="641"/>
      <c r="DQ30" s="641"/>
      <c r="DR30" s="641"/>
      <c r="DS30" s="641"/>
      <c r="DT30" s="641"/>
      <c r="DU30" s="641"/>
      <c r="DV30" s="642"/>
      <c r="DW30" s="643">
        <v>13.4</v>
      </c>
      <c r="DX30" s="661"/>
      <c r="DY30" s="661"/>
      <c r="DZ30" s="661"/>
      <c r="EA30" s="661"/>
      <c r="EB30" s="661"/>
      <c r="EC30" s="676"/>
    </row>
    <row r="31" spans="2:133" ht="11.25" customHeight="1" x14ac:dyDescent="0.2">
      <c r="B31" s="637" t="s">
        <v>313</v>
      </c>
      <c r="C31" s="638"/>
      <c r="D31" s="638"/>
      <c r="E31" s="638"/>
      <c r="F31" s="638"/>
      <c r="G31" s="638"/>
      <c r="H31" s="638"/>
      <c r="I31" s="638"/>
      <c r="J31" s="638"/>
      <c r="K31" s="638"/>
      <c r="L31" s="638"/>
      <c r="M31" s="638"/>
      <c r="N31" s="638"/>
      <c r="O31" s="638"/>
      <c r="P31" s="638"/>
      <c r="Q31" s="639"/>
      <c r="R31" s="640">
        <v>59673105</v>
      </c>
      <c r="S31" s="641"/>
      <c r="T31" s="641"/>
      <c r="U31" s="641"/>
      <c r="V31" s="641"/>
      <c r="W31" s="641"/>
      <c r="X31" s="641"/>
      <c r="Y31" s="642"/>
      <c r="Z31" s="677">
        <v>19.5</v>
      </c>
      <c r="AA31" s="677"/>
      <c r="AB31" s="677"/>
      <c r="AC31" s="677"/>
      <c r="AD31" s="678" t="s">
        <v>245</v>
      </c>
      <c r="AE31" s="678"/>
      <c r="AF31" s="678"/>
      <c r="AG31" s="678"/>
      <c r="AH31" s="678"/>
      <c r="AI31" s="678"/>
      <c r="AJ31" s="678"/>
      <c r="AK31" s="678"/>
      <c r="AL31" s="643" t="s">
        <v>130</v>
      </c>
      <c r="AM31" s="644"/>
      <c r="AN31" s="644"/>
      <c r="AO31" s="679"/>
      <c r="AP31" s="716" t="s">
        <v>314</v>
      </c>
      <c r="AQ31" s="717"/>
      <c r="AR31" s="717"/>
      <c r="AS31" s="717"/>
      <c r="AT31" s="722" t="s">
        <v>315</v>
      </c>
      <c r="AU31" s="231"/>
      <c r="AV31" s="231"/>
      <c r="AW31" s="231"/>
      <c r="AX31" s="706" t="s">
        <v>188</v>
      </c>
      <c r="AY31" s="707"/>
      <c r="AZ31" s="707"/>
      <c r="BA31" s="707"/>
      <c r="BB31" s="707"/>
      <c r="BC31" s="707"/>
      <c r="BD31" s="707"/>
      <c r="BE31" s="707"/>
      <c r="BF31" s="708"/>
      <c r="BG31" s="709">
        <v>99.2</v>
      </c>
      <c r="BH31" s="710"/>
      <c r="BI31" s="710"/>
      <c r="BJ31" s="710"/>
      <c r="BK31" s="710"/>
      <c r="BL31" s="710"/>
      <c r="BM31" s="711">
        <v>97.8</v>
      </c>
      <c r="BN31" s="710"/>
      <c r="BO31" s="710"/>
      <c r="BP31" s="710"/>
      <c r="BQ31" s="712"/>
      <c r="BR31" s="709">
        <v>99.1</v>
      </c>
      <c r="BS31" s="710"/>
      <c r="BT31" s="710"/>
      <c r="BU31" s="710"/>
      <c r="BV31" s="710"/>
      <c r="BW31" s="710"/>
      <c r="BX31" s="711">
        <v>97.5</v>
      </c>
      <c r="BY31" s="710"/>
      <c r="BZ31" s="710"/>
      <c r="CA31" s="710"/>
      <c r="CB31" s="712"/>
      <c r="CD31" s="727"/>
      <c r="CE31" s="728"/>
      <c r="CF31" s="673" t="s">
        <v>316</v>
      </c>
      <c r="CG31" s="674"/>
      <c r="CH31" s="674"/>
      <c r="CI31" s="674"/>
      <c r="CJ31" s="674"/>
      <c r="CK31" s="674"/>
      <c r="CL31" s="674"/>
      <c r="CM31" s="674"/>
      <c r="CN31" s="674"/>
      <c r="CO31" s="674"/>
      <c r="CP31" s="674"/>
      <c r="CQ31" s="675"/>
      <c r="CR31" s="640">
        <v>1823895</v>
      </c>
      <c r="CS31" s="659"/>
      <c r="CT31" s="659"/>
      <c r="CU31" s="659"/>
      <c r="CV31" s="659"/>
      <c r="CW31" s="659"/>
      <c r="CX31" s="659"/>
      <c r="CY31" s="660"/>
      <c r="CZ31" s="643">
        <v>0.6</v>
      </c>
      <c r="DA31" s="661"/>
      <c r="DB31" s="661"/>
      <c r="DC31" s="662"/>
      <c r="DD31" s="646">
        <v>1779999</v>
      </c>
      <c r="DE31" s="659"/>
      <c r="DF31" s="659"/>
      <c r="DG31" s="659"/>
      <c r="DH31" s="659"/>
      <c r="DI31" s="659"/>
      <c r="DJ31" s="659"/>
      <c r="DK31" s="660"/>
      <c r="DL31" s="646">
        <v>1777765</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2">
      <c r="B32" s="731" t="s">
        <v>317</v>
      </c>
      <c r="C32" s="732"/>
      <c r="D32" s="732"/>
      <c r="E32" s="732"/>
      <c r="F32" s="732"/>
      <c r="G32" s="732"/>
      <c r="H32" s="732"/>
      <c r="I32" s="732"/>
      <c r="J32" s="732"/>
      <c r="K32" s="732"/>
      <c r="L32" s="732"/>
      <c r="M32" s="732"/>
      <c r="N32" s="732"/>
      <c r="O32" s="732"/>
      <c r="P32" s="732"/>
      <c r="Q32" s="733"/>
      <c r="R32" s="640">
        <v>1307954</v>
      </c>
      <c r="S32" s="641"/>
      <c r="T32" s="641"/>
      <c r="U32" s="641"/>
      <c r="V32" s="641"/>
      <c r="W32" s="641"/>
      <c r="X32" s="641"/>
      <c r="Y32" s="642"/>
      <c r="Z32" s="677">
        <v>0.4</v>
      </c>
      <c r="AA32" s="677"/>
      <c r="AB32" s="677"/>
      <c r="AC32" s="677"/>
      <c r="AD32" s="678">
        <v>1307954</v>
      </c>
      <c r="AE32" s="678"/>
      <c r="AF32" s="678"/>
      <c r="AG32" s="678"/>
      <c r="AH32" s="678"/>
      <c r="AI32" s="678"/>
      <c r="AJ32" s="678"/>
      <c r="AK32" s="678"/>
      <c r="AL32" s="643">
        <v>0.8</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98.8</v>
      </c>
      <c r="BH32" s="659"/>
      <c r="BI32" s="659"/>
      <c r="BJ32" s="659"/>
      <c r="BK32" s="659"/>
      <c r="BL32" s="659"/>
      <c r="BM32" s="644">
        <v>97</v>
      </c>
      <c r="BN32" s="705"/>
      <c r="BO32" s="705"/>
      <c r="BP32" s="705"/>
      <c r="BQ32" s="683"/>
      <c r="BR32" s="713">
        <v>98.7</v>
      </c>
      <c r="BS32" s="659"/>
      <c r="BT32" s="659"/>
      <c r="BU32" s="659"/>
      <c r="BV32" s="659"/>
      <c r="BW32" s="659"/>
      <c r="BX32" s="644">
        <v>96.6</v>
      </c>
      <c r="BY32" s="705"/>
      <c r="BZ32" s="705"/>
      <c r="CA32" s="705"/>
      <c r="CB32" s="683"/>
      <c r="CD32" s="729"/>
      <c r="CE32" s="730"/>
      <c r="CF32" s="673" t="s">
        <v>320</v>
      </c>
      <c r="CG32" s="674"/>
      <c r="CH32" s="674"/>
      <c r="CI32" s="674"/>
      <c r="CJ32" s="674"/>
      <c r="CK32" s="674"/>
      <c r="CL32" s="674"/>
      <c r="CM32" s="674"/>
      <c r="CN32" s="674"/>
      <c r="CO32" s="674"/>
      <c r="CP32" s="674"/>
      <c r="CQ32" s="675"/>
      <c r="CR32" s="640" t="s">
        <v>245</v>
      </c>
      <c r="CS32" s="641"/>
      <c r="CT32" s="641"/>
      <c r="CU32" s="641"/>
      <c r="CV32" s="641"/>
      <c r="CW32" s="641"/>
      <c r="CX32" s="641"/>
      <c r="CY32" s="642"/>
      <c r="CZ32" s="643" t="s">
        <v>130</v>
      </c>
      <c r="DA32" s="661"/>
      <c r="DB32" s="661"/>
      <c r="DC32" s="662"/>
      <c r="DD32" s="646" t="s">
        <v>130</v>
      </c>
      <c r="DE32" s="641"/>
      <c r="DF32" s="641"/>
      <c r="DG32" s="641"/>
      <c r="DH32" s="641"/>
      <c r="DI32" s="641"/>
      <c r="DJ32" s="641"/>
      <c r="DK32" s="642"/>
      <c r="DL32" s="646" t="s">
        <v>245</v>
      </c>
      <c r="DM32" s="641"/>
      <c r="DN32" s="641"/>
      <c r="DO32" s="641"/>
      <c r="DP32" s="641"/>
      <c r="DQ32" s="641"/>
      <c r="DR32" s="641"/>
      <c r="DS32" s="641"/>
      <c r="DT32" s="641"/>
      <c r="DU32" s="641"/>
      <c r="DV32" s="642"/>
      <c r="DW32" s="643" t="s">
        <v>130</v>
      </c>
      <c r="DX32" s="661"/>
      <c r="DY32" s="661"/>
      <c r="DZ32" s="661"/>
      <c r="EA32" s="661"/>
      <c r="EB32" s="661"/>
      <c r="EC32" s="676"/>
    </row>
    <row r="33" spans="2:133" ht="11.25" customHeight="1" x14ac:dyDescent="0.2">
      <c r="B33" s="637" t="s">
        <v>321</v>
      </c>
      <c r="C33" s="638"/>
      <c r="D33" s="638"/>
      <c r="E33" s="638"/>
      <c r="F33" s="638"/>
      <c r="G33" s="638"/>
      <c r="H33" s="638"/>
      <c r="I33" s="638"/>
      <c r="J33" s="638"/>
      <c r="K33" s="638"/>
      <c r="L33" s="638"/>
      <c r="M33" s="638"/>
      <c r="N33" s="638"/>
      <c r="O33" s="638"/>
      <c r="P33" s="638"/>
      <c r="Q33" s="639"/>
      <c r="R33" s="640">
        <v>15957969</v>
      </c>
      <c r="S33" s="641"/>
      <c r="T33" s="641"/>
      <c r="U33" s="641"/>
      <c r="V33" s="641"/>
      <c r="W33" s="641"/>
      <c r="X33" s="641"/>
      <c r="Y33" s="642"/>
      <c r="Z33" s="677">
        <v>5.2</v>
      </c>
      <c r="AA33" s="677"/>
      <c r="AB33" s="677"/>
      <c r="AC33" s="677"/>
      <c r="AD33" s="678" t="s">
        <v>139</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99.5</v>
      </c>
      <c r="BH33" s="625"/>
      <c r="BI33" s="625"/>
      <c r="BJ33" s="625"/>
      <c r="BK33" s="625"/>
      <c r="BL33" s="625"/>
      <c r="BM33" s="668">
        <v>98.7</v>
      </c>
      <c r="BN33" s="625"/>
      <c r="BO33" s="625"/>
      <c r="BP33" s="625"/>
      <c r="BQ33" s="689"/>
      <c r="BR33" s="704">
        <v>99.5</v>
      </c>
      <c r="BS33" s="625"/>
      <c r="BT33" s="625"/>
      <c r="BU33" s="625"/>
      <c r="BV33" s="625"/>
      <c r="BW33" s="625"/>
      <c r="BX33" s="668">
        <v>98.3</v>
      </c>
      <c r="BY33" s="625"/>
      <c r="BZ33" s="625"/>
      <c r="CA33" s="625"/>
      <c r="CB33" s="689"/>
      <c r="CD33" s="673" t="s">
        <v>323</v>
      </c>
      <c r="CE33" s="674"/>
      <c r="CF33" s="674"/>
      <c r="CG33" s="674"/>
      <c r="CH33" s="674"/>
      <c r="CI33" s="674"/>
      <c r="CJ33" s="674"/>
      <c r="CK33" s="674"/>
      <c r="CL33" s="674"/>
      <c r="CM33" s="674"/>
      <c r="CN33" s="674"/>
      <c r="CO33" s="674"/>
      <c r="CP33" s="674"/>
      <c r="CQ33" s="675"/>
      <c r="CR33" s="640">
        <v>88123898</v>
      </c>
      <c r="CS33" s="659"/>
      <c r="CT33" s="659"/>
      <c r="CU33" s="659"/>
      <c r="CV33" s="659"/>
      <c r="CW33" s="659"/>
      <c r="CX33" s="659"/>
      <c r="CY33" s="660"/>
      <c r="CZ33" s="643">
        <v>29.7</v>
      </c>
      <c r="DA33" s="661"/>
      <c r="DB33" s="661"/>
      <c r="DC33" s="662"/>
      <c r="DD33" s="646">
        <v>64935725</v>
      </c>
      <c r="DE33" s="659"/>
      <c r="DF33" s="659"/>
      <c r="DG33" s="659"/>
      <c r="DH33" s="659"/>
      <c r="DI33" s="659"/>
      <c r="DJ33" s="659"/>
      <c r="DK33" s="660"/>
      <c r="DL33" s="646">
        <v>57674250</v>
      </c>
      <c r="DM33" s="659"/>
      <c r="DN33" s="659"/>
      <c r="DO33" s="659"/>
      <c r="DP33" s="659"/>
      <c r="DQ33" s="659"/>
      <c r="DR33" s="659"/>
      <c r="DS33" s="659"/>
      <c r="DT33" s="659"/>
      <c r="DU33" s="659"/>
      <c r="DV33" s="660"/>
      <c r="DW33" s="643">
        <v>32.799999999999997</v>
      </c>
      <c r="DX33" s="661"/>
      <c r="DY33" s="661"/>
      <c r="DZ33" s="661"/>
      <c r="EA33" s="661"/>
      <c r="EB33" s="661"/>
      <c r="EC33" s="676"/>
    </row>
    <row r="34" spans="2:133" ht="11.25" customHeight="1" x14ac:dyDescent="0.2">
      <c r="B34" s="637" t="s">
        <v>324</v>
      </c>
      <c r="C34" s="638"/>
      <c r="D34" s="638"/>
      <c r="E34" s="638"/>
      <c r="F34" s="638"/>
      <c r="G34" s="638"/>
      <c r="H34" s="638"/>
      <c r="I34" s="638"/>
      <c r="J34" s="638"/>
      <c r="K34" s="638"/>
      <c r="L34" s="638"/>
      <c r="M34" s="638"/>
      <c r="N34" s="638"/>
      <c r="O34" s="638"/>
      <c r="P34" s="638"/>
      <c r="Q34" s="639"/>
      <c r="R34" s="640">
        <v>464861</v>
      </c>
      <c r="S34" s="641"/>
      <c r="T34" s="641"/>
      <c r="U34" s="641"/>
      <c r="V34" s="641"/>
      <c r="W34" s="641"/>
      <c r="X34" s="641"/>
      <c r="Y34" s="642"/>
      <c r="Z34" s="677">
        <v>0.2</v>
      </c>
      <c r="AA34" s="677"/>
      <c r="AB34" s="677"/>
      <c r="AC34" s="677"/>
      <c r="AD34" s="678">
        <v>109624</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38317876</v>
      </c>
      <c r="CS34" s="641"/>
      <c r="CT34" s="641"/>
      <c r="CU34" s="641"/>
      <c r="CV34" s="641"/>
      <c r="CW34" s="641"/>
      <c r="CX34" s="641"/>
      <c r="CY34" s="642"/>
      <c r="CZ34" s="643">
        <v>12.9</v>
      </c>
      <c r="DA34" s="661"/>
      <c r="DB34" s="661"/>
      <c r="DC34" s="662"/>
      <c r="DD34" s="646">
        <v>30644623</v>
      </c>
      <c r="DE34" s="641"/>
      <c r="DF34" s="641"/>
      <c r="DG34" s="641"/>
      <c r="DH34" s="641"/>
      <c r="DI34" s="641"/>
      <c r="DJ34" s="641"/>
      <c r="DK34" s="642"/>
      <c r="DL34" s="646">
        <v>29630721</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x14ac:dyDescent="0.2">
      <c r="B35" s="637" t="s">
        <v>326</v>
      </c>
      <c r="C35" s="638"/>
      <c r="D35" s="638"/>
      <c r="E35" s="638"/>
      <c r="F35" s="638"/>
      <c r="G35" s="638"/>
      <c r="H35" s="638"/>
      <c r="I35" s="638"/>
      <c r="J35" s="638"/>
      <c r="K35" s="638"/>
      <c r="L35" s="638"/>
      <c r="M35" s="638"/>
      <c r="N35" s="638"/>
      <c r="O35" s="638"/>
      <c r="P35" s="638"/>
      <c r="Q35" s="639"/>
      <c r="R35" s="640">
        <v>183982</v>
      </c>
      <c r="S35" s="641"/>
      <c r="T35" s="641"/>
      <c r="U35" s="641"/>
      <c r="V35" s="641"/>
      <c r="W35" s="641"/>
      <c r="X35" s="641"/>
      <c r="Y35" s="642"/>
      <c r="Z35" s="677">
        <v>0.1</v>
      </c>
      <c r="AA35" s="677"/>
      <c r="AB35" s="677"/>
      <c r="AC35" s="677"/>
      <c r="AD35" s="678" t="s">
        <v>245</v>
      </c>
      <c r="AE35" s="678"/>
      <c r="AF35" s="678"/>
      <c r="AG35" s="678"/>
      <c r="AH35" s="678"/>
      <c r="AI35" s="678"/>
      <c r="AJ35" s="678"/>
      <c r="AK35" s="678"/>
      <c r="AL35" s="643" t="s">
        <v>130</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4225170</v>
      </c>
      <c r="CS35" s="659"/>
      <c r="CT35" s="659"/>
      <c r="CU35" s="659"/>
      <c r="CV35" s="659"/>
      <c r="CW35" s="659"/>
      <c r="CX35" s="659"/>
      <c r="CY35" s="660"/>
      <c r="CZ35" s="643">
        <v>1.4</v>
      </c>
      <c r="DA35" s="661"/>
      <c r="DB35" s="661"/>
      <c r="DC35" s="662"/>
      <c r="DD35" s="646">
        <v>3572834</v>
      </c>
      <c r="DE35" s="659"/>
      <c r="DF35" s="659"/>
      <c r="DG35" s="659"/>
      <c r="DH35" s="659"/>
      <c r="DI35" s="659"/>
      <c r="DJ35" s="659"/>
      <c r="DK35" s="660"/>
      <c r="DL35" s="646">
        <v>3572461</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2">
      <c r="B36" s="637" t="s">
        <v>330</v>
      </c>
      <c r="C36" s="638"/>
      <c r="D36" s="638"/>
      <c r="E36" s="638"/>
      <c r="F36" s="638"/>
      <c r="G36" s="638"/>
      <c r="H36" s="638"/>
      <c r="I36" s="638"/>
      <c r="J36" s="638"/>
      <c r="K36" s="638"/>
      <c r="L36" s="638"/>
      <c r="M36" s="638"/>
      <c r="N36" s="638"/>
      <c r="O36" s="638"/>
      <c r="P36" s="638"/>
      <c r="Q36" s="639"/>
      <c r="R36" s="640">
        <v>5872554</v>
      </c>
      <c r="S36" s="641"/>
      <c r="T36" s="641"/>
      <c r="U36" s="641"/>
      <c r="V36" s="641"/>
      <c r="W36" s="641"/>
      <c r="X36" s="641"/>
      <c r="Y36" s="642"/>
      <c r="Z36" s="677">
        <v>1.9</v>
      </c>
      <c r="AA36" s="677"/>
      <c r="AB36" s="677"/>
      <c r="AC36" s="677"/>
      <c r="AD36" s="678" t="s">
        <v>130</v>
      </c>
      <c r="AE36" s="678"/>
      <c r="AF36" s="678"/>
      <c r="AG36" s="678"/>
      <c r="AH36" s="678"/>
      <c r="AI36" s="678"/>
      <c r="AJ36" s="678"/>
      <c r="AK36" s="678"/>
      <c r="AL36" s="643" t="s">
        <v>245</v>
      </c>
      <c r="AM36" s="644"/>
      <c r="AN36" s="644"/>
      <c r="AO36" s="679"/>
      <c r="AP36" s="235"/>
      <c r="AQ36" s="692" t="s">
        <v>331</v>
      </c>
      <c r="AR36" s="693"/>
      <c r="AS36" s="693"/>
      <c r="AT36" s="693"/>
      <c r="AU36" s="693"/>
      <c r="AV36" s="693"/>
      <c r="AW36" s="693"/>
      <c r="AX36" s="693"/>
      <c r="AY36" s="694"/>
      <c r="AZ36" s="695">
        <v>25444565</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2634569</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13869034</v>
      </c>
      <c r="CS36" s="641"/>
      <c r="CT36" s="641"/>
      <c r="CU36" s="641"/>
      <c r="CV36" s="641"/>
      <c r="CW36" s="641"/>
      <c r="CX36" s="641"/>
      <c r="CY36" s="642"/>
      <c r="CZ36" s="643">
        <v>4.7</v>
      </c>
      <c r="DA36" s="661"/>
      <c r="DB36" s="661"/>
      <c r="DC36" s="662"/>
      <c r="DD36" s="646">
        <v>12362081</v>
      </c>
      <c r="DE36" s="641"/>
      <c r="DF36" s="641"/>
      <c r="DG36" s="641"/>
      <c r="DH36" s="641"/>
      <c r="DI36" s="641"/>
      <c r="DJ36" s="641"/>
      <c r="DK36" s="642"/>
      <c r="DL36" s="646">
        <v>10451819</v>
      </c>
      <c r="DM36" s="641"/>
      <c r="DN36" s="641"/>
      <c r="DO36" s="641"/>
      <c r="DP36" s="641"/>
      <c r="DQ36" s="641"/>
      <c r="DR36" s="641"/>
      <c r="DS36" s="641"/>
      <c r="DT36" s="641"/>
      <c r="DU36" s="641"/>
      <c r="DV36" s="642"/>
      <c r="DW36" s="643">
        <v>6</v>
      </c>
      <c r="DX36" s="661"/>
      <c r="DY36" s="661"/>
      <c r="DZ36" s="661"/>
      <c r="EA36" s="661"/>
      <c r="EB36" s="661"/>
      <c r="EC36" s="676"/>
    </row>
    <row r="37" spans="2:133" ht="11.25" customHeight="1" x14ac:dyDescent="0.2">
      <c r="B37" s="637" t="s">
        <v>334</v>
      </c>
      <c r="C37" s="638"/>
      <c r="D37" s="638"/>
      <c r="E37" s="638"/>
      <c r="F37" s="638"/>
      <c r="G37" s="638"/>
      <c r="H37" s="638"/>
      <c r="I37" s="638"/>
      <c r="J37" s="638"/>
      <c r="K37" s="638"/>
      <c r="L37" s="638"/>
      <c r="M37" s="638"/>
      <c r="N37" s="638"/>
      <c r="O37" s="638"/>
      <c r="P37" s="638"/>
      <c r="Q37" s="639"/>
      <c r="R37" s="640">
        <v>5021498</v>
      </c>
      <c r="S37" s="641"/>
      <c r="T37" s="641"/>
      <c r="U37" s="641"/>
      <c r="V37" s="641"/>
      <c r="W37" s="641"/>
      <c r="X37" s="641"/>
      <c r="Y37" s="642"/>
      <c r="Z37" s="677">
        <v>1.6</v>
      </c>
      <c r="AA37" s="677"/>
      <c r="AB37" s="677"/>
      <c r="AC37" s="677"/>
      <c r="AD37" s="678" t="s">
        <v>139</v>
      </c>
      <c r="AE37" s="678"/>
      <c r="AF37" s="678"/>
      <c r="AG37" s="678"/>
      <c r="AH37" s="678"/>
      <c r="AI37" s="678"/>
      <c r="AJ37" s="678"/>
      <c r="AK37" s="678"/>
      <c r="AL37" s="643" t="s">
        <v>130</v>
      </c>
      <c r="AM37" s="644"/>
      <c r="AN37" s="644"/>
      <c r="AO37" s="679"/>
      <c r="AQ37" s="680" t="s">
        <v>335</v>
      </c>
      <c r="AR37" s="681"/>
      <c r="AS37" s="681"/>
      <c r="AT37" s="681"/>
      <c r="AU37" s="681"/>
      <c r="AV37" s="681"/>
      <c r="AW37" s="681"/>
      <c r="AX37" s="681"/>
      <c r="AY37" s="682"/>
      <c r="AZ37" s="640">
        <v>4610000</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709110</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39230</v>
      </c>
      <c r="CS37" s="659"/>
      <c r="CT37" s="659"/>
      <c r="CU37" s="659"/>
      <c r="CV37" s="659"/>
      <c r="CW37" s="659"/>
      <c r="CX37" s="659"/>
      <c r="CY37" s="660"/>
      <c r="CZ37" s="643">
        <v>0</v>
      </c>
      <c r="DA37" s="661"/>
      <c r="DB37" s="661"/>
      <c r="DC37" s="662"/>
      <c r="DD37" s="646">
        <v>39230</v>
      </c>
      <c r="DE37" s="659"/>
      <c r="DF37" s="659"/>
      <c r="DG37" s="659"/>
      <c r="DH37" s="659"/>
      <c r="DI37" s="659"/>
      <c r="DJ37" s="659"/>
      <c r="DK37" s="660"/>
      <c r="DL37" s="646">
        <v>39230</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338</v>
      </c>
      <c r="C38" s="638"/>
      <c r="D38" s="638"/>
      <c r="E38" s="638"/>
      <c r="F38" s="638"/>
      <c r="G38" s="638"/>
      <c r="H38" s="638"/>
      <c r="I38" s="638"/>
      <c r="J38" s="638"/>
      <c r="K38" s="638"/>
      <c r="L38" s="638"/>
      <c r="M38" s="638"/>
      <c r="N38" s="638"/>
      <c r="O38" s="638"/>
      <c r="P38" s="638"/>
      <c r="Q38" s="639"/>
      <c r="R38" s="640">
        <v>14219524</v>
      </c>
      <c r="S38" s="641"/>
      <c r="T38" s="641"/>
      <c r="U38" s="641"/>
      <c r="V38" s="641"/>
      <c r="W38" s="641"/>
      <c r="X38" s="641"/>
      <c r="Y38" s="642"/>
      <c r="Z38" s="677">
        <v>4.5999999999999996</v>
      </c>
      <c r="AA38" s="677"/>
      <c r="AB38" s="677"/>
      <c r="AC38" s="677"/>
      <c r="AD38" s="678">
        <v>154</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789682</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101519</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20834565</v>
      </c>
      <c r="CS38" s="641"/>
      <c r="CT38" s="641"/>
      <c r="CU38" s="641"/>
      <c r="CV38" s="641"/>
      <c r="CW38" s="641"/>
      <c r="CX38" s="641"/>
      <c r="CY38" s="642"/>
      <c r="CZ38" s="643">
        <v>7</v>
      </c>
      <c r="DA38" s="661"/>
      <c r="DB38" s="661"/>
      <c r="DC38" s="662"/>
      <c r="DD38" s="646">
        <v>17467467</v>
      </c>
      <c r="DE38" s="641"/>
      <c r="DF38" s="641"/>
      <c r="DG38" s="641"/>
      <c r="DH38" s="641"/>
      <c r="DI38" s="641"/>
      <c r="DJ38" s="641"/>
      <c r="DK38" s="642"/>
      <c r="DL38" s="646">
        <v>13930289</v>
      </c>
      <c r="DM38" s="641"/>
      <c r="DN38" s="641"/>
      <c r="DO38" s="641"/>
      <c r="DP38" s="641"/>
      <c r="DQ38" s="641"/>
      <c r="DR38" s="641"/>
      <c r="DS38" s="641"/>
      <c r="DT38" s="641"/>
      <c r="DU38" s="641"/>
      <c r="DV38" s="642"/>
      <c r="DW38" s="643">
        <v>7.9</v>
      </c>
      <c r="DX38" s="661"/>
      <c r="DY38" s="661"/>
      <c r="DZ38" s="661"/>
      <c r="EA38" s="661"/>
      <c r="EB38" s="661"/>
      <c r="EC38" s="676"/>
    </row>
    <row r="39" spans="2:133" ht="11.25" customHeight="1" x14ac:dyDescent="0.2">
      <c r="B39" s="637" t="s">
        <v>342</v>
      </c>
      <c r="C39" s="638"/>
      <c r="D39" s="638"/>
      <c r="E39" s="638"/>
      <c r="F39" s="638"/>
      <c r="G39" s="638"/>
      <c r="H39" s="638"/>
      <c r="I39" s="638"/>
      <c r="J39" s="638"/>
      <c r="K39" s="638"/>
      <c r="L39" s="638"/>
      <c r="M39" s="638"/>
      <c r="N39" s="638"/>
      <c r="O39" s="638"/>
      <c r="P39" s="638"/>
      <c r="Q39" s="639"/>
      <c r="R39" s="640">
        <v>27865300</v>
      </c>
      <c r="S39" s="641"/>
      <c r="T39" s="641"/>
      <c r="U39" s="641"/>
      <c r="V39" s="641"/>
      <c r="W39" s="641"/>
      <c r="X39" s="641"/>
      <c r="Y39" s="642"/>
      <c r="Z39" s="677">
        <v>9.1</v>
      </c>
      <c r="AA39" s="677"/>
      <c r="AB39" s="677"/>
      <c r="AC39" s="677"/>
      <c r="AD39" s="678" t="s">
        <v>130</v>
      </c>
      <c r="AE39" s="678"/>
      <c r="AF39" s="678"/>
      <c r="AG39" s="678"/>
      <c r="AH39" s="678"/>
      <c r="AI39" s="678"/>
      <c r="AJ39" s="678"/>
      <c r="AK39" s="678"/>
      <c r="AL39" s="643" t="s">
        <v>139</v>
      </c>
      <c r="AM39" s="644"/>
      <c r="AN39" s="644"/>
      <c r="AO39" s="679"/>
      <c r="AQ39" s="680" t="s">
        <v>343</v>
      </c>
      <c r="AR39" s="681"/>
      <c r="AS39" s="681"/>
      <c r="AT39" s="681"/>
      <c r="AU39" s="681"/>
      <c r="AV39" s="681"/>
      <c r="AW39" s="681"/>
      <c r="AX39" s="681"/>
      <c r="AY39" s="682"/>
      <c r="AZ39" s="640">
        <v>66900</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153346</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988069</v>
      </c>
      <c r="CS39" s="659"/>
      <c r="CT39" s="659"/>
      <c r="CU39" s="659"/>
      <c r="CV39" s="659"/>
      <c r="CW39" s="659"/>
      <c r="CX39" s="659"/>
      <c r="CY39" s="660"/>
      <c r="CZ39" s="643">
        <v>0.3</v>
      </c>
      <c r="DA39" s="661"/>
      <c r="DB39" s="661"/>
      <c r="DC39" s="662"/>
      <c r="DD39" s="646">
        <v>799760</v>
      </c>
      <c r="DE39" s="659"/>
      <c r="DF39" s="659"/>
      <c r="DG39" s="659"/>
      <c r="DH39" s="659"/>
      <c r="DI39" s="659"/>
      <c r="DJ39" s="659"/>
      <c r="DK39" s="660"/>
      <c r="DL39" s="646" t="s">
        <v>245</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2">
      <c r="B40" s="637" t="s">
        <v>346</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245</v>
      </c>
      <c r="AA40" s="677"/>
      <c r="AB40" s="677"/>
      <c r="AC40" s="677"/>
      <c r="AD40" s="678" t="s">
        <v>130</v>
      </c>
      <c r="AE40" s="678"/>
      <c r="AF40" s="678"/>
      <c r="AG40" s="678"/>
      <c r="AH40" s="678"/>
      <c r="AI40" s="678"/>
      <c r="AJ40" s="678"/>
      <c r="AK40" s="678"/>
      <c r="AL40" s="643" t="s">
        <v>139</v>
      </c>
      <c r="AM40" s="644"/>
      <c r="AN40" s="644"/>
      <c r="AO40" s="679"/>
      <c r="AQ40" s="680" t="s">
        <v>347</v>
      </c>
      <c r="AR40" s="681"/>
      <c r="AS40" s="681"/>
      <c r="AT40" s="681"/>
      <c r="AU40" s="681"/>
      <c r="AV40" s="681"/>
      <c r="AW40" s="681"/>
      <c r="AX40" s="681"/>
      <c r="AY40" s="682"/>
      <c r="AZ40" s="640" t="s">
        <v>245</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101</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9889184</v>
      </c>
      <c r="CS40" s="641"/>
      <c r="CT40" s="641"/>
      <c r="CU40" s="641"/>
      <c r="CV40" s="641"/>
      <c r="CW40" s="641"/>
      <c r="CX40" s="641"/>
      <c r="CY40" s="642"/>
      <c r="CZ40" s="643">
        <v>3.3</v>
      </c>
      <c r="DA40" s="661"/>
      <c r="DB40" s="661"/>
      <c r="DC40" s="662"/>
      <c r="DD40" s="646">
        <v>88960</v>
      </c>
      <c r="DE40" s="641"/>
      <c r="DF40" s="641"/>
      <c r="DG40" s="641"/>
      <c r="DH40" s="641"/>
      <c r="DI40" s="641"/>
      <c r="DJ40" s="641"/>
      <c r="DK40" s="642"/>
      <c r="DL40" s="646">
        <v>88960</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2">
      <c r="B41" s="637" t="s">
        <v>351</v>
      </c>
      <c r="C41" s="638"/>
      <c r="D41" s="638"/>
      <c r="E41" s="638"/>
      <c r="F41" s="638"/>
      <c r="G41" s="638"/>
      <c r="H41" s="638"/>
      <c r="I41" s="638"/>
      <c r="J41" s="638"/>
      <c r="K41" s="638"/>
      <c r="L41" s="638"/>
      <c r="M41" s="638"/>
      <c r="N41" s="638"/>
      <c r="O41" s="638"/>
      <c r="P41" s="638"/>
      <c r="Q41" s="639"/>
      <c r="R41" s="640">
        <v>14990400</v>
      </c>
      <c r="S41" s="641"/>
      <c r="T41" s="641"/>
      <c r="U41" s="641"/>
      <c r="V41" s="641"/>
      <c r="W41" s="641"/>
      <c r="X41" s="641"/>
      <c r="Y41" s="642"/>
      <c r="Z41" s="677">
        <v>4.9000000000000004</v>
      </c>
      <c r="AA41" s="677"/>
      <c r="AB41" s="677"/>
      <c r="AC41" s="677"/>
      <c r="AD41" s="678" t="s">
        <v>130</v>
      </c>
      <c r="AE41" s="678"/>
      <c r="AF41" s="678"/>
      <c r="AG41" s="678"/>
      <c r="AH41" s="678"/>
      <c r="AI41" s="678"/>
      <c r="AJ41" s="678"/>
      <c r="AK41" s="678"/>
      <c r="AL41" s="643" t="s">
        <v>139</v>
      </c>
      <c r="AM41" s="644"/>
      <c r="AN41" s="644"/>
      <c r="AO41" s="679"/>
      <c r="AQ41" s="680" t="s">
        <v>352</v>
      </c>
      <c r="AR41" s="681"/>
      <c r="AS41" s="681"/>
      <c r="AT41" s="681"/>
      <c r="AU41" s="681"/>
      <c r="AV41" s="681"/>
      <c r="AW41" s="681"/>
      <c r="AX41" s="681"/>
      <c r="AY41" s="682"/>
      <c r="AZ41" s="640">
        <v>6131301</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130</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245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355</v>
      </c>
      <c r="C42" s="622"/>
      <c r="D42" s="622"/>
      <c r="E42" s="622"/>
      <c r="F42" s="622"/>
      <c r="G42" s="622"/>
      <c r="H42" s="622"/>
      <c r="I42" s="622"/>
      <c r="J42" s="622"/>
      <c r="K42" s="622"/>
      <c r="L42" s="622"/>
      <c r="M42" s="622"/>
      <c r="N42" s="622"/>
      <c r="O42" s="622"/>
      <c r="P42" s="622"/>
      <c r="Q42" s="623"/>
      <c r="R42" s="624">
        <v>306646910</v>
      </c>
      <c r="S42" s="663"/>
      <c r="T42" s="663"/>
      <c r="U42" s="663"/>
      <c r="V42" s="663"/>
      <c r="W42" s="663"/>
      <c r="X42" s="663"/>
      <c r="Y42" s="665"/>
      <c r="Z42" s="666">
        <v>100</v>
      </c>
      <c r="AA42" s="666"/>
      <c r="AB42" s="666"/>
      <c r="AC42" s="666"/>
      <c r="AD42" s="667">
        <v>160651785</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13846682</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306</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23792502</v>
      </c>
      <c r="CS42" s="641"/>
      <c r="CT42" s="641"/>
      <c r="CU42" s="641"/>
      <c r="CV42" s="641"/>
      <c r="CW42" s="641"/>
      <c r="CX42" s="641"/>
      <c r="CY42" s="642"/>
      <c r="CZ42" s="643">
        <v>8</v>
      </c>
      <c r="DA42" s="644"/>
      <c r="DB42" s="644"/>
      <c r="DC42" s="645"/>
      <c r="DD42" s="646">
        <v>4905353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728362</v>
      </c>
      <c r="CS43" s="659"/>
      <c r="CT43" s="659"/>
      <c r="CU43" s="659"/>
      <c r="CV43" s="659"/>
      <c r="CW43" s="659"/>
      <c r="CX43" s="659"/>
      <c r="CY43" s="660"/>
      <c r="CZ43" s="643">
        <v>0.2</v>
      </c>
      <c r="DA43" s="661"/>
      <c r="DB43" s="661"/>
      <c r="DC43" s="662"/>
      <c r="DD43" s="646">
        <v>723550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307</v>
      </c>
      <c r="CE44" s="654"/>
      <c r="CF44" s="637" t="s">
        <v>360</v>
      </c>
      <c r="CG44" s="638"/>
      <c r="CH44" s="638"/>
      <c r="CI44" s="638"/>
      <c r="CJ44" s="638"/>
      <c r="CK44" s="638"/>
      <c r="CL44" s="638"/>
      <c r="CM44" s="638"/>
      <c r="CN44" s="638"/>
      <c r="CO44" s="638"/>
      <c r="CP44" s="638"/>
      <c r="CQ44" s="639"/>
      <c r="CR44" s="640">
        <v>21985736</v>
      </c>
      <c r="CS44" s="641"/>
      <c r="CT44" s="641"/>
      <c r="CU44" s="641"/>
      <c r="CV44" s="641"/>
      <c r="CW44" s="641"/>
      <c r="CX44" s="641"/>
      <c r="CY44" s="642"/>
      <c r="CZ44" s="643">
        <v>7.4</v>
      </c>
      <c r="DA44" s="644"/>
      <c r="DB44" s="644"/>
      <c r="DC44" s="645"/>
      <c r="DD44" s="646">
        <v>4624547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361</v>
      </c>
      <c r="CG45" s="638"/>
      <c r="CH45" s="638"/>
      <c r="CI45" s="638"/>
      <c r="CJ45" s="638"/>
      <c r="CK45" s="638"/>
      <c r="CL45" s="638"/>
      <c r="CM45" s="638"/>
      <c r="CN45" s="638"/>
      <c r="CO45" s="638"/>
      <c r="CP45" s="638"/>
      <c r="CQ45" s="639"/>
      <c r="CR45" s="640">
        <v>11298134</v>
      </c>
      <c r="CS45" s="659"/>
      <c r="CT45" s="659"/>
      <c r="CU45" s="659"/>
      <c r="CV45" s="659"/>
      <c r="CW45" s="659"/>
      <c r="CX45" s="659"/>
      <c r="CY45" s="660"/>
      <c r="CZ45" s="643">
        <v>3.8</v>
      </c>
      <c r="DA45" s="661"/>
      <c r="DB45" s="661"/>
      <c r="DC45" s="662"/>
      <c r="DD45" s="646">
        <v>825577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9684194</v>
      </c>
      <c r="CS46" s="641"/>
      <c r="CT46" s="641"/>
      <c r="CU46" s="641"/>
      <c r="CV46" s="641"/>
      <c r="CW46" s="641"/>
      <c r="CX46" s="641"/>
      <c r="CY46" s="642"/>
      <c r="CZ46" s="643">
        <v>3.3</v>
      </c>
      <c r="DA46" s="644"/>
      <c r="DB46" s="644"/>
      <c r="DC46" s="645"/>
      <c r="DD46" s="646">
        <v>3076662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1806766</v>
      </c>
      <c r="CS47" s="659"/>
      <c r="CT47" s="659"/>
      <c r="CU47" s="659"/>
      <c r="CV47" s="659"/>
      <c r="CW47" s="659"/>
      <c r="CX47" s="659"/>
      <c r="CY47" s="660"/>
      <c r="CZ47" s="643">
        <v>0.6</v>
      </c>
      <c r="DA47" s="661"/>
      <c r="DB47" s="661"/>
      <c r="DC47" s="662"/>
      <c r="DD47" s="646">
        <v>280806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366</v>
      </c>
      <c r="CD48" s="657"/>
      <c r="CE48" s="658"/>
      <c r="CF48" s="637" t="s">
        <v>367</v>
      </c>
      <c r="CG48" s="638"/>
      <c r="CH48" s="638"/>
      <c r="CI48" s="638"/>
      <c r="CJ48" s="638"/>
      <c r="CK48" s="638"/>
      <c r="CL48" s="638"/>
      <c r="CM48" s="638"/>
      <c r="CN48" s="638"/>
      <c r="CO48" s="638"/>
      <c r="CP48" s="638"/>
      <c r="CQ48" s="639"/>
      <c r="CR48" s="640" t="s">
        <v>245</v>
      </c>
      <c r="CS48" s="641"/>
      <c r="CT48" s="641"/>
      <c r="CU48" s="641"/>
      <c r="CV48" s="641"/>
      <c r="CW48" s="641"/>
      <c r="CX48" s="641"/>
      <c r="CY48" s="642"/>
      <c r="CZ48" s="643" t="s">
        <v>130</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368</v>
      </c>
      <c r="CE49" s="622"/>
      <c r="CF49" s="622"/>
      <c r="CG49" s="622"/>
      <c r="CH49" s="622"/>
      <c r="CI49" s="622"/>
      <c r="CJ49" s="622"/>
      <c r="CK49" s="622"/>
      <c r="CL49" s="622"/>
      <c r="CM49" s="622"/>
      <c r="CN49" s="622"/>
      <c r="CO49" s="622"/>
      <c r="CP49" s="622"/>
      <c r="CQ49" s="623"/>
      <c r="CR49" s="624">
        <v>296379255</v>
      </c>
      <c r="CS49" s="625"/>
      <c r="CT49" s="625"/>
      <c r="CU49" s="625"/>
      <c r="CV49" s="625"/>
      <c r="CW49" s="625"/>
      <c r="CX49" s="625"/>
      <c r="CY49" s="626"/>
      <c r="CZ49" s="627">
        <v>100</v>
      </c>
      <c r="DA49" s="628"/>
      <c r="DB49" s="628"/>
      <c r="DC49" s="629"/>
      <c r="DD49" s="630">
        <v>189183325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IrM5g8yWuPRTiezv4lLq7pMTAmxTP/3IDpw2Sdj+h33XBqYVLfICrm7GIiIJiMN1So6ejjNpJtfk7SPFFfSvQ==" saltValue="lbYfjK6p807aAWWDDjz2E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E48" sqref="BE48:BI48"/>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391</v>
      </c>
      <c r="C7" s="1106"/>
      <c r="D7" s="1106"/>
      <c r="E7" s="1106"/>
      <c r="F7" s="1106"/>
      <c r="G7" s="1106"/>
      <c r="H7" s="1106"/>
      <c r="I7" s="1106"/>
      <c r="J7" s="1106"/>
      <c r="K7" s="1106"/>
      <c r="L7" s="1106"/>
      <c r="M7" s="1106"/>
      <c r="N7" s="1106"/>
      <c r="O7" s="1106"/>
      <c r="P7" s="1107"/>
      <c r="Q7" s="1159">
        <v>305311</v>
      </c>
      <c r="R7" s="1160"/>
      <c r="S7" s="1160"/>
      <c r="T7" s="1160"/>
      <c r="U7" s="1160"/>
      <c r="V7" s="1160">
        <v>295637</v>
      </c>
      <c r="W7" s="1160"/>
      <c r="X7" s="1160"/>
      <c r="Y7" s="1160"/>
      <c r="Z7" s="1160"/>
      <c r="AA7" s="1160">
        <v>10251</v>
      </c>
      <c r="AB7" s="1160"/>
      <c r="AC7" s="1160"/>
      <c r="AD7" s="1160"/>
      <c r="AE7" s="1161"/>
      <c r="AF7" s="1162">
        <v>8825</v>
      </c>
      <c r="AG7" s="1163"/>
      <c r="AH7" s="1163"/>
      <c r="AI7" s="1163"/>
      <c r="AJ7" s="1164"/>
      <c r="AK7" s="1146"/>
      <c r="AL7" s="1147"/>
      <c r="AM7" s="1147"/>
      <c r="AN7" s="1147"/>
      <c r="AO7" s="1147"/>
      <c r="AP7" s="1147">
        <v>281770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592</v>
      </c>
      <c r="BS7" s="1150" t="s">
        <v>593</v>
      </c>
      <c r="BT7" s="1151"/>
      <c r="BU7" s="1151"/>
      <c r="BV7" s="1151"/>
      <c r="BW7" s="1151"/>
      <c r="BX7" s="1151"/>
      <c r="BY7" s="1151"/>
      <c r="BZ7" s="1151"/>
      <c r="CA7" s="1151"/>
      <c r="CB7" s="1151"/>
      <c r="CC7" s="1151"/>
      <c r="CD7" s="1151"/>
      <c r="CE7" s="1151"/>
      <c r="CF7" s="1151"/>
      <c r="CG7" s="1152"/>
      <c r="CH7" s="1143">
        <v>0</v>
      </c>
      <c r="CI7" s="1144"/>
      <c r="CJ7" s="1144"/>
      <c r="CK7" s="1144"/>
      <c r="CL7" s="1145"/>
      <c r="CM7" s="1143">
        <v>187</v>
      </c>
      <c r="CN7" s="1144"/>
      <c r="CO7" s="1144"/>
      <c r="CP7" s="1144"/>
      <c r="CQ7" s="1145"/>
      <c r="CR7" s="1143">
        <v>10</v>
      </c>
      <c r="CS7" s="1144"/>
      <c r="CT7" s="1144"/>
      <c r="CU7" s="1144"/>
      <c r="CV7" s="1145"/>
      <c r="CW7" s="1143">
        <v>0</v>
      </c>
      <c r="CX7" s="1144"/>
      <c r="CY7" s="1144"/>
      <c r="CZ7" s="1144"/>
      <c r="DA7" s="1145"/>
      <c r="DB7" s="1143">
        <v>188</v>
      </c>
      <c r="DC7" s="1144"/>
      <c r="DD7" s="1144"/>
      <c r="DE7" s="1144"/>
      <c r="DF7" s="1145"/>
      <c r="DG7" s="1143">
        <v>3566</v>
      </c>
      <c r="DH7" s="1144"/>
      <c r="DI7" s="1144"/>
      <c r="DJ7" s="1144"/>
      <c r="DK7" s="1145"/>
      <c r="DL7" s="1143">
        <v>0</v>
      </c>
      <c r="DM7" s="1144"/>
      <c r="DN7" s="1144"/>
      <c r="DO7" s="1144"/>
      <c r="DP7" s="1145"/>
      <c r="DQ7" s="1143">
        <v>1830</v>
      </c>
      <c r="DR7" s="1144"/>
      <c r="DS7" s="1144"/>
      <c r="DT7" s="1144"/>
      <c r="DU7" s="1145"/>
      <c r="DV7" s="1170"/>
      <c r="DW7" s="1171"/>
      <c r="DX7" s="1171"/>
      <c r="DY7" s="1171"/>
      <c r="DZ7" s="1172"/>
      <c r="EA7" s="255"/>
    </row>
    <row r="8" spans="1:131" s="256" customFormat="1" ht="26.25" customHeight="1" x14ac:dyDescent="0.2">
      <c r="A8" s="262">
        <v>2</v>
      </c>
      <c r="B8" s="1092" t="s">
        <v>392</v>
      </c>
      <c r="C8" s="1093"/>
      <c r="D8" s="1093"/>
      <c r="E8" s="1093"/>
      <c r="F8" s="1093"/>
      <c r="G8" s="1093"/>
      <c r="H8" s="1093"/>
      <c r="I8" s="1093"/>
      <c r="J8" s="1093"/>
      <c r="K8" s="1093"/>
      <c r="L8" s="1093"/>
      <c r="M8" s="1093"/>
      <c r="N8" s="1093"/>
      <c r="O8" s="1093"/>
      <c r="P8" s="1094"/>
      <c r="Q8" s="1098">
        <v>437</v>
      </c>
      <c r="R8" s="1099"/>
      <c r="S8" s="1099"/>
      <c r="T8" s="1099"/>
      <c r="U8" s="1099"/>
      <c r="V8" s="1099">
        <v>141</v>
      </c>
      <c r="W8" s="1099"/>
      <c r="X8" s="1099"/>
      <c r="Y8" s="1099"/>
      <c r="Z8" s="1099"/>
      <c r="AA8" s="1099">
        <v>296</v>
      </c>
      <c r="AB8" s="1099"/>
      <c r="AC8" s="1099"/>
      <c r="AD8" s="1099"/>
      <c r="AE8" s="1100"/>
      <c r="AF8" s="1074" t="s">
        <v>130</v>
      </c>
      <c r="AG8" s="1075"/>
      <c r="AH8" s="1075"/>
      <c r="AI8" s="1075"/>
      <c r="AJ8" s="1076"/>
      <c r="AK8" s="1141"/>
      <c r="AL8" s="1142"/>
      <c r="AM8" s="1142"/>
      <c r="AN8" s="1142"/>
      <c r="AO8" s="1142"/>
      <c r="AP8" s="1142">
        <v>1107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592</v>
      </c>
      <c r="BS8" s="1069" t="s">
        <v>594</v>
      </c>
      <c r="BT8" s="1070"/>
      <c r="BU8" s="1070"/>
      <c r="BV8" s="1070"/>
      <c r="BW8" s="1070"/>
      <c r="BX8" s="1070"/>
      <c r="BY8" s="1070"/>
      <c r="BZ8" s="1070"/>
      <c r="CA8" s="1070"/>
      <c r="CB8" s="1070"/>
      <c r="CC8" s="1070"/>
      <c r="CD8" s="1070"/>
      <c r="CE8" s="1070"/>
      <c r="CF8" s="1070"/>
      <c r="CG8" s="1071"/>
      <c r="CH8" s="1044">
        <v>-4</v>
      </c>
      <c r="CI8" s="1045"/>
      <c r="CJ8" s="1045"/>
      <c r="CK8" s="1045"/>
      <c r="CL8" s="1046"/>
      <c r="CM8" s="1044">
        <v>5056</v>
      </c>
      <c r="CN8" s="1045"/>
      <c r="CO8" s="1045"/>
      <c r="CP8" s="1045"/>
      <c r="CQ8" s="1046"/>
      <c r="CR8" s="1044">
        <v>202</v>
      </c>
      <c r="CS8" s="1045"/>
      <c r="CT8" s="1045"/>
      <c r="CU8" s="1045"/>
      <c r="CV8" s="1046"/>
      <c r="CW8" s="1044">
        <v>61</v>
      </c>
      <c r="CX8" s="1045"/>
      <c r="CY8" s="1045"/>
      <c r="CZ8" s="1045"/>
      <c r="DA8" s="1046"/>
      <c r="DB8" s="1044">
        <v>0</v>
      </c>
      <c r="DC8" s="1045"/>
      <c r="DD8" s="1045"/>
      <c r="DE8" s="1045"/>
      <c r="DF8" s="1046"/>
      <c r="DG8" s="1044">
        <v>0</v>
      </c>
      <c r="DH8" s="1045"/>
      <c r="DI8" s="1045"/>
      <c r="DJ8" s="1045"/>
      <c r="DK8" s="1046"/>
      <c r="DL8" s="1044">
        <v>190</v>
      </c>
      <c r="DM8" s="1045"/>
      <c r="DN8" s="1045"/>
      <c r="DO8" s="1045"/>
      <c r="DP8" s="1046"/>
      <c r="DQ8" s="1044">
        <v>190</v>
      </c>
      <c r="DR8" s="1045"/>
      <c r="DS8" s="1045"/>
      <c r="DT8" s="1045"/>
      <c r="DU8" s="1046"/>
      <c r="DV8" s="1047"/>
      <c r="DW8" s="1048"/>
      <c r="DX8" s="1048"/>
      <c r="DY8" s="1048"/>
      <c r="DZ8" s="1049"/>
      <c r="EA8" s="255"/>
    </row>
    <row r="9" spans="1:131" s="256" customFormat="1" ht="26.25" customHeight="1" x14ac:dyDescent="0.2">
      <c r="A9" s="262">
        <v>3</v>
      </c>
      <c r="B9" s="1092" t="s">
        <v>393</v>
      </c>
      <c r="C9" s="1093"/>
      <c r="D9" s="1093"/>
      <c r="E9" s="1093"/>
      <c r="F9" s="1093"/>
      <c r="G9" s="1093"/>
      <c r="H9" s="1093"/>
      <c r="I9" s="1093"/>
      <c r="J9" s="1093"/>
      <c r="K9" s="1093"/>
      <c r="L9" s="1093"/>
      <c r="M9" s="1093"/>
      <c r="N9" s="1093"/>
      <c r="O9" s="1093"/>
      <c r="P9" s="1094"/>
      <c r="Q9" s="1098">
        <v>43226</v>
      </c>
      <c r="R9" s="1099"/>
      <c r="S9" s="1099"/>
      <c r="T9" s="1099"/>
      <c r="U9" s="1099"/>
      <c r="V9" s="1099">
        <v>43226</v>
      </c>
      <c r="W9" s="1099"/>
      <c r="X9" s="1099"/>
      <c r="Y9" s="1099"/>
      <c r="Z9" s="1099"/>
      <c r="AA9" s="1099">
        <v>0</v>
      </c>
      <c r="AB9" s="1099"/>
      <c r="AC9" s="1099"/>
      <c r="AD9" s="1099"/>
      <c r="AE9" s="1100"/>
      <c r="AF9" s="1074" t="s">
        <v>130</v>
      </c>
      <c r="AG9" s="1075"/>
      <c r="AH9" s="1075"/>
      <c r="AI9" s="1075"/>
      <c r="AJ9" s="1076"/>
      <c r="AK9" s="1141"/>
      <c r="AL9" s="1142"/>
      <c r="AM9" s="1142"/>
      <c r="AN9" s="1142"/>
      <c r="AO9" s="1142"/>
      <c r="AP9" s="1142">
        <v>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592</v>
      </c>
      <c r="BS9" s="1069" t="s">
        <v>595</v>
      </c>
      <c r="BT9" s="1070"/>
      <c r="BU9" s="1070"/>
      <c r="BV9" s="1070"/>
      <c r="BW9" s="1070"/>
      <c r="BX9" s="1070"/>
      <c r="BY9" s="1070"/>
      <c r="BZ9" s="1070"/>
      <c r="CA9" s="1070"/>
      <c r="CB9" s="1070"/>
      <c r="CC9" s="1070"/>
      <c r="CD9" s="1070"/>
      <c r="CE9" s="1070"/>
      <c r="CF9" s="1070"/>
      <c r="CG9" s="1071"/>
      <c r="CH9" s="1044">
        <v>-27</v>
      </c>
      <c r="CI9" s="1045"/>
      <c r="CJ9" s="1045"/>
      <c r="CK9" s="1045"/>
      <c r="CL9" s="1046"/>
      <c r="CM9" s="1044">
        <v>1176</v>
      </c>
      <c r="CN9" s="1045"/>
      <c r="CO9" s="1045"/>
      <c r="CP9" s="1045"/>
      <c r="CQ9" s="1046"/>
      <c r="CR9" s="1044">
        <v>0</v>
      </c>
      <c r="CS9" s="1045"/>
      <c r="CT9" s="1045"/>
      <c r="CU9" s="1045"/>
      <c r="CV9" s="1046"/>
      <c r="CW9" s="1044">
        <v>589</v>
      </c>
      <c r="CX9" s="1045"/>
      <c r="CY9" s="1045"/>
      <c r="CZ9" s="1045"/>
      <c r="DA9" s="1046"/>
      <c r="DB9" s="1044">
        <v>0</v>
      </c>
      <c r="DC9" s="1045"/>
      <c r="DD9" s="1045"/>
      <c r="DE9" s="1045"/>
      <c r="DF9" s="1046"/>
      <c r="DG9" s="1044">
        <v>0</v>
      </c>
      <c r="DH9" s="1045"/>
      <c r="DI9" s="1045"/>
      <c r="DJ9" s="1045"/>
      <c r="DK9" s="1046"/>
      <c r="DL9" s="1044">
        <v>551</v>
      </c>
      <c r="DM9" s="1045"/>
      <c r="DN9" s="1045"/>
      <c r="DO9" s="1045"/>
      <c r="DP9" s="1046"/>
      <c r="DQ9" s="1044">
        <v>551</v>
      </c>
      <c r="DR9" s="1045"/>
      <c r="DS9" s="1045"/>
      <c r="DT9" s="1045"/>
      <c r="DU9" s="1046"/>
      <c r="DV9" s="1047"/>
      <c r="DW9" s="1048"/>
      <c r="DX9" s="1048"/>
      <c r="DY9" s="1048"/>
      <c r="DZ9" s="1049"/>
      <c r="EA9" s="255"/>
    </row>
    <row r="10" spans="1:131" s="256" customFormat="1" ht="26.25" customHeight="1" x14ac:dyDescent="0.2">
      <c r="A10" s="262">
        <v>4</v>
      </c>
      <c r="B10" s="1092" t="s">
        <v>394</v>
      </c>
      <c r="C10" s="1093"/>
      <c r="D10" s="1093"/>
      <c r="E10" s="1093"/>
      <c r="F10" s="1093"/>
      <c r="G10" s="1093"/>
      <c r="H10" s="1093"/>
      <c r="I10" s="1093"/>
      <c r="J10" s="1093"/>
      <c r="K10" s="1093"/>
      <c r="L10" s="1093"/>
      <c r="M10" s="1093"/>
      <c r="N10" s="1093"/>
      <c r="O10" s="1093"/>
      <c r="P10" s="1094"/>
      <c r="Q10" s="1098">
        <v>1961</v>
      </c>
      <c r="R10" s="1099"/>
      <c r="S10" s="1099"/>
      <c r="T10" s="1099"/>
      <c r="U10" s="1099"/>
      <c r="V10" s="1099">
        <v>1961</v>
      </c>
      <c r="W10" s="1099"/>
      <c r="X10" s="1099"/>
      <c r="Y10" s="1099"/>
      <c r="Z10" s="1099"/>
      <c r="AA10" s="1099">
        <v>0</v>
      </c>
      <c r="AB10" s="1099"/>
      <c r="AC10" s="1099"/>
      <c r="AD10" s="1099"/>
      <c r="AE10" s="1100"/>
      <c r="AF10" s="1074" t="s">
        <v>395</v>
      </c>
      <c r="AG10" s="1075"/>
      <c r="AH10" s="1075"/>
      <c r="AI10" s="1075"/>
      <c r="AJ10" s="1076"/>
      <c r="AK10" s="1141"/>
      <c r="AL10" s="1142"/>
      <c r="AM10" s="1142"/>
      <c r="AN10" s="1142"/>
      <c r="AO10" s="1142"/>
      <c r="AP10" s="1142">
        <v>5386</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596</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553</v>
      </c>
      <c r="CN10" s="1045"/>
      <c r="CO10" s="1045"/>
      <c r="CP10" s="1045"/>
      <c r="CQ10" s="1046"/>
      <c r="CR10" s="1044">
        <v>100</v>
      </c>
      <c r="CS10" s="1045"/>
      <c r="CT10" s="1045"/>
      <c r="CU10" s="1045"/>
      <c r="CV10" s="1046"/>
      <c r="CW10" s="1044">
        <v>76</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x14ac:dyDescent="0.2">
      <c r="A11" s="262">
        <v>5</v>
      </c>
      <c r="B11" s="1092" t="s">
        <v>396</v>
      </c>
      <c r="C11" s="1093"/>
      <c r="D11" s="1093"/>
      <c r="E11" s="1093"/>
      <c r="F11" s="1093"/>
      <c r="G11" s="1093"/>
      <c r="H11" s="1093"/>
      <c r="I11" s="1093"/>
      <c r="J11" s="1093"/>
      <c r="K11" s="1093"/>
      <c r="L11" s="1093"/>
      <c r="M11" s="1093"/>
      <c r="N11" s="1093"/>
      <c r="O11" s="1093"/>
      <c r="P11" s="1094"/>
      <c r="Q11" s="1098">
        <v>1048</v>
      </c>
      <c r="R11" s="1099"/>
      <c r="S11" s="1099"/>
      <c r="T11" s="1099"/>
      <c r="U11" s="1099"/>
      <c r="V11" s="1099">
        <v>751</v>
      </c>
      <c r="W11" s="1099"/>
      <c r="X11" s="1099"/>
      <c r="Y11" s="1099"/>
      <c r="Z11" s="1099"/>
      <c r="AA11" s="1099">
        <v>297</v>
      </c>
      <c r="AB11" s="1099"/>
      <c r="AC11" s="1099"/>
      <c r="AD11" s="1099"/>
      <c r="AE11" s="1100"/>
      <c r="AF11" s="1074">
        <v>295</v>
      </c>
      <c r="AG11" s="1075"/>
      <c r="AH11" s="1075"/>
      <c r="AI11" s="1075"/>
      <c r="AJ11" s="1076"/>
      <c r="AK11" s="1141"/>
      <c r="AL11" s="1142"/>
      <c r="AM11" s="1142"/>
      <c r="AN11" s="1142"/>
      <c r="AO11" s="1142"/>
      <c r="AP11" s="1142">
        <v>1987</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597</v>
      </c>
      <c r="BT11" s="1070"/>
      <c r="BU11" s="1070"/>
      <c r="BV11" s="1070"/>
      <c r="BW11" s="1070"/>
      <c r="BX11" s="1070"/>
      <c r="BY11" s="1070"/>
      <c r="BZ11" s="1070"/>
      <c r="CA11" s="1070"/>
      <c r="CB11" s="1070"/>
      <c r="CC11" s="1070"/>
      <c r="CD11" s="1070"/>
      <c r="CE11" s="1070"/>
      <c r="CF11" s="1070"/>
      <c r="CG11" s="1071"/>
      <c r="CH11" s="1044">
        <v>-7</v>
      </c>
      <c r="CI11" s="1045"/>
      <c r="CJ11" s="1045"/>
      <c r="CK11" s="1045"/>
      <c r="CL11" s="1046"/>
      <c r="CM11" s="1044">
        <v>248</v>
      </c>
      <c r="CN11" s="1045"/>
      <c r="CO11" s="1045"/>
      <c r="CP11" s="1045"/>
      <c r="CQ11" s="1046"/>
      <c r="CR11" s="1044">
        <v>49</v>
      </c>
      <c r="CS11" s="1045"/>
      <c r="CT11" s="1045"/>
      <c r="CU11" s="1045"/>
      <c r="CV11" s="1046"/>
      <c r="CW11" s="1044">
        <v>66</v>
      </c>
      <c r="CX11" s="1045"/>
      <c r="CY11" s="1045"/>
      <c r="CZ11" s="1045"/>
      <c r="DA11" s="1046"/>
      <c r="DB11" s="1044">
        <v>0</v>
      </c>
      <c r="DC11" s="1045"/>
      <c r="DD11" s="1045"/>
      <c r="DE11" s="1045"/>
      <c r="DF11" s="1046"/>
      <c r="DG11" s="1044">
        <v>0</v>
      </c>
      <c r="DH11" s="1045"/>
      <c r="DI11" s="1045"/>
      <c r="DJ11" s="1045"/>
      <c r="DK11" s="1046"/>
      <c r="DL11" s="1044">
        <v>0</v>
      </c>
      <c r="DM11" s="1045"/>
      <c r="DN11" s="1045"/>
      <c r="DO11" s="1045"/>
      <c r="DP11" s="1046"/>
      <c r="DQ11" s="1044">
        <v>0</v>
      </c>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598</v>
      </c>
      <c r="BT12" s="1070"/>
      <c r="BU12" s="1070"/>
      <c r="BV12" s="1070"/>
      <c r="BW12" s="1070"/>
      <c r="BX12" s="1070"/>
      <c r="BY12" s="1070"/>
      <c r="BZ12" s="1070"/>
      <c r="CA12" s="1070"/>
      <c r="CB12" s="1070"/>
      <c r="CC12" s="1070"/>
      <c r="CD12" s="1070"/>
      <c r="CE12" s="1070"/>
      <c r="CF12" s="1070"/>
      <c r="CG12" s="1071"/>
      <c r="CH12" s="1044">
        <v>-10</v>
      </c>
      <c r="CI12" s="1045"/>
      <c r="CJ12" s="1045"/>
      <c r="CK12" s="1045"/>
      <c r="CL12" s="1046"/>
      <c r="CM12" s="1044">
        <v>582</v>
      </c>
      <c r="CN12" s="1045"/>
      <c r="CO12" s="1045"/>
      <c r="CP12" s="1045"/>
      <c r="CQ12" s="1046"/>
      <c r="CR12" s="1044">
        <v>80</v>
      </c>
      <c r="CS12" s="1045"/>
      <c r="CT12" s="1045"/>
      <c r="CU12" s="1045"/>
      <c r="CV12" s="1046"/>
      <c r="CW12" s="1044">
        <v>36</v>
      </c>
      <c r="CX12" s="1045"/>
      <c r="CY12" s="1045"/>
      <c r="CZ12" s="1045"/>
      <c r="DA12" s="1046"/>
      <c r="DB12" s="1044">
        <v>0</v>
      </c>
      <c r="DC12" s="1045"/>
      <c r="DD12" s="1045"/>
      <c r="DE12" s="1045"/>
      <c r="DF12" s="1046"/>
      <c r="DG12" s="1044">
        <v>0</v>
      </c>
      <c r="DH12" s="1045"/>
      <c r="DI12" s="1045"/>
      <c r="DJ12" s="1045"/>
      <c r="DK12" s="1046"/>
      <c r="DL12" s="1044">
        <v>0</v>
      </c>
      <c r="DM12" s="1045"/>
      <c r="DN12" s="1045"/>
      <c r="DO12" s="1045"/>
      <c r="DP12" s="1046"/>
      <c r="DQ12" s="1044">
        <v>0</v>
      </c>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599</v>
      </c>
      <c r="BT13" s="1070"/>
      <c r="BU13" s="1070"/>
      <c r="BV13" s="1070"/>
      <c r="BW13" s="1070"/>
      <c r="BX13" s="1070"/>
      <c r="BY13" s="1070"/>
      <c r="BZ13" s="1070"/>
      <c r="CA13" s="1070"/>
      <c r="CB13" s="1070"/>
      <c r="CC13" s="1070"/>
      <c r="CD13" s="1070"/>
      <c r="CE13" s="1070"/>
      <c r="CF13" s="1070"/>
      <c r="CG13" s="1071"/>
      <c r="CH13" s="1044">
        <v>20</v>
      </c>
      <c r="CI13" s="1045"/>
      <c r="CJ13" s="1045"/>
      <c r="CK13" s="1045"/>
      <c r="CL13" s="1046"/>
      <c r="CM13" s="1044">
        <v>240</v>
      </c>
      <c r="CN13" s="1045"/>
      <c r="CO13" s="1045"/>
      <c r="CP13" s="1045"/>
      <c r="CQ13" s="1046"/>
      <c r="CR13" s="1044">
        <v>80</v>
      </c>
      <c r="CS13" s="1045"/>
      <c r="CT13" s="1045"/>
      <c r="CU13" s="1045"/>
      <c r="CV13" s="1046"/>
      <c r="CW13" s="1044">
        <v>74</v>
      </c>
      <c r="CX13" s="1045"/>
      <c r="CY13" s="1045"/>
      <c r="CZ13" s="1045"/>
      <c r="DA13" s="1046"/>
      <c r="DB13" s="1044">
        <v>0</v>
      </c>
      <c r="DC13" s="1045"/>
      <c r="DD13" s="1045"/>
      <c r="DE13" s="1045"/>
      <c r="DF13" s="1046"/>
      <c r="DG13" s="1044">
        <v>0</v>
      </c>
      <c r="DH13" s="1045"/>
      <c r="DI13" s="1045"/>
      <c r="DJ13" s="1045"/>
      <c r="DK13" s="1046"/>
      <c r="DL13" s="1044">
        <v>0</v>
      </c>
      <c r="DM13" s="1045"/>
      <c r="DN13" s="1045"/>
      <c r="DO13" s="1045"/>
      <c r="DP13" s="1046"/>
      <c r="DQ13" s="1044">
        <v>0</v>
      </c>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600</v>
      </c>
      <c r="BT14" s="1070"/>
      <c r="BU14" s="1070"/>
      <c r="BV14" s="1070"/>
      <c r="BW14" s="1070"/>
      <c r="BX14" s="1070"/>
      <c r="BY14" s="1070"/>
      <c r="BZ14" s="1070"/>
      <c r="CA14" s="1070"/>
      <c r="CB14" s="1070"/>
      <c r="CC14" s="1070"/>
      <c r="CD14" s="1070"/>
      <c r="CE14" s="1070"/>
      <c r="CF14" s="1070"/>
      <c r="CG14" s="1071"/>
      <c r="CH14" s="1044">
        <v>26</v>
      </c>
      <c r="CI14" s="1045"/>
      <c r="CJ14" s="1045"/>
      <c r="CK14" s="1045"/>
      <c r="CL14" s="1046"/>
      <c r="CM14" s="1044">
        <v>78</v>
      </c>
      <c r="CN14" s="1045"/>
      <c r="CO14" s="1045"/>
      <c r="CP14" s="1045"/>
      <c r="CQ14" s="1046"/>
      <c r="CR14" s="1044">
        <v>0</v>
      </c>
      <c r="CS14" s="1045"/>
      <c r="CT14" s="1045"/>
      <c r="CU14" s="1045"/>
      <c r="CV14" s="1046"/>
      <c r="CW14" s="1044">
        <v>68</v>
      </c>
      <c r="CX14" s="1045"/>
      <c r="CY14" s="1045"/>
      <c r="CZ14" s="1045"/>
      <c r="DA14" s="1046"/>
      <c r="DB14" s="1044">
        <v>28</v>
      </c>
      <c r="DC14" s="1045"/>
      <c r="DD14" s="1045"/>
      <c r="DE14" s="1045"/>
      <c r="DF14" s="1046"/>
      <c r="DG14" s="1044">
        <v>0</v>
      </c>
      <c r="DH14" s="1045"/>
      <c r="DI14" s="1045"/>
      <c r="DJ14" s="1045"/>
      <c r="DK14" s="1046"/>
      <c r="DL14" s="1044">
        <v>0</v>
      </c>
      <c r="DM14" s="1045"/>
      <c r="DN14" s="1045"/>
      <c r="DO14" s="1045"/>
      <c r="DP14" s="1046"/>
      <c r="DQ14" s="1044">
        <v>0</v>
      </c>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601</v>
      </c>
      <c r="BT15" s="1070"/>
      <c r="BU15" s="1070"/>
      <c r="BV15" s="1070"/>
      <c r="BW15" s="1070"/>
      <c r="BX15" s="1070"/>
      <c r="BY15" s="1070"/>
      <c r="BZ15" s="1070"/>
      <c r="CA15" s="1070"/>
      <c r="CB15" s="1070"/>
      <c r="CC15" s="1070"/>
      <c r="CD15" s="1070"/>
      <c r="CE15" s="1070"/>
      <c r="CF15" s="1070"/>
      <c r="CG15" s="1071"/>
      <c r="CH15" s="1044">
        <v>-66</v>
      </c>
      <c r="CI15" s="1045"/>
      <c r="CJ15" s="1045"/>
      <c r="CK15" s="1045"/>
      <c r="CL15" s="1046"/>
      <c r="CM15" s="1044">
        <v>3</v>
      </c>
      <c r="CN15" s="1045"/>
      <c r="CO15" s="1045"/>
      <c r="CP15" s="1045"/>
      <c r="CQ15" s="1046"/>
      <c r="CR15" s="1044">
        <v>0</v>
      </c>
      <c r="CS15" s="1045"/>
      <c r="CT15" s="1045"/>
      <c r="CU15" s="1045"/>
      <c r="CV15" s="1046"/>
      <c r="CW15" s="1044">
        <v>15</v>
      </c>
      <c r="CX15" s="1045"/>
      <c r="CY15" s="1045"/>
      <c r="CZ15" s="1045"/>
      <c r="DA15" s="1046"/>
      <c r="DB15" s="1044">
        <v>0</v>
      </c>
      <c r="DC15" s="1045"/>
      <c r="DD15" s="1045"/>
      <c r="DE15" s="1045"/>
      <c r="DF15" s="1046"/>
      <c r="DG15" s="1044">
        <v>0</v>
      </c>
      <c r="DH15" s="1045"/>
      <c r="DI15" s="1045"/>
      <c r="DJ15" s="1045"/>
      <c r="DK15" s="1046"/>
      <c r="DL15" s="1044">
        <v>0</v>
      </c>
      <c r="DM15" s="1045"/>
      <c r="DN15" s="1045"/>
      <c r="DO15" s="1045"/>
      <c r="DP15" s="1046"/>
      <c r="DQ15" s="1044">
        <v>0</v>
      </c>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602</v>
      </c>
      <c r="BT16" s="1070"/>
      <c r="BU16" s="1070"/>
      <c r="BV16" s="1070"/>
      <c r="BW16" s="1070"/>
      <c r="BX16" s="1070"/>
      <c r="BY16" s="1070"/>
      <c r="BZ16" s="1070"/>
      <c r="CA16" s="1070"/>
      <c r="CB16" s="1070"/>
      <c r="CC16" s="1070"/>
      <c r="CD16" s="1070"/>
      <c r="CE16" s="1070"/>
      <c r="CF16" s="1070"/>
      <c r="CG16" s="1071"/>
      <c r="CH16" s="1044">
        <v>7</v>
      </c>
      <c r="CI16" s="1045"/>
      <c r="CJ16" s="1045"/>
      <c r="CK16" s="1045"/>
      <c r="CL16" s="1046"/>
      <c r="CM16" s="1044">
        <v>2490</v>
      </c>
      <c r="CN16" s="1045"/>
      <c r="CO16" s="1045"/>
      <c r="CP16" s="1045"/>
      <c r="CQ16" s="1046"/>
      <c r="CR16" s="1044">
        <v>1135</v>
      </c>
      <c r="CS16" s="1045"/>
      <c r="CT16" s="1045"/>
      <c r="CU16" s="1045"/>
      <c r="CV16" s="1046"/>
      <c r="CW16" s="1044">
        <v>0</v>
      </c>
      <c r="CX16" s="1045"/>
      <c r="CY16" s="1045"/>
      <c r="CZ16" s="1045"/>
      <c r="DA16" s="1046"/>
      <c r="DB16" s="1044">
        <v>0</v>
      </c>
      <c r="DC16" s="1045"/>
      <c r="DD16" s="1045"/>
      <c r="DE16" s="1045"/>
      <c r="DF16" s="1046"/>
      <c r="DG16" s="1044">
        <v>0</v>
      </c>
      <c r="DH16" s="1045"/>
      <c r="DI16" s="1045"/>
      <c r="DJ16" s="1045"/>
      <c r="DK16" s="1046"/>
      <c r="DL16" s="1044">
        <v>0</v>
      </c>
      <c r="DM16" s="1045"/>
      <c r="DN16" s="1045"/>
      <c r="DO16" s="1045"/>
      <c r="DP16" s="1046"/>
      <c r="DQ16" s="1044">
        <v>0</v>
      </c>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603</v>
      </c>
      <c r="BT17" s="1070"/>
      <c r="BU17" s="1070"/>
      <c r="BV17" s="1070"/>
      <c r="BW17" s="1070"/>
      <c r="BX17" s="1070"/>
      <c r="BY17" s="1070"/>
      <c r="BZ17" s="1070"/>
      <c r="CA17" s="1070"/>
      <c r="CB17" s="1070"/>
      <c r="CC17" s="1070"/>
      <c r="CD17" s="1070"/>
      <c r="CE17" s="1070"/>
      <c r="CF17" s="1070"/>
      <c r="CG17" s="1071"/>
      <c r="CH17" s="1044">
        <v>20</v>
      </c>
      <c r="CI17" s="1045"/>
      <c r="CJ17" s="1045"/>
      <c r="CK17" s="1045"/>
      <c r="CL17" s="1046"/>
      <c r="CM17" s="1044">
        <v>448</v>
      </c>
      <c r="CN17" s="1045"/>
      <c r="CO17" s="1045"/>
      <c r="CP17" s="1045"/>
      <c r="CQ17" s="1046"/>
      <c r="CR17" s="1044">
        <v>30</v>
      </c>
      <c r="CS17" s="1045"/>
      <c r="CT17" s="1045"/>
      <c r="CU17" s="1045"/>
      <c r="CV17" s="1046"/>
      <c r="CW17" s="1044">
        <v>44</v>
      </c>
      <c r="CX17" s="1045"/>
      <c r="CY17" s="1045"/>
      <c r="CZ17" s="1045"/>
      <c r="DA17" s="1046"/>
      <c r="DB17" s="1044">
        <v>0</v>
      </c>
      <c r="DC17" s="1045"/>
      <c r="DD17" s="1045"/>
      <c r="DE17" s="1045"/>
      <c r="DF17" s="1046"/>
      <c r="DG17" s="1044">
        <v>0</v>
      </c>
      <c r="DH17" s="1045"/>
      <c r="DI17" s="1045"/>
      <c r="DJ17" s="1045"/>
      <c r="DK17" s="1046"/>
      <c r="DL17" s="1044">
        <v>0</v>
      </c>
      <c r="DM17" s="1045"/>
      <c r="DN17" s="1045"/>
      <c r="DO17" s="1045"/>
      <c r="DP17" s="1046"/>
      <c r="DQ17" s="1044">
        <v>0</v>
      </c>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604</v>
      </c>
      <c r="BT18" s="1070"/>
      <c r="BU18" s="1070"/>
      <c r="BV18" s="1070"/>
      <c r="BW18" s="1070"/>
      <c r="BX18" s="1070"/>
      <c r="BY18" s="1070"/>
      <c r="BZ18" s="1070"/>
      <c r="CA18" s="1070"/>
      <c r="CB18" s="1070"/>
      <c r="CC18" s="1070"/>
      <c r="CD18" s="1070"/>
      <c r="CE18" s="1070"/>
      <c r="CF18" s="1070"/>
      <c r="CG18" s="1071"/>
      <c r="CH18" s="1044">
        <v>629</v>
      </c>
      <c r="CI18" s="1045"/>
      <c r="CJ18" s="1045"/>
      <c r="CK18" s="1045"/>
      <c r="CL18" s="1046"/>
      <c r="CM18" s="1044">
        <v>269</v>
      </c>
      <c r="CN18" s="1045"/>
      <c r="CO18" s="1045"/>
      <c r="CP18" s="1045"/>
      <c r="CQ18" s="1046"/>
      <c r="CR18" s="1044">
        <v>1</v>
      </c>
      <c r="CS18" s="1045"/>
      <c r="CT18" s="1045"/>
      <c r="CU18" s="1045"/>
      <c r="CV18" s="1046"/>
      <c r="CW18" s="1044">
        <v>125</v>
      </c>
      <c r="CX18" s="1045"/>
      <c r="CY18" s="1045"/>
      <c r="CZ18" s="1045"/>
      <c r="DA18" s="1046"/>
      <c r="DB18" s="1044">
        <v>0</v>
      </c>
      <c r="DC18" s="1045"/>
      <c r="DD18" s="1045"/>
      <c r="DE18" s="1045"/>
      <c r="DF18" s="1046"/>
      <c r="DG18" s="1044">
        <v>0</v>
      </c>
      <c r="DH18" s="1045"/>
      <c r="DI18" s="1045"/>
      <c r="DJ18" s="1045"/>
      <c r="DK18" s="1046"/>
      <c r="DL18" s="1044">
        <v>0</v>
      </c>
      <c r="DM18" s="1045"/>
      <c r="DN18" s="1045"/>
      <c r="DO18" s="1045"/>
      <c r="DP18" s="1046"/>
      <c r="DQ18" s="1044">
        <v>0</v>
      </c>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398</v>
      </c>
      <c r="B23" s="999" t="s">
        <v>399</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9120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400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401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374</v>
      </c>
      <c r="B26" s="1051"/>
      <c r="C26" s="1051"/>
      <c r="D26" s="1051"/>
      <c r="E26" s="1051"/>
      <c r="F26" s="1051"/>
      <c r="G26" s="1051"/>
      <c r="H26" s="1051"/>
      <c r="I26" s="1051"/>
      <c r="J26" s="1051"/>
      <c r="K26" s="1051"/>
      <c r="L26" s="1051"/>
      <c r="M26" s="1051"/>
      <c r="N26" s="1051"/>
      <c r="O26" s="1051"/>
      <c r="P26" s="1052"/>
      <c r="Q26" s="1056" t="s">
        <v>402</v>
      </c>
      <c r="R26" s="1057"/>
      <c r="S26" s="1057"/>
      <c r="T26" s="1057"/>
      <c r="U26" s="1058"/>
      <c r="V26" s="1056" t="s">
        <v>403</v>
      </c>
      <c r="W26" s="1057"/>
      <c r="X26" s="1057"/>
      <c r="Y26" s="1057"/>
      <c r="Z26" s="1058"/>
      <c r="AA26" s="1056" t="s">
        <v>404</v>
      </c>
      <c r="AB26" s="1057"/>
      <c r="AC26" s="1057"/>
      <c r="AD26" s="1057"/>
      <c r="AE26" s="1057"/>
      <c r="AF26" s="1114" t="s">
        <v>405</v>
      </c>
      <c r="AG26" s="1063"/>
      <c r="AH26" s="1063"/>
      <c r="AI26" s="1063"/>
      <c r="AJ26" s="1115"/>
      <c r="AK26" s="1057" t="s">
        <v>406</v>
      </c>
      <c r="AL26" s="1057"/>
      <c r="AM26" s="1057"/>
      <c r="AN26" s="1057"/>
      <c r="AO26" s="1058"/>
      <c r="AP26" s="1056" t="s">
        <v>407</v>
      </c>
      <c r="AQ26" s="1057"/>
      <c r="AR26" s="1057"/>
      <c r="AS26" s="1057"/>
      <c r="AT26" s="1058"/>
      <c r="AU26" s="1056" t="s">
        <v>408</v>
      </c>
      <c r="AV26" s="1057"/>
      <c r="AW26" s="1057"/>
      <c r="AX26" s="1057"/>
      <c r="AY26" s="1058"/>
      <c r="AZ26" s="1056" t="s">
        <v>409</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410</v>
      </c>
      <c r="C28" s="1106"/>
      <c r="D28" s="1106"/>
      <c r="E28" s="1106"/>
      <c r="F28" s="1106"/>
      <c r="G28" s="1106"/>
      <c r="H28" s="1106"/>
      <c r="I28" s="1106"/>
      <c r="J28" s="1106"/>
      <c r="K28" s="1106"/>
      <c r="L28" s="1106"/>
      <c r="M28" s="1106"/>
      <c r="N28" s="1106"/>
      <c r="O28" s="1106"/>
      <c r="P28" s="1107"/>
      <c r="Q28" s="1108">
        <v>72823</v>
      </c>
      <c r="R28" s="1109"/>
      <c r="S28" s="1109"/>
      <c r="T28" s="1109"/>
      <c r="U28" s="1109"/>
      <c r="V28" s="1109">
        <v>70189</v>
      </c>
      <c r="W28" s="1109"/>
      <c r="X28" s="1109"/>
      <c r="Y28" s="1109"/>
      <c r="Z28" s="1109"/>
      <c r="AA28" s="1109">
        <v>2634</v>
      </c>
      <c r="AB28" s="1109"/>
      <c r="AC28" s="1109"/>
      <c r="AD28" s="1109"/>
      <c r="AE28" s="1110"/>
      <c r="AF28" s="1111">
        <v>2635</v>
      </c>
      <c r="AG28" s="1109"/>
      <c r="AH28" s="1109"/>
      <c r="AI28" s="1109"/>
      <c r="AJ28" s="1112"/>
      <c r="AK28" s="1113"/>
      <c r="AL28" s="1101"/>
      <c r="AM28" s="1101"/>
      <c r="AN28" s="1101"/>
      <c r="AO28" s="1101"/>
      <c r="AP28" s="1101">
        <v>0</v>
      </c>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411</v>
      </c>
      <c r="C29" s="1093"/>
      <c r="D29" s="1093"/>
      <c r="E29" s="1093"/>
      <c r="F29" s="1093"/>
      <c r="G29" s="1093"/>
      <c r="H29" s="1093"/>
      <c r="I29" s="1093"/>
      <c r="J29" s="1093"/>
      <c r="K29" s="1093"/>
      <c r="L29" s="1093"/>
      <c r="M29" s="1093"/>
      <c r="N29" s="1093"/>
      <c r="O29" s="1093"/>
      <c r="P29" s="1094"/>
      <c r="Q29" s="1098">
        <v>210</v>
      </c>
      <c r="R29" s="1099"/>
      <c r="S29" s="1099"/>
      <c r="T29" s="1099"/>
      <c r="U29" s="1099"/>
      <c r="V29" s="1099">
        <v>205</v>
      </c>
      <c r="W29" s="1099"/>
      <c r="X29" s="1099"/>
      <c r="Y29" s="1099"/>
      <c r="Z29" s="1099"/>
      <c r="AA29" s="1099">
        <v>5</v>
      </c>
      <c r="AB29" s="1099"/>
      <c r="AC29" s="1099"/>
      <c r="AD29" s="1099"/>
      <c r="AE29" s="1100"/>
      <c r="AF29" s="1074">
        <v>5</v>
      </c>
      <c r="AG29" s="1075"/>
      <c r="AH29" s="1075"/>
      <c r="AI29" s="1075"/>
      <c r="AJ29" s="1076"/>
      <c r="AK29" s="1035"/>
      <c r="AL29" s="1026"/>
      <c r="AM29" s="1026"/>
      <c r="AN29" s="1026"/>
      <c r="AO29" s="1026"/>
      <c r="AP29" s="1026">
        <v>51</v>
      </c>
      <c r="AQ29" s="1026"/>
      <c r="AR29" s="1026"/>
      <c r="AS29" s="1026"/>
      <c r="AT29" s="1026"/>
      <c r="AU29" s="1026"/>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412</v>
      </c>
      <c r="C30" s="1093"/>
      <c r="D30" s="1093"/>
      <c r="E30" s="1093"/>
      <c r="F30" s="1093"/>
      <c r="G30" s="1093"/>
      <c r="H30" s="1093"/>
      <c r="I30" s="1093"/>
      <c r="J30" s="1093"/>
      <c r="K30" s="1093"/>
      <c r="L30" s="1093"/>
      <c r="M30" s="1093"/>
      <c r="N30" s="1093"/>
      <c r="O30" s="1093"/>
      <c r="P30" s="1094"/>
      <c r="Q30" s="1098">
        <v>1730</v>
      </c>
      <c r="R30" s="1099"/>
      <c r="S30" s="1099"/>
      <c r="T30" s="1099"/>
      <c r="U30" s="1099"/>
      <c r="V30" s="1099">
        <v>1717</v>
      </c>
      <c r="W30" s="1099"/>
      <c r="X30" s="1099"/>
      <c r="Y30" s="1099"/>
      <c r="Z30" s="1099"/>
      <c r="AA30" s="1099">
        <v>13</v>
      </c>
      <c r="AB30" s="1099"/>
      <c r="AC30" s="1099"/>
      <c r="AD30" s="1099"/>
      <c r="AE30" s="1100"/>
      <c r="AF30" s="1074">
        <v>13</v>
      </c>
      <c r="AG30" s="1075"/>
      <c r="AH30" s="1075"/>
      <c r="AI30" s="1075"/>
      <c r="AJ30" s="1076"/>
      <c r="AK30" s="1035"/>
      <c r="AL30" s="1026"/>
      <c r="AM30" s="1026"/>
      <c r="AN30" s="1026"/>
      <c r="AO30" s="1026"/>
      <c r="AP30" s="1026">
        <v>5874</v>
      </c>
      <c r="AQ30" s="1026"/>
      <c r="AR30" s="1026"/>
      <c r="AS30" s="1026"/>
      <c r="AT30" s="1026"/>
      <c r="AU30" s="1026"/>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413</v>
      </c>
      <c r="C31" s="1093"/>
      <c r="D31" s="1093"/>
      <c r="E31" s="1093"/>
      <c r="F31" s="1093"/>
      <c r="G31" s="1093"/>
      <c r="H31" s="1093"/>
      <c r="I31" s="1093"/>
      <c r="J31" s="1093"/>
      <c r="K31" s="1093"/>
      <c r="L31" s="1093"/>
      <c r="M31" s="1093"/>
      <c r="N31" s="1093"/>
      <c r="O31" s="1093"/>
      <c r="P31" s="1094"/>
      <c r="Q31" s="1098">
        <v>50666</v>
      </c>
      <c r="R31" s="1099"/>
      <c r="S31" s="1099"/>
      <c r="T31" s="1099"/>
      <c r="U31" s="1099"/>
      <c r="V31" s="1099">
        <v>49854</v>
      </c>
      <c r="W31" s="1099"/>
      <c r="X31" s="1099"/>
      <c r="Y31" s="1099"/>
      <c r="Z31" s="1099"/>
      <c r="AA31" s="1099">
        <v>812</v>
      </c>
      <c r="AB31" s="1099"/>
      <c r="AC31" s="1099"/>
      <c r="AD31" s="1099"/>
      <c r="AE31" s="1100"/>
      <c r="AF31" s="1074">
        <v>812</v>
      </c>
      <c r="AG31" s="1075"/>
      <c r="AH31" s="1075"/>
      <c r="AI31" s="1075"/>
      <c r="AJ31" s="1076"/>
      <c r="AK31" s="1035"/>
      <c r="AL31" s="1026"/>
      <c r="AM31" s="1026"/>
      <c r="AN31" s="1026"/>
      <c r="AO31" s="1026"/>
      <c r="AP31" s="1026">
        <v>0</v>
      </c>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414</v>
      </c>
      <c r="C32" s="1093"/>
      <c r="D32" s="1093"/>
      <c r="E32" s="1093"/>
      <c r="F32" s="1093"/>
      <c r="G32" s="1093"/>
      <c r="H32" s="1093"/>
      <c r="I32" s="1093"/>
      <c r="J32" s="1093"/>
      <c r="K32" s="1093"/>
      <c r="L32" s="1093"/>
      <c r="M32" s="1093"/>
      <c r="N32" s="1093"/>
      <c r="O32" s="1093"/>
      <c r="P32" s="1094"/>
      <c r="Q32" s="1098">
        <v>8741</v>
      </c>
      <c r="R32" s="1099"/>
      <c r="S32" s="1099"/>
      <c r="T32" s="1099"/>
      <c r="U32" s="1099"/>
      <c r="V32" s="1099">
        <v>8526</v>
      </c>
      <c r="W32" s="1099"/>
      <c r="X32" s="1099"/>
      <c r="Y32" s="1099"/>
      <c r="Z32" s="1099"/>
      <c r="AA32" s="1099">
        <v>215</v>
      </c>
      <c r="AB32" s="1099"/>
      <c r="AC32" s="1099"/>
      <c r="AD32" s="1099"/>
      <c r="AE32" s="1100"/>
      <c r="AF32" s="1074">
        <v>215</v>
      </c>
      <c r="AG32" s="1075"/>
      <c r="AH32" s="1075"/>
      <c r="AI32" s="1075"/>
      <c r="AJ32" s="1076"/>
      <c r="AK32" s="1035"/>
      <c r="AL32" s="1026"/>
      <c r="AM32" s="1026"/>
      <c r="AN32" s="1026"/>
      <c r="AO32" s="1026"/>
      <c r="AP32" s="1026">
        <v>0</v>
      </c>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415</v>
      </c>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v>3509</v>
      </c>
      <c r="AG33" s="1075"/>
      <c r="AH33" s="1075"/>
      <c r="AI33" s="1075"/>
      <c r="AJ33" s="1076"/>
      <c r="AK33" s="1035"/>
      <c r="AL33" s="1026"/>
      <c r="AM33" s="1026"/>
      <c r="AN33" s="1026"/>
      <c r="AO33" s="1026"/>
      <c r="AP33" s="1026">
        <v>81404</v>
      </c>
      <c r="AQ33" s="1026"/>
      <c r="AR33" s="1026"/>
      <c r="AS33" s="1026"/>
      <c r="AT33" s="1026"/>
      <c r="AU33" s="1026"/>
      <c r="AV33" s="1026"/>
      <c r="AW33" s="1026"/>
      <c r="AX33" s="1026"/>
      <c r="AY33" s="1026"/>
      <c r="AZ33" s="1097"/>
      <c r="BA33" s="1097"/>
      <c r="BB33" s="1097"/>
      <c r="BC33" s="1097"/>
      <c r="BD33" s="1097"/>
      <c r="BE33" s="1087" t="s">
        <v>416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417</v>
      </c>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v>257</v>
      </c>
      <c r="AG34" s="1075"/>
      <c r="AH34" s="1075"/>
      <c r="AI34" s="1075"/>
      <c r="AJ34" s="1076"/>
      <c r="AK34" s="1035"/>
      <c r="AL34" s="1026"/>
      <c r="AM34" s="1026"/>
      <c r="AN34" s="1026"/>
      <c r="AO34" s="1026"/>
      <c r="AP34" s="1026">
        <v>1484</v>
      </c>
      <c r="AQ34" s="1026"/>
      <c r="AR34" s="1026"/>
      <c r="AS34" s="1026"/>
      <c r="AT34" s="1026"/>
      <c r="AU34" s="1026"/>
      <c r="AV34" s="1026"/>
      <c r="AW34" s="1026"/>
      <c r="AX34" s="1026"/>
      <c r="AY34" s="1026"/>
      <c r="AZ34" s="1097"/>
      <c r="BA34" s="1097"/>
      <c r="BB34" s="1097"/>
      <c r="BC34" s="1097"/>
      <c r="BD34" s="1097"/>
      <c r="BE34" s="1087" t="s">
        <v>418</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398</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7445</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421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423</v>
      </c>
      <c r="B66" s="1051"/>
      <c r="C66" s="1051"/>
      <c r="D66" s="1051"/>
      <c r="E66" s="1051"/>
      <c r="F66" s="1051"/>
      <c r="G66" s="1051"/>
      <c r="H66" s="1051"/>
      <c r="I66" s="1051"/>
      <c r="J66" s="1051"/>
      <c r="K66" s="1051"/>
      <c r="L66" s="1051"/>
      <c r="M66" s="1051"/>
      <c r="N66" s="1051"/>
      <c r="O66" s="1051"/>
      <c r="P66" s="1052"/>
      <c r="Q66" s="1056" t="s">
        <v>424</v>
      </c>
      <c r="R66" s="1057"/>
      <c r="S66" s="1057"/>
      <c r="T66" s="1057"/>
      <c r="U66" s="1058"/>
      <c r="V66" s="1056" t="s">
        <v>403</v>
      </c>
      <c r="W66" s="1057"/>
      <c r="X66" s="1057"/>
      <c r="Y66" s="1057"/>
      <c r="Z66" s="1058"/>
      <c r="AA66" s="1056" t="s">
        <v>425</v>
      </c>
      <c r="AB66" s="1057"/>
      <c r="AC66" s="1057"/>
      <c r="AD66" s="1057"/>
      <c r="AE66" s="1058"/>
      <c r="AF66" s="1062" t="s">
        <v>405</v>
      </c>
      <c r="AG66" s="1063"/>
      <c r="AH66" s="1063"/>
      <c r="AI66" s="1063"/>
      <c r="AJ66" s="1064"/>
      <c r="AK66" s="1056" t="s">
        <v>406</v>
      </c>
      <c r="AL66" s="1051"/>
      <c r="AM66" s="1051"/>
      <c r="AN66" s="1051"/>
      <c r="AO66" s="1052"/>
      <c r="AP66" s="1056" t="s">
        <v>426</v>
      </c>
      <c r="AQ66" s="1057"/>
      <c r="AR66" s="1057"/>
      <c r="AS66" s="1057"/>
      <c r="AT66" s="1058"/>
      <c r="AU66" s="1056" t="s">
        <v>427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398</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311</v>
      </c>
      <c r="AG109" s="949"/>
      <c r="AH109" s="949"/>
      <c r="AI109" s="949"/>
      <c r="AJ109" s="950"/>
      <c r="AK109" s="951" t="s">
        <v>310</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311</v>
      </c>
      <c r="BW109" s="949"/>
      <c r="BX109" s="949"/>
      <c r="BY109" s="949"/>
      <c r="BZ109" s="950"/>
      <c r="CA109" s="951" t="s">
        <v>310</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311</v>
      </c>
      <c r="DM109" s="949"/>
      <c r="DN109" s="949"/>
      <c r="DO109" s="949"/>
      <c r="DP109" s="950"/>
      <c r="DQ109" s="951" t="s">
        <v>310</v>
      </c>
      <c r="DR109" s="949"/>
      <c r="DS109" s="949"/>
      <c r="DT109" s="949"/>
      <c r="DU109" s="950"/>
      <c r="DV109" s="951" t="s">
        <v>438</v>
      </c>
      <c r="DW109" s="949"/>
      <c r="DX109" s="949"/>
      <c r="DY109" s="949"/>
      <c r="DZ109" s="980"/>
    </row>
    <row r="110" spans="1:131" s="247" customFormat="1" ht="26.25" customHeight="1" x14ac:dyDescent="0.2">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22371237</v>
      </c>
      <c r="AB110" s="942"/>
      <c r="AC110" s="942"/>
      <c r="AD110" s="942"/>
      <c r="AE110" s="943"/>
      <c r="AF110" s="944">
        <v>22381417</v>
      </c>
      <c r="AG110" s="942"/>
      <c r="AH110" s="942"/>
      <c r="AI110" s="942"/>
      <c r="AJ110" s="943"/>
      <c r="AK110" s="944">
        <v>22602977</v>
      </c>
      <c r="AL110" s="942"/>
      <c r="AM110" s="942"/>
      <c r="AN110" s="942"/>
      <c r="AO110" s="943"/>
      <c r="AP110" s="945">
        <v>14.7</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275796696</v>
      </c>
      <c r="BR110" s="889"/>
      <c r="BS110" s="889"/>
      <c r="BT110" s="889"/>
      <c r="BU110" s="889"/>
      <c r="BV110" s="889">
        <v>283801861</v>
      </c>
      <c r="BW110" s="889"/>
      <c r="BX110" s="889"/>
      <c r="BY110" s="889"/>
      <c r="BZ110" s="889"/>
      <c r="CA110" s="889">
        <v>290250179</v>
      </c>
      <c r="CB110" s="889"/>
      <c r="CC110" s="889"/>
      <c r="CD110" s="889"/>
      <c r="CE110" s="889"/>
      <c r="CF110" s="913">
        <v>188.3</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444</v>
      </c>
      <c r="DR110" s="889"/>
      <c r="DS110" s="889"/>
      <c r="DT110" s="889"/>
      <c r="DU110" s="889"/>
      <c r="DV110" s="890" t="s">
        <v>444</v>
      </c>
      <c r="DW110" s="890"/>
      <c r="DX110" s="890"/>
      <c r="DY110" s="890"/>
      <c r="DZ110" s="891"/>
    </row>
    <row r="111" spans="1:131" s="247" customFormat="1" ht="26.25" customHeight="1" x14ac:dyDescent="0.2">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446</v>
      </c>
      <c r="AG111" s="970"/>
      <c r="AH111" s="970"/>
      <c r="AI111" s="970"/>
      <c r="AJ111" s="971"/>
      <c r="AK111" s="972" t="s">
        <v>446</v>
      </c>
      <c r="AL111" s="970"/>
      <c r="AM111" s="970"/>
      <c r="AN111" s="970"/>
      <c r="AO111" s="971"/>
      <c r="AP111" s="973" t="s">
        <v>446</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23815795</v>
      </c>
      <c r="BR111" s="861"/>
      <c r="BS111" s="861"/>
      <c r="BT111" s="861"/>
      <c r="BU111" s="861"/>
      <c r="BV111" s="861">
        <v>21442373</v>
      </c>
      <c r="BW111" s="861"/>
      <c r="BX111" s="861"/>
      <c r="BY111" s="861"/>
      <c r="BZ111" s="861"/>
      <c r="CA111" s="861">
        <v>18769141</v>
      </c>
      <c r="CB111" s="861"/>
      <c r="CC111" s="861"/>
      <c r="CD111" s="861"/>
      <c r="CE111" s="861"/>
      <c r="CF111" s="922">
        <v>12.2</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446</v>
      </c>
      <c r="DH111" s="861"/>
      <c r="DI111" s="861"/>
      <c r="DJ111" s="861"/>
      <c r="DK111" s="861"/>
      <c r="DL111" s="861" t="s">
        <v>444</v>
      </c>
      <c r="DM111" s="861"/>
      <c r="DN111" s="861"/>
      <c r="DO111" s="861"/>
      <c r="DP111" s="861"/>
      <c r="DQ111" s="861" t="s">
        <v>130</v>
      </c>
      <c r="DR111" s="861"/>
      <c r="DS111" s="861"/>
      <c r="DT111" s="861"/>
      <c r="DU111" s="861"/>
      <c r="DV111" s="838" t="s">
        <v>446</v>
      </c>
      <c r="DW111" s="838"/>
      <c r="DX111" s="838"/>
      <c r="DY111" s="838"/>
      <c r="DZ111" s="839"/>
    </row>
    <row r="112" spans="1:131" s="247" customFormat="1" ht="26.25" customHeight="1" x14ac:dyDescent="0.2">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2460000</v>
      </c>
      <c r="AB112" s="824"/>
      <c r="AC112" s="824"/>
      <c r="AD112" s="824"/>
      <c r="AE112" s="825"/>
      <c r="AF112" s="826">
        <v>2760000</v>
      </c>
      <c r="AG112" s="824"/>
      <c r="AH112" s="824"/>
      <c r="AI112" s="824"/>
      <c r="AJ112" s="825"/>
      <c r="AK112" s="826">
        <v>3060000</v>
      </c>
      <c r="AL112" s="824"/>
      <c r="AM112" s="824"/>
      <c r="AN112" s="824"/>
      <c r="AO112" s="825"/>
      <c r="AP112" s="871">
        <v>2</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40798102</v>
      </c>
      <c r="BR112" s="861"/>
      <c r="BS112" s="861"/>
      <c r="BT112" s="861"/>
      <c r="BU112" s="861"/>
      <c r="BV112" s="861">
        <v>40311830</v>
      </c>
      <c r="BW112" s="861"/>
      <c r="BX112" s="861"/>
      <c r="BY112" s="861"/>
      <c r="BZ112" s="861"/>
      <c r="CA112" s="861">
        <v>39506036</v>
      </c>
      <c r="CB112" s="861"/>
      <c r="CC112" s="861"/>
      <c r="CD112" s="861"/>
      <c r="CE112" s="861"/>
      <c r="CF112" s="922">
        <v>25.6</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421</v>
      </c>
      <c r="DH112" s="861"/>
      <c r="DI112" s="861"/>
      <c r="DJ112" s="861"/>
      <c r="DK112" s="861"/>
      <c r="DL112" s="861" t="s">
        <v>446</v>
      </c>
      <c r="DM112" s="861"/>
      <c r="DN112" s="861"/>
      <c r="DO112" s="861"/>
      <c r="DP112" s="861"/>
      <c r="DQ112" s="861" t="s">
        <v>453</v>
      </c>
      <c r="DR112" s="861"/>
      <c r="DS112" s="861"/>
      <c r="DT112" s="861"/>
      <c r="DU112" s="861"/>
      <c r="DV112" s="838" t="s">
        <v>446</v>
      </c>
      <c r="DW112" s="838"/>
      <c r="DX112" s="838"/>
      <c r="DY112" s="838"/>
      <c r="DZ112" s="839"/>
    </row>
    <row r="113" spans="1:130" s="247" customFormat="1" ht="26.25" customHeight="1" x14ac:dyDescent="0.2">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4450647</v>
      </c>
      <c r="AB113" s="970"/>
      <c r="AC113" s="970"/>
      <c r="AD113" s="970"/>
      <c r="AE113" s="971"/>
      <c r="AF113" s="972">
        <v>4404510</v>
      </c>
      <c r="AG113" s="970"/>
      <c r="AH113" s="970"/>
      <c r="AI113" s="970"/>
      <c r="AJ113" s="971"/>
      <c r="AK113" s="972">
        <v>4205808</v>
      </c>
      <c r="AL113" s="970"/>
      <c r="AM113" s="970"/>
      <c r="AN113" s="970"/>
      <c r="AO113" s="971"/>
      <c r="AP113" s="973">
        <v>2.7</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t="s">
        <v>453</v>
      </c>
      <c r="BR113" s="861"/>
      <c r="BS113" s="861"/>
      <c r="BT113" s="861"/>
      <c r="BU113" s="861"/>
      <c r="BV113" s="861" t="s">
        <v>444</v>
      </c>
      <c r="BW113" s="861"/>
      <c r="BX113" s="861"/>
      <c r="BY113" s="861"/>
      <c r="BZ113" s="861"/>
      <c r="CA113" s="861" t="s">
        <v>446</v>
      </c>
      <c r="CB113" s="861"/>
      <c r="CC113" s="861"/>
      <c r="CD113" s="861"/>
      <c r="CE113" s="861"/>
      <c r="CF113" s="922" t="s">
        <v>446</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453</v>
      </c>
      <c r="DH113" s="824"/>
      <c r="DI113" s="824"/>
      <c r="DJ113" s="824"/>
      <c r="DK113" s="825"/>
      <c r="DL113" s="826" t="s">
        <v>446</v>
      </c>
      <c r="DM113" s="824"/>
      <c r="DN113" s="824"/>
      <c r="DO113" s="824"/>
      <c r="DP113" s="825"/>
      <c r="DQ113" s="826" t="s">
        <v>446</v>
      </c>
      <c r="DR113" s="824"/>
      <c r="DS113" s="824"/>
      <c r="DT113" s="824"/>
      <c r="DU113" s="825"/>
      <c r="DV113" s="871" t="s">
        <v>130</v>
      </c>
      <c r="DW113" s="872"/>
      <c r="DX113" s="872"/>
      <c r="DY113" s="872"/>
      <c r="DZ113" s="873"/>
    </row>
    <row r="114" spans="1:130" s="247" customFormat="1" ht="26.25" customHeight="1" x14ac:dyDescent="0.2">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446</v>
      </c>
      <c r="AB114" s="824"/>
      <c r="AC114" s="824"/>
      <c r="AD114" s="824"/>
      <c r="AE114" s="825"/>
      <c r="AF114" s="826" t="s">
        <v>446</v>
      </c>
      <c r="AG114" s="824"/>
      <c r="AH114" s="824"/>
      <c r="AI114" s="824"/>
      <c r="AJ114" s="825"/>
      <c r="AK114" s="826" t="s">
        <v>444</v>
      </c>
      <c r="AL114" s="824"/>
      <c r="AM114" s="824"/>
      <c r="AN114" s="824"/>
      <c r="AO114" s="825"/>
      <c r="AP114" s="871" t="s">
        <v>130</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46361214</v>
      </c>
      <c r="BR114" s="861"/>
      <c r="BS114" s="861"/>
      <c r="BT114" s="861"/>
      <c r="BU114" s="861"/>
      <c r="BV114" s="861">
        <v>43418974</v>
      </c>
      <c r="BW114" s="861"/>
      <c r="BX114" s="861"/>
      <c r="BY114" s="861"/>
      <c r="BZ114" s="861"/>
      <c r="CA114" s="861">
        <v>42650209</v>
      </c>
      <c r="CB114" s="861"/>
      <c r="CC114" s="861"/>
      <c r="CD114" s="861"/>
      <c r="CE114" s="861"/>
      <c r="CF114" s="922">
        <v>27.7</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446</v>
      </c>
      <c r="DM114" s="824"/>
      <c r="DN114" s="824"/>
      <c r="DO114" s="824"/>
      <c r="DP114" s="825"/>
      <c r="DQ114" s="826" t="s">
        <v>444</v>
      </c>
      <c r="DR114" s="824"/>
      <c r="DS114" s="824"/>
      <c r="DT114" s="824"/>
      <c r="DU114" s="825"/>
      <c r="DV114" s="871" t="s">
        <v>453</v>
      </c>
      <c r="DW114" s="872"/>
      <c r="DX114" s="872"/>
      <c r="DY114" s="872"/>
      <c r="DZ114" s="873"/>
    </row>
    <row r="115" spans="1:130" s="247" customFormat="1" ht="26.25" customHeight="1" x14ac:dyDescent="0.2">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976622</v>
      </c>
      <c r="AB115" s="970"/>
      <c r="AC115" s="970"/>
      <c r="AD115" s="970"/>
      <c r="AE115" s="971"/>
      <c r="AF115" s="972">
        <v>974091</v>
      </c>
      <c r="AG115" s="970"/>
      <c r="AH115" s="970"/>
      <c r="AI115" s="970"/>
      <c r="AJ115" s="971"/>
      <c r="AK115" s="972">
        <v>971651</v>
      </c>
      <c r="AL115" s="970"/>
      <c r="AM115" s="970"/>
      <c r="AN115" s="970"/>
      <c r="AO115" s="971"/>
      <c r="AP115" s="973">
        <v>0.6</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v>2462466</v>
      </c>
      <c r="BR115" s="861"/>
      <c r="BS115" s="861"/>
      <c r="BT115" s="861"/>
      <c r="BU115" s="861"/>
      <c r="BV115" s="861">
        <v>2133409</v>
      </c>
      <c r="BW115" s="861"/>
      <c r="BX115" s="861"/>
      <c r="BY115" s="861"/>
      <c r="BZ115" s="861"/>
      <c r="CA115" s="861">
        <v>2344916</v>
      </c>
      <c r="CB115" s="861"/>
      <c r="CC115" s="861"/>
      <c r="CD115" s="861"/>
      <c r="CE115" s="861"/>
      <c r="CF115" s="922">
        <v>1.5</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4987677</v>
      </c>
      <c r="DH115" s="824"/>
      <c r="DI115" s="824"/>
      <c r="DJ115" s="824"/>
      <c r="DK115" s="825"/>
      <c r="DL115" s="826">
        <v>3565223</v>
      </c>
      <c r="DM115" s="824"/>
      <c r="DN115" s="824"/>
      <c r="DO115" s="824"/>
      <c r="DP115" s="825"/>
      <c r="DQ115" s="826">
        <v>1844240</v>
      </c>
      <c r="DR115" s="824"/>
      <c r="DS115" s="824"/>
      <c r="DT115" s="824"/>
      <c r="DU115" s="825"/>
      <c r="DV115" s="871">
        <v>1.2</v>
      </c>
      <c r="DW115" s="872"/>
      <c r="DX115" s="872"/>
      <c r="DY115" s="872"/>
      <c r="DZ115" s="873"/>
    </row>
    <row r="116" spans="1:130" s="247" customFormat="1" ht="26.25" customHeight="1" x14ac:dyDescent="0.2">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446</v>
      </c>
      <c r="AB116" s="824"/>
      <c r="AC116" s="824"/>
      <c r="AD116" s="824"/>
      <c r="AE116" s="825"/>
      <c r="AF116" s="826" t="s">
        <v>130</v>
      </c>
      <c r="AG116" s="824"/>
      <c r="AH116" s="824"/>
      <c r="AI116" s="824"/>
      <c r="AJ116" s="825"/>
      <c r="AK116" s="826" t="s">
        <v>446</v>
      </c>
      <c r="AL116" s="824"/>
      <c r="AM116" s="824"/>
      <c r="AN116" s="824"/>
      <c r="AO116" s="825"/>
      <c r="AP116" s="871" t="s">
        <v>453</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446</v>
      </c>
      <c r="BR116" s="861"/>
      <c r="BS116" s="861"/>
      <c r="BT116" s="861"/>
      <c r="BU116" s="861"/>
      <c r="BV116" s="861" t="s">
        <v>130</v>
      </c>
      <c r="BW116" s="861"/>
      <c r="BX116" s="861"/>
      <c r="BY116" s="861"/>
      <c r="BZ116" s="861"/>
      <c r="CA116" s="861" t="s">
        <v>130</v>
      </c>
      <c r="CB116" s="861"/>
      <c r="CC116" s="861"/>
      <c r="CD116" s="861"/>
      <c r="CE116" s="861"/>
      <c r="CF116" s="922" t="s">
        <v>446</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446</v>
      </c>
      <c r="DH116" s="824"/>
      <c r="DI116" s="824"/>
      <c r="DJ116" s="824"/>
      <c r="DK116" s="825"/>
      <c r="DL116" s="826" t="s">
        <v>446</v>
      </c>
      <c r="DM116" s="824"/>
      <c r="DN116" s="824"/>
      <c r="DO116" s="824"/>
      <c r="DP116" s="825"/>
      <c r="DQ116" s="826" t="s">
        <v>446</v>
      </c>
      <c r="DR116" s="824"/>
      <c r="DS116" s="824"/>
      <c r="DT116" s="824"/>
      <c r="DU116" s="825"/>
      <c r="DV116" s="871" t="s">
        <v>444</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30258506</v>
      </c>
      <c r="AB117" s="956"/>
      <c r="AC117" s="956"/>
      <c r="AD117" s="956"/>
      <c r="AE117" s="957"/>
      <c r="AF117" s="958">
        <v>30520018</v>
      </c>
      <c r="AG117" s="956"/>
      <c r="AH117" s="956"/>
      <c r="AI117" s="956"/>
      <c r="AJ117" s="957"/>
      <c r="AK117" s="958">
        <v>30840436</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446</v>
      </c>
      <c r="DW117" s="872"/>
      <c r="DX117" s="872"/>
      <c r="DY117" s="872"/>
      <c r="DZ117" s="873"/>
    </row>
    <row r="118" spans="1:130" s="247" customFormat="1" ht="26.25" customHeight="1" x14ac:dyDescent="0.2">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311</v>
      </c>
      <c r="AG118" s="949"/>
      <c r="AH118" s="949"/>
      <c r="AI118" s="949"/>
      <c r="AJ118" s="950"/>
      <c r="AK118" s="951" t="s">
        <v>310</v>
      </c>
      <c r="AL118" s="949"/>
      <c r="AM118" s="949"/>
      <c r="AN118" s="949"/>
      <c r="AO118" s="950"/>
      <c r="AP118" s="952" t="s">
        <v>438</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446</v>
      </c>
      <c r="BW118" s="892"/>
      <c r="BX118" s="892"/>
      <c r="BY118" s="892"/>
      <c r="BZ118" s="892"/>
      <c r="CA118" s="892" t="s">
        <v>130</v>
      </c>
      <c r="CB118" s="892"/>
      <c r="CC118" s="892"/>
      <c r="CD118" s="892"/>
      <c r="CE118" s="892"/>
      <c r="CF118" s="922" t="s">
        <v>446</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444</v>
      </c>
      <c r="DR118" s="824"/>
      <c r="DS118" s="824"/>
      <c r="DT118" s="824"/>
      <c r="DU118" s="825"/>
      <c r="DV118" s="871" t="s">
        <v>446</v>
      </c>
      <c r="DW118" s="872"/>
      <c r="DX118" s="872"/>
      <c r="DY118" s="872"/>
      <c r="DZ118" s="873"/>
    </row>
    <row r="119" spans="1:130" s="247" customFormat="1" ht="26.25" customHeight="1" x14ac:dyDescent="0.2">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446</v>
      </c>
      <c r="AB119" s="942"/>
      <c r="AC119" s="942"/>
      <c r="AD119" s="942"/>
      <c r="AE119" s="943"/>
      <c r="AF119" s="944" t="s">
        <v>446</v>
      </c>
      <c r="AG119" s="942"/>
      <c r="AH119" s="942"/>
      <c r="AI119" s="942"/>
      <c r="AJ119" s="943"/>
      <c r="AK119" s="944" t="s">
        <v>130</v>
      </c>
      <c r="AL119" s="942"/>
      <c r="AM119" s="942"/>
      <c r="AN119" s="942"/>
      <c r="AO119" s="943"/>
      <c r="AP119" s="945" t="s">
        <v>444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471</v>
      </c>
      <c r="BP119" s="925"/>
      <c r="BQ119" s="929">
        <v>389234273</v>
      </c>
      <c r="BR119" s="892"/>
      <c r="BS119" s="892"/>
      <c r="BT119" s="892"/>
      <c r="BU119" s="892"/>
      <c r="BV119" s="892">
        <v>391108447</v>
      </c>
      <c r="BW119" s="892"/>
      <c r="BX119" s="892"/>
      <c r="BY119" s="892"/>
      <c r="BZ119" s="892"/>
      <c r="CA119" s="892">
        <v>393520481</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18828118</v>
      </c>
      <c r="DH119" s="807"/>
      <c r="DI119" s="807"/>
      <c r="DJ119" s="807"/>
      <c r="DK119" s="808"/>
      <c r="DL119" s="809">
        <v>17877150</v>
      </c>
      <c r="DM119" s="807"/>
      <c r="DN119" s="807"/>
      <c r="DO119" s="807"/>
      <c r="DP119" s="808"/>
      <c r="DQ119" s="809">
        <v>16924901</v>
      </c>
      <c r="DR119" s="807"/>
      <c r="DS119" s="807"/>
      <c r="DT119" s="807"/>
      <c r="DU119" s="808"/>
      <c r="DV119" s="895">
        <v>11</v>
      </c>
      <c r="DW119" s="896"/>
      <c r="DX119" s="896"/>
      <c r="DY119" s="896"/>
      <c r="DZ119" s="897"/>
    </row>
    <row r="120" spans="1:130" s="247" customFormat="1" ht="26.25" customHeight="1" x14ac:dyDescent="0.2">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446</v>
      </c>
      <c r="AB120" s="824"/>
      <c r="AC120" s="824"/>
      <c r="AD120" s="824"/>
      <c r="AE120" s="825"/>
      <c r="AF120" s="826" t="s">
        <v>446</v>
      </c>
      <c r="AG120" s="824"/>
      <c r="AH120" s="824"/>
      <c r="AI120" s="824"/>
      <c r="AJ120" s="825"/>
      <c r="AK120" s="826" t="s">
        <v>130</v>
      </c>
      <c r="AL120" s="824"/>
      <c r="AM120" s="824"/>
      <c r="AN120" s="824"/>
      <c r="AO120" s="825"/>
      <c r="AP120" s="871" t="s">
        <v>446</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28669286</v>
      </c>
      <c r="BR120" s="889"/>
      <c r="BS120" s="889"/>
      <c r="BT120" s="889"/>
      <c r="BU120" s="889"/>
      <c r="BV120" s="889">
        <v>33638216</v>
      </c>
      <c r="BW120" s="889"/>
      <c r="BX120" s="889"/>
      <c r="BY120" s="889"/>
      <c r="BZ120" s="889"/>
      <c r="CA120" s="889">
        <v>37421806</v>
      </c>
      <c r="CB120" s="889"/>
      <c r="CC120" s="889"/>
      <c r="CD120" s="889"/>
      <c r="CE120" s="889"/>
      <c r="CF120" s="913">
        <v>24.3</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36522983</v>
      </c>
      <c r="DH120" s="889"/>
      <c r="DI120" s="889"/>
      <c r="DJ120" s="889"/>
      <c r="DK120" s="889"/>
      <c r="DL120" s="889">
        <v>36157497</v>
      </c>
      <c r="DM120" s="889"/>
      <c r="DN120" s="889"/>
      <c r="DO120" s="889"/>
      <c r="DP120" s="889"/>
      <c r="DQ120" s="889">
        <v>35573644</v>
      </c>
      <c r="DR120" s="889"/>
      <c r="DS120" s="889"/>
      <c r="DT120" s="889"/>
      <c r="DU120" s="889"/>
      <c r="DV120" s="890">
        <v>23.1</v>
      </c>
      <c r="DW120" s="890"/>
      <c r="DX120" s="890"/>
      <c r="DY120" s="890"/>
      <c r="DZ120" s="891"/>
    </row>
    <row r="121" spans="1:130" s="247" customFormat="1" ht="26.25" customHeight="1" x14ac:dyDescent="0.2">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446</v>
      </c>
      <c r="AB121" s="824"/>
      <c r="AC121" s="824"/>
      <c r="AD121" s="824"/>
      <c r="AE121" s="825"/>
      <c r="AF121" s="826" t="s">
        <v>421</v>
      </c>
      <c r="AG121" s="824"/>
      <c r="AH121" s="824"/>
      <c r="AI121" s="824"/>
      <c r="AJ121" s="825"/>
      <c r="AK121" s="826" t="s">
        <v>421</v>
      </c>
      <c r="AL121" s="824"/>
      <c r="AM121" s="824"/>
      <c r="AN121" s="824"/>
      <c r="AO121" s="825"/>
      <c r="AP121" s="871" t="s">
        <v>130</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73694244</v>
      </c>
      <c r="BR121" s="861"/>
      <c r="BS121" s="861"/>
      <c r="BT121" s="861"/>
      <c r="BU121" s="861"/>
      <c r="BV121" s="861">
        <v>69937560</v>
      </c>
      <c r="BW121" s="861"/>
      <c r="BX121" s="861"/>
      <c r="BY121" s="861"/>
      <c r="BZ121" s="861"/>
      <c r="CA121" s="861">
        <v>66554750</v>
      </c>
      <c r="CB121" s="861"/>
      <c r="CC121" s="861"/>
      <c r="CD121" s="861"/>
      <c r="CE121" s="861"/>
      <c r="CF121" s="922">
        <v>43.2</v>
      </c>
      <c r="CG121" s="923"/>
      <c r="CH121" s="923"/>
      <c r="CI121" s="923"/>
      <c r="CJ121" s="923"/>
      <c r="CK121" s="916"/>
      <c r="CL121" s="902"/>
      <c r="CM121" s="902"/>
      <c r="CN121" s="902"/>
      <c r="CO121" s="903"/>
      <c r="CP121" s="882" t="s">
        <v>412</v>
      </c>
      <c r="CQ121" s="883"/>
      <c r="CR121" s="883"/>
      <c r="CS121" s="883"/>
      <c r="CT121" s="883"/>
      <c r="CU121" s="883"/>
      <c r="CV121" s="883"/>
      <c r="CW121" s="883"/>
      <c r="CX121" s="883"/>
      <c r="CY121" s="883"/>
      <c r="CZ121" s="883"/>
      <c r="DA121" s="883"/>
      <c r="DB121" s="883"/>
      <c r="DC121" s="883"/>
      <c r="DD121" s="883"/>
      <c r="DE121" s="883"/>
      <c r="DF121" s="884"/>
      <c r="DG121" s="860">
        <v>3330224</v>
      </c>
      <c r="DH121" s="861"/>
      <c r="DI121" s="861"/>
      <c r="DJ121" s="861"/>
      <c r="DK121" s="861"/>
      <c r="DL121" s="861">
        <v>3112492</v>
      </c>
      <c r="DM121" s="861"/>
      <c r="DN121" s="861"/>
      <c r="DO121" s="861"/>
      <c r="DP121" s="861"/>
      <c r="DQ121" s="861">
        <v>2713951</v>
      </c>
      <c r="DR121" s="861"/>
      <c r="DS121" s="861"/>
      <c r="DT121" s="861"/>
      <c r="DU121" s="861"/>
      <c r="DV121" s="838">
        <v>1.8</v>
      </c>
      <c r="DW121" s="838"/>
      <c r="DX121" s="838"/>
      <c r="DY121" s="838"/>
      <c r="DZ121" s="839"/>
    </row>
    <row r="122" spans="1:130" s="247" customFormat="1" ht="26.25" customHeight="1" x14ac:dyDescent="0.2">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446</v>
      </c>
      <c r="AG122" s="824"/>
      <c r="AH122" s="824"/>
      <c r="AI122" s="824"/>
      <c r="AJ122" s="825"/>
      <c r="AK122" s="826" t="s">
        <v>421</v>
      </c>
      <c r="AL122" s="824"/>
      <c r="AM122" s="824"/>
      <c r="AN122" s="824"/>
      <c r="AO122" s="825"/>
      <c r="AP122" s="871" t="s">
        <v>446</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227997770</v>
      </c>
      <c r="BR122" s="892"/>
      <c r="BS122" s="892"/>
      <c r="BT122" s="892"/>
      <c r="BU122" s="892"/>
      <c r="BV122" s="892">
        <v>236792745</v>
      </c>
      <c r="BW122" s="892"/>
      <c r="BX122" s="892"/>
      <c r="BY122" s="892"/>
      <c r="BZ122" s="892"/>
      <c r="CA122" s="892">
        <v>241159402</v>
      </c>
      <c r="CB122" s="892"/>
      <c r="CC122" s="892"/>
      <c r="CD122" s="892"/>
      <c r="CE122" s="892"/>
      <c r="CF122" s="893">
        <v>156.4</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v>884445</v>
      </c>
      <c r="DH122" s="861"/>
      <c r="DI122" s="861"/>
      <c r="DJ122" s="861"/>
      <c r="DK122" s="861"/>
      <c r="DL122" s="861">
        <v>995156</v>
      </c>
      <c r="DM122" s="861"/>
      <c r="DN122" s="861"/>
      <c r="DO122" s="861"/>
      <c r="DP122" s="861"/>
      <c r="DQ122" s="861">
        <v>1185812</v>
      </c>
      <c r="DR122" s="861"/>
      <c r="DS122" s="861"/>
      <c r="DT122" s="861"/>
      <c r="DU122" s="861"/>
      <c r="DV122" s="838">
        <v>0.8</v>
      </c>
      <c r="DW122" s="838"/>
      <c r="DX122" s="838"/>
      <c r="DY122" s="838"/>
      <c r="DZ122" s="839"/>
    </row>
    <row r="123" spans="1:130" s="247" customFormat="1" ht="26.25" customHeight="1" x14ac:dyDescent="0.2">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421</v>
      </c>
      <c r="AB123" s="824"/>
      <c r="AC123" s="824"/>
      <c r="AD123" s="824"/>
      <c r="AE123" s="825"/>
      <c r="AF123" s="826" t="s">
        <v>130</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481</v>
      </c>
      <c r="BP123" s="925"/>
      <c r="BQ123" s="879">
        <v>330361300</v>
      </c>
      <c r="BR123" s="880"/>
      <c r="BS123" s="880"/>
      <c r="BT123" s="880"/>
      <c r="BU123" s="880"/>
      <c r="BV123" s="880">
        <v>340368521</v>
      </c>
      <c r="BW123" s="880"/>
      <c r="BX123" s="880"/>
      <c r="BY123" s="880"/>
      <c r="BZ123" s="880"/>
      <c r="CA123" s="880">
        <v>345135958</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v>60450</v>
      </c>
      <c r="DH123" s="824"/>
      <c r="DI123" s="824"/>
      <c r="DJ123" s="824"/>
      <c r="DK123" s="825"/>
      <c r="DL123" s="826">
        <v>46685</v>
      </c>
      <c r="DM123" s="824"/>
      <c r="DN123" s="824"/>
      <c r="DO123" s="824"/>
      <c r="DP123" s="825"/>
      <c r="DQ123" s="826">
        <v>32629</v>
      </c>
      <c r="DR123" s="824"/>
      <c r="DS123" s="824"/>
      <c r="DT123" s="824"/>
      <c r="DU123" s="825"/>
      <c r="DV123" s="871">
        <v>0</v>
      </c>
      <c r="DW123" s="872"/>
      <c r="DX123" s="872"/>
      <c r="DY123" s="872"/>
      <c r="DZ123" s="873"/>
    </row>
    <row r="124" spans="1:130" s="247" customFormat="1" ht="26.25" customHeight="1" thickBot="1" x14ac:dyDescent="0.25">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446</v>
      </c>
      <c r="AB124" s="824"/>
      <c r="AC124" s="824"/>
      <c r="AD124" s="824"/>
      <c r="AE124" s="825"/>
      <c r="AF124" s="826" t="s">
        <v>446</v>
      </c>
      <c r="AG124" s="824"/>
      <c r="AH124" s="824"/>
      <c r="AI124" s="824"/>
      <c r="AJ124" s="825"/>
      <c r="AK124" s="826" t="s">
        <v>446</v>
      </c>
      <c r="AL124" s="824"/>
      <c r="AM124" s="824"/>
      <c r="AN124" s="824"/>
      <c r="AO124" s="825"/>
      <c r="AP124" s="871" t="s">
        <v>446</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39</v>
      </c>
      <c r="BR124" s="878"/>
      <c r="BS124" s="878"/>
      <c r="BT124" s="878"/>
      <c r="BU124" s="878"/>
      <c r="BV124" s="878">
        <v>33.299999999999997</v>
      </c>
      <c r="BW124" s="878"/>
      <c r="BX124" s="878"/>
      <c r="BY124" s="878"/>
      <c r="BZ124" s="878"/>
      <c r="CA124" s="878">
        <v>31.3</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t="s">
        <v>130</v>
      </c>
      <c r="DM124" s="807"/>
      <c r="DN124" s="807"/>
      <c r="DO124" s="807"/>
      <c r="DP124" s="808"/>
      <c r="DQ124" s="809" t="s">
        <v>130</v>
      </c>
      <c r="DR124" s="807"/>
      <c r="DS124" s="807"/>
      <c r="DT124" s="807"/>
      <c r="DU124" s="808"/>
      <c r="DV124" s="895" t="s">
        <v>130</v>
      </c>
      <c r="DW124" s="896"/>
      <c r="DX124" s="896"/>
      <c r="DY124" s="896"/>
      <c r="DZ124" s="897"/>
    </row>
    <row r="125" spans="1:130" s="247" customFormat="1" ht="26.25" customHeight="1" x14ac:dyDescent="0.2">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485</v>
      </c>
      <c r="AL125" s="824"/>
      <c r="AM125" s="824"/>
      <c r="AN125" s="824"/>
      <c r="AO125" s="825"/>
      <c r="AP125" s="871" t="s">
        <v>444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5">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976622</v>
      </c>
      <c r="AB126" s="824"/>
      <c r="AC126" s="824"/>
      <c r="AD126" s="824"/>
      <c r="AE126" s="825"/>
      <c r="AF126" s="826">
        <v>974091</v>
      </c>
      <c r="AG126" s="824"/>
      <c r="AH126" s="824"/>
      <c r="AI126" s="824"/>
      <c r="AJ126" s="825"/>
      <c r="AK126" s="826">
        <v>971651</v>
      </c>
      <c r="AL126" s="824"/>
      <c r="AM126" s="824"/>
      <c r="AN126" s="824"/>
      <c r="AO126" s="825"/>
      <c r="AP126" s="871">
        <v>0.6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v>1731829</v>
      </c>
      <c r="DH126" s="861"/>
      <c r="DI126" s="861"/>
      <c r="DJ126" s="861"/>
      <c r="DK126" s="861"/>
      <c r="DL126" s="861">
        <v>1562952</v>
      </c>
      <c r="DM126" s="861"/>
      <c r="DN126" s="861"/>
      <c r="DO126" s="861"/>
      <c r="DP126" s="861"/>
      <c r="DQ126" s="861">
        <v>1829578</v>
      </c>
      <c r="DR126" s="861"/>
      <c r="DS126" s="861"/>
      <c r="DT126" s="861"/>
      <c r="DU126" s="861"/>
      <c r="DV126" s="838">
        <v>1.2</v>
      </c>
      <c r="DW126" s="838"/>
      <c r="DX126" s="838"/>
      <c r="DY126" s="838"/>
      <c r="DZ126" s="839"/>
    </row>
    <row r="127" spans="1:130" s="247" customFormat="1" ht="26.25" customHeight="1" x14ac:dyDescent="0.2">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130</v>
      </c>
      <c r="AB127" s="824"/>
      <c r="AC127" s="824"/>
      <c r="AD127" s="824"/>
      <c r="AE127" s="825"/>
      <c r="AF127" s="826" t="s">
        <v>490</v>
      </c>
      <c r="AG127" s="824"/>
      <c r="AH127" s="824"/>
      <c r="AI127" s="824"/>
      <c r="AJ127" s="825"/>
      <c r="AK127" s="826" t="s">
        <v>130</v>
      </c>
      <c r="AL127" s="824"/>
      <c r="AM127" s="824"/>
      <c r="AN127" s="824"/>
      <c r="AO127" s="825"/>
      <c r="AP127" s="871" t="s">
        <v>130</v>
      </c>
      <c r="AQ127" s="872"/>
      <c r="AR127" s="872"/>
      <c r="AS127" s="872"/>
      <c r="AT127" s="873"/>
      <c r="AU127" s="283"/>
      <c r="AV127" s="283"/>
      <c r="AW127" s="283"/>
      <c r="AX127" s="888" t="s">
        <v>491</v>
      </c>
      <c r="AY127" s="856"/>
      <c r="AZ127" s="856"/>
      <c r="BA127" s="856"/>
      <c r="BB127" s="856"/>
      <c r="BC127" s="856"/>
      <c r="BD127" s="856"/>
      <c r="BE127" s="857"/>
      <c r="BF127" s="855" t="s">
        <v>492</v>
      </c>
      <c r="BG127" s="856"/>
      <c r="BH127" s="856"/>
      <c r="BI127" s="856"/>
      <c r="BJ127" s="856"/>
      <c r="BK127" s="856"/>
      <c r="BL127" s="857"/>
      <c r="BM127" s="855" t="s">
        <v>493</v>
      </c>
      <c r="BN127" s="856"/>
      <c r="BO127" s="856"/>
      <c r="BP127" s="856"/>
      <c r="BQ127" s="856"/>
      <c r="BR127" s="856"/>
      <c r="BS127" s="857"/>
      <c r="BT127" s="855" t="s">
        <v>494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495</v>
      </c>
      <c r="CQ127" s="794"/>
      <c r="CR127" s="794"/>
      <c r="CS127" s="794"/>
      <c r="CT127" s="794"/>
      <c r="CU127" s="794"/>
      <c r="CV127" s="794"/>
      <c r="CW127" s="794"/>
      <c r="CX127" s="794"/>
      <c r="CY127" s="794"/>
      <c r="CZ127" s="794"/>
      <c r="DA127" s="794"/>
      <c r="DB127" s="794"/>
      <c r="DC127" s="794"/>
      <c r="DD127" s="794"/>
      <c r="DE127" s="794"/>
      <c r="DF127" s="795"/>
      <c r="DG127" s="860" t="s">
        <v>444</v>
      </c>
      <c r="DH127" s="861"/>
      <c r="DI127" s="861"/>
      <c r="DJ127" s="861"/>
      <c r="DK127" s="861"/>
      <c r="DL127" s="861" t="s">
        <v>130</v>
      </c>
      <c r="DM127" s="861"/>
      <c r="DN127" s="861"/>
      <c r="DO127" s="861"/>
      <c r="DP127" s="861"/>
      <c r="DQ127" s="861" t="s">
        <v>421</v>
      </c>
      <c r="DR127" s="861"/>
      <c r="DS127" s="861"/>
      <c r="DT127" s="861"/>
      <c r="DU127" s="861"/>
      <c r="DV127" s="838" t="s">
        <v>421</v>
      </c>
      <c r="DW127" s="838"/>
      <c r="DX127" s="838"/>
      <c r="DY127" s="838"/>
      <c r="DZ127" s="839"/>
    </row>
    <row r="128" spans="1:130" s="247" customFormat="1" ht="26.25" customHeight="1" thickBot="1" x14ac:dyDescent="0.25">
      <c r="A128" s="840" t="s">
        <v>496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497</v>
      </c>
      <c r="X128" s="842"/>
      <c r="Y128" s="842"/>
      <c r="Z128" s="843"/>
      <c r="AA128" s="844">
        <v>8519827</v>
      </c>
      <c r="AB128" s="845"/>
      <c r="AC128" s="845"/>
      <c r="AD128" s="845"/>
      <c r="AE128" s="846"/>
      <c r="AF128" s="847">
        <v>8688486</v>
      </c>
      <c r="AG128" s="845"/>
      <c r="AH128" s="845"/>
      <c r="AI128" s="845"/>
      <c r="AJ128" s="846"/>
      <c r="AK128" s="847">
        <v>8505982</v>
      </c>
      <c r="AL128" s="845"/>
      <c r="AM128" s="845"/>
      <c r="AN128" s="845"/>
      <c r="AO128" s="846"/>
      <c r="AP128" s="848"/>
      <c r="AQ128" s="849"/>
      <c r="AR128" s="849"/>
      <c r="AS128" s="849"/>
      <c r="AT128" s="850"/>
      <c r="AU128" s="283"/>
      <c r="AV128" s="283"/>
      <c r="AW128" s="283"/>
      <c r="AX128" s="851" t="s">
        <v>498</v>
      </c>
      <c r="AY128" s="852"/>
      <c r="AZ128" s="852"/>
      <c r="BA128" s="852"/>
      <c r="BB128" s="852"/>
      <c r="BC128" s="852"/>
      <c r="BD128" s="852"/>
      <c r="BE128" s="853"/>
      <c r="BF128" s="830" t="s">
        <v>499</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v>730637</v>
      </c>
      <c r="DH128" s="835"/>
      <c r="DI128" s="835"/>
      <c r="DJ128" s="835"/>
      <c r="DK128" s="835"/>
      <c r="DL128" s="835">
        <v>570457</v>
      </c>
      <c r="DM128" s="835"/>
      <c r="DN128" s="835"/>
      <c r="DO128" s="835"/>
      <c r="DP128" s="835"/>
      <c r="DQ128" s="835">
        <v>515338</v>
      </c>
      <c r="DR128" s="835"/>
      <c r="DS128" s="835"/>
      <c r="DT128" s="835"/>
      <c r="DU128" s="835"/>
      <c r="DV128" s="836">
        <v>0.3</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168376452</v>
      </c>
      <c r="AB129" s="824"/>
      <c r="AC129" s="824"/>
      <c r="AD129" s="824"/>
      <c r="AE129" s="825"/>
      <c r="AF129" s="826">
        <v>170358582</v>
      </c>
      <c r="AG129" s="824"/>
      <c r="AH129" s="824"/>
      <c r="AI129" s="824"/>
      <c r="AJ129" s="825"/>
      <c r="AK129" s="826">
        <v>172010103</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421</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17540407</v>
      </c>
      <c r="AB130" s="824"/>
      <c r="AC130" s="824"/>
      <c r="AD130" s="824"/>
      <c r="AE130" s="825"/>
      <c r="AF130" s="826">
        <v>18046300</v>
      </c>
      <c r="AG130" s="824"/>
      <c r="AH130" s="824"/>
      <c r="AI130" s="824"/>
      <c r="AJ130" s="825"/>
      <c r="AK130" s="826">
        <v>17834485</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2.7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150836045</v>
      </c>
      <c r="AB131" s="807"/>
      <c r="AC131" s="807"/>
      <c r="AD131" s="807"/>
      <c r="AE131" s="808"/>
      <c r="AF131" s="809">
        <v>152312282</v>
      </c>
      <c r="AG131" s="807"/>
      <c r="AH131" s="807"/>
      <c r="AI131" s="807"/>
      <c r="AJ131" s="808"/>
      <c r="AK131" s="809">
        <v>154175618</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v>31.3</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2.7833347129999999</v>
      </c>
      <c r="AB132" s="787"/>
      <c r="AC132" s="787"/>
      <c r="AD132" s="787"/>
      <c r="AE132" s="788"/>
      <c r="AF132" s="789">
        <v>2.4851782650000001</v>
      </c>
      <c r="AG132" s="787"/>
      <c r="AH132" s="787"/>
      <c r="AI132" s="787"/>
      <c r="AJ132" s="788"/>
      <c r="AK132" s="789">
        <v>2.9187293410000001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2.9</v>
      </c>
      <c r="AB133" s="766"/>
      <c r="AC133" s="766"/>
      <c r="AD133" s="766"/>
      <c r="AE133" s="767"/>
      <c r="AF133" s="765">
        <v>2.7</v>
      </c>
      <c r="AG133" s="766"/>
      <c r="AH133" s="766"/>
      <c r="AI133" s="766"/>
      <c r="AJ133" s="767"/>
      <c r="AK133" s="765">
        <v>2.7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R9d54d0LhzBExz9trm+rj496DFG2hPc+Yq4+exnC+4gNGqUstZEs3MSQcDe1xJA/WPdNmXTBA0PA5+xy5xLOA==" saltValue="FdVX5ypF2ADtVDTC429n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49" zoomScaleNormal="85" zoomScaleSheetLayoutView="100" workbookViewId="0">
      <selection activeCell="BG48" sqref="BG48"/>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t2x7U0LjYvIHnA/JJb8dd68aBXWNDwZgAs4x81gj1m4Kawv8gzIBOZkWMJwfdaVRxK4PjkwH4xLdB+WcO3ELg==" saltValue="jU39plyYdr1P8tY7MHP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G48" sqref="BG48"/>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5MURdFDpulfRgfUx4umDPho9HiQvKQOaxH2NQL0tdzTIR1yrb+NWM98lCh1JOU2/GgudpJ/82RivllSrXGK8g==" saltValue="0Eqxdykf0Bu+LqFU4KCBW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BG48" sqref="BG48"/>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69487142</v>
      </c>
      <c r="AP9" s="313">
        <v>96738</v>
      </c>
      <c r="AQ9" s="314">
        <v>103263</v>
      </c>
      <c r="AR9" s="315">
        <v>-6.3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3027179</v>
      </c>
      <c r="AP10" s="316">
        <v>4214</v>
      </c>
      <c r="AQ10" s="317">
        <v>1458</v>
      </c>
      <c r="AR10" s="318">
        <v>189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156</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148846</v>
      </c>
      <c r="AP12" s="316">
        <v>207</v>
      </c>
      <c r="AQ12" s="317">
        <v>1204</v>
      </c>
      <c r="AR12" s="318">
        <v>-82.8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v>5</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875466</v>
      </c>
      <c r="AP14" s="316">
        <v>1219</v>
      </c>
      <c r="AQ14" s="317">
        <v>1915</v>
      </c>
      <c r="AR14" s="318">
        <v>-36.299999999999997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728362</v>
      </c>
      <c r="AP15" s="316">
        <v>1014</v>
      </c>
      <c r="AQ15" s="317">
        <v>1236</v>
      </c>
      <c r="AR15" s="318">
        <v>-18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-5150590</v>
      </c>
      <c r="AP16" s="316">
        <v>-7171</v>
      </c>
      <c r="AQ16" s="317">
        <v>-7821</v>
      </c>
      <c r="AR16" s="318">
        <v>-8.3000000000000007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69116561</v>
      </c>
      <c r="AP17" s="316">
        <v>96222</v>
      </c>
      <c r="AQ17" s="317">
        <v>101379</v>
      </c>
      <c r="AR17" s="318">
        <v>-5.0999999999999996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10.5</v>
      </c>
      <c r="AP21" s="329">
        <v>10.89</v>
      </c>
      <c r="AQ21" s="330">
        <v>-0.39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99.3</v>
      </c>
      <c r="AP22" s="334">
        <v>99.9</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22602977</v>
      </c>
      <c r="AP32" s="343">
        <v>31467</v>
      </c>
      <c r="AQ32" s="344">
        <v>32340</v>
      </c>
      <c r="AR32" s="345">
        <v>-2.7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v>3070</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v>3060000</v>
      </c>
      <c r="AP34" s="343">
        <v>4260</v>
      </c>
      <c r="AQ34" s="344">
        <v>20684</v>
      </c>
      <c r="AR34" s="345">
        <v>-79.400000000000006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4205808</v>
      </c>
      <c r="AP35" s="343">
        <v>5855</v>
      </c>
      <c r="AQ35" s="344">
        <v>10383</v>
      </c>
      <c r="AR35" s="345">
        <v>-43.6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t="s">
        <v>524</v>
      </c>
      <c r="AP36" s="343" t="s">
        <v>524</v>
      </c>
      <c r="AQ36" s="344">
        <v>181</v>
      </c>
      <c r="AR36" s="345" t="s">
        <v>524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971651</v>
      </c>
      <c r="AP37" s="343">
        <v>1353</v>
      </c>
      <c r="AQ37" s="344">
        <v>1161</v>
      </c>
      <c r="AR37" s="345">
        <v>16.5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0</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-8505982</v>
      </c>
      <c r="AP39" s="343">
        <v>-11842</v>
      </c>
      <c r="AQ39" s="344">
        <v>-17790</v>
      </c>
      <c r="AR39" s="345">
        <v>-33.4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-17834485</v>
      </c>
      <c r="AP40" s="343">
        <v>-24829</v>
      </c>
      <c r="AQ40" s="344">
        <v>-32769</v>
      </c>
      <c r="AR40" s="345">
        <v>-24.2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4499969</v>
      </c>
      <c r="AP41" s="343">
        <v>6265</v>
      </c>
      <c r="AQ41" s="344">
        <v>17259</v>
      </c>
      <c r="AR41" s="345">
        <v>-63.7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24087552</v>
      </c>
      <c r="AN51" s="365">
        <v>33612</v>
      </c>
      <c r="AO51" s="366">
        <v>-21</v>
      </c>
      <c r="AP51" s="367">
        <v>51898</v>
      </c>
      <c r="AQ51" s="368">
        <v>-3.1</v>
      </c>
      <c r="AR51" s="369">
        <v>-17.899999999999999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12363793</v>
      </c>
      <c r="AN52" s="373">
        <v>17252</v>
      </c>
      <c r="AO52" s="374">
        <v>-24.6</v>
      </c>
      <c r="AP52" s="375">
        <v>25986</v>
      </c>
      <c r="AQ52" s="376">
        <v>2.9</v>
      </c>
      <c r="AR52" s="377">
        <v>-27.5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17291812</v>
      </c>
      <c r="AN53" s="365">
        <v>24118</v>
      </c>
      <c r="AO53" s="366">
        <v>-28.2</v>
      </c>
      <c r="AP53" s="367">
        <v>51684</v>
      </c>
      <c r="AQ53" s="368">
        <v>-0.4</v>
      </c>
      <c r="AR53" s="369">
        <v>-27.8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9372112</v>
      </c>
      <c r="AN54" s="373">
        <v>13072</v>
      </c>
      <c r="AO54" s="374">
        <v>-24.2</v>
      </c>
      <c r="AP54" s="375">
        <v>26671</v>
      </c>
      <c r="AQ54" s="376">
        <v>2.6</v>
      </c>
      <c r="AR54" s="377">
        <v>-26.8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19268274</v>
      </c>
      <c r="AN55" s="365">
        <v>26829</v>
      </c>
      <c r="AO55" s="366">
        <v>11.2</v>
      </c>
      <c r="AP55" s="367">
        <v>52897</v>
      </c>
      <c r="AQ55" s="368">
        <v>2.2999999999999998</v>
      </c>
      <c r="AR55" s="369">
        <v>8.9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10690321</v>
      </c>
      <c r="AN56" s="373">
        <v>14885</v>
      </c>
      <c r="AO56" s="374">
        <v>13.9</v>
      </c>
      <c r="AP56" s="375">
        <v>27013</v>
      </c>
      <c r="AQ56" s="376">
        <v>1.3</v>
      </c>
      <c r="AR56" s="377">
        <v>12.6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22769747</v>
      </c>
      <c r="AN57" s="365">
        <v>31697</v>
      </c>
      <c r="AO57" s="366">
        <v>18.100000000000001</v>
      </c>
      <c r="AP57" s="367">
        <v>54945</v>
      </c>
      <c r="AQ57" s="368">
        <v>3.9</v>
      </c>
      <c r="AR57" s="369">
        <v>14.2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12753851</v>
      </c>
      <c r="AN58" s="373">
        <v>17754</v>
      </c>
      <c r="AO58" s="374">
        <v>19.3</v>
      </c>
      <c r="AP58" s="375">
        <v>29293</v>
      </c>
      <c r="AQ58" s="376">
        <v>8.4</v>
      </c>
      <c r="AR58" s="377">
        <v>10.9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21985736</v>
      </c>
      <c r="AN59" s="365">
        <v>30608</v>
      </c>
      <c r="AO59" s="366">
        <v>-3.4</v>
      </c>
      <c r="AP59" s="367">
        <v>57132</v>
      </c>
      <c r="AQ59" s="368">
        <v>4</v>
      </c>
      <c r="AR59" s="369">
        <v>-7.4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9684194</v>
      </c>
      <c r="AN60" s="373">
        <v>13482</v>
      </c>
      <c r="AO60" s="374">
        <v>-24.1</v>
      </c>
      <c r="AP60" s="375">
        <v>30126</v>
      </c>
      <c r="AQ60" s="376">
        <v>2.8</v>
      </c>
      <c r="AR60" s="377">
        <v>-26.9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21080624</v>
      </c>
      <c r="AN61" s="380">
        <v>29373</v>
      </c>
      <c r="AO61" s="381">
        <v>-4.7</v>
      </c>
      <c r="AP61" s="382">
        <v>53711</v>
      </c>
      <c r="AQ61" s="383">
        <v>1.3</v>
      </c>
      <c r="AR61" s="369">
        <v>-6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10972854</v>
      </c>
      <c r="AN62" s="373">
        <v>15289</v>
      </c>
      <c r="AO62" s="374">
        <v>-7.9</v>
      </c>
      <c r="AP62" s="375">
        <v>27818</v>
      </c>
      <c r="AQ62" s="376">
        <v>3.6</v>
      </c>
      <c r="AR62" s="377">
        <v>-11.5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S3nPQzKH3T0bLMXhqAV9ai/fezM49FUjY5aWR7/11rMHOgOn3RkQrW5UbI7FkfML9HRXyzYwjbAEKNJyOoYww==" saltValue="oiFyKyGKtsH7SOacAOoz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103" zoomScaleNormal="100" zoomScaleSheetLayoutView="55" workbookViewId="0">
      <selection activeCell="BG48" sqref="BG48"/>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YBd7NgZ1rNHNhhd31Ly/lude79NJ6mj7+UuADTec0UScuISPYkLIDoZtyo7FQrTlNKgJ7e/L/8lp/iUdOsVOMQ==" saltValue="jMIvgzI6Gew3PVdVJSB0i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election activeCell="BG48" sqref="BG48"/>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NBZoHkxSemqN4nvvKldZL+RhusclU28MRbA2bOB5LG+GzTQ9XkhS4ea9fu30vBClBmCyQYGUaiplalCkQj60iw==" saltValue="A3esnavnFpfjDxrKURbqg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6" zoomScaleNormal="100" zoomScaleSheetLayoutView="100" workbookViewId="0">
      <selection activeCell="BG48" sqref="BG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98" t="s">
        <v>3</v>
      </c>
      <c r="D47" s="1198"/>
      <c r="E47" s="1199"/>
      <c r="F47" s="11">
        <v>7.86</v>
      </c>
      <c r="G47" s="12">
        <v>4.9000000000000004</v>
      </c>
      <c r="H47" s="12">
        <v>3.7</v>
      </c>
      <c r="I47" s="12">
        <v>4.3099999999999996</v>
      </c>
      <c r="J47" s="13">
        <v>3.95</v>
      </c>
    </row>
    <row r="48" spans="2:10" ht="57.75" customHeight="1" x14ac:dyDescent="0.2">
      <c r="B48" s="14"/>
      <c r="C48" s="1200" t="s">
        <v>4</v>
      </c>
      <c r="D48" s="1200"/>
      <c r="E48" s="1201"/>
      <c r="F48" s="15">
        <v>5.07</v>
      </c>
      <c r="G48" s="16">
        <v>4.47</v>
      </c>
      <c r="H48" s="16">
        <v>4.66</v>
      </c>
      <c r="I48" s="16">
        <v>4.79</v>
      </c>
      <c r="J48" s="17">
        <v>5.29</v>
      </c>
    </row>
    <row r="49" spans="2:10" ht="57.75" customHeight="1" thickBot="1" x14ac:dyDescent="0.25">
      <c r="B49" s="18"/>
      <c r="C49" s="1202" t="s">
        <v>5</v>
      </c>
      <c r="D49" s="1202"/>
      <c r="E49" s="1203"/>
      <c r="F49" s="19" t="s">
        <v>570</v>
      </c>
      <c r="G49" s="20" t="s">
        <v>571</v>
      </c>
      <c r="H49" s="20" t="s">
        <v>572</v>
      </c>
      <c r="I49" s="20" t="s">
        <v>573</v>
      </c>
      <c r="J49" s="21" t="s">
        <v>574</v>
      </c>
    </row>
    <row r="50" spans="2:10" ht="13.5" customHeight="1" x14ac:dyDescent="0.2"/>
  </sheetData>
  <sheetProtection algorithmName="SHA-512" hashValue="Ri8EmkpdF3kOnXoRbYOE8UByjt6wD0EnmV5E4Ic9PSuvHSqKc2yHfg22wNbd7qu6IreTcQvsbMfIreOkAZsCHg==" saltValue="e+4l0OI/cYnhzFylTXIMq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2021-03-18T00:40:41Z</cp:lastPrinted>
  <dcterms:created xsi:type="dcterms:W3CDTF">2021-02-05T02:07:21Z</dcterms:created>
  <dcterms:modified xsi:type="dcterms:W3CDTF">2021-10-29T02:51:21Z</dcterms:modified>
  <cp:category/>
</cp:coreProperties>
</file>