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3625E232-61E0-45CD-ADAD-1B9A39332E86}" xr6:coauthVersionLast="36" xr6:coauthVersionMax="36" xr10:uidLastSave="{00000000-0000-0000-0000-000000000000}"/>
  <bookViews>
    <workbookView xWindow="0" yWindow="0" windowWidth="15360" windowHeight="7640" tabRatio="87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BE38" i="10"/>
  <c r="AM38" i="10"/>
  <c r="BE37" i="10"/>
  <c r="AM37" i="10"/>
  <c r="C36" i="10"/>
  <c r="C37" i="10" s="1"/>
  <c r="C35" i="10"/>
  <c r="C34" i="10"/>
  <c r="C38" i="10" l="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AM36" i="10" s="1"/>
  <c r="BE34" i="10" l="1"/>
  <c r="BE35" i="10" s="1"/>
  <c r="BE36" i="10" s="1"/>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<sst xmlns="http://schemas.openxmlformats.org/spreadsheetml/2006/main" count="1027" uniqueCount="625">
  <si>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</si>
  <si>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</si>
  <si>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</si>
  <si>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</si>
  <si>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</si>
  <si>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</si>
  <si>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</si>
  <si>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</si>
  <si>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</si>
  <si>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</si>
  <si>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</si>
  <si>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</si>
  <si>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</si>
  <si>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</si>
  <si>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</si>
  <si>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</si>
  <si>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</si>
  <si>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</si>
  <si>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</si>
  <si>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</si>
  <si>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</si>
  <si>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</si>
  <si>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</si>
  <si>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</si>
  <si>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</si>
  <si>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</si>
  <si>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</si>
  <si>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</si>
  <si>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</si>
  <si>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</si>
  <si>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</si>
  <si>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</si>
  <si>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</si>
  <si>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</si>
  <si>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</si>
  <si>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</si>
  <si>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</si>
  <si>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</si>
  <si>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</si>
  <si>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</si>
  <si>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</si>
  <si>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</si>
  <si>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</si>
  <si>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</si>
  <si>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</si>
  <si>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</si>
  <si>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</si>
  <si>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</si>
  <si>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</si>
  <si>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</si>
  <si>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</si>
  <si>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</si>
  <si>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</si>
  <si>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</si>
  <si>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</si>
  <si>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</si>
  <si>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</si>
  <si>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</si>
  <si>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</si>
  <si>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</si>
  <si>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</si>
  <si>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</si>
  <si>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</si>
  <si>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</si>
  <si>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</si>
  <si>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</si>
  <si>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</si>
  <si>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</si>
  <si>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</si>
  <si>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</si>
  <si>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</si>
  <si>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</si>
  <si>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</si>
  <si>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</si>
  <si>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</si>
  <si>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</si>
  <si>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</si>
  <si>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</si>
  <si>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</si>
  <si>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</si>
  <si>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</si>
  <si>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</si>
  <si>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</si>
  <si>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</si>
  <si>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</si>
  <si>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</si>
  <si>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</si>
  <si>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</si>
  <si>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</si>
  <si>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</si>
  <si>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</si>
  <si>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</si>
  <si>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</si>
  <si>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</si>
  <si>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</si>
  <si>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</si>
  <si>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</si>
  <si>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</si>
  <si>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</si>
  <si>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</si>
  <si>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</si>
  <si>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</si>
  <si>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</si>
  <si>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</si>
  <si>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</si>
  <si>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</si>
  <si>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</si>
  <si>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</si>
  <si>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</si>
  <si>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</si>
  <si>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</si>
  <si>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</si>
  <si>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</si>
  <si>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</si>
  <si>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</si>
  <si>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</si>
  <si>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</si>
  <si>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</si>
  <si>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</si>
  <si>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</si>
  <si>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</si>
  <si>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</si>
  <si>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</si>
  <si>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</si>
  <si>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</si>
  <si>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</si>
  <si>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</si>
  <si>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</si>
  <si>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</si>
  <si>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</si>
  <si>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</si>
  <si>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</si>
  <si>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</si>
  <si>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</si>
  <si>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</si>
  <si>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</si>
  <si>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</si>
  <si>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</si>
  <si>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</si>
  <si>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</si>
  <si>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</si>
  <si>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</si>
  <si>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</si>
  <si>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</si>
  <si>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</si>
  <si>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</si>
  <si>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</si>
  <si>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</si>
  <si>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</si>
  <si>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</si>
  <si>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</si>
  <si>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</si>
  <si>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</si>
  <si>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</si>
  <si>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</si>
  <si>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</si>
  <si>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</si>
  <si>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</si>
  <si>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</si>
  <si>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</si>
  <si>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</si>
  <si>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</si>
  <si>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</si>
  <si>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</si>
  <si>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</si>
  <si>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</si>
  <si>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</si>
  <si>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</si>
  <si>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</si>
  <si>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</si>
  <si>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</si>
  <si>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</si>
  <si>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</si>
  <si>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</si>
  <si>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</si>
  <si>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</si>
  <si>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</si>
  <si>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</si>
  <si>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</si>
  <si>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</si>
  <si>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</si>
  <si>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</si>
  <si>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</si>
  <si>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</si>
  <si>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</si>
  <si>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</si>
  <si>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</si>
  <si>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</si>
  <si>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</si>
  <si>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</si>
  <si>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</si>
  <si>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</si>
  <si>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</si>
  <si>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</si>
  <si>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</si>
  <si>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</si>
  <si>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</si>
  <si>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</si>
  <si>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</si>
  <si>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</si>
  <si>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</si>
  <si>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</si>
  <si>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</si>
  <si>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</si>
  <si>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</si>
  <si>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</si>
  <si>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</si>
  <si>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</si>
  <si>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</si>
  <si>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</si>
  <si>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</si>
  <si>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</si>
  <si>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静岡県浜松市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</si>
  <si>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</si>
  <si>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</si>
  <si>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</si>
  <si>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</si>
  <si>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</si>
  <si>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</si>
  <si>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</si>
  <si>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</si>
  <si>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</si>
  <si>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</si>
  <si>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</si>
  <si>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</si>
  <si>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</si>
  <si>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</si>
  <si>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</si>
  <si>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</si>
  <si>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</si>
  <si>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</si>
  <si>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</si>
  <si>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</si>
  <si>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</si>
  <si>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</si>
  <si>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</si>
  <si>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</si>
  <si>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</si>
  <si>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</si>
  <si>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</si>
  <si>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</si>
  <si>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</si>
  <si>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</si>
  <si>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</si>
  <si>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</si>
  <si>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</si>
  <si>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</si>
  <si>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</si>
  <si>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</si>
  <si>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</si>
  <si>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</si>
  <si>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</si>
  <si>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</si>
  <si>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</si>
  <si>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</si>
  <si>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</si>
  <si>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</si>
  <si>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</si>
  <si>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</si>
  <si>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</si>
  <si>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</si>
  <si>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</si>
  <si>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</si>
  <si>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</si>
  <si>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</si>
  <si>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</si>
  <si>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</si>
  <si>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</si>
  <si>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</si>
  <si>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</si>
  <si>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</si>
  <si>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</si>
  <si>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</si>
  <si>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</si>
  <si>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</si>
  <si>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</si>
  <si>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</si>
  <si>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</si>
  <si>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</si>
  <si>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</si>
  <si>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</si>
  <si>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</si>
  <si>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</si>
  <si>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</si>
  <si>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</si>
  <si>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</si>
  <si>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</si>
  <si>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</si>
  <si>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</si>
  <si>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</si>
  <si>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</si>
  <si>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</si>
  <si>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</si>
  <si>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</si>
  <si>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</si>
  <si>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</si>
  <si>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</si>
  <si>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</si>
  <si>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</si>
  <si>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</si>
  <si>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</si>
  <si>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</si>
  <si>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</si>
  <si>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</si>
  <si>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</si>
  <si>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</si>
  <si>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</si>
  <si>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</si>
  <si>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</si>
  <si>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</si>
  <si>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</si>
  <si>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</si>
  <si>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</si>
  <si>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</si>
  <si>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</si>
  <si>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</si>
  <si>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</si>
  <si>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</si>
  <si>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</si>
  <si>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</si>
  <si>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</si>
  <si>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</si>
  <si>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</si>
  <si>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</si>
  <si>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</si>
  <si>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</si>
  <si>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</si>
  <si>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</si>
  <si>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</si>
  <si>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</si>
  <si>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</si>
  <si>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</si>
  <si>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</si>
  <si>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</si>
  <si>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</si>
  <si>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</si>
  <si>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</si>
  <si>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</si>
  <si>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</si>
  <si>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</si>
  <si>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</si>
  <si>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</si>
  <si>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</si>
  <si>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</si>
  <si>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</si>
  <si>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</si>
  <si>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</si>
  <si>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</si>
  <si>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</si>
  <si>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</si>
  <si>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</si>
  <si>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</si>
  <si>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</si>
  <si>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</si>
  <si>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</si>
  <si>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</si>
  <si>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</si>
  <si>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</si>
  <si>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</si>
  <si>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</si>
  <si>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</si>
  <si>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</si>
  <si>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</si>
  <si>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</si>
  <si>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</si>
  <si>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</si>
  <si>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静岡県浜松市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</si>
  <si>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</si>
  <si>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</si>
  <si>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</si>
  <si>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</si>
  <si>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</si>
  <si>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</si>
  <si>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</si>
  <si>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</si>
  <si>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</si>
  <si>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</si>
  <si>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</si>
  <si>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</si>
  <si>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</si>
  <si>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</si>
  <si>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</si>
  <si>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</si>
  <si>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</si>
  <si>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</si>
  <si>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</si>
  <si>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</si>
  <si>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</si>
  <si>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</si>
  <si>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</si>
  <si>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</si>
  <si>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</si>
  <si>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</si>
  <si>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</si>
  <si>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</si>
  <si>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</si>
  <si>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</si>
  <si>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</si>
  <si>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</si>
  <si>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</si>
  <si>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</si>
  <si>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</si>
  <si>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</si>
  <si>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</si>
  <si>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</si>
  <si>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</si>
  <si>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</si>
  <si>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</si>
  <si>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</si>
  <si>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</si>
  <si>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</si>
  <si>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</si>
  <si>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</si>
  <si>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</si>
  <si>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</si>
  <si>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</si>
  <si>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</si>
  <si>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</si>
  <si>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法非適用企業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</si>
  <si>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</si>
  <si>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</si>
  <si>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</si>
  <si>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</si>
  <si>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</si>
  <si>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</si>
  <si>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</si>
  <si>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</si>
  <si>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</si>
  <si>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</si>
  <si>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</si>
  <si>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</si>
  <si>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</si>
  <si>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</si>
  <si>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</si>
  <si>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</si>
  <si>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</si>
  <si>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</si>
  <si>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</si>
  <si>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</si>
  <si>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</si>
  <si>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</si>
  <si>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</si>
  <si>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</si>
  <si>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</si>
  <si>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</si>
  <si>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</si>
  <si>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</si>
  <si>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</si>
  <si>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</si>
  <si>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</si>
  <si>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</si>
  <si>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</si>
  <si>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</si>
  <si>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</si>
  <si>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</si>
  <si>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</si>
  <si>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</si>
  <si>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</si>
  <si>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</si>
  <si>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</si>
  <si>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</si>
  <si>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</si>
  <si>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</si>
  <si>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</si>
  <si>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</si>
  <si>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</si>
  <si>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</si>
  <si>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</si>
  <si>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</si>
  <si>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</si>
  <si>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</si>
  <si>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</si>
  <si>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</si>
  <si>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</si>
  <si>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</si>
  <si>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</si>
  <si>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</si>
  <si>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</si>
  <si>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</si>
  <si>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</si>
  <si>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</si>
  <si>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</si>
  <si>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</si>
  <si>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t>
    <phoneticPr fontId="5"/>
  </si>
  <si>
    <t>(Ｆ)</t>
    <phoneticPr fontId="5"/>
  </si>
  <si>
    <t>農業集落排水事業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</si>
  <si>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</si>
  <si>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</si>
  <si>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</si>
  <si>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</si>
  <si>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</si>
  <si>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</si>
  <si>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</si>
  <si>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</si>
  <si>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</si>
  <si>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</si>
  <si>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</si>
  <si>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</si>
  <si>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</si>
  <si>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</si>
  <si>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</si>
  <si>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</si>
  <si>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</si>
  <si>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</si>
  <si>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</si>
  <si>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</si>
  <si>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</si>
  <si>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</si>
  <si>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</si>
  <si>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</si>
  <si>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</si>
  <si>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</si>
  <si>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</si>
  <si>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</si>
  <si>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</si>
  <si>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</si>
  <si>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</si>
  <si>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</si>
  <si>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</si>
  <si>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</si>
  <si>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</si>
  <si>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</si>
  <si>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</si>
  <si>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</si>
  <si>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</si>
  <si>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</si>
  <si>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</si>
  <si>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</si>
  <si>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</si>
  <si>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</si>
  <si>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</si>
  <si>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</si>
  <si>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</si>
  <si>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</si>
  <si>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</si>
  <si>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</si>
  <si>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</si>
  <si>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</si>
  <si>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</si>
  <si>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</si>
  <si>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</si>
  <si>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</si>
  <si>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</si>
  <si>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</si>
  <si>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</si>
  <si>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</si>
  <si>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</si>
  <si>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</si>
  <si>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</si>
  <si>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</si>
  <si>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</si>
  <si>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</si>
  <si>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</si>
  <si>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</si>
  <si>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</si>
  <si>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</si>
  <si>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</si>
  <si>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</si>
  <si>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</si>
  <si>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</si>
  <si>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</si>
  <si>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</si>
  <si>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</si>
  <si>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</si>
  <si>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</si>
  <si>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</si>
  <si>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</si>
  <si>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</si>
  <si>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</si>
  <si>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</si>
  <si>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</si>
  <si>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0.19</t>
  </si>
  <si>
    <t>▲ 0.21</t>
  </si>
  <si>
    <t>▲ 1.76</t>
  </si>
  <si>
    <t>水道事業</t>
  </si>
  <si>
    <t>一般会計</t>
  </si>
  <si>
    <t>下水道事業</t>
  </si>
  <si>
    <t>病院事業</t>
  </si>
  <si>
    <t>国民健康保険事業</t>
  </si>
  <si>
    <t>介護保険事業</t>
  </si>
  <si>
    <t>小型自動車競走事業</t>
  </si>
  <si>
    <t>母子父子寡婦福祉資金貸付事業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</si>
  <si>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</si>
  <si>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</si>
  <si>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</si>
  <si>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</si>
  <si>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</si>
  <si>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</si>
  <si>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</si>
  <si>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</si>
  <si>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(一般廃棄物処理施設整備事業基金(R01年度末現在))</t>
    <rPh sb="1" eb="3">
      <t>イッパン</t>
    </rPh>
    <rPh sb="3" eb="6">
      <t>ハイキブツ</t>
    </rPh>
    <rPh sb="6" eb="8">
      <t>ショリ</t>
    </rPh>
    <rPh sb="8" eb="10">
      <t>シセツ</t>
    </rPh>
    <rPh sb="10" eb="12">
      <t>セイビ</t>
    </rPh>
    <rPh sb="12" eb="14">
      <t>ジギョウ</t>
    </rPh>
    <rPh sb="14" eb="16">
      <t>キキン</t>
    </rPh>
    <phoneticPr fontId="2"/>
  </si>
  <si>
    <t>(資産管理基金(R01年度末現在))</t>
    <rPh sb="1" eb="3">
      <t>シサン</t>
    </rPh>
    <rPh sb="3" eb="5">
      <t>カンリ</t>
    </rPh>
    <rPh sb="5" eb="7">
      <t>キキン</t>
    </rPh>
    <phoneticPr fontId="2"/>
  </si>
  <si>
    <t>(商工業振興施設整備基金(R01年度末現在))</t>
    <rPh sb="1" eb="4">
      <t>ショウコウギョウ</t>
    </rPh>
    <rPh sb="4" eb="6">
      <t>シンコウ</t>
    </rPh>
    <rPh sb="6" eb="8">
      <t>シセツ</t>
    </rPh>
    <rPh sb="8" eb="10">
      <t>セイビ</t>
    </rPh>
    <rPh sb="10" eb="12">
      <t>キキン</t>
    </rPh>
    <phoneticPr fontId="2"/>
  </si>
  <si>
    <t>(スポーツ施設整備基金(R01年度末現在))</t>
    <rPh sb="5" eb="7">
      <t>シセツ</t>
    </rPh>
    <rPh sb="7" eb="9">
      <t>セイビ</t>
    </rPh>
    <rPh sb="9" eb="11">
      <t>キキン</t>
    </rPh>
    <phoneticPr fontId="2"/>
  </si>
  <si>
    <t>(過疎地域自立促進事業基金(R01年度末現在))</t>
    <rPh sb="1" eb="3">
      <t>カソ</t>
    </rPh>
    <rPh sb="3" eb="5">
      <t>チイキ</t>
    </rPh>
    <rPh sb="5" eb="7">
      <t>ジリツ</t>
    </rPh>
    <rPh sb="7" eb="9">
      <t>ソクシン</t>
    </rPh>
    <rPh sb="9" eb="11">
      <t>ジギョウ</t>
    </rPh>
    <rPh sb="11" eb="13">
      <t>キキン</t>
    </rPh>
    <phoneticPr fontId="2"/>
  </si>
  <si>
    <t>浜名湖競艇企業団</t>
    <rPh sb="0" eb="3">
      <t>ハマナコ</t>
    </rPh>
    <rPh sb="3" eb="5">
      <t>キョウテイ</t>
    </rPh>
    <rPh sb="5" eb="7">
      <t>キギョウ</t>
    </rPh>
    <rPh sb="7" eb="8">
      <t>ダン</t>
    </rPh>
    <phoneticPr fontId="2"/>
  </si>
  <si>
    <t>養護老人ホームとよおか管理組合</t>
    <rPh sb="0" eb="2">
      <t>ヨウゴ</t>
    </rPh>
    <rPh sb="2" eb="4">
      <t>ロウジン</t>
    </rPh>
    <rPh sb="11" eb="13">
      <t>カンリ</t>
    </rPh>
    <rPh sb="13" eb="15">
      <t>クミアイ</t>
    </rPh>
    <phoneticPr fontId="2"/>
  </si>
  <si>
    <t>浜名学園組合</t>
    <rPh sb="0" eb="2">
      <t>ハマナ</t>
    </rPh>
    <rPh sb="2" eb="4">
      <t>ガクエン</t>
    </rPh>
    <rPh sb="4" eb="6">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</si>
  <si>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</si>
  <si>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</si>
  <si>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</si>
  <si>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（公益財団法人）浜松国際交流協会</t>
    <rPh sb="1" eb="3">
      <t>コウエキ</t>
    </rPh>
    <rPh sb="3" eb="5">
      <t>ザイダン</t>
    </rPh>
    <rPh sb="5" eb="7">
      <t>ホウジン</t>
    </rPh>
    <rPh sb="8" eb="10">
      <t>ハママツ</t>
    </rPh>
    <rPh sb="10" eb="12">
      <t>コクサイ</t>
    </rPh>
    <rPh sb="12" eb="14">
      <t>コウリュウ</t>
    </rPh>
    <rPh sb="14" eb="16">
      <t>キョウカイ</t>
    </rPh>
    <phoneticPr fontId="2"/>
  </si>
  <si>
    <t>（社会福祉法人）浜松市社会福祉事業団</t>
    <rPh sb="1" eb="3">
      <t>シャカイ</t>
    </rPh>
    <rPh sb="3" eb="5">
      <t>フクシ</t>
    </rPh>
    <rPh sb="5" eb="7">
      <t>ホウジン</t>
    </rPh>
    <rPh sb="8" eb="11">
      <t>ハママツシ</t>
    </rPh>
    <rPh sb="11" eb="13">
      <t>シャカイ</t>
    </rPh>
    <rPh sb="13" eb="15">
      <t>フクシ</t>
    </rPh>
    <rPh sb="15" eb="18">
      <t>ジギョウダン</t>
    </rPh>
    <phoneticPr fontId="2"/>
  </si>
  <si>
    <t>（公益財団法人）浜松市医療公社</t>
    <rPh sb="1" eb="3">
      <t>コウエキ</t>
    </rPh>
    <rPh sb="3" eb="5">
      <t>ザイダン</t>
    </rPh>
    <rPh sb="5" eb="7">
      <t>ホウジン</t>
    </rPh>
    <rPh sb="8" eb="11">
      <t>ハママツシ</t>
    </rPh>
    <rPh sb="11" eb="13">
      <t>イリョウ</t>
    </rPh>
    <rPh sb="13" eb="15">
      <t>コウシャ</t>
    </rPh>
    <phoneticPr fontId="2"/>
  </si>
  <si>
    <t>（一般財団法人）浜松市清掃公社</t>
    <rPh sb="1" eb="3">
      <t>イッパン</t>
    </rPh>
    <rPh sb="3" eb="5">
      <t>ザイダン</t>
    </rPh>
    <rPh sb="5" eb="7">
      <t>ホウジン</t>
    </rPh>
    <rPh sb="8" eb="11">
      <t>ハママツシ</t>
    </rPh>
    <rPh sb="11" eb="13">
      <t>セイソウ</t>
    </rPh>
    <rPh sb="13" eb="15">
      <t>コウシャ</t>
    </rPh>
    <phoneticPr fontId="2"/>
  </si>
  <si>
    <t>（公益財団法人）浜松地域イノベーション推進機構</t>
    <rPh sb="1" eb="3">
      <t>コウエキ</t>
    </rPh>
    <rPh sb="3" eb="5">
      <t>ザイダン</t>
    </rPh>
    <rPh sb="5" eb="7">
      <t>ホウジン</t>
    </rPh>
    <rPh sb="8" eb="10">
      <t>ハママツ</t>
    </rPh>
    <rPh sb="10" eb="12">
      <t>チイキ</t>
    </rPh>
    <rPh sb="19" eb="21">
      <t>スイシン</t>
    </rPh>
    <rPh sb="21" eb="23">
      <t>キコウ</t>
    </rPh>
    <phoneticPr fontId="2"/>
  </si>
  <si>
    <t>（公益財団法人）浜松市勤労福祉協会</t>
    <rPh sb="1" eb="3">
      <t>コウエキ</t>
    </rPh>
    <rPh sb="3" eb="5">
      <t>ザイダン</t>
    </rPh>
    <rPh sb="5" eb="7">
      <t>ホウジン</t>
    </rPh>
    <rPh sb="8" eb="11">
      <t>ハママツシ</t>
    </rPh>
    <rPh sb="11" eb="13">
      <t>キンロウ</t>
    </rPh>
    <rPh sb="13" eb="15">
      <t>フクシ</t>
    </rPh>
    <rPh sb="15" eb="17">
      <t>キョウカイ</t>
    </rPh>
    <phoneticPr fontId="2"/>
  </si>
  <si>
    <t>（公益財団法人）浜松市花みどり振興財団</t>
    <rPh sb="1" eb="3">
      <t>コウエキ</t>
    </rPh>
    <rPh sb="3" eb="5">
      <t>ザイダン</t>
    </rPh>
    <rPh sb="5" eb="7">
      <t>ホウジン</t>
    </rPh>
    <rPh sb="8" eb="10">
      <t>ハママツ</t>
    </rPh>
    <rPh sb="10" eb="11">
      <t>シ</t>
    </rPh>
    <rPh sb="11" eb="12">
      <t>ハナ</t>
    </rPh>
    <rPh sb="15" eb="17">
      <t>シンコウ</t>
    </rPh>
    <rPh sb="17" eb="19">
      <t>ザイダン</t>
    </rPh>
    <phoneticPr fontId="2"/>
  </si>
  <si>
    <t>（一般財団法人）浜北まちづくり公社</t>
    <rPh sb="1" eb="3">
      <t>イッパン</t>
    </rPh>
    <rPh sb="3" eb="5">
      <t>ザイダン</t>
    </rPh>
    <rPh sb="5" eb="7">
      <t>ホウジン</t>
    </rPh>
    <rPh sb="8" eb="10">
      <t>ハマキタ</t>
    </rPh>
    <rPh sb="15" eb="17">
      <t>コウシャ</t>
    </rPh>
    <phoneticPr fontId="2"/>
  </si>
  <si>
    <t>（株式会社）なゆた浜北</t>
    <rPh sb="1" eb="5">
      <t>カブシキガイシャ</t>
    </rPh>
    <rPh sb="9" eb="11">
      <t>ハマキタ</t>
    </rPh>
    <phoneticPr fontId="2"/>
  </si>
  <si>
    <t>（公益財団法人）浜松市文化振興財団</t>
    <rPh sb="1" eb="3">
      <t>コウエキ</t>
    </rPh>
    <rPh sb="3" eb="5">
      <t>ザイダン</t>
    </rPh>
    <rPh sb="5" eb="7">
      <t>ホウジン</t>
    </rPh>
    <rPh sb="8" eb="10">
      <t>ハママツ</t>
    </rPh>
    <rPh sb="10" eb="11">
      <t>シ</t>
    </rPh>
    <rPh sb="11" eb="13">
      <t>ブンカ</t>
    </rPh>
    <rPh sb="13" eb="15">
      <t>シンコウ</t>
    </rPh>
    <rPh sb="15" eb="17">
      <t>ザイダン</t>
    </rPh>
    <phoneticPr fontId="2"/>
  </si>
  <si>
    <t>（公益財団法人）浜松市社会福祉協議会</t>
    <rPh sb="1" eb="3">
      <t>コウエキ</t>
    </rPh>
    <rPh sb="3" eb="5">
      <t>ザイダン</t>
    </rPh>
    <rPh sb="5" eb="7">
      <t>ホウジン</t>
    </rPh>
    <rPh sb="8" eb="11">
      <t>ハママツシ</t>
    </rPh>
    <rPh sb="11" eb="13">
      <t>シャカイ</t>
    </rPh>
    <rPh sb="13" eb="15">
      <t>フクシ</t>
    </rPh>
    <rPh sb="15" eb="18">
      <t>キョウギカイ</t>
    </rPh>
    <phoneticPr fontId="2"/>
  </si>
  <si>
    <t>（公益財団法人）浜松市シルバー人材センター</t>
    <rPh sb="1" eb="3">
      <t>コウエキ</t>
    </rPh>
    <rPh sb="3" eb="5">
      <t>ザイダン</t>
    </rPh>
    <rPh sb="5" eb="7">
      <t>ホウジン</t>
    </rPh>
    <rPh sb="8" eb="11">
      <t>ハママツシ</t>
    </rPh>
    <rPh sb="15" eb="17">
      <t>ジンザイ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</si>
  <si>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</si>
  <si>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</si>
  <si>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</si>
  <si>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</si>
  <si>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</si>
  <si>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・将来負担比率は、充当可能財源等が将来負担額を上回っていることから、前年度と同様に算定されていない。
・実質公債費比率は、県費負担教職員制度の権限移譲に伴う標準財政規模の増や市債残高の減等により、前年度比で1.0ポイント改善している。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</si>
  <si>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</si>
  <si>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</si>
  <si>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</si>
  <si>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・将来負担比率は、充当可能財源等が将来負担額を上回っていることから、前年度と同様に算定されていない。
・浜松市公共建築物長寿命化指針及び公共施設長寿命化基本方針（土木施設編）に基づき長寿命化を図る取り組みを行っているものの、有形固定資産減価償却率が前年度と比較して増となっている。</t>
    <rPh sb="66" eb="67">
      <t>オヨ</t>
    </rPh>
    <rPh sb="68" eb="70">
      <t>コウキョウ</t>
    </rPh>
    <rPh sb="70" eb="72">
      <t>シセツ</t>
    </rPh>
    <rPh sb="72" eb="76">
      <t>チョウジュミョウカ</t>
    </rPh>
    <rPh sb="76" eb="78">
      <t>キホン</t>
    </rPh>
    <rPh sb="78" eb="80">
      <t>ホウシン</t>
    </rPh>
    <rPh sb="81" eb="83">
      <t>ドボク</t>
    </rPh>
    <rPh sb="83" eb="85">
      <t>シセツ</t>
    </rPh>
    <rPh sb="85" eb="86">
      <t>ヘン</t>
    </rPh>
    <rPh sb="103" eb="104">
      <t>オコナ</t>
    </rPh>
    <rPh sb="128" eb="130">
      <t>ヒカク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</si>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</sst>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60F0855-ABAC-445A-83B6-BB6B6D4CB6D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A2FA-4B86-AC31-BC290F2E01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59649</c:v>
                </c:pt>
                <c:pt idx="1">
                  <c:v>64501</c:v>
                </c:pt>
                <c:pt idx="2">
                  <c:v>54626</c:v>
                </c:pt>
                <c:pt idx="3">
                  <c:v>52492</c:v>
                </c:pt>
                <c:pt idx="4">
                  <c:v>70651</c:v>
                </c:pt>
              </c:numCache>
            </c:numRef>
          </c:val>
          <c:smooth val="0"/>
          <c:extLst>
            <c:ext xmlns:c16="http://schemas.microsoft.com/office/drawing/2014/chart" uri="{C3380CC4-5D6E-409C-BE32-E72D297353CC}">
              <c16:uniqueId val="{00000001-A2FA-4B86-AC31-BC290F2E019A}"/>
            </c:ext>
          </c:extLst>
        </c:ser>
        <c:dLbls>
          <c:showLegendKey val="0"/>
          <c:showVal val="0"/>
          <c:showCatName val="0"/>
          <c:showSerName val="0"/>
          <c:showPercent val="0"/>
          <c:showBubbleSize val="0"/>
        </c:dLbls>
        <c:marker val="1"/>
        <c:smooth val="0"/>
        <c:axId val="254200064"/>
        <c:axId val="254284160"/>
      </c:lineChart>
      <c:catAx>
        <c:axId val="25420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284160"/>
        <c:crosses val="autoZero"/>
        <c:auto val="1"/>
        <c:lblAlgn val="ctr"/>
        <c:lblOffset val="100"/>
        <c:tickLblSkip val="1"/>
        <c:tickMarkSkip val="1"/>
        <c:noMultiLvlLbl val="0"/>
      </c:catAx>
      <c:valAx>
        <c:axId val="254284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20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4.29</c:v>
                </c:pt>
                <c:pt idx="1">
                  <c:v>3.87</c:v>
                </c:pt>
                <c:pt idx="2">
                  <c:v>3.11</c:v>
                </c:pt>
                <c:pt idx="3">
                  <c:v>2.83</c:v>
                </c:pt>
                <c:pt idx="4">
                  <c:v>2.79</c:v>
                </c:pt>
              </c:numCache>
            </c:numRef>
          </c:val>
          <c:extLst>
            <c:ext xmlns:c16="http://schemas.microsoft.com/office/drawing/2014/chart" uri="{C3380CC4-5D6E-409C-BE32-E72D297353CC}">
              <c16:uniqueId val="{00000000-64BF-4843-BF81-EC82BF781C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8.5</c:v>
                </c:pt>
                <c:pt idx="1">
                  <c:v>8.5</c:v>
                </c:pt>
                <c:pt idx="2">
                  <c:v>7.28</c:v>
                </c:pt>
                <c:pt idx="3">
                  <c:v>7.15</c:v>
                </c:pt>
                <c:pt idx="4">
                  <c:v>5.42</c:v>
                </c:pt>
              </c:numCache>
            </c:numRef>
          </c:val>
          <c:extLst>
            <c:ext xmlns:c16="http://schemas.microsoft.com/office/drawing/2014/chart" uri="{C3380CC4-5D6E-409C-BE32-E72D297353CC}">
              <c16:uniqueId val="{00000001-64BF-4843-BF81-EC82BF781C0C}"/>
            </c:ext>
          </c:extLst>
        </c:ser>
        <c:dLbls>
          <c:showLegendKey val="0"/>
          <c:showVal val="0"/>
          <c:showCatName val="0"/>
          <c:showSerName val="0"/>
          <c:showPercent val="0"/>
          <c:showBubbleSize val="0"/>
        </c:dLbls>
        <c:gapWidth val="250"/>
        <c:overlap val="100"/>
        <c:axId val="133173632"/>
        <c:axId val="13317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1.04</c:v>
                </c:pt>
                <c:pt idx="1">
                  <c:v>-0.39</c:v>
                </c:pt>
                <c:pt idx="2">
                  <c:v>-0.19</c:v>
                </c:pt>
                <c:pt idx="3">
                  <c:v>-0.21</c:v>
                </c:pt>
                <c:pt idx="4">
                  <c:v>-1.76</c:v>
                </c:pt>
              </c:numCache>
            </c:numRef>
          </c:val>
          <c:smooth val="0"/>
          <c:extLst>
            <c:ext xmlns:c16="http://schemas.microsoft.com/office/drawing/2014/chart" uri="{C3380CC4-5D6E-409C-BE32-E72D297353CC}">
              <c16:uniqueId val="{00000002-64BF-4843-BF81-EC82BF781C0C}"/>
            </c:ext>
          </c:extLst>
        </c:ser>
        <c:dLbls>
          <c:showLegendKey val="0"/>
          <c:showVal val="0"/>
          <c:showCatName val="0"/>
          <c:showSerName val="0"/>
          <c:showPercent val="0"/>
          <c:showBubbleSize val="0"/>
        </c:dLbls>
        <c:marker val="1"/>
        <c:smooth val="0"/>
        <c:axId val="133173632"/>
        <c:axId val="133175168"/>
      </c:lineChart>
      <c:catAx>
        <c:axId val="1331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75168"/>
        <c:crosses val="autoZero"/>
        <c:auto val="1"/>
        <c:lblAlgn val="ctr"/>
        <c:lblOffset val="100"/>
        <c:tickLblSkip val="1"/>
        <c:tickMarkSkip val="1"/>
        <c:noMultiLvlLbl val="0"/>
      </c:catAx>
      <c:valAx>
        <c:axId val="13317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7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0.13</c:v>
                </c:pt>
                <c:pt idx="4">
                  <c:v>#N/A</c:v>
                </c:pt>
                <c:pt idx="5">
                  <c:v>0.04</c:v>
                </c:pt>
                <c:pt idx="6">
                  <c:v>#N/A</c:v>
                </c:pt>
                <c:pt idx="7">
                  <c:v>0.06</c:v>
                </c:pt>
                <c:pt idx="8">
                  <c:v>#N/A</c:v>
                </c:pt>
                <c:pt idx="9">
                  <c:v>0.03</c:v>
                </c:pt>
              </c:numCache>
            </c:numRef>
          </c:val>
          <c:extLst>
            <c:ext xmlns:c16="http://schemas.microsoft.com/office/drawing/2014/chart" uri="{C3380CC4-5D6E-409C-BE32-E72D297353CC}">
              <c16:uniqueId val="{00000000-8278-4288-9B15-FC31574EC7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78-4288-9B15-FC31574EC728}"/>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0.06</c:v>
                </c:pt>
                <c:pt idx="4">
                  <c:v>#N/A</c:v>
                </c:pt>
                <c:pt idx="5">
                  <c:v>0.02</c:v>
                </c:pt>
                <c:pt idx="6">
                  <c:v>#N/A</c:v>
                </c:pt>
                <c:pt idx="7">
                  <c:v>0.01</c:v>
                </c:pt>
                <c:pt idx="8">
                  <c:v>#N/A</c:v>
                </c:pt>
                <c:pt idx="9">
                  <c:v>0.01</c:v>
                </c:pt>
              </c:numCache>
            </c:numRef>
          </c:val>
          <c:extLst>
            <c:ext xmlns:c16="http://schemas.microsoft.com/office/drawing/2014/chart" uri="{C3380CC4-5D6E-409C-BE32-E72D297353CC}">
              <c16:uniqueId val="{00000002-8278-4288-9B15-FC31574EC728}"/>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0.38</c:v>
                </c:pt>
                <c:pt idx="2">
                  <c:v>#N/A</c:v>
                </c:pt>
                <c:pt idx="3">
                  <c:v>0.37</c:v>
                </c:pt>
                <c:pt idx="4">
                  <c:v>#N/A</c:v>
                </c:pt>
                <c:pt idx="5">
                  <c:v>0.32</c:v>
                </c:pt>
                <c:pt idx="6">
                  <c:v>#N/A</c:v>
                </c:pt>
                <c:pt idx="7">
                  <c:v>0.32</c:v>
                </c:pt>
                <c:pt idx="8">
                  <c:v>#N/A</c:v>
                </c:pt>
                <c:pt idx="9">
                  <c:v>0.32</c:v>
                </c:pt>
              </c:numCache>
            </c:numRef>
          </c:val>
          <c:extLst>
            <c:ext xmlns:c16="http://schemas.microsoft.com/office/drawing/2014/chart" uri="{C3380CC4-5D6E-409C-BE32-E72D297353CC}">
              <c16:uniqueId val="{00000003-8278-4288-9B15-FC31574EC728}"/>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1.21</c:v>
                </c:pt>
                <c:pt idx="4">
                  <c:v>#N/A</c:v>
                </c:pt>
                <c:pt idx="5">
                  <c:v>0.24</c:v>
                </c:pt>
                <c:pt idx="6">
                  <c:v>#N/A</c:v>
                </c:pt>
                <c:pt idx="7">
                  <c:v>0.57999999999999996</c:v>
                </c:pt>
                <c:pt idx="8">
                  <c:v>#N/A</c:v>
                </c:pt>
                <c:pt idx="9">
                  <c:v>0.33</c:v>
                </c:pt>
              </c:numCache>
            </c:numRef>
          </c:val>
          <c:extLst>
            <c:ext xmlns:c16="http://schemas.microsoft.com/office/drawing/2014/chart" uri="{C3380CC4-5D6E-409C-BE32-E72D297353CC}">
              <c16:uniqueId val="{00000004-8278-4288-9B15-FC31574EC728}"/>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0.47</c:v>
                </c:pt>
                <c:pt idx="4">
                  <c:v>#N/A</c:v>
                </c:pt>
                <c:pt idx="5">
                  <c:v>1.58</c:v>
                </c:pt>
                <c:pt idx="6">
                  <c:v>#N/A</c:v>
                </c:pt>
                <c:pt idx="7">
                  <c:v>0.79</c:v>
                </c:pt>
                <c:pt idx="8">
                  <c:v>#N/A</c:v>
                </c:pt>
                <c:pt idx="9">
                  <c:v>0.87</c:v>
                </c:pt>
              </c:numCache>
            </c:numRef>
          </c:val>
          <c:extLst>
            <c:ext xmlns:c16="http://schemas.microsoft.com/office/drawing/2014/chart" uri="{C3380CC4-5D6E-409C-BE32-E72D297353CC}">
              <c16:uniqueId val="{00000005-8278-4288-9B15-FC31574EC728}"/>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1.75</c:v>
                </c:pt>
                <c:pt idx="2">
                  <c:v>#N/A</c:v>
                </c:pt>
                <c:pt idx="3">
                  <c:v>1.55</c:v>
                </c:pt>
                <c:pt idx="4">
                  <c:v>#N/A</c:v>
                </c:pt>
                <c:pt idx="5">
                  <c:v>1.35</c:v>
                </c:pt>
                <c:pt idx="6">
                  <c:v>#N/A</c:v>
                </c:pt>
                <c:pt idx="7">
                  <c:v>1.45</c:v>
                </c:pt>
                <c:pt idx="8">
                  <c:v>#N/A</c:v>
                </c:pt>
                <c:pt idx="9">
                  <c:v>1.45</c:v>
                </c:pt>
              </c:numCache>
            </c:numRef>
          </c:val>
          <c:extLst>
            <c:ext xmlns:c16="http://schemas.microsoft.com/office/drawing/2014/chart" uri="{C3380CC4-5D6E-409C-BE32-E72D297353CC}">
              <c16:uniqueId val="{00000006-8278-4288-9B15-FC31574EC728}"/>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1.29</c:v>
                </c:pt>
                <c:pt idx="2">
                  <c:v>#N/A</c:v>
                </c:pt>
                <c:pt idx="3">
                  <c:v>1.01</c:v>
                </c:pt>
                <c:pt idx="4">
                  <c:v>#N/A</c:v>
                </c:pt>
                <c:pt idx="5">
                  <c:v>1.28</c:v>
                </c:pt>
                <c:pt idx="6">
                  <c:v>#N/A</c:v>
                </c:pt>
                <c:pt idx="7">
                  <c:v>1.42</c:v>
                </c:pt>
                <c:pt idx="8">
                  <c:v>#N/A</c:v>
                </c:pt>
                <c:pt idx="9">
                  <c:v>1.95</c:v>
                </c:pt>
              </c:numCache>
            </c:numRef>
          </c:val>
          <c:extLst>
            <c:ext xmlns:c16="http://schemas.microsoft.com/office/drawing/2014/chart" uri="{C3380CC4-5D6E-409C-BE32-E72D297353CC}">
              <c16:uniqueId val="{00000007-8278-4288-9B15-FC31574EC7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4.25</c:v>
                </c:pt>
                <c:pt idx="2">
                  <c:v>#N/A</c:v>
                </c:pt>
                <c:pt idx="3">
                  <c:v>3.82</c:v>
                </c:pt>
                <c:pt idx="4">
                  <c:v>#N/A</c:v>
                </c:pt>
                <c:pt idx="5">
                  <c:v>3.08</c:v>
                </c:pt>
                <c:pt idx="6">
                  <c:v>#N/A</c:v>
                </c:pt>
                <c:pt idx="7">
                  <c:v>2.81</c:v>
                </c:pt>
                <c:pt idx="8">
                  <c:v>#N/A</c:v>
                </c:pt>
                <c:pt idx="9">
                  <c:v>2.76</c:v>
                </c:pt>
              </c:numCache>
            </c:numRef>
          </c:val>
          <c:extLst>
            <c:ext xmlns:c16="http://schemas.microsoft.com/office/drawing/2014/chart" uri="{C3380CC4-5D6E-409C-BE32-E72D297353CC}">
              <c16:uniqueId val="{00000008-8278-4288-9B15-FC31574EC728}"/>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6.83</c:v>
                </c:pt>
                <c:pt idx="2">
                  <c:v>#N/A</c:v>
                </c:pt>
                <c:pt idx="3">
                  <c:v>7.24</c:v>
                </c:pt>
                <c:pt idx="4">
                  <c:v>#N/A</c:v>
                </c:pt>
                <c:pt idx="5">
                  <c:v>6.02</c:v>
                </c:pt>
                <c:pt idx="6">
                  <c:v>#N/A</c:v>
                </c:pt>
                <c:pt idx="7">
                  <c:v>5.66</c:v>
                </c:pt>
                <c:pt idx="8">
                  <c:v>#N/A</c:v>
                </c:pt>
                <c:pt idx="9">
                  <c:v>5.31</c:v>
                </c:pt>
              </c:numCache>
            </c:numRef>
          </c:val>
          <c:extLst>
            <c:ext xmlns:c16="http://schemas.microsoft.com/office/drawing/2014/chart" uri="{C3380CC4-5D6E-409C-BE32-E72D297353CC}">
              <c16:uniqueId val="{00000009-8278-4288-9B15-FC31574EC728}"/>
            </c:ext>
          </c:extLst>
        </c:ser>
        <c:dLbls>
          <c:showLegendKey val="0"/>
          <c:showVal val="0"/>
          <c:showCatName val="0"/>
          <c:showSerName val="0"/>
          <c:showPercent val="0"/>
          <c:showBubbleSize val="0"/>
        </c:dLbls>
        <c:gapWidth val="150"/>
        <c:overlap val="100"/>
        <c:axId val="133617152"/>
        <c:axId val="133618688"/>
      </c:barChart>
      <c:catAx>
        <c:axId val="1336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18688"/>
        <c:crosses val="autoZero"/>
        <c:auto val="1"/>
        <c:lblAlgn val="ctr"/>
        <c:lblOffset val="100"/>
        <c:tickLblSkip val="1"/>
        <c:tickMarkSkip val="1"/>
        <c:noMultiLvlLbl val="0"/>
      </c:catAx>
      <c:valAx>
        <c:axId val="1336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1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31182</c:v>
                </c:pt>
                <c:pt idx="5">
                  <c:v>31638</c:v>
                </c:pt>
                <c:pt idx="8">
                  <c:v>32129</c:v>
                </c:pt>
                <c:pt idx="11">
                  <c:v>31905</c:v>
                </c:pt>
                <c:pt idx="14">
                  <c:v>31398</c:v>
                </c:pt>
              </c:numCache>
            </c:numRef>
          </c:val>
          <c:extLst>
            <c:ext xmlns:c16="http://schemas.microsoft.com/office/drawing/2014/chart" uri="{C3380CC4-5D6E-409C-BE32-E72D297353CC}">
              <c16:uniqueId val="{00000000-90A9-4C72-BD5D-D3DF02A530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A9-4C72-BD5D-D3DF02A530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1125</c:v>
                </c:pt>
                <c:pt idx="3">
                  <c:v>1194</c:v>
                </c:pt>
                <c:pt idx="6">
                  <c:v>1041</c:v>
                </c:pt>
                <c:pt idx="9">
                  <c:v>1045</c:v>
                </c:pt>
                <c:pt idx="12">
                  <c:v>982</c:v>
                </c:pt>
              </c:numCache>
            </c:numRef>
          </c:val>
          <c:extLst>
            <c:ext xmlns:c16="http://schemas.microsoft.com/office/drawing/2014/chart" uri="{C3380CC4-5D6E-409C-BE32-E72D297353CC}">
              <c16:uniqueId val="{00000002-90A9-4C72-BD5D-D3DF02A530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1</c:v>
                </c:pt>
                <c:pt idx="9">
                  <c:v>1</c:v>
                </c:pt>
                <c:pt idx="12">
                  <c:v>1</c:v>
                </c:pt>
              </c:numCache>
            </c:numRef>
          </c:val>
          <c:extLst>
            <c:ext xmlns:c16="http://schemas.microsoft.com/office/drawing/2014/chart" uri="{C3380CC4-5D6E-409C-BE32-E72D297353CC}">
              <c16:uniqueId val="{00000003-90A9-4C72-BD5D-D3DF02A530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6216</c:v>
                </c:pt>
                <c:pt idx="3">
                  <c:v>6494</c:v>
                </c:pt>
                <c:pt idx="6">
                  <c:v>6185</c:v>
                </c:pt>
                <c:pt idx="9">
                  <c:v>5618</c:v>
                </c:pt>
                <c:pt idx="12">
                  <c:v>5497</c:v>
                </c:pt>
              </c:numCache>
            </c:numRef>
          </c:val>
          <c:extLst>
            <c:ext xmlns:c16="http://schemas.microsoft.com/office/drawing/2014/chart" uri="{C3380CC4-5D6E-409C-BE32-E72D297353CC}">
              <c16:uniqueId val="{00000004-90A9-4C72-BD5D-D3DF02A530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2667</c:v>
                </c:pt>
                <c:pt idx="3">
                  <c:v>3000</c:v>
                </c:pt>
                <c:pt idx="6">
                  <c:v>3333</c:v>
                </c:pt>
                <c:pt idx="9">
                  <c:v>3667</c:v>
                </c:pt>
                <c:pt idx="12">
                  <c:v>4000</c:v>
                </c:pt>
              </c:numCache>
            </c:numRef>
          </c:val>
          <c:extLst>
            <c:ext xmlns:c16="http://schemas.microsoft.com/office/drawing/2014/chart" uri="{C3380CC4-5D6E-409C-BE32-E72D297353CC}">
              <c16:uniqueId val="{00000005-90A9-4C72-BD5D-D3DF02A530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A9-4C72-BD5D-D3DF02A530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33791</c:v>
                </c:pt>
                <c:pt idx="3">
                  <c:v>33241</c:v>
                </c:pt>
                <c:pt idx="6">
                  <c:v>32841</c:v>
                </c:pt>
                <c:pt idx="9">
                  <c:v>31595</c:v>
                </c:pt>
                <c:pt idx="12">
                  <c:v>30558</c:v>
                </c:pt>
              </c:numCache>
            </c:numRef>
          </c:val>
          <c:extLst>
            <c:ext xmlns:c16="http://schemas.microsoft.com/office/drawing/2014/chart" uri="{C3380CC4-5D6E-409C-BE32-E72D297353CC}">
              <c16:uniqueId val="{00000007-90A9-4C72-BD5D-D3DF02A53061}"/>
            </c:ext>
          </c:extLst>
        </c:ser>
        <c:dLbls>
          <c:showLegendKey val="0"/>
          <c:showVal val="0"/>
          <c:showCatName val="0"/>
          <c:showSerName val="0"/>
          <c:showPercent val="0"/>
          <c:showBubbleSize val="0"/>
        </c:dLbls>
        <c:gapWidth val="100"/>
        <c:overlap val="100"/>
        <c:axId val="133292800"/>
        <c:axId val="13329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12620</c:v>
                </c:pt>
                <c:pt idx="2">
                  <c:v>#N/A</c:v>
                </c:pt>
                <c:pt idx="3">
                  <c:v>#N/A</c:v>
                </c:pt>
                <c:pt idx="4">
                  <c:v>12294</c:v>
                </c:pt>
                <c:pt idx="5">
                  <c:v>#N/A</c:v>
                </c:pt>
                <c:pt idx="6">
                  <c:v>#N/A</c:v>
                </c:pt>
                <c:pt idx="7">
                  <c:v>11272</c:v>
                </c:pt>
                <c:pt idx="8">
                  <c:v>#N/A</c:v>
                </c:pt>
                <c:pt idx="9">
                  <c:v>#N/A</c:v>
                </c:pt>
                <c:pt idx="10">
                  <c:v>10021</c:v>
                </c:pt>
                <c:pt idx="11">
                  <c:v>#N/A</c:v>
                </c:pt>
                <c:pt idx="12">
                  <c:v>#N/A</c:v>
                </c:pt>
                <c:pt idx="13">
                  <c:v>9640</c:v>
                </c:pt>
                <c:pt idx="14">
                  <c:v>#N/A</c:v>
                </c:pt>
              </c:numCache>
            </c:numRef>
          </c:val>
          <c:smooth val="0"/>
          <c:extLst>
            <c:ext xmlns:c16="http://schemas.microsoft.com/office/drawing/2014/chart" uri="{C3380CC4-5D6E-409C-BE32-E72D297353CC}">
              <c16:uniqueId val="{00000008-90A9-4C72-BD5D-D3DF02A53061}"/>
            </c:ext>
          </c:extLst>
        </c:ser>
        <c:dLbls>
          <c:showLegendKey val="0"/>
          <c:showVal val="0"/>
          <c:showCatName val="0"/>
          <c:showSerName val="0"/>
          <c:showPercent val="0"/>
          <c:showBubbleSize val="0"/>
        </c:dLbls>
        <c:marker val="1"/>
        <c:smooth val="0"/>
        <c:axId val="133292800"/>
        <c:axId val="133294720"/>
      </c:lineChart>
      <c:catAx>
        <c:axId val="1332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94720"/>
        <c:crosses val="autoZero"/>
        <c:auto val="1"/>
        <c:lblAlgn val="ctr"/>
        <c:lblOffset val="100"/>
        <c:tickLblSkip val="1"/>
        <c:tickMarkSkip val="1"/>
        <c:noMultiLvlLbl val="0"/>
      </c:catAx>
      <c:valAx>
        <c:axId val="13329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9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321450</c:v>
                </c:pt>
                <c:pt idx="5">
                  <c:v>330413</c:v>
                </c:pt>
                <c:pt idx="8">
                  <c:v>339169</c:v>
                </c:pt>
                <c:pt idx="11">
                  <c:v>344659</c:v>
                </c:pt>
                <c:pt idx="14">
                  <c:v>351547</c:v>
                </c:pt>
              </c:numCache>
            </c:numRef>
          </c:val>
          <c:extLst>
            <c:ext xmlns:c16="http://schemas.microsoft.com/office/drawing/2014/chart" uri="{C3380CC4-5D6E-409C-BE32-E72D297353CC}">
              <c16:uniqueId val="{00000000-10BF-4B83-996D-641F01DEF2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57590</c:v>
                </c:pt>
                <c:pt idx="5">
                  <c:v>58626</c:v>
                </c:pt>
                <c:pt idx="8">
                  <c:v>53843</c:v>
                </c:pt>
                <c:pt idx="11">
                  <c:v>46091</c:v>
                </c:pt>
                <c:pt idx="14">
                  <c:v>42834</c:v>
                </c:pt>
              </c:numCache>
            </c:numRef>
          </c:val>
          <c:extLst>
            <c:ext xmlns:c16="http://schemas.microsoft.com/office/drawing/2014/chart" uri="{C3380CC4-5D6E-409C-BE32-E72D297353CC}">
              <c16:uniqueId val="{00000001-10BF-4B83-996D-641F01DEF2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63080</c:v>
                </c:pt>
                <c:pt idx="5">
                  <c:v>65273</c:v>
                </c:pt>
                <c:pt idx="8">
                  <c:v>69834</c:v>
                </c:pt>
                <c:pt idx="11">
                  <c:v>77197</c:v>
                </c:pt>
                <c:pt idx="14">
                  <c:v>78539</c:v>
                </c:pt>
              </c:numCache>
            </c:numRef>
          </c:val>
          <c:extLst>
            <c:ext xmlns:c16="http://schemas.microsoft.com/office/drawing/2014/chart" uri="{C3380CC4-5D6E-409C-BE32-E72D297353CC}">
              <c16:uniqueId val="{00000002-10BF-4B83-996D-641F01DEF2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BF-4B83-996D-641F01DEF2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BF-4B83-996D-641F01DEF2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BF-4B83-996D-641F01DEF2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37202</c:v>
                </c:pt>
                <c:pt idx="3">
                  <c:v>37163</c:v>
                </c:pt>
                <c:pt idx="6">
                  <c:v>69090</c:v>
                </c:pt>
                <c:pt idx="9">
                  <c:v>66422</c:v>
                </c:pt>
                <c:pt idx="12">
                  <c:v>64692</c:v>
                </c:pt>
              </c:numCache>
            </c:numRef>
          </c:val>
          <c:extLst>
            <c:ext xmlns:c16="http://schemas.microsoft.com/office/drawing/2014/chart" uri="{C3380CC4-5D6E-409C-BE32-E72D297353CC}">
              <c16:uniqueId val="{00000006-10BF-4B83-996D-641F01DEF2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81</c:v>
                </c:pt>
                <c:pt idx="3">
                  <c:v>63</c:v>
                </c:pt>
                <c:pt idx="6">
                  <c:v>52</c:v>
                </c:pt>
                <c:pt idx="9">
                  <c:v>41</c:v>
                </c:pt>
                <c:pt idx="12">
                  <c:v>29</c:v>
                </c:pt>
              </c:numCache>
            </c:numRef>
          </c:val>
          <c:extLst>
            <c:ext xmlns:c16="http://schemas.microsoft.com/office/drawing/2014/chart" uri="{C3380CC4-5D6E-409C-BE32-E72D297353CC}">
              <c16:uniqueId val="{00000007-10BF-4B83-996D-641F01DEF2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84325</c:v>
                </c:pt>
                <c:pt idx="3">
                  <c:v>84476</c:v>
                </c:pt>
                <c:pt idx="6">
                  <c:v>77038</c:v>
                </c:pt>
                <c:pt idx="9">
                  <c:v>70958</c:v>
                </c:pt>
                <c:pt idx="12">
                  <c:v>65344</c:v>
                </c:pt>
              </c:numCache>
            </c:numRef>
          </c:val>
          <c:extLst>
            <c:ext xmlns:c16="http://schemas.microsoft.com/office/drawing/2014/chart" uri="{C3380CC4-5D6E-409C-BE32-E72D297353CC}">
              <c16:uniqueId val="{00000008-10BF-4B83-996D-641F01DEF2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12337</c:v>
                </c:pt>
                <c:pt idx="3">
                  <c:v>11522</c:v>
                </c:pt>
                <c:pt idx="6">
                  <c:v>10676</c:v>
                </c:pt>
                <c:pt idx="9">
                  <c:v>9466</c:v>
                </c:pt>
                <c:pt idx="12">
                  <c:v>10378</c:v>
                </c:pt>
              </c:numCache>
            </c:numRef>
          </c:val>
          <c:extLst>
            <c:ext xmlns:c16="http://schemas.microsoft.com/office/drawing/2014/chart" uri="{C3380CC4-5D6E-409C-BE32-E72D297353CC}">
              <c16:uniqueId val="{00000009-10BF-4B83-996D-641F01DEF2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283000</c:v>
                </c:pt>
                <c:pt idx="3">
                  <c:v>281064</c:v>
                </c:pt>
                <c:pt idx="6">
                  <c:v>282790</c:v>
                </c:pt>
                <c:pt idx="9">
                  <c:v>281322</c:v>
                </c:pt>
                <c:pt idx="12">
                  <c:v>281621</c:v>
                </c:pt>
              </c:numCache>
            </c:numRef>
          </c:val>
          <c:extLst>
            <c:ext xmlns:c16="http://schemas.microsoft.com/office/drawing/2014/chart" uri="{C3380CC4-5D6E-409C-BE32-E72D297353CC}">
              <c16:uniqueId val="{0000000A-10BF-4B83-996D-641F01DEF282}"/>
            </c:ext>
          </c:extLst>
        </c:ser>
        <c:dLbls>
          <c:showLegendKey val="0"/>
          <c:showVal val="0"/>
          <c:showCatName val="0"/>
          <c:showSerName val="0"/>
          <c:showPercent val="0"/>
          <c:showBubbleSize val="0"/>
        </c:dLbls>
        <c:gapWidth val="100"/>
        <c:overlap val="100"/>
        <c:axId val="133467136"/>
        <c:axId val="13347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BF-4B83-996D-641F01DEF282}"/>
            </c:ext>
          </c:extLst>
        </c:ser>
        <c:dLbls>
          <c:showLegendKey val="0"/>
          <c:showVal val="0"/>
          <c:showCatName val="0"/>
          <c:showSerName val="0"/>
          <c:showPercent val="0"/>
          <c:showBubbleSize val="0"/>
        </c:dLbls>
        <c:marker val="1"/>
        <c:smooth val="0"/>
        <c:axId val="133467136"/>
        <c:axId val="133473408"/>
      </c:lineChart>
      <c:catAx>
        <c:axId val="1334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73408"/>
        <c:crosses val="autoZero"/>
        <c:auto val="1"/>
        <c:lblAlgn val="ctr"/>
        <c:lblOffset val="100"/>
        <c:tickLblSkip val="1"/>
        <c:tickMarkSkip val="1"/>
        <c:noMultiLvlLbl val="0"/>
      </c:catAx>
      <c:valAx>
        <c:axId val="13347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6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15200</c:v>
                </c:pt>
                <c:pt idx="1">
                  <c:v>15225</c:v>
                </c:pt>
                <c:pt idx="2">
                  <c:v>11546</c:v>
                </c:pt>
              </c:numCache>
            </c:numRef>
          </c:val>
          <c:extLst>
            <c:ext xmlns:c16="http://schemas.microsoft.com/office/drawing/2014/chart" uri="{C3380CC4-5D6E-409C-BE32-E72D297353CC}">
              <c16:uniqueId val="{00000000-C3CB-4396-8B90-5E28628862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951</c:v>
                </c:pt>
                <c:pt idx="1">
                  <c:v>1031</c:v>
                </c:pt>
                <c:pt idx="2">
                  <c:v>1010</c:v>
                </c:pt>
              </c:numCache>
            </c:numRef>
          </c:val>
          <c:extLst>
            <c:ext xmlns:c16="http://schemas.microsoft.com/office/drawing/2014/chart" uri="{C3380CC4-5D6E-409C-BE32-E72D297353CC}">
              <c16:uniqueId val="{00000001-C3CB-4396-8B90-5E28628862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25553</c:v>
                </c:pt>
                <c:pt idx="1">
                  <c:v>29864</c:v>
                </c:pt>
                <c:pt idx="2">
                  <c:v>32846</c:v>
                </c:pt>
              </c:numCache>
            </c:numRef>
          </c:val>
          <c:extLst>
            <c:ext xmlns:c16="http://schemas.microsoft.com/office/drawing/2014/chart" uri="{C3380CC4-5D6E-409C-BE32-E72D297353CC}">
              <c16:uniqueId val="{00000002-C3CB-4396-8B90-5E286288627E}"/>
            </c:ext>
          </c:extLst>
        </c:ser>
        <c:dLbls>
          <c:showLegendKey val="0"/>
          <c:showVal val="0"/>
          <c:showCatName val="0"/>
          <c:showSerName val="0"/>
          <c:showPercent val="0"/>
          <c:showBubbleSize val="0"/>
        </c:dLbls>
        <c:gapWidth val="120"/>
        <c:overlap val="100"/>
        <c:axId val="133792128"/>
        <c:axId val="133793664"/>
      </c:barChart>
      <c:catAx>
        <c:axId val="1337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793664"/>
        <c:crosses val="autoZero"/>
        <c:auto val="1"/>
        <c:lblAlgn val="ctr"/>
        <c:lblOffset val="100"/>
        <c:tickLblSkip val="1"/>
        <c:tickMarkSkip val="1"/>
        <c:noMultiLvlLbl val="0"/>
      </c:catAx>
      <c:valAx>
        <c:axId val="133793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7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{367B9F8C-41E4-4E50-BC7A-57DBFD5A2A77}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153-4B17-B64B-F201FF19F6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{3DB31DF0-B376-46A2-89C6-77A353AF36FE}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53-4B17-B64B-F201FF19F6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{1F51BE13-564F-4D50-9E68-292A3BD05A4D}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53-4B17-B64B-F201FF19F6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{1958E35A-7376-4221-90C1-F2897ED4BD7C}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53-4B17-B64B-F201FF19F6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{D258DA98-34C3-498A-9C9E-AA23D696D425}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53-4B17-B64B-F201FF19F6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{D5E7EA6A-DD44-41BD-A815-A560E7DCE6F1}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153-4B17-B64B-F201FF19F6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{5D5B15E2-A025-468D-B965-7D4581B1ED3B}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153-4B17-B64B-F201FF19F6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{DB8CB1AA-4BF8-4036-8F9B-0321145DF278}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153-4B17-B64B-F201FF19F6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{53111FB8-8C22-49D4-B3F3-11A47E8A2D9F}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153-4B17-B64B-F201FF19F6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64.5</c:v>
                </c:pt>
                <c:pt idx="16">
                  <c:v>65.3</c:v>
                </c:pt>
                <c:pt idx="24">
                  <c:v>66.3</c:v>
                </c:pt>
                <c:pt idx="32">
                  <c:v>67.400000000000006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53-4B17-B64B-F201FF19F6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{B124A299-BFFF-454F-BBF0-E2A244B18D10}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153-4B17-B64B-F201FF19F6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{7BDA919D-25B8-4A71-8DCB-9416853FB6EC}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53-4B17-B64B-F201FF19F6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{F9CB1574-A513-4826-B3EC-A51D2B51563E}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53-4B17-B64B-F201FF19F6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{51442C7B-F8AE-40BD-A28B-A44666C3054F}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53-4B17-B64B-F201FF19F6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{E04840B9-8AD1-4F28-BF27-58EBDB513B58}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53-4B17-B64B-F201FF19F6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{4E765460-817B-4E24-A47F-62141B4A10CA}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153-4B17-B64B-F201FF19F6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{9F10037B-C17C-4F2D-BB48-8F4D3A3A736C}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153-4B17-B64B-F201FF19F6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{3E4FEDE2-E4B2-4419-AD63-D29C0B3EC9C1}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153-4B17-B64B-F201FF19F6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{C90C266F-80CF-48FA-9C73-55E2A9C4FC35}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153-4B17-B64B-F201FF19F6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5153-4B17-B64B-F201FF19F62A}"/>
            </c:ext>
          </c:extLst>
        </c:ser>
        <c:dLbls>
          <c:showLegendKey val="0"/>
          <c:showVal val="1"/>
          <c:showCatName val="0"/>
          <c:showSerName val="0"/>
          <c:showPercent val="0"/>
          <c:showBubbleSize val="0"/>
        </c:dLbls>
        <c:axId val="252994688"/>
        <c:axId val="252996608"/>
      </c:scatterChart>
      <c:valAx>
        <c:axId val="252994688"/>
        <c:scaling>
          <c:orientation val="minMax"/>
          <c:max val="63.7"/>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996608"/>
        <c:crosses val="autoZero"/>
        <c:crossBetween val="midCat"/>
      </c:valAx>
      <c:valAx>
        <c:axId val="252996608"/>
        <c:scaling>
          <c:orientation val="minMax"/>
          <c:max val="130"/>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994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{C38B71E1-344C-4271-9DF1-A597D54178D2}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A5-4374-8A46-09AABB43C4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{FC1B9481-8F93-4BA7-9BC8-330A3F1EB109}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A5-4374-8A46-09AABB43C4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{3BE2695C-E2BF-43B8-ACB5-F9DAACE9EB39}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A5-4374-8A46-09AABB43C4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{3EE609BD-7D74-4704-B191-FC5A05774B9C}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A5-4374-8A46-09AABB43C4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{7A3166D9-E9AF-4EFD-8B0F-EAAB2D01F1CE}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A5-4374-8A46-09AABB43C40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{2BAD1DC8-7739-492F-A5E3-914C77A5F656}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A5-4374-8A46-09AABB43C40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{32674783-E38B-48A5-B2E6-65F7201FF2E6}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A5-4374-8A46-09AABB43C40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{DC7B6774-1108-4A8D-BA09-E6D1380887FF}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A5-4374-8A46-09AABB43C40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{537D5A5B-9195-4B2D-ACDE-1BD065FB615D}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A5-4374-8A46-09AABB43C4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8.4</c:v>
                </c:pt>
                <c:pt idx="16">
                  <c:v>7.4</c:v>
                </c:pt>
                <c:pt idx="24">
                  <c:v>6.5</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1A5-4374-8A46-09AABB43C4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{F48F3008-8377-4F24-B23B-B3885D23E45B}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A5-4374-8A46-09AABB43C4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{1F01F535-7C53-4158-9630-39E5EA64FBC2}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A5-4374-8A46-09AABB43C4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{00D40D79-6556-4525-A5B8-4314D86A50FC}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A5-4374-8A46-09AABB43C4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{A70F27C9-1FD8-4932-B0C9-2C43AE8229CF}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A5-4374-8A46-09AABB43C4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{9F8EB314-CE57-47E3-BCBD-113878824228}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A5-4374-8A46-09AABB43C40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{42BCCAF1-B357-463C-8492-084440DF2410}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A5-4374-8A46-09AABB43C40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{F9DEB299-F614-4BD6-B6A9-908DE3DD8A72}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A5-4374-8A46-09AABB43C40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{0A3016F9-1E47-4D83-8A1A-A035F4834686}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A5-4374-8A46-09AABB43C40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{8658ACB2-1B40-4754-A7B6-A73FDC7CC3A4}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A5-4374-8A46-09AABB43C4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91A5-4374-8A46-09AABB43C404}"/>
            </c:ext>
          </c:extLst>
        </c:ser>
        <c:dLbls>
          <c:showLegendKey val="0"/>
          <c:showVal val="1"/>
          <c:showCatName val="0"/>
          <c:showSerName val="0"/>
          <c:showPercent val="0"/>
          <c:showBubbleSize val="0"/>
        </c:dLbls>
        <c:axId val="251626624"/>
        <c:axId val="251628160"/>
      </c:scatterChart>
      <c:valAx>
        <c:axId val="251626624"/>
        <c:scaling>
          <c:orientation val="minMax"/>
          <c:max val="11.2"/>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628160"/>
        <c:crosses val="autoZero"/>
        <c:crossBetween val="midCat"/>
      </c:valAx>
      <c:valAx>
        <c:axId val="251628160"/>
        <c:scaling>
          <c:orientation val="minMax"/>
          <c:max val="130"/>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626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令和元年度の実質公債費比率の分子は、公債費元利償還金の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億円の減などにより、前年より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億円の減となった。本市では、中期財政計画（平成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年度まで）において、実質公債費比率を「類似政令指定都市（平成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年度以降に合併を行い政令指定都市に移行した</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都市）平均を下回る」ことを補足目標としており、本市</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に対して、類似政令指定都市平均</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と目標を達している。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市場公募債（</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年満期一括償還）を平成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年度より発行。発行年度の翌年度から</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年間、発行額の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を毎年減債基金へ積み立てている。平成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年度は減債基金へ</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億円を積み立て、</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億円の取崩償還を行うことにより</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億円の増となった。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令和元年度は、将来負担比率の分子は前年度比</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億円の減となった。この主な要因として、下水道市債残高の減に伴う繰入見込額の減や、職員の新陳代謝及び職員数の減に伴う退職手当負担見込額の減などにより、将来負担額が前年度比</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億円の減となったことが挙げられる。</a:t>
          </a:r>
        </a:p>
        <a:p>
          <a:r>
            <a:rPr kumimoji="1" lang="ja-JP" altLang="en-US" sz="1400">
              <a:latin typeface="ＭＳ ゴシック" pitchFamily="49" charset="-128"/>
              <a:ea typeface="ＭＳ ゴシック" pitchFamily="49" charset="-128"/>
            </a:rPr>
            <a:t>また、充当可能財源等については、充当可能基金が前年度比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億円の増、基準財政需要額算入見込額が臨時財政対策債などの増により前年度比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億円の増となり、将来負担比率の改善に寄与している。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億円の減となった。その主な要因として、財政調整基金や津波対策事業基金等が大きく減となった一方、一般廃棄物処理施設整備事業基金や商工業振興施設整備基金等は、増となっている。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積立額が多い上位５基金について、抜粋して記載。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・商工業振興施設整備基金：企業立地促進助成事業（補助金）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・一般廃棄物処理施設整備事業基金：一般廃棄物処理施設の整備及びその関連事業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（新たな清掃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工場を建設しており、その財源とすることを予定）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・スポーツ施設整備基金：スポーツ施設整備事業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・過疎地域自立促進事業基金：過疎地域自立促進特別事業及び過疎地域の振興事業</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・商工業振興施設整備基金について、立地企業に対する補助金に要する経費の積立て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・一般廃棄物処理施設整備事業基金について、新清掃工場に対する財源確保を目的とした積立てにより、前年度比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・津波対策事業基金について、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防潮堤整備事業に対する取崩しにより、前年度比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・規律ある財政運営に取り組むとともに、基金の主旨に沿って、不測の事態に対応できる規模を維持する。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・市債の元利償還金の財源などとして活用していく。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94EDE1-0E99-4AC7-8D31-62B478CAE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7AEC95-5CFA-4554-8F5A-2C493F60B9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EB5AF13-8EB8-48CC-A30E-2C3FE27A7983}"/>
            </a:ext>
          </a:extLst>
        </xdr:cNvPr>
        <xdr:cNvSpPr/>
      </xdr:nvSpPr>
      <xdr:spPr>
        <a:xfrm>
          <a:off x="117633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920FCB9-CA19-4853-B199-6F55452FD7D0}"/>
            </a:ext>
          </a:extLst>
        </xdr:cNvPr>
        <xdr:cNvSpPr/>
      </xdr:nvSpPr>
      <xdr:spPr>
        <a:xfrm>
          <a:off x="131349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DA47869-4991-49D4-9B90-7333A193D551}"/>
            </a:ext>
          </a:extLst>
        </xdr:cNvPr>
        <xdr:cNvSpPr/>
      </xdr:nvSpPr>
      <xdr:spPr>
        <a:xfrm>
          <a:off x="145065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05512B8-5C44-4DFA-9DFB-37F1E9CCBD17}"/>
            </a:ext>
          </a:extLst>
        </xdr:cNvPr>
        <xdr:cNvSpPr/>
      </xdr:nvSpPr>
      <xdr:spPr>
        <a:xfrm>
          <a:off x="158781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52FC30F-F9C3-4354-BB21-609908E7AF45}"/>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3A7679B-FEE5-4279-9EBC-BA23FF8714F3}"/>
            </a:ext>
          </a:extLst>
        </xdr:cNvPr>
        <xdr:cNvSpPr/>
      </xdr:nvSpPr>
      <xdr:spPr>
        <a:xfrm>
          <a:off x="117633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4D070C5-6AE6-4014-8EAC-4E8DB606AC9C}"/>
            </a:ext>
          </a:extLst>
        </xdr:cNvPr>
        <xdr:cNvSpPr/>
      </xdr:nvSpPr>
      <xdr:spPr>
        <a:xfrm>
          <a:off x="131349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22F4D71-0119-47D7-9F81-D3EC76797CC1}"/>
            </a:ext>
          </a:extLst>
        </xdr:cNvPr>
        <xdr:cNvSpPr/>
      </xdr:nvSpPr>
      <xdr:spPr>
        <a:xfrm>
          <a:off x="145065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45A8DB8-0FA7-40E5-8D7E-575F3E98B19E}"/>
            </a:ext>
          </a:extLst>
        </xdr:cNvPr>
        <xdr:cNvSpPr/>
      </xdr:nvSpPr>
      <xdr:spPr>
        <a:xfrm>
          <a:off x="158781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48B7BD9-886C-4D16-BB33-A793F0404A9B}"/>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1C3051B-A0F2-47EC-8743-1F98DED5A2B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81F81ED-97C0-4DE4-A7D1-76C4F4513CDD}"/>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138C420-69F1-4CE6-A4EE-112BCE14FFBC}"/>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B081AAA-AA5E-435F-9404-56BFFE3D076B}"/>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E2ED0AE-F8B9-4D43-ADE9-C6E48FB74217}"/>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9653DFC-04B3-473F-BC88-3ED2C713F12A}"/>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12822BD-F528-4CF8-9184-7DCCFF07088C}"/>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AF084D4-66C5-48D1-BDD4-30318A8276F5}"/>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2745934-594A-4915-AD28-BF061C15F855}"/>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E304B50-8039-430C-8430-81E9942C5C27}"/>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6D6EB96-EE81-4027-B48D-53CFFCA3FF42}"/>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43229DE-8E3D-464B-B800-15E9692C89B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EA3202E-4F42-49A4-B8EF-9E440F58FB18}"/>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7492B32-5EDD-4ADD-9569-C5BF46DAF6D7}"/>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C416ED4-4A99-4583-92C0-A64EB7693C9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2E05FA2-1073-4D0E-A2D5-0D72A8E810FB}"/>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A1F6941-1727-464C-BCC9-F8E4A16AE4A3}"/>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7267952-2AB8-41D6-9C69-B5073C072762}"/>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94ECCBD-4353-4AA2-9840-3A0866E22F2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10EA5B9-D1D6-47BE-B1B8-BFB894C2E1A6}"/>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107515A-E589-4C58-B596-D619750F68E5}"/>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B032D1E-089E-4513-9A50-36E916F11E2B}"/>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A174380-1115-4DCC-A3D8-2215CE9579E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D0F7C20-BF77-4B09-ADA9-116AD496FBD3}"/>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88563A6-EB15-4036-8F9C-AA6CF808AE56}"/>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33EF883-02DF-433A-A82A-BAF23639901B}"/>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EFB4636-F9F8-4D27-8614-CBA4C65DF147}"/>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227410D-7DAA-47D7-80FD-3855DFD1DE28}"/>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D396D56-231E-454B-8F84-1FF52A5667FC}"/>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639114B6-B132-4320-A635-29132CDA1D64}"/>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1925AE0-3AC0-4CF5-92FC-1EAD26BCAAE2}"/>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D8DED74-3AC2-40D0-ACA7-CE61BCD9D111}"/>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67D51FE-9C92-478A-966C-39E230FDE3CF}"/>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DC7DF99-0B05-407B-A0A2-CF1842DE5AE5}"/>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66B63C7-2E72-40CE-84A6-CED8C6DF4ECC}"/>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38B7CA7-07D1-41C4-8929-B5835C7E4FF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187063B-6B24-4AF2-B9EC-0B1B740DF9E4}"/>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561C619-F4C7-4A0E-9B6D-122FD52817EC}"/>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B0E1396-BE6C-422A-ACDD-099CDA09EFE7}"/>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4611A66-0C31-42C9-A6BD-756239D93A2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EE6A49F-79A0-4568-A964-EAA6FB10BF8C}"/>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10079B9-767F-4FB7-87DB-296330D609ED}"/>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6625A48-F78D-4C54-8AB8-5F210089405D}"/>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52B96FE-206E-4149-9608-12A9A0DAB2A5}"/>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48C3155-9F00-4D48-9C94-7495EFC9957C}"/>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年度に策定した浜松市公共施設等総合管理計画に基づき、今後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の取組として、施設保有量の適正化に取り組んでいるとともに、浜松市公共建築物長寿命化指針及び公共施設長寿命化基本方針（土木施設編）に基づき、市が保有する公共建築物及び公共土木施設の長寿命化を図っている。</a:t>
          </a:r>
        </a:p>
        <a:p>
          <a:r>
            <a:rPr kumimoji="1" lang="ja-JP" altLang="en-US" sz="1100">
              <a:latin typeface="ＭＳ Ｐゴシック" panose="020B0600070205080204" pitchFamily="50" charset="-128"/>
              <a:ea typeface="ＭＳ Ｐゴシック" panose="020B0600070205080204" pitchFamily="50" charset="-128"/>
            </a:rPr>
            <a:t>・公共建築物等の長寿命化の取り組みを行っているものの、本市の有形固定資産減価償却率は</a:t>
          </a:r>
          <a:r>
            <a:rPr kumimoji="1" lang="en-US" altLang="ja-JP" sz="1100">
              <a:latin typeface="ＭＳ Ｐゴシック" panose="020B0600070205080204" pitchFamily="50" charset="-128"/>
              <a:ea typeface="ＭＳ Ｐゴシック" panose="020B0600070205080204" pitchFamily="50" charset="-128"/>
            </a:rPr>
            <a:t>67.4</a:t>
          </a:r>
          <a:r>
            <a:rPr kumimoji="1" lang="ja-JP" altLang="en-US" sz="1100">
              <a:latin typeface="ＭＳ Ｐゴシック" panose="020B0600070205080204" pitchFamily="50" charset="-128"/>
              <a:ea typeface="ＭＳ Ｐゴシック" panose="020B0600070205080204" pitchFamily="50" charset="-128"/>
            </a:rPr>
            <a:t>％と、類似団体平均</a:t>
          </a:r>
          <a:r>
            <a:rPr kumimoji="1" lang="en-US" altLang="ja-JP" sz="1100">
              <a:latin typeface="ＭＳ Ｐゴシック" panose="020B0600070205080204" pitchFamily="50" charset="-128"/>
              <a:ea typeface="ＭＳ Ｐゴシック" panose="020B0600070205080204" pitchFamily="50" charset="-128"/>
            </a:rPr>
            <a:t>63.3</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63.4</a:t>
          </a:r>
          <a:r>
            <a:rPr kumimoji="1" lang="ja-JP" altLang="en-US" sz="1100">
              <a:latin typeface="ＭＳ Ｐゴシック" panose="020B0600070205080204" pitchFamily="50" charset="-128"/>
              <a:ea typeface="ＭＳ Ｐゴシック" panose="020B0600070205080204" pitchFamily="50" charset="-128"/>
            </a:rPr>
            <a:t>％及び静岡県平均</a:t>
          </a:r>
          <a:r>
            <a:rPr kumimoji="1" lang="en-US" altLang="ja-JP" sz="1100">
              <a:latin typeface="ＭＳ Ｐゴシック" panose="020B0600070205080204" pitchFamily="50" charset="-128"/>
              <a:ea typeface="ＭＳ Ｐゴシック" panose="020B0600070205080204" pitchFamily="50" charset="-128"/>
            </a:rPr>
            <a:t>62.0</a:t>
          </a:r>
          <a:r>
            <a:rPr kumimoji="1" lang="ja-JP" altLang="en-US" sz="1100">
              <a:latin typeface="ＭＳ Ｐゴシック" panose="020B0600070205080204" pitchFamily="50" charset="-128"/>
              <a:ea typeface="ＭＳ Ｐゴシック" panose="020B0600070205080204" pitchFamily="50" charset="-128"/>
            </a:rPr>
            <a:t>％のいずれも上回っている。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8360CC3-7F5E-4E69-8A5B-AC1FA1E9B14F}"/>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86B4280-4453-456A-AC8C-138B4AC425E5}"/>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6C30D6B-C6BD-4B40-8241-6B16CFB1FA06}"/>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87849F7A-A88F-436B-ACE1-33CE7AEF06B5}"/>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A08B19EF-CFCB-4C57-8C43-1DCD2B25F5C9}"/>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5B2C65E-7C60-4C62-8F16-0708F0CE427A}"/>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8E1C51A5-435F-4F17-BCFC-454D203ADFFE}"/>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E86ABBDB-7EF2-4DF9-8869-9500CD488D3F}"/>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250D95D-F570-40B1-97F1-9D0936CE9C5B}"/>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4E4AFB28-705C-48A1-B4B3-A59F1D2EACB0}"/>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A3D4C919-65B9-4B53-A1E4-720AC19077E6}"/>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F3039A3-BAF9-44E6-BE20-86C01EF33DC2}"/>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DFEDC0E5-B737-430C-BBDD-7A283E5EAC36}"/>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674822F-86BA-44B3-91C4-8DEF0252EA20}"/>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73" name="直線コネクタ 72">
          <a:extLst>
            <a:ext uri="{FF2B5EF4-FFF2-40B4-BE49-F238E27FC236}">
              <a16:creationId xmlns:a16="http://schemas.microsoft.com/office/drawing/2014/main" id="{7A0FE01B-5657-4190-9A92-5D92D691641B}"/>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74" name="有形固定資産減価償却率最小値テキスト">
          <a:extLst>
            <a:ext uri="{FF2B5EF4-FFF2-40B4-BE49-F238E27FC236}">
              <a16:creationId xmlns:a16="http://schemas.microsoft.com/office/drawing/2014/main" id="{96995BD2-10D7-4A85-A47B-CDF6E5B341C3}"/>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75" name="直線コネクタ 74">
          <a:extLst>
            <a:ext uri="{FF2B5EF4-FFF2-40B4-BE49-F238E27FC236}">
              <a16:creationId xmlns:a16="http://schemas.microsoft.com/office/drawing/2014/main" id="{280C0689-E139-4F04-AAFE-DF8A636700BC}"/>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76" name="有形固定資産減価償却率最大値テキスト">
          <a:extLst>
            <a:ext uri="{FF2B5EF4-FFF2-40B4-BE49-F238E27FC236}">
              <a16:creationId xmlns:a16="http://schemas.microsoft.com/office/drawing/2014/main" id="{ED5336C3-3A98-4523-A0FB-A7660D7EDBF7}"/>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77" name="直線コネクタ 76">
          <a:extLst>
            <a:ext uri="{FF2B5EF4-FFF2-40B4-BE49-F238E27FC236}">
              <a16:creationId xmlns:a16="http://schemas.microsoft.com/office/drawing/2014/main" id="{BEF8E395-C147-4A3A-BB50-F4A501F7D462}"/>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78" name="有形固定資産減価償却率平均値テキスト">
          <a:extLst>
            <a:ext uri="{FF2B5EF4-FFF2-40B4-BE49-F238E27FC236}">
              <a16:creationId xmlns:a16="http://schemas.microsoft.com/office/drawing/2014/main" id="{AEEABFAC-EF1F-4CBF-92BE-94583BFB0E32}"/>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79" name="フローチャート: 判断 78">
          <a:extLst>
            <a:ext uri="{FF2B5EF4-FFF2-40B4-BE49-F238E27FC236}">
              <a16:creationId xmlns:a16="http://schemas.microsoft.com/office/drawing/2014/main" id="{F81B9179-B867-47EB-900E-72D2DB5696B4}"/>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80" name="フローチャート: 判断 79">
          <a:extLst>
            <a:ext uri="{FF2B5EF4-FFF2-40B4-BE49-F238E27FC236}">
              <a16:creationId xmlns:a16="http://schemas.microsoft.com/office/drawing/2014/main" id="{9A8EC1FD-921A-4CB9-92C2-FD20FA2ECB47}"/>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1" name="フローチャート: 判断 80">
          <a:extLst>
            <a:ext uri="{FF2B5EF4-FFF2-40B4-BE49-F238E27FC236}">
              <a16:creationId xmlns:a16="http://schemas.microsoft.com/office/drawing/2014/main" id="{1476DA1F-2C63-477F-B773-F073A4528D2D}"/>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2" name="フローチャート: 判断 81">
          <a:extLst>
            <a:ext uri="{FF2B5EF4-FFF2-40B4-BE49-F238E27FC236}">
              <a16:creationId xmlns:a16="http://schemas.microsoft.com/office/drawing/2014/main" id="{7F16AC4D-5917-4F67-BB85-2EC5AE32163B}"/>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83" name="フローチャート: 判断 82">
          <a:extLst>
            <a:ext uri="{FF2B5EF4-FFF2-40B4-BE49-F238E27FC236}">
              <a16:creationId xmlns:a16="http://schemas.microsoft.com/office/drawing/2014/main" id="{8524FB90-342B-4E3F-9E11-EA90F955FD86}"/>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79704CA-2AC5-417E-A1B5-50E1C2885AC9}"/>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C9A9796-FB32-4844-80B2-E7F67E97C698}"/>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6B6C5C1-A033-4BBF-A262-415F29EA280C}"/>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A361F44-07ED-4146-BDA7-5E549F3AF4F7}"/>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8F6611A-B627-4DA0-A45F-238C85ED35DD}"/>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146939</xdr:rowOff>
    </xdr:from>
    <xdr:to>
      <xdr:col>23</xdr:col>
      <xdr:colOff>136525</xdr:colOff>
      <xdr:row>33</xdr:row>
      <xdr:rowOff>77089</xdr:rowOff>
    </xdr:to>
    <xdr:sp macro="" textlink="">
      <xdr:nvSpPr>
        <xdr:cNvPr id="89" name="楕円 88">
          <a:extLst>
            <a:ext uri="{FF2B5EF4-FFF2-40B4-BE49-F238E27FC236}">
              <a16:creationId xmlns:a16="http://schemas.microsoft.com/office/drawing/2014/main" id="{AA5B90A9-A806-438A-BBEF-B3780CC6EC3F}"/>
            </a:ext>
          </a:extLst>
        </xdr:cNvPr>
        <xdr:cNvSpPr/>
      </xdr:nvSpPr>
      <xdr:spPr>
        <a:xfrm>
          <a:off x="4254500" y="53253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125366</xdr:rowOff>
    </xdr:from>
    <xdr:ext cx="405111" cy="259045"/>
    <xdr:sp macro="" textlink="">
      <xdr:nvSpPr>
        <xdr:cNvPr id="90" name="有形固定資産減価償却率該当値テキスト">
          <a:extLst>
            <a:ext uri="{FF2B5EF4-FFF2-40B4-BE49-F238E27FC236}">
              <a16:creationId xmlns:a16="http://schemas.microsoft.com/office/drawing/2014/main" id="{2AA0A849-5B71-43B5-BD2D-7FA27AFB948A}"/>
            </a:ext>
          </a:extLst>
        </xdr:cNvPr>
        <xdr:cNvSpPr txBox="1"/>
      </xdr:nvSpPr>
      <xdr:spPr>
        <a:xfrm>
          <a:off x="4359275" y="53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51943</xdr:rowOff>
    </xdr:from>
    <xdr:to>
      <xdr:col>19</xdr:col>
      <xdr:colOff>187325</xdr:colOff>
      <xdr:row>32</xdr:row>
      <xdr:rowOff>153543</xdr:rowOff>
    </xdr:to>
    <xdr:sp macro="" textlink="">
      <xdr:nvSpPr>
        <xdr:cNvPr id="91" name="楕円 90">
          <a:extLst>
            <a:ext uri="{FF2B5EF4-FFF2-40B4-BE49-F238E27FC236}">
              <a16:creationId xmlns:a16="http://schemas.microsoft.com/office/drawing/2014/main" id="{1004E08A-7F36-482E-8097-E8575F156711}"/>
            </a:ext>
          </a:extLst>
        </xdr:cNvPr>
        <xdr:cNvSpPr/>
      </xdr:nvSpPr>
      <xdr:spPr>
        <a:xfrm>
          <a:off x="3616325" y="52303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102743</xdr:rowOff>
    </xdr:from>
    <xdr:to>
      <xdr:col>23</xdr:col>
      <xdr:colOff>85725</xdr:colOff>
      <xdr:row>33</xdr:row>
      <xdr:rowOff>26289</xdr:rowOff>
    </xdr:to>
    <xdr:cxnSp macro="">
      <xdr:nvCxnSpPr>
        <xdr:cNvPr id="92" name="直線コネクタ 91">
          <a:extLst>
            <a:ext uri="{FF2B5EF4-FFF2-40B4-BE49-F238E27FC236}">
              <a16:creationId xmlns:a16="http://schemas.microsoft.com/office/drawing/2014/main" id="{067AE142-0990-41D2-8B60-C5D4F5AECC8B}"/>
            </a:ext>
          </a:extLst>
        </xdr:cNvPr>
        <xdr:cNvCxnSpPr/>
      </xdr:nvCxnSpPr>
      <xdr:spPr>
        <a:xfrm>
          <a:off x="3673475" y="5287518"/>
          <a:ext cx="62865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93" name="楕円 92">
          <a:extLst>
            <a:ext uri="{FF2B5EF4-FFF2-40B4-BE49-F238E27FC236}">
              <a16:creationId xmlns:a16="http://schemas.microsoft.com/office/drawing/2014/main" id="{57A85BDF-C829-4474-9EDF-699FFC6E383C}"/>
            </a:ext>
          </a:extLst>
        </xdr:cNvPr>
        <xdr:cNvSpPr/>
      </xdr:nvSpPr>
      <xdr:spPr>
        <a:xfrm>
          <a:off x="2930525" y="51598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102743</xdr:rowOff>
    </xdr:to>
    <xdr:cxnSp macro="">
      <xdr:nvCxnSpPr>
        <xdr:cNvPr id="94" name="直線コネクタ 93">
          <a:extLst>
            <a:ext uri="{FF2B5EF4-FFF2-40B4-BE49-F238E27FC236}">
              <a16:creationId xmlns:a16="http://schemas.microsoft.com/office/drawing/2014/main" id="{7129625D-179F-4838-B6F8-DEAFB195E0BD}"/>
            </a:ext>
          </a:extLst>
        </xdr:cNvPr>
        <xdr:cNvCxnSpPr/>
      </xdr:nvCxnSpPr>
      <xdr:spPr>
        <a:xfrm>
          <a:off x="2987675" y="5197983"/>
          <a:ext cx="6858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5" name="楕円 94">
          <a:extLst>
            <a:ext uri="{FF2B5EF4-FFF2-40B4-BE49-F238E27FC236}">
              <a16:creationId xmlns:a16="http://schemas.microsoft.com/office/drawing/2014/main" id="{01C45463-A2F5-447F-B0CD-BB5D9A0EAAA5}"/>
            </a:ext>
          </a:extLst>
        </xdr:cNvPr>
        <xdr:cNvSpPr/>
      </xdr:nvSpPr>
      <xdr:spPr>
        <a:xfrm>
          <a:off x="2244725" y="5084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32</xdr:row>
      <xdr:rowOff>16383</xdr:rowOff>
    </xdr:to>
    <xdr:cxnSp macro="">
      <xdr:nvCxnSpPr>
        <xdr:cNvPr id="96" name="直線コネクタ 95">
          <a:extLst>
            <a:ext uri="{FF2B5EF4-FFF2-40B4-BE49-F238E27FC236}">
              <a16:creationId xmlns:a16="http://schemas.microsoft.com/office/drawing/2014/main" id="{2AF682D4-988B-460D-9008-930E4A1D5E4C}"/>
            </a:ext>
          </a:extLst>
        </xdr:cNvPr>
        <xdr:cNvCxnSpPr/>
      </xdr:nvCxnSpPr>
      <xdr:spPr>
        <a:xfrm>
          <a:off x="2301875" y="5141595"/>
          <a:ext cx="6858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97" name="楕円 96">
          <a:extLst>
            <a:ext uri="{FF2B5EF4-FFF2-40B4-BE49-F238E27FC236}">
              <a16:creationId xmlns:a16="http://schemas.microsoft.com/office/drawing/2014/main" id="{757494D3-6671-4593-8E10-135B3E8A77BE}"/>
            </a:ext>
          </a:extLst>
        </xdr:cNvPr>
        <xdr:cNvSpPr/>
      </xdr:nvSpPr>
      <xdr:spPr>
        <a:xfrm>
          <a:off x="1558925" y="4801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31</xdr:row>
      <xdr:rowOff>118745</xdr:rowOff>
    </xdr:to>
    <xdr:cxnSp macro="">
      <xdr:nvCxnSpPr>
        <xdr:cNvPr id="98" name="直線コネクタ 97">
          <a:extLst>
            <a:ext uri="{FF2B5EF4-FFF2-40B4-BE49-F238E27FC236}">
              <a16:creationId xmlns:a16="http://schemas.microsoft.com/office/drawing/2014/main" id="{FBCC3304-DD9A-4B06-BF2B-47351324C6CC}"/>
            </a:ext>
          </a:extLst>
        </xdr:cNvPr>
        <xdr:cNvCxnSpPr/>
      </xdr:nvCxnSpPr>
      <xdr:spPr>
        <a:xfrm>
          <a:off x="1616075" y="4858385"/>
          <a:ext cx="685800" cy="2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99" name="n_1aveValue有形固定資産減価償却率">
          <a:extLst>
            <a:ext uri="{FF2B5EF4-FFF2-40B4-BE49-F238E27FC236}">
              <a16:creationId xmlns:a16="http://schemas.microsoft.com/office/drawing/2014/main" id="{42C49770-D72C-4617-92FC-6FA519FC663F}"/>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100" name="n_2aveValue有形固定資産減価償却率">
          <a:extLst>
            <a:ext uri="{FF2B5EF4-FFF2-40B4-BE49-F238E27FC236}">
              <a16:creationId xmlns:a16="http://schemas.microsoft.com/office/drawing/2014/main" id="{18BD9CE8-9AFC-4997-B55C-496CA13561E6}"/>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101" name="n_3aveValue有形固定資産減価償却率">
          <a:extLst>
            <a:ext uri="{FF2B5EF4-FFF2-40B4-BE49-F238E27FC236}">
              <a16:creationId xmlns:a16="http://schemas.microsoft.com/office/drawing/2014/main" id="{1C062183-28A2-404E-B83D-E86AC5CA7CDA}"/>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102" name="n_4aveValue有形固定資産減価償却率">
          <a:extLst>
            <a:ext uri="{FF2B5EF4-FFF2-40B4-BE49-F238E27FC236}">
              <a16:creationId xmlns:a16="http://schemas.microsoft.com/office/drawing/2014/main" id="{AC0E5316-FB38-4B1E-A9B4-C748379E4E5D}"/>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144670</xdr:rowOff>
    </xdr:from>
    <xdr:ext cx="405111" cy="259045"/>
    <xdr:sp macro="" textlink="">
      <xdr:nvSpPr>
        <xdr:cNvPr id="103" name="n_1mainValue有形固定資産減価償却率">
          <a:extLst>
            <a:ext uri="{FF2B5EF4-FFF2-40B4-BE49-F238E27FC236}">
              <a16:creationId xmlns:a16="http://schemas.microsoft.com/office/drawing/2014/main" id="{ACF67989-C3CB-4D4E-861A-664449170B5D}"/>
            </a:ext>
          </a:extLst>
        </xdr:cNvPr>
        <xdr:cNvSpPr txBox="1"/>
      </xdr:nvSpPr>
      <xdr:spPr>
        <a:xfrm>
          <a:off x="3474094" y="53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104" name="n_2mainValue有形固定資産減価償却率">
          <a:extLst>
            <a:ext uri="{FF2B5EF4-FFF2-40B4-BE49-F238E27FC236}">
              <a16:creationId xmlns:a16="http://schemas.microsoft.com/office/drawing/2014/main" id="{9D84E053-9E5B-4520-8E2E-676944C5F0B6}"/>
            </a:ext>
          </a:extLst>
        </xdr:cNvPr>
        <xdr:cNvSpPr txBox="1"/>
      </xdr:nvSpPr>
      <xdr:spPr>
        <a:xfrm>
          <a:off x="2797819" y="5239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5" name="n_3mainValue有形固定資産減価償却率">
          <a:extLst>
            <a:ext uri="{FF2B5EF4-FFF2-40B4-BE49-F238E27FC236}">
              <a16:creationId xmlns:a16="http://schemas.microsoft.com/office/drawing/2014/main" id="{EA73858A-8174-450A-8033-02C8651294B6}"/>
            </a:ext>
          </a:extLst>
        </xdr:cNvPr>
        <xdr:cNvSpPr txBox="1"/>
      </xdr:nvSpPr>
      <xdr:spPr>
        <a:xfrm>
          <a:off x="2112019" y="518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106" name="n_4mainValue有形固定資産減価償却率">
          <a:extLst>
            <a:ext uri="{FF2B5EF4-FFF2-40B4-BE49-F238E27FC236}">
              <a16:creationId xmlns:a16="http://schemas.microsoft.com/office/drawing/2014/main" id="{AD744CAC-A337-4806-B9EC-8A4DBC4BC3FB}"/>
            </a:ext>
          </a:extLst>
        </xdr:cNvPr>
        <xdr:cNvSpPr txBox="1"/>
      </xdr:nvSpPr>
      <xdr:spPr>
        <a:xfrm>
          <a:off x="1426219" y="48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ED25305-7859-4951-92D7-374A9AE2D268}"/>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68A7746-9351-4BDA-B250-78585854D255}"/>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E8664FFB-3716-4F37-91B1-FA42AEE8A970}"/>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C61E65C-D646-41CD-A196-91647139415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FB61989-523F-4CF4-8F02-208F5B3D7662}"/>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8A1DE6D-4F6A-408F-9A34-2B6823E3EC3A}"/>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54555B44-CA29-4AC9-8281-1679EFB00B72}"/>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A30C88D-1DB3-4F0A-80E2-46823499AB34}"/>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E6DC2D9-14BD-450D-94A3-ABA96918DB18}"/>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9526D31-EA50-4379-864C-A22419969C19}"/>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549D01F-4B46-4354-8A1C-09DFBC4729B2}"/>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72647D9-5ABF-4822-BA43-F3246E7C18E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9DE6FC6-6767-4F04-80C8-CE3AB8EA98E6}"/>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・類似団体と比較して、人件費及び市債残高が低い水準にあるため、債務償還比率は類似団体平均と比べると低くなっている。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47.2</a:t>
          </a:r>
          <a:r>
            <a:rPr kumimoji="1" lang="ja-JP" altLang="en-US" sz="1100">
              <a:latin typeface="ＭＳ Ｐゴシック" panose="020B0600070205080204" pitchFamily="50" charset="-128"/>
              <a:ea typeface="ＭＳ Ｐゴシック" panose="020B0600070205080204" pitchFamily="50" charset="-128"/>
            </a:rPr>
            <a:t>ポイント悪化している。主な要因としては、財源不足に対する措置上、臨時財政対策債への振替が全国的に抑制され、臨時財政対策債発行可能額が前年度比</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億円の減となったとともに、都市計画税収の充当見込額の減などにより充当可能特定歳入が前年度比</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億円の減となったことなどが挙げられる。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BD4CA15-195C-44D6-ACC4-F3B758C2260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203A3623-42F5-431C-8B63-8F42F56534D6}"/>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676773D-43BC-4BED-AE55-EA779E3CDB62}"/>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CF4CC747-3D2B-4351-B8CE-EDB0124A3C85}"/>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6A2F444-226B-4DAE-9BEF-B6E6C15E558F}"/>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F8092DB0-E745-4C43-9FA7-791B6CB8218D}"/>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6B049020-9218-4661-8F52-1D83FF8ED6D7}"/>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7CC276B-A6B0-4570-864E-ED588B4DF1D0}"/>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28" name="テキスト ボックス 127">
          <a:extLst>
            <a:ext uri="{FF2B5EF4-FFF2-40B4-BE49-F238E27FC236}">
              <a16:creationId xmlns:a16="http://schemas.microsoft.com/office/drawing/2014/main" id="{5366E74E-EEFA-44E3-9BDB-6E9C7013A875}"/>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406D8DE2-23C8-4668-A10E-E74048465F33}"/>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0297A97-36C8-469D-B353-DF2A2EC63980}"/>
            </a:ext>
          </a:extLst>
        </xdr:cNvPr>
        <xdr:cNvSpPr txBox="1"/>
      </xdr:nvSpPr>
      <xdr:spPr>
        <a:xfrm>
          <a:off x="9762011" y="47367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999CC22-7925-4385-835C-7E32BB366DB8}"/>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5DBD5FE6-33AD-48F3-9276-84CC5E2E1466}"/>
            </a:ext>
          </a:extLst>
        </xdr:cNvPr>
        <xdr:cNvSpPr txBox="1"/>
      </xdr:nvSpPr>
      <xdr:spPr>
        <a:xfrm>
          <a:off x="9762011" y="44473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63F172E-E240-4F4F-9B0C-13E54B9EF5E9}"/>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077C23FF-FAB9-4A2B-B25B-5E3453BA5253}"/>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EF4600E-8620-46FF-B079-B99A59B295C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32A1EDB9-DF19-4010-B26C-644F6CFA24BA}"/>
            </a:ext>
          </a:extLst>
        </xdr:cNvPr>
        <xdr:cNvSpPr txBox="1"/>
      </xdr:nvSpPr>
      <xdr:spPr>
        <a:xfrm>
          <a:off x="9867778" y="3865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E4B7CD9B-C029-4998-B9DF-F2027D6B3D8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92075</xdr:rowOff>
    </xdr:from>
    <xdr:to>
      <xdr:col>76</xdr:col>
      <xdr:colOff>21589</xdr:colOff>
      <xdr:row>34</xdr:row>
      <xdr:rowOff>17175</xdr:rowOff>
    </xdr:to>
    <xdr:cxnSp macro="">
      <xdr:nvCxnSpPr>
        <xdr:cNvPr id="138" name="直線コネクタ 137">
          <a:extLst>
            <a:ext uri="{FF2B5EF4-FFF2-40B4-BE49-F238E27FC236}">
              <a16:creationId xmlns:a16="http://schemas.microsoft.com/office/drawing/2014/main" id="{1CB4151C-1B6C-4BB3-95CD-0C7D0CF162BD}"/>
            </a:ext>
          </a:extLst>
        </xdr:cNvPr>
        <xdr:cNvCxnSpPr/>
      </xdr:nvCxnSpPr>
      <xdr:spPr>
        <a:xfrm flipV="1">
          <a:off x="13326745" y="4464050"/>
          <a:ext cx="1269" cy="10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21002</xdr:rowOff>
    </xdr:from>
    <xdr:ext cx="560923" cy="259045"/>
    <xdr:sp macro="" textlink="">
      <xdr:nvSpPr>
        <xdr:cNvPr id="139" name="債務償還比率最小値テキスト">
          <a:extLst>
            <a:ext uri="{FF2B5EF4-FFF2-40B4-BE49-F238E27FC236}">
              <a16:creationId xmlns:a16="http://schemas.microsoft.com/office/drawing/2014/main" id="{0ED338C3-FFA2-4D0C-BC9F-0961F9AF2B50}"/>
            </a:ext>
          </a:extLst>
        </xdr:cNvPr>
        <xdr:cNvSpPr txBox="1"/>
      </xdr:nvSpPr>
      <xdr:spPr>
        <a:xfrm>
          <a:off x="13379450" y="5526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17175</xdr:rowOff>
    </xdr:from>
    <xdr:to>
      <xdr:col>76</xdr:col>
      <xdr:colOff>111125</xdr:colOff>
      <xdr:row>34</xdr:row>
      <xdr:rowOff>17175</xdr:rowOff>
    </xdr:to>
    <xdr:cxnSp macro="">
      <xdr:nvCxnSpPr>
        <xdr:cNvPr id="140" name="直線コネクタ 139">
          <a:extLst>
            <a:ext uri="{FF2B5EF4-FFF2-40B4-BE49-F238E27FC236}">
              <a16:creationId xmlns:a16="http://schemas.microsoft.com/office/drawing/2014/main" id="{7A858B68-B968-4B4C-98D1-A0CFDB0E7C15}"/>
            </a:ext>
          </a:extLst>
        </xdr:cNvPr>
        <xdr:cNvCxnSpPr/>
      </xdr:nvCxnSpPr>
      <xdr:spPr>
        <a:xfrm>
          <a:off x="13255625" y="5522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38752</xdr:rowOff>
    </xdr:from>
    <xdr:ext cx="469744" cy="259045"/>
    <xdr:sp macro="" textlink="">
      <xdr:nvSpPr>
        <xdr:cNvPr id="141" name="債務償還比率最大値テキスト">
          <a:extLst>
            <a:ext uri="{FF2B5EF4-FFF2-40B4-BE49-F238E27FC236}">
              <a16:creationId xmlns:a16="http://schemas.microsoft.com/office/drawing/2014/main" id="{BAAAD635-6E88-4C78-AF58-F140A34253FD}"/>
            </a:ext>
          </a:extLst>
        </xdr:cNvPr>
        <xdr:cNvSpPr txBox="1"/>
      </xdr:nvSpPr>
      <xdr:spPr>
        <a:xfrm>
          <a:off x="13379450" y="42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92075</xdr:rowOff>
    </xdr:from>
    <xdr:to>
      <xdr:col>76</xdr:col>
      <xdr:colOff>111125</xdr:colOff>
      <xdr:row>27</xdr:row>
      <xdr:rowOff>92075</xdr:rowOff>
    </xdr:to>
    <xdr:cxnSp macro="">
      <xdr:nvCxnSpPr>
        <xdr:cNvPr id="142" name="直線コネクタ 141">
          <a:extLst>
            <a:ext uri="{FF2B5EF4-FFF2-40B4-BE49-F238E27FC236}">
              <a16:creationId xmlns:a16="http://schemas.microsoft.com/office/drawing/2014/main" id="{839F94E2-85F8-4CC0-B2CF-80CC5834B2A4}"/>
            </a:ext>
          </a:extLst>
        </xdr:cNvPr>
        <xdr:cNvCxnSpPr/>
      </xdr:nvCxnSpPr>
      <xdr:spPr>
        <a:xfrm>
          <a:off x="13255625" y="4464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30914</xdr:rowOff>
    </xdr:from>
    <xdr:ext cx="560923" cy="259045"/>
    <xdr:sp macro="" textlink="">
      <xdr:nvSpPr>
        <xdr:cNvPr id="143" name="債務償還比率平均値テキスト">
          <a:extLst>
            <a:ext uri="{FF2B5EF4-FFF2-40B4-BE49-F238E27FC236}">
              <a16:creationId xmlns:a16="http://schemas.microsoft.com/office/drawing/2014/main" id="{6366AC7E-C577-4F56-B3DB-39476B8F31B7}"/>
            </a:ext>
          </a:extLst>
        </xdr:cNvPr>
        <xdr:cNvSpPr txBox="1"/>
      </xdr:nvSpPr>
      <xdr:spPr>
        <a:xfrm>
          <a:off x="13379450" y="488548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52487</xdr:rowOff>
    </xdr:from>
    <xdr:to>
      <xdr:col>76</xdr:col>
      <xdr:colOff>73025</xdr:colOff>
      <xdr:row>30</xdr:row>
      <xdr:rowOff>154087</xdr:rowOff>
    </xdr:to>
    <xdr:sp macro="" textlink="">
      <xdr:nvSpPr>
        <xdr:cNvPr id="144" name="フローチャート: 判断 143">
          <a:extLst>
            <a:ext uri="{FF2B5EF4-FFF2-40B4-BE49-F238E27FC236}">
              <a16:creationId xmlns:a16="http://schemas.microsoft.com/office/drawing/2014/main" id="{A3E8C148-EDC0-4580-B73E-189733DF0658}"/>
            </a:ext>
          </a:extLst>
        </xdr:cNvPr>
        <xdr:cNvSpPr/>
      </xdr:nvSpPr>
      <xdr:spPr>
        <a:xfrm>
          <a:off x="13293725" y="490706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39533</xdr:rowOff>
    </xdr:from>
    <xdr:to>
      <xdr:col>72</xdr:col>
      <xdr:colOff>123825</xdr:colOff>
      <xdr:row>30</xdr:row>
      <xdr:rowOff>141133</xdr:rowOff>
    </xdr:to>
    <xdr:sp macro="" textlink="">
      <xdr:nvSpPr>
        <xdr:cNvPr id="145" name="フローチャート: 判断 144">
          <a:extLst>
            <a:ext uri="{FF2B5EF4-FFF2-40B4-BE49-F238E27FC236}">
              <a16:creationId xmlns:a16="http://schemas.microsoft.com/office/drawing/2014/main" id="{25A6AC3C-9713-46BC-89BB-E0E07E8C1D1C}"/>
            </a:ext>
          </a:extLst>
        </xdr:cNvPr>
        <xdr:cNvSpPr/>
      </xdr:nvSpPr>
      <xdr:spPr>
        <a:xfrm>
          <a:off x="12646025" y="48972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54338</xdr:rowOff>
    </xdr:from>
    <xdr:to>
      <xdr:col>68</xdr:col>
      <xdr:colOff>123825</xdr:colOff>
      <xdr:row>30</xdr:row>
      <xdr:rowOff>155938</xdr:rowOff>
    </xdr:to>
    <xdr:sp macro="" textlink="">
      <xdr:nvSpPr>
        <xdr:cNvPr id="146" name="フローチャート: 判断 145">
          <a:extLst>
            <a:ext uri="{FF2B5EF4-FFF2-40B4-BE49-F238E27FC236}">
              <a16:creationId xmlns:a16="http://schemas.microsoft.com/office/drawing/2014/main" id="{0F5BEFC6-EAC9-4009-8589-1FA69555F1A9}"/>
            </a:ext>
          </a:extLst>
        </xdr:cNvPr>
        <xdr:cNvSpPr/>
      </xdr:nvSpPr>
      <xdr:spPr>
        <a:xfrm>
          <a:off x="11960225" y="49120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76339</xdr:rowOff>
    </xdr:from>
    <xdr:to>
      <xdr:col>64</xdr:col>
      <xdr:colOff>123825</xdr:colOff>
      <xdr:row>31</xdr:row>
      <xdr:rowOff>6489</xdr:rowOff>
    </xdr:to>
    <xdr:sp macro="" textlink="">
      <xdr:nvSpPr>
        <xdr:cNvPr id="147" name="フローチャート: 判断 146">
          <a:extLst>
            <a:ext uri="{FF2B5EF4-FFF2-40B4-BE49-F238E27FC236}">
              <a16:creationId xmlns:a16="http://schemas.microsoft.com/office/drawing/2014/main" id="{65BFE26F-8E08-4E60-AB58-EC408B030BB4}"/>
            </a:ext>
          </a:extLst>
        </xdr:cNvPr>
        <xdr:cNvSpPr/>
      </xdr:nvSpPr>
      <xdr:spPr>
        <a:xfrm>
          <a:off x="11274425" y="49340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163280</xdr:rowOff>
    </xdr:from>
    <xdr:to>
      <xdr:col>60</xdr:col>
      <xdr:colOff>123825</xdr:colOff>
      <xdr:row>30</xdr:row>
      <xdr:rowOff>93430</xdr:rowOff>
    </xdr:to>
    <xdr:sp macro="" textlink="">
      <xdr:nvSpPr>
        <xdr:cNvPr id="148" name="フローチャート: 判断 147">
          <a:extLst>
            <a:ext uri="{FF2B5EF4-FFF2-40B4-BE49-F238E27FC236}">
              <a16:creationId xmlns:a16="http://schemas.microsoft.com/office/drawing/2014/main" id="{6DC22772-AE0A-4B0B-8AD0-5B57386FD00A}"/>
            </a:ext>
          </a:extLst>
        </xdr:cNvPr>
        <xdr:cNvSpPr/>
      </xdr:nvSpPr>
      <xdr:spPr>
        <a:xfrm>
          <a:off x="10588625" y="48559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F91E83D-CCB2-4774-A6CA-10273DC4261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DA28D28-C654-481E-8E7B-31367A68F5EB}"/>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62295C8-A9CD-49BC-9273-DCF503833B04}"/>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F4DF7D6-8610-426A-9908-48C90935CD4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229B6CE-1E53-42BA-8323-C2CF9A04E197}"/>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41275</xdr:rowOff>
    </xdr:from>
    <xdr:to>
      <xdr:col>76</xdr:col>
      <xdr:colOff>73025</xdr:colOff>
      <xdr:row>27</xdr:row>
      <xdr:rowOff>142875</xdr:rowOff>
    </xdr:to>
    <xdr:sp macro="" textlink="">
      <xdr:nvSpPr>
        <xdr:cNvPr id="154" name="楕円 153">
          <a:extLst>
            <a:ext uri="{FF2B5EF4-FFF2-40B4-BE49-F238E27FC236}">
              <a16:creationId xmlns:a16="http://schemas.microsoft.com/office/drawing/2014/main" id="{B0E2BA7C-A001-433B-BCD7-5A94A9E74070}"/>
            </a:ext>
          </a:extLst>
        </xdr:cNvPr>
        <xdr:cNvSpPr/>
      </xdr:nvSpPr>
      <xdr:spPr>
        <a:xfrm>
          <a:off x="13293725" y="4416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165752</xdr:rowOff>
    </xdr:from>
    <xdr:ext cx="469744" cy="259045"/>
    <xdr:sp macro="" textlink="">
      <xdr:nvSpPr>
        <xdr:cNvPr id="155" name="債務償還比率該当値テキスト">
          <a:extLst>
            <a:ext uri="{FF2B5EF4-FFF2-40B4-BE49-F238E27FC236}">
              <a16:creationId xmlns:a16="http://schemas.microsoft.com/office/drawing/2014/main" id="{E0CFBCC3-C0DE-4FF8-B47A-F1B5A27B2BD1}"/>
            </a:ext>
          </a:extLst>
        </xdr:cNvPr>
        <xdr:cNvSpPr txBox="1"/>
      </xdr:nvSpPr>
      <xdr:spPr>
        <a:xfrm>
          <a:off x="13379450" y="43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164199</xdr:rowOff>
    </xdr:from>
    <xdr:to>
      <xdr:col>72</xdr:col>
      <xdr:colOff>123825</xdr:colOff>
      <xdr:row>27</xdr:row>
      <xdr:rowOff>94349</xdr:rowOff>
    </xdr:to>
    <xdr:sp macro="" textlink="">
      <xdr:nvSpPr>
        <xdr:cNvPr id="156" name="楕円 155">
          <a:extLst>
            <a:ext uri="{FF2B5EF4-FFF2-40B4-BE49-F238E27FC236}">
              <a16:creationId xmlns:a16="http://schemas.microsoft.com/office/drawing/2014/main" id="{1F67996F-A61E-4F08-AC90-44A1226F097E}"/>
            </a:ext>
          </a:extLst>
        </xdr:cNvPr>
        <xdr:cNvSpPr/>
      </xdr:nvSpPr>
      <xdr:spPr>
        <a:xfrm>
          <a:off x="12646025" y="43710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43549</xdr:rowOff>
    </xdr:from>
    <xdr:to>
      <xdr:col>76</xdr:col>
      <xdr:colOff>22225</xdr:colOff>
      <xdr:row>27</xdr:row>
      <xdr:rowOff>92075</xdr:rowOff>
    </xdr:to>
    <xdr:cxnSp macro="">
      <xdr:nvCxnSpPr>
        <xdr:cNvPr id="157" name="直線コネクタ 156">
          <a:extLst>
            <a:ext uri="{FF2B5EF4-FFF2-40B4-BE49-F238E27FC236}">
              <a16:creationId xmlns:a16="http://schemas.microsoft.com/office/drawing/2014/main" id="{FBB535E7-B856-4CBF-B63E-1487B825B7B1}"/>
            </a:ext>
          </a:extLst>
        </xdr:cNvPr>
        <xdr:cNvCxnSpPr/>
      </xdr:nvCxnSpPr>
      <xdr:spPr>
        <a:xfrm>
          <a:off x="12693650" y="4418699"/>
          <a:ext cx="638175" cy="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45593</xdr:rowOff>
    </xdr:from>
    <xdr:to>
      <xdr:col>68</xdr:col>
      <xdr:colOff>123825</xdr:colOff>
      <xdr:row>27</xdr:row>
      <xdr:rowOff>147193</xdr:rowOff>
    </xdr:to>
    <xdr:sp macro="" textlink="">
      <xdr:nvSpPr>
        <xdr:cNvPr id="158" name="楕円 157">
          <a:extLst>
            <a:ext uri="{FF2B5EF4-FFF2-40B4-BE49-F238E27FC236}">
              <a16:creationId xmlns:a16="http://schemas.microsoft.com/office/drawing/2014/main" id="{491C7F72-C0FF-4914-8469-C5CE2E8B42F8}"/>
            </a:ext>
          </a:extLst>
        </xdr:cNvPr>
        <xdr:cNvSpPr/>
      </xdr:nvSpPr>
      <xdr:spPr>
        <a:xfrm>
          <a:off x="11960225" y="44207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43549</xdr:rowOff>
    </xdr:from>
    <xdr:to>
      <xdr:col>72</xdr:col>
      <xdr:colOff>73025</xdr:colOff>
      <xdr:row>27</xdr:row>
      <xdr:rowOff>96393</xdr:rowOff>
    </xdr:to>
    <xdr:cxnSp macro="">
      <xdr:nvCxnSpPr>
        <xdr:cNvPr id="159" name="直線コネクタ 158">
          <a:extLst>
            <a:ext uri="{FF2B5EF4-FFF2-40B4-BE49-F238E27FC236}">
              <a16:creationId xmlns:a16="http://schemas.microsoft.com/office/drawing/2014/main" id="{07FACF29-2C0F-4264-AEFA-42EC42A69955}"/>
            </a:ext>
          </a:extLst>
        </xdr:cNvPr>
        <xdr:cNvCxnSpPr/>
      </xdr:nvCxnSpPr>
      <xdr:spPr>
        <a:xfrm flipV="1">
          <a:off x="12007850" y="4418699"/>
          <a:ext cx="6858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50836</xdr:rowOff>
    </xdr:from>
    <xdr:to>
      <xdr:col>64</xdr:col>
      <xdr:colOff>123825</xdr:colOff>
      <xdr:row>27</xdr:row>
      <xdr:rowOff>152436</xdr:rowOff>
    </xdr:to>
    <xdr:sp macro="" textlink="">
      <xdr:nvSpPr>
        <xdr:cNvPr id="160" name="楕円 159">
          <a:extLst>
            <a:ext uri="{FF2B5EF4-FFF2-40B4-BE49-F238E27FC236}">
              <a16:creationId xmlns:a16="http://schemas.microsoft.com/office/drawing/2014/main" id="{3CA80D92-3B64-499B-B14C-910314A87404}"/>
            </a:ext>
          </a:extLst>
        </xdr:cNvPr>
        <xdr:cNvSpPr/>
      </xdr:nvSpPr>
      <xdr:spPr>
        <a:xfrm>
          <a:off x="11274425" y="44196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96393</xdr:rowOff>
    </xdr:from>
    <xdr:to>
      <xdr:col>68</xdr:col>
      <xdr:colOff>73025</xdr:colOff>
      <xdr:row>27</xdr:row>
      <xdr:rowOff>101636</xdr:rowOff>
    </xdr:to>
    <xdr:cxnSp macro="">
      <xdr:nvCxnSpPr>
        <xdr:cNvPr id="161" name="直線コネクタ 160">
          <a:extLst>
            <a:ext uri="{FF2B5EF4-FFF2-40B4-BE49-F238E27FC236}">
              <a16:creationId xmlns:a16="http://schemas.microsoft.com/office/drawing/2014/main" id="{D0856953-8C41-4D3E-8311-95BDC10ACD2F}"/>
            </a:ext>
          </a:extLst>
        </xdr:cNvPr>
        <xdr:cNvCxnSpPr/>
      </xdr:nvCxnSpPr>
      <xdr:spPr>
        <a:xfrm flipV="1">
          <a:off x="11322050" y="4468368"/>
          <a:ext cx="6858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20919</xdr:rowOff>
    </xdr:from>
    <xdr:to>
      <xdr:col>60</xdr:col>
      <xdr:colOff>123825</xdr:colOff>
      <xdr:row>27</xdr:row>
      <xdr:rowOff>122519</xdr:rowOff>
    </xdr:to>
    <xdr:sp macro="" textlink="">
      <xdr:nvSpPr>
        <xdr:cNvPr id="162" name="楕円 161">
          <a:extLst>
            <a:ext uri="{FF2B5EF4-FFF2-40B4-BE49-F238E27FC236}">
              <a16:creationId xmlns:a16="http://schemas.microsoft.com/office/drawing/2014/main" id="{6FEE50A1-1FF0-43B4-B6D3-5F4A08F74532}"/>
            </a:ext>
          </a:extLst>
        </xdr:cNvPr>
        <xdr:cNvSpPr/>
      </xdr:nvSpPr>
      <xdr:spPr>
        <a:xfrm>
          <a:off x="10588625" y="43928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71719</xdr:rowOff>
    </xdr:from>
    <xdr:to>
      <xdr:col>64</xdr:col>
      <xdr:colOff>73025</xdr:colOff>
      <xdr:row>27</xdr:row>
      <xdr:rowOff>101636</xdr:rowOff>
    </xdr:to>
    <xdr:cxnSp macro="">
      <xdr:nvCxnSpPr>
        <xdr:cNvPr id="163" name="直線コネクタ 162">
          <a:extLst>
            <a:ext uri="{FF2B5EF4-FFF2-40B4-BE49-F238E27FC236}">
              <a16:creationId xmlns:a16="http://schemas.microsoft.com/office/drawing/2014/main" id="{8D2BEE36-C1AA-49DE-BA6C-686DB9EA60E2}"/>
            </a:ext>
          </a:extLst>
        </xdr:cNvPr>
        <xdr:cNvCxnSpPr/>
      </xdr:nvCxnSpPr>
      <xdr:spPr>
        <a:xfrm>
          <a:off x="10636250" y="4440519"/>
          <a:ext cx="685800" cy="3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132260</xdr:rowOff>
    </xdr:from>
    <xdr:ext cx="560923" cy="259045"/>
    <xdr:sp macro="" textlink="">
      <xdr:nvSpPr>
        <xdr:cNvPr id="164" name="n_1aveValue債務償還比率">
          <a:extLst>
            <a:ext uri="{FF2B5EF4-FFF2-40B4-BE49-F238E27FC236}">
              <a16:creationId xmlns:a16="http://schemas.microsoft.com/office/drawing/2014/main" id="{88C60BB1-0C14-4BB4-B488-1353F7D16D59}"/>
            </a:ext>
          </a:extLst>
        </xdr:cNvPr>
        <xdr:cNvSpPr txBox="1"/>
      </xdr:nvSpPr>
      <xdr:spPr>
        <a:xfrm>
          <a:off x="12441763" y="49900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147065</xdr:rowOff>
    </xdr:from>
    <xdr:ext cx="560923" cy="259045"/>
    <xdr:sp macro="" textlink="">
      <xdr:nvSpPr>
        <xdr:cNvPr id="165" name="n_2aveValue債務償還比率">
          <a:extLst>
            <a:ext uri="{FF2B5EF4-FFF2-40B4-BE49-F238E27FC236}">
              <a16:creationId xmlns:a16="http://schemas.microsoft.com/office/drawing/2014/main" id="{0466E2B2-E2D7-45AB-A5C7-424910426838}"/>
            </a:ext>
          </a:extLst>
        </xdr:cNvPr>
        <xdr:cNvSpPr txBox="1"/>
      </xdr:nvSpPr>
      <xdr:spPr>
        <a:xfrm>
          <a:off x="11765488" y="50016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169066</xdr:rowOff>
    </xdr:from>
    <xdr:ext cx="560923" cy="259045"/>
    <xdr:sp macro="" textlink="">
      <xdr:nvSpPr>
        <xdr:cNvPr id="166" name="n_3aveValue債務償還比率">
          <a:extLst>
            <a:ext uri="{FF2B5EF4-FFF2-40B4-BE49-F238E27FC236}">
              <a16:creationId xmlns:a16="http://schemas.microsoft.com/office/drawing/2014/main" id="{9D22FADE-40AC-4C38-9E58-22B903133FF1}"/>
            </a:ext>
          </a:extLst>
        </xdr:cNvPr>
        <xdr:cNvSpPr txBox="1"/>
      </xdr:nvSpPr>
      <xdr:spPr>
        <a:xfrm>
          <a:off x="11079688" y="50172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84557</xdr:rowOff>
    </xdr:from>
    <xdr:ext cx="469744" cy="259045"/>
    <xdr:sp macro="" textlink="">
      <xdr:nvSpPr>
        <xdr:cNvPr id="167" name="n_4aveValue債務償還比率">
          <a:extLst>
            <a:ext uri="{FF2B5EF4-FFF2-40B4-BE49-F238E27FC236}">
              <a16:creationId xmlns:a16="http://schemas.microsoft.com/office/drawing/2014/main" id="{E99E4E4B-E1DC-4EFF-9005-B7241E6A4D01}"/>
            </a:ext>
          </a:extLst>
        </xdr:cNvPr>
        <xdr:cNvSpPr txBox="1"/>
      </xdr:nvSpPr>
      <xdr:spPr>
        <a:xfrm>
          <a:off x="10417252" y="494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110876</xdr:rowOff>
    </xdr:from>
    <xdr:ext cx="469744" cy="259045"/>
    <xdr:sp macro="" textlink="">
      <xdr:nvSpPr>
        <xdr:cNvPr id="168" name="n_1mainValue債務償還比率">
          <a:extLst>
            <a:ext uri="{FF2B5EF4-FFF2-40B4-BE49-F238E27FC236}">
              <a16:creationId xmlns:a16="http://schemas.microsoft.com/office/drawing/2014/main" id="{83804744-C016-499A-9CB2-1AF7AE9EACEB}"/>
            </a:ext>
          </a:extLst>
        </xdr:cNvPr>
        <xdr:cNvSpPr txBox="1"/>
      </xdr:nvSpPr>
      <xdr:spPr>
        <a:xfrm>
          <a:off x="12465127" y="415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163720</xdr:rowOff>
    </xdr:from>
    <xdr:ext cx="469744" cy="259045"/>
    <xdr:sp macro="" textlink="">
      <xdr:nvSpPr>
        <xdr:cNvPr id="169" name="n_2mainValue債務償還比率">
          <a:extLst>
            <a:ext uri="{FF2B5EF4-FFF2-40B4-BE49-F238E27FC236}">
              <a16:creationId xmlns:a16="http://schemas.microsoft.com/office/drawing/2014/main" id="{60CE2931-A6BE-43D4-815D-51A41DAAAFC6}"/>
            </a:ext>
          </a:extLst>
        </xdr:cNvPr>
        <xdr:cNvSpPr txBox="1"/>
      </xdr:nvSpPr>
      <xdr:spPr>
        <a:xfrm>
          <a:off x="11788852" y="420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168963</xdr:rowOff>
    </xdr:from>
    <xdr:ext cx="469744" cy="259045"/>
    <xdr:sp macro="" textlink="">
      <xdr:nvSpPr>
        <xdr:cNvPr id="170" name="n_3mainValue債務償還比率">
          <a:extLst>
            <a:ext uri="{FF2B5EF4-FFF2-40B4-BE49-F238E27FC236}">
              <a16:creationId xmlns:a16="http://schemas.microsoft.com/office/drawing/2014/main" id="{B436FF5A-B8B7-4BFA-8029-BBF2ED322A64}"/>
            </a:ext>
          </a:extLst>
        </xdr:cNvPr>
        <xdr:cNvSpPr txBox="1"/>
      </xdr:nvSpPr>
      <xdr:spPr>
        <a:xfrm>
          <a:off x="11103052" y="42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139046</xdr:rowOff>
    </xdr:from>
    <xdr:ext cx="469744" cy="259045"/>
    <xdr:sp macro="" textlink="">
      <xdr:nvSpPr>
        <xdr:cNvPr id="171" name="n_4mainValue債務償還比率">
          <a:extLst>
            <a:ext uri="{FF2B5EF4-FFF2-40B4-BE49-F238E27FC236}">
              <a16:creationId xmlns:a16="http://schemas.microsoft.com/office/drawing/2014/main" id="{D7EE1F15-D1AA-4605-A2EA-4473067E29DF}"/>
            </a:ext>
          </a:extLst>
        </xdr:cNvPr>
        <xdr:cNvSpPr txBox="1"/>
      </xdr:nvSpPr>
      <xdr:spPr>
        <a:xfrm>
          <a:off x="10417252" y="419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943ED999-4E6F-4B59-BFC3-294F7270FC1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341398AF-F030-48BC-BDB3-DF8A1089DDDB}"/>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F135618C-816D-4482-9061-41E1F6F23790}"/>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50A11570-DB9F-48AA-991D-9F013360F27B}"/>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B7296EE1-7203-4594-A750-448A7197944B}"/>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EE5875EC-75EF-4204-B2C2-7FADEBF0752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16865E-4AFA-4A46-AF79-55A251E6AC5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C06A0C-0EFC-42C7-BF40-5468F6D2485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E7B315-1B91-48DE-83B8-686CDB47FB0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A8B939-5529-4BE8-B9E6-B7CDB9C1FB1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E3E598-C8FA-4946-A9B2-48ED0051973F}"/>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D49D5E-0FA1-4D16-A752-D14F68937CB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F8E010-FFA1-4D6A-AAF4-5C20914A79E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3468A1-A2A8-4BD7-9FDE-EC53E208282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DA8D6B-6C8C-4E0A-AF70-8A3F073B1CB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FB534C-9F80-4985-A49A-EEE8A90902D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398FBC-5E34-400B-B8B4-381CDD61F9B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FD0CAB-D71B-460B-822E-7FFC12ACAAE0}"/>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3361E0-C9D6-48F8-B16C-B7B231C6BDD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3E671E-A780-4CDB-B742-0D5C286157D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46A928-1EB6-49B1-B45B-604EEE2A0B0F}"/>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5788E4-2FD8-4967-8BCF-6C0E1527B5FE}"/>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7445A7-B299-4C93-8193-8BDC8E3F1C12}"/>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DEF4A6-8858-4653-95BB-B187DFD9016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F8FC18-CA36-4D80-AC5B-AC8CE3F6279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004922-978E-443F-8577-20BEB75DEED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912EC1-2580-4944-8EC4-B9F24405778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63C0A8-4697-4FFA-A8C7-DD60C6A108C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C93291-33AB-4D58-A055-FBFE5E510D22}"/>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1A7A48-06FE-4515-8A28-CF5A80645376}"/>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A6B326-D819-4D8E-B56B-CCCFD4C97C9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4C1D80-830D-4A47-A245-3C0CD5C80FF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47219C-2B35-49BF-8CA0-66A155F1BA5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C0FFE9-3143-4ADA-99E2-95ED4107FD4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418DD2-4DB9-40B2-9B55-18A5BDF8704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C5A81B-22A3-4CBD-AD95-FA650783AE93}"/>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29B104-06BA-47ED-AAC5-0E0861B310B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380F49-D67B-437C-A0A8-C16551CB756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88274A-CAFD-4E2F-AF1A-50E570428E17}"/>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276F417-B530-48A4-ABF8-24B0F7164161}"/>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496CF7-8064-4628-ABF7-2F8829E2AF49}"/>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2D77D2-174F-4000-985F-20DADFAEEB97}"/>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60B7EF-1A79-47F9-9EBA-1AB20F66C035}"/>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657E0E-F4F2-4595-B0C0-B9A7A36955D4}"/>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8158E3-D2FD-4F0B-949F-9AD27E7C508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617ABED-4BB9-4AF1-80A2-8B89F82723F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CF94D23-23CA-4B72-B6F4-36E0C12A2E1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27B220-E937-4204-BC99-46816D57A39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B443B06-E5A4-41E8-BB6E-DBA7AE499706}"/>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4006A3A-89A6-402F-858C-C8A53BB78B32}"/>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1D1FC9B-FC0F-43E3-AE4C-5AF3D0D64778}"/>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53E7BE9-8AE7-4A81-8227-4E6BD6FE7592}"/>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D6666D8-64CB-4424-AB4C-4A685654C7D9}"/>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AAE4D00-5664-40E0-97B0-FC57665382C1}"/>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B7CF8ED-57DA-4CB0-9479-A262682BEAD6}"/>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4BA99D8-D73A-4166-AAE9-DE572041474E}"/>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6D229D3-6111-41ED-B42F-5B7D13A060F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1A4C204D-A691-4AE1-82E6-59FB0BDC87B0}"/>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ED32B4D-B226-42F1-99FB-A882F4DB8E95}"/>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F3C8C5E0-8263-4019-AF1C-14232405F9D1}"/>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F1E4F3A1-C852-4592-BB56-F2E26E395030}"/>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B114466F-68BD-42F4-ABD3-003A03DC2A22}"/>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CF17AD4C-B6B5-42F8-A040-C3C51EE6BB89}"/>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BCD58620-CB06-40BF-B302-05F8CA71B965}"/>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169435</xdr:rowOff>
    </xdr:from>
    <xdr:ext cx="405111" cy="259045"/>
    <xdr:sp macro="" textlink="">
      <xdr:nvSpPr>
        <xdr:cNvPr id="60" name="【道路】&#10;有形固定資産減価償却率平均値テキスト">
          <a:extLst>
            <a:ext uri="{FF2B5EF4-FFF2-40B4-BE49-F238E27FC236}">
              <a16:creationId xmlns:a16="http://schemas.microsoft.com/office/drawing/2014/main" id="{D8F6092E-7F4F-490E-AC4F-89B9597ACB1C}"/>
            </a:ext>
          </a:extLst>
        </xdr:cNvPr>
        <xdr:cNvSpPr txBox="1"/>
      </xdr:nvSpPr>
      <xdr:spPr>
        <a:xfrm>
          <a:off x="4219575" y="6151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B2C94E7E-92CF-4562-B64A-AAD3DF4B531A}"/>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AD39A340-E134-4F24-B16C-C75DF9B0393A}"/>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06FEDB79-6949-4C34-96DF-2490FF1E7BC7}"/>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F286790B-C53B-4BED-93B9-ED09F25DAEBA}"/>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E49F6815-B28A-46BA-A852-E8EA24F30D51}"/>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0B0E61B-E024-4984-9447-1E5121F4EB14}"/>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B7D0CC5-0676-47AA-B8BD-A6BC079CA71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A0F23B-0D07-4D5E-966F-22B8845BD76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B7032F-8F7D-43FA-A627-33A47008662D}"/>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8A673F-FD8C-4232-B267-F8E7F03F9F9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66548</xdr:rowOff>
    </xdr:from>
    <xdr:to>
      <xdr:col>24</xdr:col>
      <xdr:colOff>114300</xdr:colOff>
      <xdr:row>40</xdr:row>
      <xdr:rowOff>168148</xdr:rowOff>
    </xdr:to>
    <xdr:sp macro="" textlink="">
      <xdr:nvSpPr>
        <xdr:cNvPr id="71" name="楕円 70">
          <a:extLst>
            <a:ext uri="{FF2B5EF4-FFF2-40B4-BE49-F238E27FC236}">
              <a16:creationId xmlns:a16="http://schemas.microsoft.com/office/drawing/2014/main" id="{98F205DF-3C5D-4EE1-82C4-EB016A8819AD}"/>
            </a:ext>
          </a:extLst>
        </xdr:cNvPr>
        <xdr:cNvSpPr/>
      </xdr:nvSpPr>
      <xdr:spPr>
        <a:xfrm>
          <a:off x="4124325" y="65467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44975</xdr:rowOff>
    </xdr:from>
    <xdr:ext cx="405111" cy="259045"/>
    <xdr:sp macro="" textlink="">
      <xdr:nvSpPr>
        <xdr:cNvPr id="72" name="【道路】&#10;有形固定資産減価償却率該当値テキスト">
          <a:extLst>
            <a:ext uri="{FF2B5EF4-FFF2-40B4-BE49-F238E27FC236}">
              <a16:creationId xmlns:a16="http://schemas.microsoft.com/office/drawing/2014/main" id="{A3F932B8-87F9-4AB3-8559-CBB7C242AD78}"/>
            </a:ext>
          </a:extLst>
        </xdr:cNvPr>
        <xdr:cNvSpPr txBox="1"/>
      </xdr:nvSpPr>
      <xdr:spPr>
        <a:xfrm>
          <a:off x="4219575" y="6525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34544</xdr:rowOff>
    </xdr:from>
    <xdr:to>
      <xdr:col>20</xdr:col>
      <xdr:colOff>38100</xdr:colOff>
      <xdr:row>40</xdr:row>
      <xdr:rowOff>136144</xdr:rowOff>
    </xdr:to>
    <xdr:sp macro="" textlink="">
      <xdr:nvSpPr>
        <xdr:cNvPr id="73" name="楕円 72">
          <a:extLst>
            <a:ext uri="{FF2B5EF4-FFF2-40B4-BE49-F238E27FC236}">
              <a16:creationId xmlns:a16="http://schemas.microsoft.com/office/drawing/2014/main" id="{7AAF95B1-5A31-442B-AFC6-06F9EE4CE78D}"/>
            </a:ext>
          </a:extLst>
        </xdr:cNvPr>
        <xdr:cNvSpPr/>
      </xdr:nvSpPr>
      <xdr:spPr>
        <a:xfrm>
          <a:off x="3381375" y="650836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85344</xdr:rowOff>
    </xdr:from>
    <xdr:to>
      <xdr:col>24</xdr:col>
      <xdr:colOff>63500</xdr:colOff>
      <xdr:row>40</xdr:row>
      <xdr:rowOff>117348</xdr:rowOff>
    </xdr:to>
    <xdr:cxnSp macro="">
      <xdr:nvCxnSpPr>
        <xdr:cNvPr id="74" name="直線コネクタ 73">
          <a:extLst>
            <a:ext uri="{FF2B5EF4-FFF2-40B4-BE49-F238E27FC236}">
              <a16:creationId xmlns:a16="http://schemas.microsoft.com/office/drawing/2014/main" id="{104A24C2-9BBE-408C-A29E-887ACE06EA10}"/>
            </a:ext>
          </a:extLst>
        </xdr:cNvPr>
        <xdr:cNvCxnSpPr/>
      </xdr:nvCxnSpPr>
      <xdr:spPr>
        <a:xfrm>
          <a:off x="3429000" y="6565519"/>
          <a:ext cx="75247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123698</xdr:rowOff>
    </xdr:from>
    <xdr:to>
      <xdr:col>15</xdr:col>
      <xdr:colOff>101600</xdr:colOff>
      <xdr:row>40</xdr:row>
      <xdr:rowOff>53848</xdr:rowOff>
    </xdr:to>
    <xdr:sp macro="" textlink="">
      <xdr:nvSpPr>
        <xdr:cNvPr id="75" name="楕円 74">
          <a:extLst>
            <a:ext uri="{FF2B5EF4-FFF2-40B4-BE49-F238E27FC236}">
              <a16:creationId xmlns:a16="http://schemas.microsoft.com/office/drawing/2014/main" id="{76B844B2-37EF-42E8-84FB-56A08C35B4FE}"/>
            </a:ext>
          </a:extLst>
        </xdr:cNvPr>
        <xdr:cNvSpPr/>
      </xdr:nvSpPr>
      <xdr:spPr>
        <a:xfrm>
          <a:off x="2571750" y="644194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xdr:rowOff>
    </xdr:from>
    <xdr:to>
      <xdr:col>19</xdr:col>
      <xdr:colOff>177800</xdr:colOff>
      <xdr:row>40</xdr:row>
      <xdr:rowOff>85344</xdr:rowOff>
    </xdr:to>
    <xdr:cxnSp macro="">
      <xdr:nvCxnSpPr>
        <xdr:cNvPr id="76" name="直線コネクタ 75">
          <a:extLst>
            <a:ext uri="{FF2B5EF4-FFF2-40B4-BE49-F238E27FC236}">
              <a16:creationId xmlns:a16="http://schemas.microsoft.com/office/drawing/2014/main" id="{7F4C3ABF-D3CF-4082-BBC4-2C42AE8849B8}"/>
            </a:ext>
          </a:extLst>
        </xdr:cNvPr>
        <xdr:cNvCxnSpPr/>
      </xdr:nvCxnSpPr>
      <xdr:spPr>
        <a:xfrm>
          <a:off x="2619375" y="6480048"/>
          <a:ext cx="80962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80264</xdr:rowOff>
    </xdr:from>
    <xdr:to>
      <xdr:col>10</xdr:col>
      <xdr:colOff>165100</xdr:colOff>
      <xdr:row>40</xdr:row>
      <xdr:rowOff>10414</xdr:rowOff>
    </xdr:to>
    <xdr:sp macro="" textlink="">
      <xdr:nvSpPr>
        <xdr:cNvPr id="77" name="楕円 76">
          <a:extLst>
            <a:ext uri="{FF2B5EF4-FFF2-40B4-BE49-F238E27FC236}">
              <a16:creationId xmlns:a16="http://schemas.microsoft.com/office/drawing/2014/main" id="{A5B37D99-C899-40F3-87FB-2359F6FEC544}"/>
            </a:ext>
          </a:extLst>
        </xdr:cNvPr>
        <xdr:cNvSpPr/>
      </xdr:nvSpPr>
      <xdr:spPr>
        <a:xfrm>
          <a:off x="1781175" y="639851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131064</xdr:rowOff>
    </xdr:from>
    <xdr:to>
      <xdr:col>15</xdr:col>
      <xdr:colOff>50800</xdr:colOff>
      <xdr:row>40</xdr:row>
      <xdr:rowOff>3048</xdr:rowOff>
    </xdr:to>
    <xdr:cxnSp macro="">
      <xdr:nvCxnSpPr>
        <xdr:cNvPr id="78" name="直線コネクタ 77">
          <a:extLst>
            <a:ext uri="{FF2B5EF4-FFF2-40B4-BE49-F238E27FC236}">
              <a16:creationId xmlns:a16="http://schemas.microsoft.com/office/drawing/2014/main" id="{EB94C92E-1643-40B5-AC02-7FC9346B0900}"/>
            </a:ext>
          </a:extLst>
        </xdr:cNvPr>
        <xdr:cNvCxnSpPr/>
      </xdr:nvCxnSpPr>
      <xdr:spPr>
        <a:xfrm>
          <a:off x="1828800" y="6446139"/>
          <a:ext cx="790575"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41402</xdr:rowOff>
    </xdr:from>
    <xdr:to>
      <xdr:col>6</xdr:col>
      <xdr:colOff>38100</xdr:colOff>
      <xdr:row>39</xdr:row>
      <xdr:rowOff>143002</xdr:rowOff>
    </xdr:to>
    <xdr:sp macro="" textlink="">
      <xdr:nvSpPr>
        <xdr:cNvPr id="79" name="楕円 78">
          <a:extLst>
            <a:ext uri="{FF2B5EF4-FFF2-40B4-BE49-F238E27FC236}">
              <a16:creationId xmlns:a16="http://schemas.microsoft.com/office/drawing/2014/main" id="{C52AD3AE-811E-461D-8520-87A9AF667F83}"/>
            </a:ext>
          </a:extLst>
        </xdr:cNvPr>
        <xdr:cNvSpPr/>
      </xdr:nvSpPr>
      <xdr:spPr>
        <a:xfrm>
          <a:off x="981075" y="63596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92202</xdr:rowOff>
    </xdr:from>
    <xdr:to>
      <xdr:col>10</xdr:col>
      <xdr:colOff>114300</xdr:colOff>
      <xdr:row>39</xdr:row>
      <xdr:rowOff>131064</xdr:rowOff>
    </xdr:to>
    <xdr:cxnSp macro="">
      <xdr:nvCxnSpPr>
        <xdr:cNvPr id="80" name="直線コネクタ 79">
          <a:extLst>
            <a:ext uri="{FF2B5EF4-FFF2-40B4-BE49-F238E27FC236}">
              <a16:creationId xmlns:a16="http://schemas.microsoft.com/office/drawing/2014/main" id="{52D2BCFE-1D56-44C8-9BCA-0A6B29A52F0C}"/>
            </a:ext>
          </a:extLst>
        </xdr:cNvPr>
        <xdr:cNvCxnSpPr/>
      </xdr:nvCxnSpPr>
      <xdr:spPr>
        <a:xfrm>
          <a:off x="1028700" y="6407277"/>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102379</xdr:rowOff>
    </xdr:from>
    <xdr:ext cx="405111" cy="259045"/>
    <xdr:sp macro="" textlink="">
      <xdr:nvSpPr>
        <xdr:cNvPr id="81" name="n_1aveValue【道路】&#10;有形固定資産減価償却率">
          <a:extLst>
            <a:ext uri="{FF2B5EF4-FFF2-40B4-BE49-F238E27FC236}">
              <a16:creationId xmlns:a16="http://schemas.microsoft.com/office/drawing/2014/main" id="{22D24CD2-EDE5-42F6-92CC-1C18F61EAA5D}"/>
            </a:ext>
          </a:extLst>
        </xdr:cNvPr>
        <xdr:cNvSpPr txBox="1"/>
      </xdr:nvSpPr>
      <xdr:spPr>
        <a:xfrm>
          <a:off x="3239144" y="609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82" name="n_2aveValue【道路】&#10;有形固定資産減価償却率">
          <a:extLst>
            <a:ext uri="{FF2B5EF4-FFF2-40B4-BE49-F238E27FC236}">
              <a16:creationId xmlns:a16="http://schemas.microsoft.com/office/drawing/2014/main" id="{CCACBFF5-3191-496D-9E00-7A8381D7142F}"/>
            </a:ext>
          </a:extLst>
        </xdr:cNvPr>
        <xdr:cNvSpPr txBox="1"/>
      </xdr:nvSpPr>
      <xdr:spPr>
        <a:xfrm>
          <a:off x="2439044"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3" name="n_3aveValue【道路】&#10;有形固定資産減価償却率">
          <a:extLst>
            <a:ext uri="{FF2B5EF4-FFF2-40B4-BE49-F238E27FC236}">
              <a16:creationId xmlns:a16="http://schemas.microsoft.com/office/drawing/2014/main" id="{64D9C855-A95F-47A0-83F6-CCB3FA32EC77}"/>
            </a:ext>
          </a:extLst>
        </xdr:cNvPr>
        <xdr:cNvSpPr txBox="1"/>
      </xdr:nvSpPr>
      <xdr:spPr>
        <a:xfrm>
          <a:off x="16484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a:extLst>
            <a:ext uri="{FF2B5EF4-FFF2-40B4-BE49-F238E27FC236}">
              <a16:creationId xmlns:a16="http://schemas.microsoft.com/office/drawing/2014/main" id="{73CA8239-0247-490B-B0D3-D2DA71619BB2}"/>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127271</xdr:rowOff>
    </xdr:from>
    <xdr:ext cx="405111" cy="259045"/>
    <xdr:sp macro="" textlink="">
      <xdr:nvSpPr>
        <xdr:cNvPr id="85" name="n_1mainValue【道路】&#10;有形固定資産減価償却率">
          <a:extLst>
            <a:ext uri="{FF2B5EF4-FFF2-40B4-BE49-F238E27FC236}">
              <a16:creationId xmlns:a16="http://schemas.microsoft.com/office/drawing/2014/main" id="{09331AA4-9277-466C-8AB1-1FF35B964A2E}"/>
            </a:ext>
          </a:extLst>
        </xdr:cNvPr>
        <xdr:cNvSpPr txBox="1"/>
      </xdr:nvSpPr>
      <xdr:spPr>
        <a:xfrm>
          <a:off x="3239144" y="66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44975</xdr:rowOff>
    </xdr:from>
    <xdr:ext cx="405111" cy="259045"/>
    <xdr:sp macro="" textlink="">
      <xdr:nvSpPr>
        <xdr:cNvPr id="86" name="n_2mainValue【道路】&#10;有形固定資産減価償却率">
          <a:extLst>
            <a:ext uri="{FF2B5EF4-FFF2-40B4-BE49-F238E27FC236}">
              <a16:creationId xmlns:a16="http://schemas.microsoft.com/office/drawing/2014/main" id="{62E578A7-70E9-45D5-858E-E3C63AC803B4}"/>
            </a:ext>
          </a:extLst>
        </xdr:cNvPr>
        <xdr:cNvSpPr txBox="1"/>
      </xdr:nvSpPr>
      <xdr:spPr>
        <a:xfrm>
          <a:off x="2439044" y="6525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1541</xdr:rowOff>
    </xdr:from>
    <xdr:ext cx="405111" cy="259045"/>
    <xdr:sp macro="" textlink="">
      <xdr:nvSpPr>
        <xdr:cNvPr id="87" name="n_3mainValue【道路】&#10;有形固定資産減価償却率">
          <a:extLst>
            <a:ext uri="{FF2B5EF4-FFF2-40B4-BE49-F238E27FC236}">
              <a16:creationId xmlns:a16="http://schemas.microsoft.com/office/drawing/2014/main" id="{3EEA3F64-E0CB-4135-8AD1-EDD787F7E1B0}"/>
            </a:ext>
          </a:extLst>
        </xdr:cNvPr>
        <xdr:cNvSpPr txBox="1"/>
      </xdr:nvSpPr>
      <xdr:spPr>
        <a:xfrm>
          <a:off x="1648469" y="647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134129</xdr:rowOff>
    </xdr:from>
    <xdr:ext cx="405111" cy="259045"/>
    <xdr:sp macro="" textlink="">
      <xdr:nvSpPr>
        <xdr:cNvPr id="88" name="n_4mainValue【道路】&#10;有形固定資産減価償却率">
          <a:extLst>
            <a:ext uri="{FF2B5EF4-FFF2-40B4-BE49-F238E27FC236}">
              <a16:creationId xmlns:a16="http://schemas.microsoft.com/office/drawing/2014/main" id="{0A86387F-0D55-4FD8-A01C-1BC2A0B6E648}"/>
            </a:ext>
          </a:extLst>
        </xdr:cNvPr>
        <xdr:cNvSpPr txBox="1"/>
      </xdr:nvSpPr>
      <xdr:spPr>
        <a:xfrm>
          <a:off x="848369" y="644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824FFE8-FA36-495E-89A2-E533D505E53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2814FA8-C113-4FB2-A142-1C87219470D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9179D5F-5DCD-486C-81DA-C2AB9F4A0D4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A86B3DA-90E3-4531-B415-7FA5C5E2E70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F85818A-0BB7-4E54-ADB9-12B90A1C20DD}"/>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BAE1BBA-6475-4931-8C8E-4F5728C91531}"/>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02B116B-9BD8-4AF8-B045-45527D1B7541}"/>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ACBADDE-DFA8-4D70-9162-D404E766B271}"/>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0BBBCFD-FC4B-4E4D-A3F5-63509E5D991D}"/>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8E9872F-770F-49AF-B8B1-92F6BB42221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E702C43-AB0D-48FC-AA51-04A53FBC3E6B}"/>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8757F9B-D691-4109-A363-716B312114D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3B724F1-FE8D-4ED1-A9B9-5FA60A013CD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86B4528-3FD7-4D6D-A967-51B0D8B6D2B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AC8AF66-073D-4DD3-B1DB-E15DF68F0958}"/>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5D8B60D8-2A79-406C-9347-1F83E316F33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C252FEB-7409-434D-9887-E2AC79326064}"/>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4AF857F4-B4EA-48E1-ABA6-B518F0C04505}"/>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FFE9355-A7E2-4616-B9D8-863A3DF4823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5B8636B-E3C5-42F9-97D9-17F9AFB3BFCA}"/>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3772420-D8D4-456E-A1A5-550BC467C09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25177BF5-E7A6-4435-AB60-3AF83C1B05DF}"/>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7A6DFE0-354C-4129-875A-DD595107383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0DB05672-F66D-4625-8774-6480A17555F4}"/>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4EE19BD6-9FF0-417E-8049-E38703DC41B3}"/>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43276476-0140-43B5-9AB4-F8D7BEC11FC9}"/>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E34B6253-7C19-40FA-B710-ED19410A891E}"/>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ABA940CA-FD97-411C-A209-E5D6CD36C6B8}"/>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F85EE10B-CBA7-42EB-A60E-51E2BA9132EC}"/>
            </a:ext>
          </a:extLst>
        </xdr:cNvPr>
        <xdr:cNvSpPr txBox="1"/>
      </xdr:nvSpPr>
      <xdr:spPr>
        <a:xfrm>
          <a:off x="9467850" y="638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D77A3352-B55E-4368-97A0-388F7D3BF983}"/>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81AE186F-8AD1-43E9-B6EB-3DCB512B3B75}"/>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7C5B2BB2-D486-49B9-A884-5201BCA4001E}"/>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425BB887-A971-408B-985D-C8A66C8487DA}"/>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F83A4953-31B7-433B-B424-D30A9DFAB2F7}"/>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8B616AD-F14D-494C-AD76-8BF55FAFE16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3760DDA-E5AF-491E-A27B-F1F2E4460331}"/>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7007DD5-C65E-4EC9-8EB3-A6F33232025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B90EC89-B359-4C52-A7DF-98911DD78E1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A9D6A89-8928-4C4B-9B0D-EB3DF92AFC0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32766</xdr:rowOff>
    </xdr:from>
    <xdr:to>
      <xdr:col>55</xdr:col>
      <xdr:colOff>50800</xdr:colOff>
      <xdr:row>33</xdr:row>
      <xdr:rowOff>134366</xdr:rowOff>
    </xdr:to>
    <xdr:sp macro="" textlink="">
      <xdr:nvSpPr>
        <xdr:cNvPr id="128" name="楕円 127">
          <a:extLst>
            <a:ext uri="{FF2B5EF4-FFF2-40B4-BE49-F238E27FC236}">
              <a16:creationId xmlns:a16="http://schemas.microsoft.com/office/drawing/2014/main" id="{9D565D21-96B6-42E9-B374-A8C25AFD7396}"/>
            </a:ext>
          </a:extLst>
        </xdr:cNvPr>
        <xdr:cNvSpPr/>
      </xdr:nvSpPr>
      <xdr:spPr>
        <a:xfrm>
          <a:off x="9401175" y="537311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157243</xdr:rowOff>
    </xdr:from>
    <xdr:ext cx="534377" cy="259045"/>
    <xdr:sp macro="" textlink="">
      <xdr:nvSpPr>
        <xdr:cNvPr id="129" name="【道路】&#10;一人当たり延長該当値テキスト">
          <a:extLst>
            <a:ext uri="{FF2B5EF4-FFF2-40B4-BE49-F238E27FC236}">
              <a16:creationId xmlns:a16="http://schemas.microsoft.com/office/drawing/2014/main" id="{EC25A1CF-EE04-46AE-B7BC-920D431C6E12}"/>
            </a:ext>
          </a:extLst>
        </xdr:cNvPr>
        <xdr:cNvSpPr txBox="1"/>
      </xdr:nvSpPr>
      <xdr:spPr>
        <a:xfrm>
          <a:off x="9467850" y="53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38735</xdr:rowOff>
    </xdr:from>
    <xdr:to>
      <xdr:col>50</xdr:col>
      <xdr:colOff>165100</xdr:colOff>
      <xdr:row>33</xdr:row>
      <xdr:rowOff>140335</xdr:rowOff>
    </xdr:to>
    <xdr:sp macro="" textlink="">
      <xdr:nvSpPr>
        <xdr:cNvPr id="130" name="楕円 129">
          <a:extLst>
            <a:ext uri="{FF2B5EF4-FFF2-40B4-BE49-F238E27FC236}">
              <a16:creationId xmlns:a16="http://schemas.microsoft.com/office/drawing/2014/main" id="{7BD6F417-1CB7-44F7-AC4B-7DFB3D328569}"/>
            </a:ext>
          </a:extLst>
        </xdr:cNvPr>
        <xdr:cNvSpPr/>
      </xdr:nvSpPr>
      <xdr:spPr>
        <a:xfrm>
          <a:off x="8639175" y="53822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83566</xdr:rowOff>
    </xdr:from>
    <xdr:to>
      <xdr:col>55</xdr:col>
      <xdr:colOff>0</xdr:colOff>
      <xdr:row>33</xdr:row>
      <xdr:rowOff>89535</xdr:rowOff>
    </xdr:to>
    <xdr:cxnSp macro="">
      <xdr:nvCxnSpPr>
        <xdr:cNvPr id="131" name="直線コネクタ 130">
          <a:extLst>
            <a:ext uri="{FF2B5EF4-FFF2-40B4-BE49-F238E27FC236}">
              <a16:creationId xmlns:a16="http://schemas.microsoft.com/office/drawing/2014/main" id="{6F36CEFD-2C56-4655-A610-B344F6690426}"/>
            </a:ext>
          </a:extLst>
        </xdr:cNvPr>
        <xdr:cNvCxnSpPr/>
      </xdr:nvCxnSpPr>
      <xdr:spPr>
        <a:xfrm flipV="1">
          <a:off x="8686800" y="543026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42926</xdr:rowOff>
    </xdr:from>
    <xdr:to>
      <xdr:col>46</xdr:col>
      <xdr:colOff>38100</xdr:colOff>
      <xdr:row>33</xdr:row>
      <xdr:rowOff>144526</xdr:rowOff>
    </xdr:to>
    <xdr:sp macro="" textlink="">
      <xdr:nvSpPr>
        <xdr:cNvPr id="132" name="楕円 131">
          <a:extLst>
            <a:ext uri="{FF2B5EF4-FFF2-40B4-BE49-F238E27FC236}">
              <a16:creationId xmlns:a16="http://schemas.microsoft.com/office/drawing/2014/main" id="{138FA37B-A5BE-4595-8656-4A8F34906A9B}"/>
            </a:ext>
          </a:extLst>
        </xdr:cNvPr>
        <xdr:cNvSpPr/>
      </xdr:nvSpPr>
      <xdr:spPr>
        <a:xfrm>
          <a:off x="7839075" y="53896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89535</xdr:rowOff>
    </xdr:from>
    <xdr:to>
      <xdr:col>50</xdr:col>
      <xdr:colOff>114300</xdr:colOff>
      <xdr:row>33</xdr:row>
      <xdr:rowOff>93726</xdr:rowOff>
    </xdr:to>
    <xdr:cxnSp macro="">
      <xdr:nvCxnSpPr>
        <xdr:cNvPr id="133" name="直線コネクタ 132">
          <a:extLst>
            <a:ext uri="{FF2B5EF4-FFF2-40B4-BE49-F238E27FC236}">
              <a16:creationId xmlns:a16="http://schemas.microsoft.com/office/drawing/2014/main" id="{BD2CE6F8-633F-42C3-9B86-BD0A41588053}"/>
            </a:ext>
          </a:extLst>
        </xdr:cNvPr>
        <xdr:cNvCxnSpPr/>
      </xdr:nvCxnSpPr>
      <xdr:spPr>
        <a:xfrm flipV="1">
          <a:off x="7886700" y="5429885"/>
          <a:ext cx="8001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33401</xdr:rowOff>
    </xdr:from>
    <xdr:to>
      <xdr:col>41</xdr:col>
      <xdr:colOff>101600</xdr:colOff>
      <xdr:row>33</xdr:row>
      <xdr:rowOff>135001</xdr:rowOff>
    </xdr:to>
    <xdr:sp macro="" textlink="">
      <xdr:nvSpPr>
        <xdr:cNvPr id="134" name="楕円 133">
          <a:extLst>
            <a:ext uri="{FF2B5EF4-FFF2-40B4-BE49-F238E27FC236}">
              <a16:creationId xmlns:a16="http://schemas.microsoft.com/office/drawing/2014/main" id="{8773C9E7-1933-48C0-BCAA-8212FD6A9E6F}"/>
            </a:ext>
          </a:extLst>
        </xdr:cNvPr>
        <xdr:cNvSpPr/>
      </xdr:nvSpPr>
      <xdr:spPr>
        <a:xfrm>
          <a:off x="7029450" y="53737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84201</xdr:rowOff>
    </xdr:from>
    <xdr:to>
      <xdr:col>45</xdr:col>
      <xdr:colOff>177800</xdr:colOff>
      <xdr:row>33</xdr:row>
      <xdr:rowOff>93726</xdr:rowOff>
    </xdr:to>
    <xdr:cxnSp macro="">
      <xdr:nvCxnSpPr>
        <xdr:cNvPr id="135" name="直線コネクタ 134">
          <a:extLst>
            <a:ext uri="{FF2B5EF4-FFF2-40B4-BE49-F238E27FC236}">
              <a16:creationId xmlns:a16="http://schemas.microsoft.com/office/drawing/2014/main" id="{0D86D9CF-49EB-4D6E-9ACC-049882E6CA5A}"/>
            </a:ext>
          </a:extLst>
        </xdr:cNvPr>
        <xdr:cNvCxnSpPr/>
      </xdr:nvCxnSpPr>
      <xdr:spPr>
        <a:xfrm>
          <a:off x="7077075" y="5430901"/>
          <a:ext cx="80962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36322</xdr:rowOff>
    </xdr:from>
    <xdr:to>
      <xdr:col>36</xdr:col>
      <xdr:colOff>165100</xdr:colOff>
      <xdr:row>33</xdr:row>
      <xdr:rowOff>137922</xdr:rowOff>
    </xdr:to>
    <xdr:sp macro="" textlink="">
      <xdr:nvSpPr>
        <xdr:cNvPr id="136" name="楕円 135">
          <a:extLst>
            <a:ext uri="{FF2B5EF4-FFF2-40B4-BE49-F238E27FC236}">
              <a16:creationId xmlns:a16="http://schemas.microsoft.com/office/drawing/2014/main" id="{B2C85CA7-FBF5-4A3D-836C-B0129A22F2CA}"/>
            </a:ext>
          </a:extLst>
        </xdr:cNvPr>
        <xdr:cNvSpPr/>
      </xdr:nvSpPr>
      <xdr:spPr>
        <a:xfrm>
          <a:off x="6238875" y="53798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84201</xdr:rowOff>
    </xdr:from>
    <xdr:to>
      <xdr:col>41</xdr:col>
      <xdr:colOff>50800</xdr:colOff>
      <xdr:row>33</xdr:row>
      <xdr:rowOff>87122</xdr:rowOff>
    </xdr:to>
    <xdr:cxnSp macro="">
      <xdr:nvCxnSpPr>
        <xdr:cNvPr id="137" name="直線コネクタ 136">
          <a:extLst>
            <a:ext uri="{FF2B5EF4-FFF2-40B4-BE49-F238E27FC236}">
              <a16:creationId xmlns:a16="http://schemas.microsoft.com/office/drawing/2014/main" id="{AD88216D-B507-4275-B8B2-42FB6F5CECCA}"/>
            </a:ext>
          </a:extLst>
        </xdr:cNvPr>
        <xdr:cNvCxnSpPr/>
      </xdr:nvCxnSpPr>
      <xdr:spPr>
        <a:xfrm flipV="1">
          <a:off x="6286500" y="543090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59ED3518-B32B-4073-AD93-0425C5294467}"/>
            </a:ext>
          </a:extLst>
        </xdr:cNvPr>
        <xdr:cNvSpPr txBox="1"/>
      </xdr:nvSpPr>
      <xdr:spPr>
        <a:xfrm>
          <a:off x="845827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50FDD31F-13FD-4B97-AF19-ECA135AE7E30}"/>
            </a:ext>
          </a:extLst>
        </xdr:cNvPr>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AA6D4AD6-033B-4896-AB31-3F4DC26BABE1}"/>
            </a:ext>
          </a:extLst>
        </xdr:cNvPr>
        <xdr:cNvSpPr txBox="1"/>
      </xdr:nvSpPr>
      <xdr:spPr>
        <a:xfrm>
          <a:off x="68676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133748</xdr:rowOff>
    </xdr:from>
    <xdr:ext cx="469744" cy="259045"/>
    <xdr:sp macro="" textlink="">
      <xdr:nvSpPr>
        <xdr:cNvPr id="141" name="n_4aveValue【道路】&#10;一人当たり延長">
          <a:extLst>
            <a:ext uri="{FF2B5EF4-FFF2-40B4-BE49-F238E27FC236}">
              <a16:creationId xmlns:a16="http://schemas.microsoft.com/office/drawing/2014/main" id="{FEE27A9E-1D17-4E23-95CE-D91A6FC92715}"/>
            </a:ext>
          </a:extLst>
        </xdr:cNvPr>
        <xdr:cNvSpPr txBox="1"/>
      </xdr:nvSpPr>
      <xdr:spPr>
        <a:xfrm>
          <a:off x="6067502" y="64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156862</xdr:rowOff>
    </xdr:from>
    <xdr:ext cx="534377" cy="259045"/>
    <xdr:sp macro="" textlink="">
      <xdr:nvSpPr>
        <xdr:cNvPr id="142" name="n_1mainValue【道路】&#10;一人当たり延長">
          <a:extLst>
            <a:ext uri="{FF2B5EF4-FFF2-40B4-BE49-F238E27FC236}">
              <a16:creationId xmlns:a16="http://schemas.microsoft.com/office/drawing/2014/main" id="{EC52865A-5140-4896-B886-48FC01FF81D1}"/>
            </a:ext>
          </a:extLst>
        </xdr:cNvPr>
        <xdr:cNvSpPr txBox="1"/>
      </xdr:nvSpPr>
      <xdr:spPr>
        <a:xfrm>
          <a:off x="8429136" y="517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161053</xdr:rowOff>
    </xdr:from>
    <xdr:ext cx="534377" cy="259045"/>
    <xdr:sp macro="" textlink="">
      <xdr:nvSpPr>
        <xdr:cNvPr id="143" name="n_2mainValue【道路】&#10;一人当たり延長">
          <a:extLst>
            <a:ext uri="{FF2B5EF4-FFF2-40B4-BE49-F238E27FC236}">
              <a16:creationId xmlns:a16="http://schemas.microsoft.com/office/drawing/2014/main" id="{35FD8115-59A3-4CD6-A2D5-142F603D7C1D}"/>
            </a:ext>
          </a:extLst>
        </xdr:cNvPr>
        <xdr:cNvSpPr txBox="1"/>
      </xdr:nvSpPr>
      <xdr:spPr>
        <a:xfrm>
          <a:off x="7648086"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151528</xdr:rowOff>
    </xdr:from>
    <xdr:ext cx="534377" cy="259045"/>
    <xdr:sp macro="" textlink="">
      <xdr:nvSpPr>
        <xdr:cNvPr id="144" name="n_3mainValue【道路】&#10;一人当たり延長">
          <a:extLst>
            <a:ext uri="{FF2B5EF4-FFF2-40B4-BE49-F238E27FC236}">
              <a16:creationId xmlns:a16="http://schemas.microsoft.com/office/drawing/2014/main" id="{5B0D50EA-2EA5-4D5E-9BA9-4B72C5FDD4DC}"/>
            </a:ext>
          </a:extLst>
        </xdr:cNvPr>
        <xdr:cNvSpPr txBox="1"/>
      </xdr:nvSpPr>
      <xdr:spPr>
        <a:xfrm>
          <a:off x="6847986" y="517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154449</xdr:rowOff>
    </xdr:from>
    <xdr:ext cx="534377" cy="259045"/>
    <xdr:sp macro="" textlink="">
      <xdr:nvSpPr>
        <xdr:cNvPr id="145" name="n_4mainValue【道路】&#10;一人当たり延長">
          <a:extLst>
            <a:ext uri="{FF2B5EF4-FFF2-40B4-BE49-F238E27FC236}">
              <a16:creationId xmlns:a16="http://schemas.microsoft.com/office/drawing/2014/main" id="{EDF38CB9-DE83-4D45-A287-788278A67B07}"/>
            </a:ext>
          </a:extLst>
        </xdr:cNvPr>
        <xdr:cNvSpPr txBox="1"/>
      </xdr:nvSpPr>
      <xdr:spPr>
        <a:xfrm>
          <a:off x="6038361" y="517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10D0CB7-4279-4A5C-959F-7A5CE4F05A4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5C41571-9769-4940-97C2-F0AEE990C461}"/>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BA4FB1C-8304-42E3-8D71-52ADC2DAFD18}"/>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239521E-733A-49F3-B0F4-10706D282225}"/>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7816697-2E69-41A7-BA8D-3585BB0743CC}"/>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B365840-BEDE-49D4-84DD-CA7806E29AA5}"/>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7CB35DA-3B89-49BA-9BDD-11A28CB94A7E}"/>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5166983-C5C5-4706-A461-82CFBD8765F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4B1B949-D2E1-4339-9BFC-8D07F7390887}"/>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50DAAA2-2E82-4D74-B79B-6DE90604BB0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3F5466E-2645-4F77-8815-E41340DC328C}"/>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3B96C2F0-E681-4CA1-95F9-C4E4EBBE3D6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8F6CB71D-863F-4B60-A443-1DE8EF811830}"/>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29DB5EF-8E0B-4D8D-9CA1-E2D05625EB60}"/>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72DC1CAA-3211-4C39-8362-8FCB99137B2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39BA858-E492-42C5-8B4C-DBC1FC3DCF59}"/>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ADCC47C9-FD3C-439C-8B4E-7ADDFDBF7D3C}"/>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D85CFBCA-53CA-4740-9745-595CE2EC8F1B}"/>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F118CDF-5B7E-4B4B-BB7D-6EDA57E3903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4FA35840-F5B6-4C76-9C43-E94275F5E9E3}"/>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71DACE2A-E37A-49DB-90C7-8D74E05313E4}"/>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CE82EE2-561B-4275-BB18-EB5F8CB633E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3AA0010B-C81C-4843-BBB4-316693292FA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60F75191-01DD-4FDC-8F2F-561B5172C39C}"/>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AC0770CA-17B8-414A-A3DB-97CCFFCD6742}"/>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279C79AD-E52E-41A5-9F17-D7707823EE1E}"/>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5CAB3B2-AD16-495C-809B-8424E8412891}"/>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50FCD723-0C7B-456A-98F1-3C128AAEBCE8}"/>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49DCBFA0-2E12-4E7B-AE1C-1FA2D1048634}"/>
            </a:ext>
          </a:extLst>
        </xdr:cNvPr>
        <xdr:cNvSpPr txBox="1"/>
      </xdr:nvSpPr>
      <xdr:spPr>
        <a:xfrm>
          <a:off x="4219575"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4063D3C9-EF07-4FB9-B1ED-1D2A102FD007}"/>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E15D0F61-91F7-4253-94A2-19E4266D0516}"/>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CE9752A2-9974-4944-B16D-005AE526EE6A}"/>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BD571124-D6B3-4346-BC4A-8AEF3F73A6A8}"/>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E76AE3C6-5CF7-44E9-808E-ED19868EEA28}"/>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F4AE5C6-0D8D-4053-BCE3-F38738AF508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00149BE-72D7-4CFD-86C1-AEE1CADA1D6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F902D3-7E55-4B8B-BB91-0FF7AF17F78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3B44090-9513-4D84-B2A0-B5B7EAE438D1}"/>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55C7D63-44C1-4D7F-A832-48895E42F05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85" name="楕円 184">
          <a:extLst>
            <a:ext uri="{FF2B5EF4-FFF2-40B4-BE49-F238E27FC236}">
              <a16:creationId xmlns:a16="http://schemas.microsoft.com/office/drawing/2014/main" id="{569AD942-1562-469C-BCF0-A3AECD45762E}"/>
            </a:ext>
          </a:extLst>
        </xdr:cNvPr>
        <xdr:cNvSpPr/>
      </xdr:nvSpPr>
      <xdr:spPr>
        <a:xfrm>
          <a:off x="4124325" y="100387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90E9626C-5081-481C-A88F-52EECD789DCA}"/>
            </a:ext>
          </a:extLst>
        </xdr:cNvPr>
        <xdr:cNvSpPr txBox="1"/>
      </xdr:nvSpPr>
      <xdr:spPr>
        <a:xfrm>
          <a:off x="4219575"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137795</xdr:rowOff>
    </xdr:from>
    <xdr:to>
      <xdr:col>20</xdr:col>
      <xdr:colOff>38100</xdr:colOff>
      <xdr:row>62</xdr:row>
      <xdr:rowOff>67945</xdr:rowOff>
    </xdr:to>
    <xdr:sp macro="" textlink="">
      <xdr:nvSpPr>
        <xdr:cNvPr id="187" name="楕円 186">
          <a:extLst>
            <a:ext uri="{FF2B5EF4-FFF2-40B4-BE49-F238E27FC236}">
              <a16:creationId xmlns:a16="http://schemas.microsoft.com/office/drawing/2014/main" id="{09270950-1783-4123-9F0C-00F887DC6F48}"/>
            </a:ext>
          </a:extLst>
        </xdr:cNvPr>
        <xdr:cNvSpPr/>
      </xdr:nvSpPr>
      <xdr:spPr>
        <a:xfrm>
          <a:off x="3381375" y="100183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17145</xdr:rowOff>
    </xdr:from>
    <xdr:to>
      <xdr:col>24</xdr:col>
      <xdr:colOff>63500</xdr:colOff>
      <xdr:row>62</xdr:row>
      <xdr:rowOff>43815</xdr:rowOff>
    </xdr:to>
    <xdr:cxnSp macro="">
      <xdr:nvCxnSpPr>
        <xdr:cNvPr id="188" name="直線コネクタ 187">
          <a:extLst>
            <a:ext uri="{FF2B5EF4-FFF2-40B4-BE49-F238E27FC236}">
              <a16:creationId xmlns:a16="http://schemas.microsoft.com/office/drawing/2014/main" id="{A87A0542-58BD-4B4D-89D7-4574CC47C4D2}"/>
            </a:ext>
          </a:extLst>
        </xdr:cNvPr>
        <xdr:cNvCxnSpPr/>
      </xdr:nvCxnSpPr>
      <xdr:spPr>
        <a:xfrm>
          <a:off x="3429000" y="10056495"/>
          <a:ext cx="7524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89" name="楕円 188">
          <a:extLst>
            <a:ext uri="{FF2B5EF4-FFF2-40B4-BE49-F238E27FC236}">
              <a16:creationId xmlns:a16="http://schemas.microsoft.com/office/drawing/2014/main" id="{EA7E44B8-06DF-4656-B57B-405BEE163826}"/>
            </a:ext>
          </a:extLst>
        </xdr:cNvPr>
        <xdr:cNvSpPr/>
      </xdr:nvSpPr>
      <xdr:spPr>
        <a:xfrm>
          <a:off x="2571750" y="99733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62</xdr:row>
      <xdr:rowOff>17145</xdr:rowOff>
    </xdr:to>
    <xdr:cxnSp macro="">
      <xdr:nvCxnSpPr>
        <xdr:cNvPr id="190" name="直線コネクタ 189">
          <a:extLst>
            <a:ext uri="{FF2B5EF4-FFF2-40B4-BE49-F238E27FC236}">
              <a16:creationId xmlns:a16="http://schemas.microsoft.com/office/drawing/2014/main" id="{104580C0-F610-4058-BE5D-C9D87D153163}"/>
            </a:ext>
          </a:extLst>
        </xdr:cNvPr>
        <xdr:cNvCxnSpPr/>
      </xdr:nvCxnSpPr>
      <xdr:spPr>
        <a:xfrm>
          <a:off x="2619375" y="10020935"/>
          <a:ext cx="80962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67310</xdr:rowOff>
    </xdr:from>
    <xdr:to>
      <xdr:col>10</xdr:col>
      <xdr:colOff>165100</xdr:colOff>
      <xdr:row>61</xdr:row>
      <xdr:rowOff>168910</xdr:rowOff>
    </xdr:to>
    <xdr:sp macro="" textlink="">
      <xdr:nvSpPr>
        <xdr:cNvPr id="191" name="楕円 190">
          <a:extLst>
            <a:ext uri="{FF2B5EF4-FFF2-40B4-BE49-F238E27FC236}">
              <a16:creationId xmlns:a16="http://schemas.microsoft.com/office/drawing/2014/main" id="{DEA40FC3-3840-4BE9-B3B9-54D280906ED1}"/>
            </a:ext>
          </a:extLst>
        </xdr:cNvPr>
        <xdr:cNvSpPr/>
      </xdr:nvSpPr>
      <xdr:spPr>
        <a:xfrm>
          <a:off x="1781175" y="9941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118110</xdr:rowOff>
    </xdr:from>
    <xdr:to>
      <xdr:col>15</xdr:col>
      <xdr:colOff>50800</xdr:colOff>
      <xdr:row>61</xdr:row>
      <xdr:rowOff>146685</xdr:rowOff>
    </xdr:to>
    <xdr:cxnSp macro="">
      <xdr:nvCxnSpPr>
        <xdr:cNvPr id="192" name="直線コネクタ 191">
          <a:extLst>
            <a:ext uri="{FF2B5EF4-FFF2-40B4-BE49-F238E27FC236}">
              <a16:creationId xmlns:a16="http://schemas.microsoft.com/office/drawing/2014/main" id="{25215C1F-311E-4549-9E79-5672FDC0D8E1}"/>
            </a:ext>
          </a:extLst>
        </xdr:cNvPr>
        <xdr:cNvCxnSpPr/>
      </xdr:nvCxnSpPr>
      <xdr:spPr>
        <a:xfrm>
          <a:off x="1828800" y="9998710"/>
          <a:ext cx="79057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46355</xdr:rowOff>
    </xdr:from>
    <xdr:to>
      <xdr:col>6</xdr:col>
      <xdr:colOff>38100</xdr:colOff>
      <xdr:row>61</xdr:row>
      <xdr:rowOff>147955</xdr:rowOff>
    </xdr:to>
    <xdr:sp macro="" textlink="">
      <xdr:nvSpPr>
        <xdr:cNvPr id="193" name="楕円 192">
          <a:extLst>
            <a:ext uri="{FF2B5EF4-FFF2-40B4-BE49-F238E27FC236}">
              <a16:creationId xmlns:a16="http://schemas.microsoft.com/office/drawing/2014/main" id="{04A23514-0099-4ED6-B490-18B03340D6D5}"/>
            </a:ext>
          </a:extLst>
        </xdr:cNvPr>
        <xdr:cNvSpPr/>
      </xdr:nvSpPr>
      <xdr:spPr>
        <a:xfrm>
          <a:off x="981075" y="9926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97155</xdr:rowOff>
    </xdr:from>
    <xdr:to>
      <xdr:col>10</xdr:col>
      <xdr:colOff>114300</xdr:colOff>
      <xdr:row>61</xdr:row>
      <xdr:rowOff>118110</xdr:rowOff>
    </xdr:to>
    <xdr:cxnSp macro="">
      <xdr:nvCxnSpPr>
        <xdr:cNvPr id="194" name="直線コネクタ 193">
          <a:extLst>
            <a:ext uri="{FF2B5EF4-FFF2-40B4-BE49-F238E27FC236}">
              <a16:creationId xmlns:a16="http://schemas.microsoft.com/office/drawing/2014/main" id="{B10A06B7-CC28-4CA5-90FF-119BCEA1BDA1}"/>
            </a:ext>
          </a:extLst>
        </xdr:cNvPr>
        <xdr:cNvCxnSpPr/>
      </xdr:nvCxnSpPr>
      <xdr:spPr>
        <a:xfrm>
          <a:off x="1028700" y="997458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B34A6F57-CDAB-4E5A-A1F2-4E01EC583216}"/>
            </a:ext>
          </a:extLst>
        </xdr:cNvPr>
        <xdr:cNvSpPr txBox="1"/>
      </xdr:nvSpPr>
      <xdr:spPr>
        <a:xfrm>
          <a:off x="32391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7DFA4A2A-8C9F-4A5C-9ED4-8496593332B1}"/>
            </a:ext>
          </a:extLst>
        </xdr:cNvPr>
        <xdr:cNvSpPr txBox="1"/>
      </xdr:nvSpPr>
      <xdr:spPr>
        <a:xfrm>
          <a:off x="2439044"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C2EE7AB5-EB24-4F1D-9BB7-F000448542D7}"/>
            </a:ext>
          </a:extLst>
        </xdr:cNvPr>
        <xdr:cNvSpPr txBox="1"/>
      </xdr:nvSpPr>
      <xdr:spPr>
        <a:xfrm>
          <a:off x="16484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43F4408D-9C3D-40AF-9013-034D29B7BF7F}"/>
            </a:ext>
          </a:extLst>
        </xdr:cNvPr>
        <xdr:cNvSpPr txBox="1"/>
      </xdr:nvSpPr>
      <xdr:spPr>
        <a:xfrm>
          <a:off x="84836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59072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5EE209B0-5E4F-4FCE-989E-6AB2F1ABF713}"/>
            </a:ext>
          </a:extLst>
        </xdr:cNvPr>
        <xdr:cNvSpPr txBox="1"/>
      </xdr:nvSpPr>
      <xdr:spPr>
        <a:xfrm>
          <a:off x="32391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42562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D8C26BC8-ECE6-46F7-A641-6F7824DA1C04}"/>
            </a:ext>
          </a:extLst>
        </xdr:cNvPr>
        <xdr:cNvSpPr txBox="1"/>
      </xdr:nvSpPr>
      <xdr:spPr>
        <a:xfrm>
          <a:off x="2439044" y="976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13987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E31B936F-3E7D-4FCF-A1ED-3059B13D896C}"/>
            </a:ext>
          </a:extLst>
        </xdr:cNvPr>
        <xdr:cNvSpPr txBox="1"/>
      </xdr:nvSpPr>
      <xdr:spPr>
        <a:xfrm>
          <a:off x="1648469" y="9726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164482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C3ECC116-235D-455C-848E-94C5567B9502}"/>
            </a:ext>
          </a:extLst>
        </xdr:cNvPr>
        <xdr:cNvSpPr txBox="1"/>
      </xdr:nvSpPr>
      <xdr:spPr>
        <a:xfrm>
          <a:off x="848369" y="971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D2861ACB-AE84-4E9A-A633-A89626E847E2}"/>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A582211A-3827-4C83-B05B-3CB05AF818E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7BE3028-A11C-4042-A8E0-07CF9B88909E}"/>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D72DF8C-60A4-463C-A2F6-352900CF4FAD}"/>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7B73A965-93D2-40B8-AC55-7B75C9C4156C}"/>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4A3A2615-9C34-443B-AB30-BA340FD4DC89}"/>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139E04B2-7DE0-4030-B4ED-763A92892F08}"/>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594B487-CEAF-4740-8423-CE3F48034E1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DA1CD9F7-C454-42C0-8866-4F958895BA66}"/>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672B1081-60CB-498F-AFF1-51E1468C006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4C91BFE-43E6-4722-9043-CB761FF6E438}"/>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48CE5973-65AA-4AE5-85F5-B9B0BEB939C7}"/>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F02B0D9D-22BC-4EC8-A84C-C632A0992D51}"/>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DAA72B58-28D8-4A4D-AF64-6D9BE138DE83}"/>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1FE32912-9897-4FBB-AF6D-E366BDDA3CA8}"/>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C0223285-2BD9-4957-9DA6-5F1F75724844}"/>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61BD297E-936D-4D3A-AFE5-877574849D74}"/>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CB1E39DF-FBF7-460E-B5C6-03F831499CE0}"/>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D16E5859-66FD-4AB6-A519-65E1EA4C56A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52457D98-C07A-472C-854E-C0F160CC1172}"/>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DCC7C712-5F74-44B8-B936-D5983C2C8CA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4A857D21-18C5-4F9A-88C7-F2D51EFE8E9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6A0D70FB-5614-419E-AF32-291074D42E3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F8124324-5293-48C2-AD43-F362FE20B7EE}"/>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76DF24A7-6808-48A5-BD44-653D6E941B04}"/>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DC6FF686-F620-4EE8-8A9E-1EB570F64908}"/>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83987994-7D30-45AE-9A0C-7E4132B8EE1D}"/>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57680DE8-6C6A-4D59-902A-3C35B1D2A55B}"/>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DBFBF777-35AF-4F70-B82F-1AFD7CB0C50B}"/>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B3DA4045-1A6B-4E1C-B643-8172D88FA2B6}"/>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13DDC212-F0CD-4654-A3B3-02150DBFCC2D}"/>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E975222C-36B1-4A9F-BC80-0AED4053519F}"/>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5659C2BA-7C07-425D-A4B6-3E0B6F421ACF}"/>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AFE64D12-6546-42E6-A70F-ACC4A77CBEC1}"/>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71B8523-5EC7-45BB-8477-F0E45C562FA2}"/>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A8EFB52-C8DE-41B8-818B-5E40A2D2859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210290E-0411-4A0C-B6B4-3AEE7D110E9B}"/>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EB03A0D-C761-4037-8CB3-BDFCB62EE8D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81C7342-8365-404D-B664-4206B9F93AE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105795</xdr:rowOff>
    </xdr:from>
    <xdr:to>
      <xdr:col>55</xdr:col>
      <xdr:colOff>50800</xdr:colOff>
      <xdr:row>62</xdr:row>
      <xdr:rowOff>35945</xdr:rowOff>
    </xdr:to>
    <xdr:sp macro="" textlink="">
      <xdr:nvSpPr>
        <xdr:cNvPr id="242" name="楕円 241">
          <a:extLst>
            <a:ext uri="{FF2B5EF4-FFF2-40B4-BE49-F238E27FC236}">
              <a16:creationId xmlns:a16="http://schemas.microsoft.com/office/drawing/2014/main" id="{F72994CD-F6A0-48A5-B2D5-7BAF11EC7D63}"/>
            </a:ext>
          </a:extLst>
        </xdr:cNvPr>
        <xdr:cNvSpPr/>
      </xdr:nvSpPr>
      <xdr:spPr>
        <a:xfrm>
          <a:off x="9401175" y="998004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84222</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24E74BC4-889C-4803-9224-C903A1213ACB}"/>
            </a:ext>
          </a:extLst>
        </xdr:cNvPr>
        <xdr:cNvSpPr txBox="1"/>
      </xdr:nvSpPr>
      <xdr:spPr>
        <a:xfrm>
          <a:off x="9467850" y="996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107898</xdr:rowOff>
    </xdr:from>
    <xdr:to>
      <xdr:col>50</xdr:col>
      <xdr:colOff>165100</xdr:colOff>
      <xdr:row>62</xdr:row>
      <xdr:rowOff>38048</xdr:rowOff>
    </xdr:to>
    <xdr:sp macro="" textlink="">
      <xdr:nvSpPr>
        <xdr:cNvPr id="244" name="楕円 243">
          <a:extLst>
            <a:ext uri="{FF2B5EF4-FFF2-40B4-BE49-F238E27FC236}">
              <a16:creationId xmlns:a16="http://schemas.microsoft.com/office/drawing/2014/main" id="{971ED153-1383-4225-9C0C-AB75258ADB80}"/>
            </a:ext>
          </a:extLst>
        </xdr:cNvPr>
        <xdr:cNvSpPr/>
      </xdr:nvSpPr>
      <xdr:spPr>
        <a:xfrm>
          <a:off x="8639175" y="99821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156595</xdr:rowOff>
    </xdr:from>
    <xdr:to>
      <xdr:col>55</xdr:col>
      <xdr:colOff>0</xdr:colOff>
      <xdr:row>61</xdr:row>
      <xdr:rowOff>158698</xdr:rowOff>
    </xdr:to>
    <xdr:cxnSp macro="">
      <xdr:nvCxnSpPr>
        <xdr:cNvPr id="245" name="直線コネクタ 244">
          <a:extLst>
            <a:ext uri="{FF2B5EF4-FFF2-40B4-BE49-F238E27FC236}">
              <a16:creationId xmlns:a16="http://schemas.microsoft.com/office/drawing/2014/main" id="{9B46E9A7-087A-43D4-B4E0-5B572AB993DD}"/>
            </a:ext>
          </a:extLst>
        </xdr:cNvPr>
        <xdr:cNvCxnSpPr/>
      </xdr:nvCxnSpPr>
      <xdr:spPr>
        <a:xfrm flipV="1">
          <a:off x="8686800" y="10037195"/>
          <a:ext cx="74295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116440</xdr:rowOff>
    </xdr:from>
    <xdr:to>
      <xdr:col>46</xdr:col>
      <xdr:colOff>38100</xdr:colOff>
      <xdr:row>62</xdr:row>
      <xdr:rowOff>46590</xdr:rowOff>
    </xdr:to>
    <xdr:sp macro="" textlink="">
      <xdr:nvSpPr>
        <xdr:cNvPr id="246" name="楕円 245">
          <a:extLst>
            <a:ext uri="{FF2B5EF4-FFF2-40B4-BE49-F238E27FC236}">
              <a16:creationId xmlns:a16="http://schemas.microsoft.com/office/drawing/2014/main" id="{755E776D-A7F1-4296-80C0-EBE8639EB6D3}"/>
            </a:ext>
          </a:extLst>
        </xdr:cNvPr>
        <xdr:cNvSpPr/>
      </xdr:nvSpPr>
      <xdr:spPr>
        <a:xfrm>
          <a:off x="7839075" y="99938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158698</xdr:rowOff>
    </xdr:from>
    <xdr:to>
      <xdr:col>50</xdr:col>
      <xdr:colOff>114300</xdr:colOff>
      <xdr:row>61</xdr:row>
      <xdr:rowOff>167240</xdr:rowOff>
    </xdr:to>
    <xdr:cxnSp macro="">
      <xdr:nvCxnSpPr>
        <xdr:cNvPr id="247" name="直線コネクタ 246">
          <a:extLst>
            <a:ext uri="{FF2B5EF4-FFF2-40B4-BE49-F238E27FC236}">
              <a16:creationId xmlns:a16="http://schemas.microsoft.com/office/drawing/2014/main" id="{12530956-5E21-4DD8-B779-E265A30566E8}"/>
            </a:ext>
          </a:extLst>
        </xdr:cNvPr>
        <xdr:cNvCxnSpPr/>
      </xdr:nvCxnSpPr>
      <xdr:spPr>
        <a:xfrm flipV="1">
          <a:off x="7886700" y="10039298"/>
          <a:ext cx="8001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118257</xdr:rowOff>
    </xdr:from>
    <xdr:to>
      <xdr:col>41</xdr:col>
      <xdr:colOff>101600</xdr:colOff>
      <xdr:row>62</xdr:row>
      <xdr:rowOff>48407</xdr:rowOff>
    </xdr:to>
    <xdr:sp macro="" textlink="">
      <xdr:nvSpPr>
        <xdr:cNvPr id="248" name="楕円 247">
          <a:extLst>
            <a:ext uri="{FF2B5EF4-FFF2-40B4-BE49-F238E27FC236}">
              <a16:creationId xmlns:a16="http://schemas.microsoft.com/office/drawing/2014/main" id="{ED761CC8-38F0-443C-85B5-8A88B8CBA385}"/>
            </a:ext>
          </a:extLst>
        </xdr:cNvPr>
        <xdr:cNvSpPr/>
      </xdr:nvSpPr>
      <xdr:spPr>
        <a:xfrm>
          <a:off x="7029450" y="999885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167240</xdr:rowOff>
    </xdr:from>
    <xdr:to>
      <xdr:col>45</xdr:col>
      <xdr:colOff>177800</xdr:colOff>
      <xdr:row>61</xdr:row>
      <xdr:rowOff>169057</xdr:rowOff>
    </xdr:to>
    <xdr:cxnSp macro="">
      <xdr:nvCxnSpPr>
        <xdr:cNvPr id="249" name="直線コネクタ 248">
          <a:extLst>
            <a:ext uri="{FF2B5EF4-FFF2-40B4-BE49-F238E27FC236}">
              <a16:creationId xmlns:a16="http://schemas.microsoft.com/office/drawing/2014/main" id="{AA1ACC7D-A674-46B5-B8C4-8DEB4C9F95BF}"/>
            </a:ext>
          </a:extLst>
        </xdr:cNvPr>
        <xdr:cNvCxnSpPr/>
      </xdr:nvCxnSpPr>
      <xdr:spPr>
        <a:xfrm flipV="1">
          <a:off x="7077075" y="1004149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122224</xdr:rowOff>
    </xdr:from>
    <xdr:to>
      <xdr:col>36</xdr:col>
      <xdr:colOff>165100</xdr:colOff>
      <xdr:row>62</xdr:row>
      <xdr:rowOff>52374</xdr:rowOff>
    </xdr:to>
    <xdr:sp macro="" textlink="">
      <xdr:nvSpPr>
        <xdr:cNvPr id="250" name="楕円 249">
          <a:extLst>
            <a:ext uri="{FF2B5EF4-FFF2-40B4-BE49-F238E27FC236}">
              <a16:creationId xmlns:a16="http://schemas.microsoft.com/office/drawing/2014/main" id="{2B159663-CE32-4D41-A2CA-F0CA99799729}"/>
            </a:ext>
          </a:extLst>
        </xdr:cNvPr>
        <xdr:cNvSpPr/>
      </xdr:nvSpPr>
      <xdr:spPr>
        <a:xfrm>
          <a:off x="6238875" y="100028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169057</xdr:rowOff>
    </xdr:from>
    <xdr:to>
      <xdr:col>41</xdr:col>
      <xdr:colOff>50800</xdr:colOff>
      <xdr:row>62</xdr:row>
      <xdr:rowOff>1574</xdr:rowOff>
    </xdr:to>
    <xdr:cxnSp macro="">
      <xdr:nvCxnSpPr>
        <xdr:cNvPr id="251" name="直線コネクタ 250">
          <a:extLst>
            <a:ext uri="{FF2B5EF4-FFF2-40B4-BE49-F238E27FC236}">
              <a16:creationId xmlns:a16="http://schemas.microsoft.com/office/drawing/2014/main" id="{C6F63F94-095F-4555-998C-C798C0CE925F}"/>
            </a:ext>
          </a:extLst>
        </xdr:cNvPr>
        <xdr:cNvCxnSpPr/>
      </xdr:nvCxnSpPr>
      <xdr:spPr>
        <a:xfrm flipV="1">
          <a:off x="6286500" y="10036957"/>
          <a:ext cx="790575"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4A2585AC-8E3D-459A-BD77-E92B3AB3D1DD}"/>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CDA5059D-0555-4AF4-BBB4-E90A2221C864}"/>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EB596220-43AC-40B9-81CB-047A180D31B6}"/>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16F830D6-1973-4E32-A2FD-15B992E3C400}"/>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29175</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11F0BFC6-0E53-4E84-B38C-B7E03AD2B6BB}"/>
            </a:ext>
          </a:extLst>
        </xdr:cNvPr>
        <xdr:cNvSpPr txBox="1"/>
      </xdr:nvSpPr>
      <xdr:spPr>
        <a:xfrm>
          <a:off x="8399995" y="1006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37717</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5042AC72-D8D4-4878-B141-23A1242DC087}"/>
            </a:ext>
          </a:extLst>
        </xdr:cNvPr>
        <xdr:cNvSpPr txBox="1"/>
      </xdr:nvSpPr>
      <xdr:spPr>
        <a:xfrm>
          <a:off x="7609420" y="100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39534</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6338FA72-B51D-46A0-B020-8E62143F6AC7}"/>
            </a:ext>
          </a:extLst>
        </xdr:cNvPr>
        <xdr:cNvSpPr txBox="1"/>
      </xdr:nvSpPr>
      <xdr:spPr>
        <a:xfrm>
          <a:off x="6818845" y="1007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43501</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A8EAF417-C260-4589-BAD1-B45B3519AC0E}"/>
            </a:ext>
          </a:extLst>
        </xdr:cNvPr>
        <xdr:cNvSpPr txBox="1"/>
      </xdr:nvSpPr>
      <xdr:spPr>
        <a:xfrm>
          <a:off x="6009220" y="1008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8C4D2A71-9BBB-4F92-9B7A-0D86C31B12E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A925B33-CF56-45A0-9852-76B2360BEEEC}"/>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967AEAF6-38C8-4458-9DE8-FD9972C330EC}"/>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8FEEA96-1152-4C02-9EB0-40B41FA3AF1B}"/>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8997167-45E4-48AB-BD5C-EF047DC439CA}"/>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3C8FB8C-0196-4332-A67B-DB17C6A9DE85}"/>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E49592D-125B-40C2-87D9-87090648658E}"/>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B160092-C52F-4AB7-BF95-2CD33966D21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63825496-6D45-4533-82B8-773D9982439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5ACBEAD1-E42D-413F-AAFF-3144D3F96C9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4C86C4C2-E6CD-4AB3-B70D-DADB229BF651}"/>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CFF5FB28-F3E4-4ABF-820B-175E50FF8BB5}"/>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C3AC5C41-516C-47A0-86B8-04EF737A5E2E}"/>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ED0E7439-584A-4F75-B4E9-07F7A17FA559}"/>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77C3CC69-907B-4BD1-9AD3-F65E669AF9A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F55E5F2E-BD2D-45BB-BF4B-AD2A0E40FFA1}"/>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1510CFE3-080B-405A-BD04-3BD3F56BD94B}"/>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F39AC0D2-1E2E-4103-B40C-5AD1FBD7CE4F}"/>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9E6F494-32A0-4102-B4B0-F786E8ACB9A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E46C1AD4-3764-4E27-AC51-10B58EED76F7}"/>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C74E5BAB-B81A-4ABE-A330-8DBA12A04F4B}"/>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96683C5B-F918-475A-898D-5110B2B0315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F62F0D8-BBC4-49A2-84A4-A3A20586072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D1DA8A4E-CB25-4A54-8AF1-E2F1525FD826}"/>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70D710F9-CE6D-448A-98F2-20EADA6DB770}"/>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73E648B0-880A-4A76-97C2-5C864A807D2E}"/>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D59ACA3C-EE43-4F4F-978F-1A15D92D781E}"/>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4BE886B6-A4D3-43BC-AF93-48AD0D0326F9}"/>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E9A11AB8-44ED-4DCC-9653-2C35C354326B}"/>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4535E863-65CA-4617-922F-2DE21D08A183}"/>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43A21257-5FD1-4502-9494-993750622CDE}"/>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2CB88391-7AF2-4A6C-82D4-C26B7F52BE97}"/>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AB1338E5-8B88-45EA-B473-844459345FC9}"/>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C3A66C45-43A1-4986-B340-260E886F506B}"/>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81D6E096-09FE-4F32-8B48-492D4639AB5C}"/>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CBE5544-CFA3-4FA8-AEA4-41ADA3BFFBB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0AB7040-020D-44A2-B1F1-711898967C3C}"/>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16C1344-5AE7-480B-993D-81E539D82026}"/>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E2FB3F0-6126-4F0E-8BD4-F551FFE0597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AA6E304-8BC7-4FF9-BBDE-8CEBEABFE01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300" name="楕円 299">
          <a:extLst>
            <a:ext uri="{FF2B5EF4-FFF2-40B4-BE49-F238E27FC236}">
              <a16:creationId xmlns:a16="http://schemas.microsoft.com/office/drawing/2014/main" id="{AE672C11-2893-4D42-A93F-0AB20035B9B9}"/>
            </a:ext>
          </a:extLst>
        </xdr:cNvPr>
        <xdr:cNvSpPr/>
      </xdr:nvSpPr>
      <xdr:spPr>
        <a:xfrm>
          <a:off x="4124325" y="1366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41927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1F942282-CA4C-4113-8D16-A44E580A6A8D}"/>
            </a:ext>
          </a:extLst>
        </xdr:cNvPr>
        <xdr:cNvSpPr txBox="1"/>
      </xdr:nvSpPr>
      <xdr:spPr>
        <a:xfrm>
          <a:off x="4219575" y="1364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302" name="楕円 301">
          <a:extLst>
            <a:ext uri="{FF2B5EF4-FFF2-40B4-BE49-F238E27FC236}">
              <a16:creationId xmlns:a16="http://schemas.microsoft.com/office/drawing/2014/main" id="{5BC8694F-699F-4AC6-9F4E-5B04A5AA19C5}"/>
            </a:ext>
          </a:extLst>
        </xdr:cNvPr>
        <xdr:cNvSpPr/>
      </xdr:nvSpPr>
      <xdr:spPr>
        <a:xfrm>
          <a:off x="3381375" y="1363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114300</xdr:rowOff>
    </xdr:to>
    <xdr:cxnSp macro="">
      <xdr:nvCxnSpPr>
        <xdr:cNvPr id="303" name="直線コネクタ 302">
          <a:extLst>
            <a:ext uri="{FF2B5EF4-FFF2-40B4-BE49-F238E27FC236}">
              <a16:creationId xmlns:a16="http://schemas.microsoft.com/office/drawing/2014/main" id="{5793033D-E3C0-45F7-9F48-93C632EE7B9E}"/>
            </a:ext>
          </a:extLst>
        </xdr:cNvPr>
        <xdr:cNvCxnSpPr/>
      </xdr:nvCxnSpPr>
      <xdr:spPr>
        <a:xfrm>
          <a:off x="3429000" y="1367790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4" name="楕円 303">
          <a:extLst>
            <a:ext uri="{FF2B5EF4-FFF2-40B4-BE49-F238E27FC236}">
              <a16:creationId xmlns:a16="http://schemas.microsoft.com/office/drawing/2014/main" id="{DA179C2A-2B21-404E-8D96-201E0F8AEF44}"/>
            </a:ext>
          </a:extLst>
        </xdr:cNvPr>
        <xdr:cNvSpPr/>
      </xdr:nvSpPr>
      <xdr:spPr>
        <a:xfrm>
          <a:off x="2571750"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84</xdr:row>
      <xdr:rowOff>76200</xdr:rowOff>
    </xdr:to>
    <xdr:cxnSp macro="">
      <xdr:nvCxnSpPr>
        <xdr:cNvPr id="305" name="直線コネクタ 304">
          <a:extLst>
            <a:ext uri="{FF2B5EF4-FFF2-40B4-BE49-F238E27FC236}">
              <a16:creationId xmlns:a16="http://schemas.microsoft.com/office/drawing/2014/main" id="{51961406-5D4A-409C-9122-E0BE47777B23}"/>
            </a:ext>
          </a:extLst>
        </xdr:cNvPr>
        <xdr:cNvCxnSpPr/>
      </xdr:nvCxnSpPr>
      <xdr:spPr>
        <a:xfrm>
          <a:off x="2619375" y="13535025"/>
          <a:ext cx="8096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306" name="楕円 305">
          <a:extLst>
            <a:ext uri="{FF2B5EF4-FFF2-40B4-BE49-F238E27FC236}">
              <a16:creationId xmlns:a16="http://schemas.microsoft.com/office/drawing/2014/main" id="{9FE09B9D-5F2F-4A7B-B641-37D6B81D7D4C}"/>
            </a:ext>
          </a:extLst>
        </xdr:cNvPr>
        <xdr:cNvSpPr/>
      </xdr:nvSpPr>
      <xdr:spPr>
        <a:xfrm>
          <a:off x="1781175" y="134289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95250</xdr:rowOff>
    </xdr:to>
    <xdr:cxnSp macro="">
      <xdr:nvCxnSpPr>
        <xdr:cNvPr id="307" name="直線コネクタ 306">
          <a:extLst>
            <a:ext uri="{FF2B5EF4-FFF2-40B4-BE49-F238E27FC236}">
              <a16:creationId xmlns:a16="http://schemas.microsoft.com/office/drawing/2014/main" id="{12547339-DE19-452D-B4BB-8DE546002A4D}"/>
            </a:ext>
          </a:extLst>
        </xdr:cNvPr>
        <xdr:cNvCxnSpPr/>
      </xdr:nvCxnSpPr>
      <xdr:spPr>
        <a:xfrm>
          <a:off x="1828800" y="13467080"/>
          <a:ext cx="79057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308" name="楕円 307">
          <a:extLst>
            <a:ext uri="{FF2B5EF4-FFF2-40B4-BE49-F238E27FC236}">
              <a16:creationId xmlns:a16="http://schemas.microsoft.com/office/drawing/2014/main" id="{EF83F7A9-9574-4607-B312-0950611113EA}"/>
            </a:ext>
          </a:extLst>
        </xdr:cNvPr>
        <xdr:cNvSpPr/>
      </xdr:nvSpPr>
      <xdr:spPr>
        <a:xfrm>
          <a:off x="981075" y="13363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133350</xdr:rowOff>
    </xdr:from>
    <xdr:to>
      <xdr:col>10</xdr:col>
      <xdr:colOff>114300</xdr:colOff>
      <xdr:row>83</xdr:row>
      <xdr:rowOff>30480</xdr:rowOff>
    </xdr:to>
    <xdr:cxnSp macro="">
      <xdr:nvCxnSpPr>
        <xdr:cNvPr id="309" name="直線コネクタ 308">
          <a:extLst>
            <a:ext uri="{FF2B5EF4-FFF2-40B4-BE49-F238E27FC236}">
              <a16:creationId xmlns:a16="http://schemas.microsoft.com/office/drawing/2014/main" id="{2F6BB1ED-EE24-4CC0-95E2-E9767739773D}"/>
            </a:ext>
          </a:extLst>
        </xdr:cNvPr>
        <xdr:cNvCxnSpPr/>
      </xdr:nvCxnSpPr>
      <xdr:spPr>
        <a:xfrm>
          <a:off x="1028700" y="13411200"/>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3979C676-4CFE-45C2-A8C0-80CCE3C490CC}"/>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8A6F607E-1695-4162-AD7F-B7899DA114A2}"/>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A31835FE-1B76-4DD3-9E25-47DB2718DA9B}"/>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109F1755-A431-44C4-ADAD-86A29F765B32}"/>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118127</xdr:rowOff>
    </xdr:from>
    <xdr:ext cx="405111" cy="259045"/>
    <xdr:sp macro="" textlink="">
      <xdr:nvSpPr>
        <xdr:cNvPr id="314" name="n_1mainValue【公営住宅】&#10;有形固定資産減価償却率">
          <a:extLst>
            <a:ext uri="{FF2B5EF4-FFF2-40B4-BE49-F238E27FC236}">
              <a16:creationId xmlns:a16="http://schemas.microsoft.com/office/drawing/2014/main" id="{A49E221C-51E0-4B57-BB40-881C447C2D91}"/>
            </a:ext>
          </a:extLst>
        </xdr:cNvPr>
        <xdr:cNvSpPr txBox="1"/>
      </xdr:nvSpPr>
      <xdr:spPr>
        <a:xfrm>
          <a:off x="32391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5" name="n_2mainValue【公営住宅】&#10;有形固定資産減価償却率">
          <a:extLst>
            <a:ext uri="{FF2B5EF4-FFF2-40B4-BE49-F238E27FC236}">
              <a16:creationId xmlns:a16="http://schemas.microsoft.com/office/drawing/2014/main" id="{21E35A2F-1115-4F50-BEBB-821F206D221D}"/>
            </a:ext>
          </a:extLst>
        </xdr:cNvPr>
        <xdr:cNvSpPr txBox="1"/>
      </xdr:nvSpPr>
      <xdr:spPr>
        <a:xfrm>
          <a:off x="2439044"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316" name="n_3mainValue【公営住宅】&#10;有形固定資産減価償却率">
          <a:extLst>
            <a:ext uri="{FF2B5EF4-FFF2-40B4-BE49-F238E27FC236}">
              <a16:creationId xmlns:a16="http://schemas.microsoft.com/office/drawing/2014/main" id="{8055A3BF-F55E-44D7-93A8-B5B3C88AC3DB}"/>
            </a:ext>
          </a:extLst>
        </xdr:cNvPr>
        <xdr:cNvSpPr txBox="1"/>
      </xdr:nvSpPr>
      <xdr:spPr>
        <a:xfrm>
          <a:off x="1648469"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7" name="n_4mainValue【公営住宅】&#10;有形固定資産減価償却率">
          <a:extLst>
            <a:ext uri="{FF2B5EF4-FFF2-40B4-BE49-F238E27FC236}">
              <a16:creationId xmlns:a16="http://schemas.microsoft.com/office/drawing/2014/main" id="{632C36F7-EBFB-4308-AEBB-AEC656A63103}"/>
            </a:ext>
          </a:extLst>
        </xdr:cNvPr>
        <xdr:cNvSpPr txBox="1"/>
      </xdr:nvSpPr>
      <xdr:spPr>
        <a:xfrm>
          <a:off x="848369"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6544EE57-0629-400D-A523-9BE3E85ED2F2}"/>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FBE166B-9C56-441D-90A7-0BCDE28EA92D}"/>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B2AF592-CB49-4189-9E05-3995E0098433}"/>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7BDBE780-9EEC-4AED-9CAE-10202A010D57}"/>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FB87AE88-C7A5-40B2-9E62-9D507ABA2AA4}"/>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406C2E33-C776-4806-8588-96CA09F22DDF}"/>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8D01701-C1A2-4DEC-80B2-A84613FDC6A2}"/>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A3A12B9-C4F0-4200-929B-B36820FF3E64}"/>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F0999B8D-5216-496B-A5C5-4AFA639F7A0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78F991C-6449-47AD-864D-16CB044E2EE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55AB80D6-4547-4F4E-B2AF-C87A13BBA15C}"/>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CBC8140D-1162-4175-BE29-80B45255B313}"/>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6433B499-C65A-4862-9073-03660C3F1372}"/>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2F95D61A-FACD-47C4-8778-12FE4A6CEA7F}"/>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CD0E36F9-02B6-48BE-8E4C-BB83F73A9EAE}"/>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48DF215B-2E15-43C4-9D6B-3F928916BB8A}"/>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6479C77-ACA8-43A4-80B3-26BA1DF157F5}"/>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E0CD6148-6345-488C-BED1-1FEE3511F653}"/>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F6910DEF-DDB1-4EFA-928A-ECB1F7629B22}"/>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55C073F3-BDFE-45E4-ABF2-3E2BB689BA05}"/>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B36CC40-4FE7-4988-B19D-ED8B568EC1E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913057CE-147B-43D3-8234-D96FB5C660BC}"/>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8D8B97C3-6AE1-499B-A62B-0224BD269CAC}"/>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39E6BF07-8B4D-45F8-A100-3BB643FF7E09}"/>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7C7E6A3C-9A9F-482A-AB67-4E96E1A3EAF4}"/>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E67A4CAC-C994-48D9-BC47-88F5D93EFE7E}"/>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BAB5921D-0149-4FE9-A253-824BD04D19D3}"/>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FAF5374B-6BAB-4E1E-A6AF-7635597843E8}"/>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6F79E9FB-65CF-4F72-845B-D4DDA8574C94}"/>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C14BF0D4-F368-460B-AB19-E2312E011C8B}"/>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2D4BE755-7940-4D65-A472-F3B7D4D933CA}"/>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7084127B-EC23-4E9B-B90C-67DC97784A91}"/>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A4F868E9-5B56-4407-B3E2-89821B03462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35DE721-7E70-4B02-B1CF-F8A6CDE2090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A41DF54-95CF-4593-848E-B88F8D360A7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0644684-2A49-46CB-92C6-756802D9431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0FCA07A-5AB4-4D1B-A2D9-FC91A74767F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111658</xdr:rowOff>
    </xdr:from>
    <xdr:to>
      <xdr:col>55</xdr:col>
      <xdr:colOff>50800</xdr:colOff>
      <xdr:row>85</xdr:row>
      <xdr:rowOff>41808</xdr:rowOff>
    </xdr:to>
    <xdr:sp macro="" textlink="">
      <xdr:nvSpPr>
        <xdr:cNvPr id="355" name="楕円 354">
          <a:extLst>
            <a:ext uri="{FF2B5EF4-FFF2-40B4-BE49-F238E27FC236}">
              <a16:creationId xmlns:a16="http://schemas.microsoft.com/office/drawing/2014/main" id="{120A13B3-ACDF-4DE2-A08E-6939718B4673}"/>
            </a:ext>
          </a:extLst>
        </xdr:cNvPr>
        <xdr:cNvSpPr/>
      </xdr:nvSpPr>
      <xdr:spPr>
        <a:xfrm>
          <a:off x="9401175" y="1371335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90085</xdr:rowOff>
    </xdr:from>
    <xdr:ext cx="469744" cy="259045"/>
    <xdr:sp macro="" textlink="">
      <xdr:nvSpPr>
        <xdr:cNvPr id="356" name="【公営住宅】&#10;一人当たり面積該当値テキスト">
          <a:extLst>
            <a:ext uri="{FF2B5EF4-FFF2-40B4-BE49-F238E27FC236}">
              <a16:creationId xmlns:a16="http://schemas.microsoft.com/office/drawing/2014/main" id="{ED32B21F-DE60-4E1E-988A-1626C5B6D1AE}"/>
            </a:ext>
          </a:extLst>
        </xdr:cNvPr>
        <xdr:cNvSpPr txBox="1"/>
      </xdr:nvSpPr>
      <xdr:spPr>
        <a:xfrm>
          <a:off x="9467850" y="1368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112573</xdr:rowOff>
    </xdr:from>
    <xdr:to>
      <xdr:col>50</xdr:col>
      <xdr:colOff>165100</xdr:colOff>
      <xdr:row>85</xdr:row>
      <xdr:rowOff>42723</xdr:rowOff>
    </xdr:to>
    <xdr:sp macro="" textlink="">
      <xdr:nvSpPr>
        <xdr:cNvPr id="357" name="楕円 356">
          <a:extLst>
            <a:ext uri="{FF2B5EF4-FFF2-40B4-BE49-F238E27FC236}">
              <a16:creationId xmlns:a16="http://schemas.microsoft.com/office/drawing/2014/main" id="{9633B1E8-F174-4840-BB2D-926A9D571085}"/>
            </a:ext>
          </a:extLst>
        </xdr:cNvPr>
        <xdr:cNvSpPr/>
      </xdr:nvSpPr>
      <xdr:spPr>
        <a:xfrm>
          <a:off x="8639175" y="137142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162458</xdr:rowOff>
    </xdr:from>
    <xdr:to>
      <xdr:col>55</xdr:col>
      <xdr:colOff>0</xdr:colOff>
      <xdr:row>84</xdr:row>
      <xdr:rowOff>163373</xdr:rowOff>
    </xdr:to>
    <xdr:cxnSp macro="">
      <xdr:nvCxnSpPr>
        <xdr:cNvPr id="358" name="直線コネクタ 357">
          <a:extLst>
            <a:ext uri="{FF2B5EF4-FFF2-40B4-BE49-F238E27FC236}">
              <a16:creationId xmlns:a16="http://schemas.microsoft.com/office/drawing/2014/main" id="{FAA13532-E6B4-4F04-BF9A-820EE3A7BBC6}"/>
            </a:ext>
          </a:extLst>
        </xdr:cNvPr>
        <xdr:cNvCxnSpPr/>
      </xdr:nvCxnSpPr>
      <xdr:spPr>
        <a:xfrm flipV="1">
          <a:off x="8686800" y="13760983"/>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109829</xdr:rowOff>
    </xdr:from>
    <xdr:to>
      <xdr:col>46</xdr:col>
      <xdr:colOff>38100</xdr:colOff>
      <xdr:row>85</xdr:row>
      <xdr:rowOff>39979</xdr:rowOff>
    </xdr:to>
    <xdr:sp macro="" textlink="">
      <xdr:nvSpPr>
        <xdr:cNvPr id="359" name="楕円 358">
          <a:extLst>
            <a:ext uri="{FF2B5EF4-FFF2-40B4-BE49-F238E27FC236}">
              <a16:creationId xmlns:a16="http://schemas.microsoft.com/office/drawing/2014/main" id="{86F73A3E-A20E-4B63-89D3-9E751BD3F622}"/>
            </a:ext>
          </a:extLst>
        </xdr:cNvPr>
        <xdr:cNvSpPr/>
      </xdr:nvSpPr>
      <xdr:spPr>
        <a:xfrm>
          <a:off x="7839075" y="137083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160629</xdr:rowOff>
    </xdr:from>
    <xdr:to>
      <xdr:col>50</xdr:col>
      <xdr:colOff>114300</xdr:colOff>
      <xdr:row>84</xdr:row>
      <xdr:rowOff>163373</xdr:rowOff>
    </xdr:to>
    <xdr:cxnSp macro="">
      <xdr:nvCxnSpPr>
        <xdr:cNvPr id="360" name="直線コネクタ 359">
          <a:extLst>
            <a:ext uri="{FF2B5EF4-FFF2-40B4-BE49-F238E27FC236}">
              <a16:creationId xmlns:a16="http://schemas.microsoft.com/office/drawing/2014/main" id="{EA1F8023-9694-4D7D-8389-37481726FF16}"/>
            </a:ext>
          </a:extLst>
        </xdr:cNvPr>
        <xdr:cNvCxnSpPr/>
      </xdr:nvCxnSpPr>
      <xdr:spPr>
        <a:xfrm>
          <a:off x="7886700" y="1376550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108001</xdr:rowOff>
    </xdr:from>
    <xdr:to>
      <xdr:col>41</xdr:col>
      <xdr:colOff>101600</xdr:colOff>
      <xdr:row>85</xdr:row>
      <xdr:rowOff>38151</xdr:rowOff>
    </xdr:to>
    <xdr:sp macro="" textlink="">
      <xdr:nvSpPr>
        <xdr:cNvPr id="361" name="楕円 360">
          <a:extLst>
            <a:ext uri="{FF2B5EF4-FFF2-40B4-BE49-F238E27FC236}">
              <a16:creationId xmlns:a16="http://schemas.microsoft.com/office/drawing/2014/main" id="{46E516E7-CA57-4C26-8FE4-A7F435722B8F}"/>
            </a:ext>
          </a:extLst>
        </xdr:cNvPr>
        <xdr:cNvSpPr/>
      </xdr:nvSpPr>
      <xdr:spPr>
        <a:xfrm>
          <a:off x="7029450" y="137065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158801</xdr:rowOff>
    </xdr:from>
    <xdr:to>
      <xdr:col>45</xdr:col>
      <xdr:colOff>177800</xdr:colOff>
      <xdr:row>84</xdr:row>
      <xdr:rowOff>160629</xdr:rowOff>
    </xdr:to>
    <xdr:cxnSp macro="">
      <xdr:nvCxnSpPr>
        <xdr:cNvPr id="362" name="直線コネクタ 361">
          <a:extLst>
            <a:ext uri="{FF2B5EF4-FFF2-40B4-BE49-F238E27FC236}">
              <a16:creationId xmlns:a16="http://schemas.microsoft.com/office/drawing/2014/main" id="{ED2F973B-1E5B-43B6-8BCA-17CECDE788D2}"/>
            </a:ext>
          </a:extLst>
        </xdr:cNvPr>
        <xdr:cNvCxnSpPr/>
      </xdr:nvCxnSpPr>
      <xdr:spPr>
        <a:xfrm>
          <a:off x="7077075" y="13763676"/>
          <a:ext cx="809625"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106629</xdr:rowOff>
    </xdr:from>
    <xdr:to>
      <xdr:col>36</xdr:col>
      <xdr:colOff>165100</xdr:colOff>
      <xdr:row>85</xdr:row>
      <xdr:rowOff>36779</xdr:rowOff>
    </xdr:to>
    <xdr:sp macro="" textlink="">
      <xdr:nvSpPr>
        <xdr:cNvPr id="363" name="楕円 362">
          <a:extLst>
            <a:ext uri="{FF2B5EF4-FFF2-40B4-BE49-F238E27FC236}">
              <a16:creationId xmlns:a16="http://schemas.microsoft.com/office/drawing/2014/main" id="{E7FF2EF1-40D7-4EFE-B7A9-C265AEC7DE0C}"/>
            </a:ext>
          </a:extLst>
        </xdr:cNvPr>
        <xdr:cNvSpPr/>
      </xdr:nvSpPr>
      <xdr:spPr>
        <a:xfrm>
          <a:off x="6238875" y="137051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157429</xdr:rowOff>
    </xdr:from>
    <xdr:to>
      <xdr:col>41</xdr:col>
      <xdr:colOff>50800</xdr:colOff>
      <xdr:row>84</xdr:row>
      <xdr:rowOff>158801</xdr:rowOff>
    </xdr:to>
    <xdr:cxnSp macro="">
      <xdr:nvCxnSpPr>
        <xdr:cNvPr id="364" name="直線コネクタ 363">
          <a:extLst>
            <a:ext uri="{FF2B5EF4-FFF2-40B4-BE49-F238E27FC236}">
              <a16:creationId xmlns:a16="http://schemas.microsoft.com/office/drawing/2014/main" id="{C28A60B4-204C-4D81-85E6-54F905034C02}"/>
            </a:ext>
          </a:extLst>
        </xdr:cNvPr>
        <xdr:cNvCxnSpPr/>
      </xdr:nvCxnSpPr>
      <xdr:spPr>
        <a:xfrm>
          <a:off x="6286500" y="13762304"/>
          <a:ext cx="79057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4AFDD626-3EA1-4359-9564-05F18D9DF50D}"/>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5E70851A-F1D6-43E2-9A70-155A708C220E}"/>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C786E521-A9F4-4679-8D93-B722E4A188D4}"/>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4AA143B9-CC49-49FA-A732-B604BA46E4FD}"/>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33850</xdr:rowOff>
    </xdr:from>
    <xdr:ext cx="469744" cy="259045"/>
    <xdr:sp macro="" textlink="">
      <xdr:nvSpPr>
        <xdr:cNvPr id="369" name="n_1mainValue【公営住宅】&#10;一人当たり面積">
          <a:extLst>
            <a:ext uri="{FF2B5EF4-FFF2-40B4-BE49-F238E27FC236}">
              <a16:creationId xmlns:a16="http://schemas.microsoft.com/office/drawing/2014/main" id="{CAF47D82-DAD3-4188-BDAD-7D02BD316638}"/>
            </a:ext>
          </a:extLst>
        </xdr:cNvPr>
        <xdr:cNvSpPr txBox="1"/>
      </xdr:nvSpPr>
      <xdr:spPr>
        <a:xfrm>
          <a:off x="8458277" y="137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31106</xdr:rowOff>
    </xdr:from>
    <xdr:ext cx="469744" cy="259045"/>
    <xdr:sp macro="" textlink="">
      <xdr:nvSpPr>
        <xdr:cNvPr id="370" name="n_2mainValue【公営住宅】&#10;一人当たり面積">
          <a:extLst>
            <a:ext uri="{FF2B5EF4-FFF2-40B4-BE49-F238E27FC236}">
              <a16:creationId xmlns:a16="http://schemas.microsoft.com/office/drawing/2014/main" id="{0A86DECC-2BC3-4221-A7AB-4841CA5D4CA1}"/>
            </a:ext>
          </a:extLst>
        </xdr:cNvPr>
        <xdr:cNvSpPr txBox="1"/>
      </xdr:nvSpPr>
      <xdr:spPr>
        <a:xfrm>
          <a:off x="7677227" y="137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29278</xdr:rowOff>
    </xdr:from>
    <xdr:ext cx="469744" cy="259045"/>
    <xdr:sp macro="" textlink="">
      <xdr:nvSpPr>
        <xdr:cNvPr id="371" name="n_3mainValue【公営住宅】&#10;一人当たり面積">
          <a:extLst>
            <a:ext uri="{FF2B5EF4-FFF2-40B4-BE49-F238E27FC236}">
              <a16:creationId xmlns:a16="http://schemas.microsoft.com/office/drawing/2014/main" id="{D7B4B28F-C278-42CE-AE9A-4EF3B8E7D8E3}"/>
            </a:ext>
          </a:extLst>
        </xdr:cNvPr>
        <xdr:cNvSpPr txBox="1"/>
      </xdr:nvSpPr>
      <xdr:spPr>
        <a:xfrm>
          <a:off x="6867602" y="1378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27906</xdr:rowOff>
    </xdr:from>
    <xdr:ext cx="469744" cy="259045"/>
    <xdr:sp macro="" textlink="">
      <xdr:nvSpPr>
        <xdr:cNvPr id="372" name="n_4mainValue【公営住宅】&#10;一人当たり面積">
          <a:extLst>
            <a:ext uri="{FF2B5EF4-FFF2-40B4-BE49-F238E27FC236}">
              <a16:creationId xmlns:a16="http://schemas.microsoft.com/office/drawing/2014/main" id="{5FF50DFF-93AB-4AAA-A92E-F81FDC56AA6B}"/>
            </a:ext>
          </a:extLst>
        </xdr:cNvPr>
        <xdr:cNvSpPr txBox="1"/>
      </xdr:nvSpPr>
      <xdr:spPr>
        <a:xfrm>
          <a:off x="6067502" y="137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BFD1E1C5-2E4E-4FC8-970B-4F084523BFB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D38029E9-DF2A-4ED0-B413-6ECED83C94A7}"/>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70A57D1-70C5-429C-8B07-919DB919390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6A2CE761-6802-47FC-9CD1-3C965031F170}"/>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D82D4C44-01C1-47E9-9916-767207877EA9}"/>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E7A30F20-4049-4159-980C-3CAC8A7721AF}"/>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8E94DBBE-F32C-4ECD-85BD-33145BD2E513}"/>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B01CDBBD-41EB-40B2-ADE2-C7047BCF4EC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45410666-DFB4-4547-A427-99887B2503AB}"/>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5EAA67D8-A755-4355-9D57-3813D10C0506}"/>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2D63113E-9C8E-485F-ADBE-A31FFB05D4D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82E43AB2-5D79-439E-96BD-BAB8DEB43280}"/>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291555CB-413B-402C-AAAF-E04C38B13747}"/>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384FAF66-467B-4D8F-AD49-34D089513E9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847E7652-9ED9-4D01-81EA-2464ECDB582F}"/>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FB5C85E3-BB3A-42CF-9056-12B4E908DCD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304A3ED-0429-42E5-8ECD-D075C33C9C3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EE2C8963-DEB1-4B53-9CCA-85514E00494F}"/>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928F16D3-DB96-4C82-8744-12BF71932006}"/>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E28B7B20-2A17-4A5B-91B1-98F1EC05606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5D0D0FED-37CE-4B34-9841-2ED095318DED}"/>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816CE81D-E12D-4CC4-8B7C-A391D22BF54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631358E5-5F34-465B-B8C2-5D8EC20D1A52}"/>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853A6ED3-45F8-43A7-A271-138726AC1821}"/>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20AD4352-71EC-44D3-8511-DB8718846DC3}"/>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35BD8F57-41D5-4087-B8D3-4CBA642EC709}"/>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372D8B3F-E21A-4718-A54D-9F440611F0B9}"/>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79426BA0-3994-4BC4-93E8-20A7E8362BB1}"/>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33E67A3A-21AD-4AE1-98D9-F671DADD1E42}"/>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1FC69DC7-19CD-409A-AA7C-841D057090DD}"/>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27839351-BC8C-4956-933B-A283A6C557E8}"/>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0FE46D56-0729-4304-85BB-59591098CAC0}"/>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65A6BFFC-31FA-44B4-BF09-2ADE15AE4F92}"/>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D038EF84-52EE-4479-88F4-DA40D8DF522C}"/>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4D8BA2E5-3511-475F-9B59-D489D36D5003}"/>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6D740A53-8B63-48C5-97D6-D658DE4EF4BC}"/>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6866105-E363-4B57-8CEF-4CD2E035C7A3}"/>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735E2964-3054-4F0B-B17C-0D7798C814D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4294BFD-4975-4087-B5E4-B25C7C45237E}"/>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412" name="楕円 411">
          <a:extLst>
            <a:ext uri="{FF2B5EF4-FFF2-40B4-BE49-F238E27FC236}">
              <a16:creationId xmlns:a16="http://schemas.microsoft.com/office/drawing/2014/main" id="{422EF9B0-CBB7-452C-A7AC-D79EF5A327B7}"/>
            </a:ext>
          </a:extLst>
        </xdr:cNvPr>
        <xdr:cNvSpPr/>
      </xdr:nvSpPr>
      <xdr:spPr>
        <a:xfrm>
          <a:off x="4124325" y="17289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151147</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3F8FC017-FFA2-4193-9451-70D6302AF603}"/>
            </a:ext>
          </a:extLst>
        </xdr:cNvPr>
        <xdr:cNvSpPr txBox="1"/>
      </xdr:nvSpPr>
      <xdr:spPr>
        <a:xfrm>
          <a:off x="4219575"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162561</xdr:rowOff>
    </xdr:from>
    <xdr:to>
      <xdr:col>20</xdr:col>
      <xdr:colOff>38100</xdr:colOff>
      <xdr:row>107</xdr:row>
      <xdr:rowOff>92711</xdr:rowOff>
    </xdr:to>
    <xdr:sp macro="" textlink="">
      <xdr:nvSpPr>
        <xdr:cNvPr id="414" name="楕円 413">
          <a:extLst>
            <a:ext uri="{FF2B5EF4-FFF2-40B4-BE49-F238E27FC236}">
              <a16:creationId xmlns:a16="http://schemas.microsoft.com/office/drawing/2014/main" id="{7DBFA3AF-F02F-4F09-98DA-EFA3D1ED0BC8}"/>
            </a:ext>
          </a:extLst>
        </xdr:cNvPr>
        <xdr:cNvSpPr/>
      </xdr:nvSpPr>
      <xdr:spPr>
        <a:xfrm>
          <a:off x="3381375" y="17323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xdr:rowOff>
    </xdr:from>
    <xdr:to>
      <xdr:col>24</xdr:col>
      <xdr:colOff>63500</xdr:colOff>
      <xdr:row>107</xdr:row>
      <xdr:rowOff>41911</xdr:rowOff>
    </xdr:to>
    <xdr:cxnSp macro="">
      <xdr:nvCxnSpPr>
        <xdr:cNvPr id="415" name="直線コネクタ 414">
          <a:extLst>
            <a:ext uri="{FF2B5EF4-FFF2-40B4-BE49-F238E27FC236}">
              <a16:creationId xmlns:a16="http://schemas.microsoft.com/office/drawing/2014/main" id="{44FB9F1F-E3A2-4458-9C51-F877AAC96B74}"/>
            </a:ext>
          </a:extLst>
        </xdr:cNvPr>
        <xdr:cNvCxnSpPr/>
      </xdr:nvCxnSpPr>
      <xdr:spPr>
        <a:xfrm flipV="1">
          <a:off x="3429000" y="17336770"/>
          <a:ext cx="7524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38736</xdr:rowOff>
    </xdr:from>
    <xdr:to>
      <xdr:col>15</xdr:col>
      <xdr:colOff>101600</xdr:colOff>
      <xdr:row>106</xdr:row>
      <xdr:rowOff>140336</xdr:rowOff>
    </xdr:to>
    <xdr:sp macro="" textlink="">
      <xdr:nvSpPr>
        <xdr:cNvPr id="416" name="楕円 415">
          <a:extLst>
            <a:ext uri="{FF2B5EF4-FFF2-40B4-BE49-F238E27FC236}">
              <a16:creationId xmlns:a16="http://schemas.microsoft.com/office/drawing/2014/main" id="{7E741E46-8BF9-4B4A-910C-D092D5AFBF8F}"/>
            </a:ext>
          </a:extLst>
        </xdr:cNvPr>
        <xdr:cNvSpPr/>
      </xdr:nvSpPr>
      <xdr:spPr>
        <a:xfrm>
          <a:off x="2571750" y="172027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89536</xdr:rowOff>
    </xdr:from>
    <xdr:to>
      <xdr:col>19</xdr:col>
      <xdr:colOff>177800</xdr:colOff>
      <xdr:row>107</xdr:row>
      <xdr:rowOff>41911</xdr:rowOff>
    </xdr:to>
    <xdr:cxnSp macro="">
      <xdr:nvCxnSpPr>
        <xdr:cNvPr id="417" name="直線コネクタ 416">
          <a:extLst>
            <a:ext uri="{FF2B5EF4-FFF2-40B4-BE49-F238E27FC236}">
              <a16:creationId xmlns:a16="http://schemas.microsoft.com/office/drawing/2014/main" id="{C4FF9567-298E-4493-BA66-A8A4C1CB7B2B}"/>
            </a:ext>
          </a:extLst>
        </xdr:cNvPr>
        <xdr:cNvCxnSpPr/>
      </xdr:nvCxnSpPr>
      <xdr:spPr>
        <a:xfrm>
          <a:off x="2619375" y="17250411"/>
          <a:ext cx="809625"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99695</xdr:rowOff>
    </xdr:from>
    <xdr:to>
      <xdr:col>10</xdr:col>
      <xdr:colOff>165100</xdr:colOff>
      <xdr:row>107</xdr:row>
      <xdr:rowOff>29845</xdr:rowOff>
    </xdr:to>
    <xdr:sp macro="" textlink="">
      <xdr:nvSpPr>
        <xdr:cNvPr id="418" name="楕円 417">
          <a:extLst>
            <a:ext uri="{FF2B5EF4-FFF2-40B4-BE49-F238E27FC236}">
              <a16:creationId xmlns:a16="http://schemas.microsoft.com/office/drawing/2014/main" id="{B20E79E2-B469-4403-8A7F-685249CD0757}"/>
            </a:ext>
          </a:extLst>
        </xdr:cNvPr>
        <xdr:cNvSpPr/>
      </xdr:nvSpPr>
      <xdr:spPr>
        <a:xfrm>
          <a:off x="1781175" y="172669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89536</xdr:rowOff>
    </xdr:from>
    <xdr:to>
      <xdr:col>15</xdr:col>
      <xdr:colOff>50800</xdr:colOff>
      <xdr:row>106</xdr:row>
      <xdr:rowOff>150495</xdr:rowOff>
    </xdr:to>
    <xdr:cxnSp macro="">
      <xdr:nvCxnSpPr>
        <xdr:cNvPr id="419" name="直線コネクタ 418">
          <a:extLst>
            <a:ext uri="{FF2B5EF4-FFF2-40B4-BE49-F238E27FC236}">
              <a16:creationId xmlns:a16="http://schemas.microsoft.com/office/drawing/2014/main" id="{AAE014C6-AAB5-4DB3-8CEB-FF0CC59C3734}"/>
            </a:ext>
          </a:extLst>
        </xdr:cNvPr>
        <xdr:cNvCxnSpPr/>
      </xdr:nvCxnSpPr>
      <xdr:spPr>
        <a:xfrm flipV="1">
          <a:off x="1828800" y="17250411"/>
          <a:ext cx="790575"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40639</xdr:rowOff>
    </xdr:from>
    <xdr:to>
      <xdr:col>6</xdr:col>
      <xdr:colOff>38100</xdr:colOff>
      <xdr:row>106</xdr:row>
      <xdr:rowOff>142239</xdr:rowOff>
    </xdr:to>
    <xdr:sp macro="" textlink="">
      <xdr:nvSpPr>
        <xdr:cNvPr id="420" name="楕円 419">
          <a:extLst>
            <a:ext uri="{FF2B5EF4-FFF2-40B4-BE49-F238E27FC236}">
              <a16:creationId xmlns:a16="http://schemas.microsoft.com/office/drawing/2014/main" id="{6EFA7D8F-2C33-4E85-90EE-22E26218D143}"/>
            </a:ext>
          </a:extLst>
        </xdr:cNvPr>
        <xdr:cNvSpPr/>
      </xdr:nvSpPr>
      <xdr:spPr>
        <a:xfrm>
          <a:off x="981075" y="172046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91439</xdr:rowOff>
    </xdr:from>
    <xdr:to>
      <xdr:col>10</xdr:col>
      <xdr:colOff>114300</xdr:colOff>
      <xdr:row>106</xdr:row>
      <xdr:rowOff>150495</xdr:rowOff>
    </xdr:to>
    <xdr:cxnSp macro="">
      <xdr:nvCxnSpPr>
        <xdr:cNvPr id="421" name="直線コネクタ 420">
          <a:extLst>
            <a:ext uri="{FF2B5EF4-FFF2-40B4-BE49-F238E27FC236}">
              <a16:creationId xmlns:a16="http://schemas.microsoft.com/office/drawing/2014/main" id="{7ADA509D-99C0-4E49-A375-8022925CAFF1}"/>
            </a:ext>
          </a:extLst>
        </xdr:cNvPr>
        <xdr:cNvCxnSpPr/>
      </xdr:nvCxnSpPr>
      <xdr:spPr>
        <a:xfrm>
          <a:off x="1028700" y="17252314"/>
          <a:ext cx="8001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71138</xdr:rowOff>
    </xdr:from>
    <xdr:ext cx="405111" cy="259045"/>
    <xdr:sp macro="" textlink="">
      <xdr:nvSpPr>
        <xdr:cNvPr id="422" name="n_1aveValue【港湾・漁港】&#10;有形固定資産減価償却率">
          <a:extLst>
            <a:ext uri="{FF2B5EF4-FFF2-40B4-BE49-F238E27FC236}">
              <a16:creationId xmlns:a16="http://schemas.microsoft.com/office/drawing/2014/main" id="{46CA7588-B9D3-40BA-8A44-D1281F899CF6}"/>
            </a:ext>
          </a:extLst>
        </xdr:cNvPr>
        <xdr:cNvSpPr txBox="1"/>
      </xdr:nvSpPr>
      <xdr:spPr>
        <a:xfrm>
          <a:off x="3239144"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3" name="n_2aveValue【港湾・漁港】&#10;有形固定資産減価償却率">
          <a:extLst>
            <a:ext uri="{FF2B5EF4-FFF2-40B4-BE49-F238E27FC236}">
              <a16:creationId xmlns:a16="http://schemas.microsoft.com/office/drawing/2014/main" id="{452A3D06-D301-49A2-8424-347A93BF392E}"/>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13988</xdr:rowOff>
    </xdr:from>
    <xdr:ext cx="405111" cy="259045"/>
    <xdr:sp macro="" textlink="">
      <xdr:nvSpPr>
        <xdr:cNvPr id="424" name="n_3aveValue【港湾・漁港】&#10;有形固定資産減価償却率">
          <a:extLst>
            <a:ext uri="{FF2B5EF4-FFF2-40B4-BE49-F238E27FC236}">
              <a16:creationId xmlns:a16="http://schemas.microsoft.com/office/drawing/2014/main" id="{A14A7A08-029A-4C08-85B7-EBD0E14A7500}"/>
            </a:ext>
          </a:extLst>
        </xdr:cNvPr>
        <xdr:cNvSpPr txBox="1"/>
      </xdr:nvSpPr>
      <xdr:spPr>
        <a:xfrm>
          <a:off x="1648469"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FB45AF85-2D5C-4AE8-BAAB-692BD61718BE}"/>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83838</xdr:rowOff>
    </xdr:from>
    <xdr:ext cx="405111" cy="259045"/>
    <xdr:sp macro="" textlink="">
      <xdr:nvSpPr>
        <xdr:cNvPr id="426" name="n_1mainValue【港湾・漁港】&#10;有形固定資産減価償却率">
          <a:extLst>
            <a:ext uri="{FF2B5EF4-FFF2-40B4-BE49-F238E27FC236}">
              <a16:creationId xmlns:a16="http://schemas.microsoft.com/office/drawing/2014/main" id="{89B6EA22-EC9C-43D8-A764-B41F7162F768}"/>
            </a:ext>
          </a:extLst>
        </xdr:cNvPr>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156863</xdr:rowOff>
    </xdr:from>
    <xdr:ext cx="405111" cy="259045"/>
    <xdr:sp macro="" textlink="">
      <xdr:nvSpPr>
        <xdr:cNvPr id="427" name="n_2mainValue【港湾・漁港】&#10;有形固定資産減価償却率">
          <a:extLst>
            <a:ext uri="{FF2B5EF4-FFF2-40B4-BE49-F238E27FC236}">
              <a16:creationId xmlns:a16="http://schemas.microsoft.com/office/drawing/2014/main" id="{D3311519-FB19-43BF-BB4F-210B131D86DD}"/>
            </a:ext>
          </a:extLst>
        </xdr:cNvPr>
        <xdr:cNvSpPr txBox="1"/>
      </xdr:nvSpPr>
      <xdr:spPr>
        <a:xfrm>
          <a:off x="2439044"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20972</xdr:rowOff>
    </xdr:from>
    <xdr:ext cx="405111" cy="259045"/>
    <xdr:sp macro="" textlink="">
      <xdr:nvSpPr>
        <xdr:cNvPr id="428" name="n_3mainValue【港湾・漁港】&#10;有形固定資産減価償却率">
          <a:extLst>
            <a:ext uri="{FF2B5EF4-FFF2-40B4-BE49-F238E27FC236}">
              <a16:creationId xmlns:a16="http://schemas.microsoft.com/office/drawing/2014/main" id="{66760ACE-B700-4B2F-B511-59BB728008EC}"/>
            </a:ext>
          </a:extLst>
        </xdr:cNvPr>
        <xdr:cNvSpPr txBox="1"/>
      </xdr:nvSpPr>
      <xdr:spPr>
        <a:xfrm>
          <a:off x="1648469" y="1734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158766</xdr:rowOff>
    </xdr:from>
    <xdr:ext cx="405111" cy="259045"/>
    <xdr:sp macro="" textlink="">
      <xdr:nvSpPr>
        <xdr:cNvPr id="429" name="n_4mainValue【港湾・漁港】&#10;有形固定資産減価償却率">
          <a:extLst>
            <a:ext uri="{FF2B5EF4-FFF2-40B4-BE49-F238E27FC236}">
              <a16:creationId xmlns:a16="http://schemas.microsoft.com/office/drawing/2014/main" id="{7ED08F0C-3E99-40F7-AFA0-ED0B76D76599}"/>
            </a:ext>
          </a:extLst>
        </xdr:cNvPr>
        <xdr:cNvSpPr txBox="1"/>
      </xdr:nvSpPr>
      <xdr:spPr>
        <a:xfrm>
          <a:off x="848369"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324B0451-7036-4B20-9896-A95DA792FE4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DA9C9698-4C85-4DB9-BB64-5275FACF35F7}"/>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49C01C6E-AD5A-47AC-82E5-91F45C966AFB}"/>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C5816AFF-B0EC-4128-B2E2-9F5527216A3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1130227F-01CD-4D40-B92E-E615E0322A5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1894E305-3910-4AD8-A4D9-A1E4F6794469}"/>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E6403738-AF25-497F-9129-85676B0F612B}"/>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2735B450-AF24-451A-9E3E-C11260DD19F7}"/>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D00F455D-10E9-46AE-B73B-55C7388C76C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45DCA733-8861-4320-AF34-634096E55B21}"/>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77B7E346-2C44-4DE1-93EE-8536074CA8A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4FCA6B76-82E2-4E29-891D-AE0307612047}"/>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EF466E66-95C9-49E2-B109-357B43C847A3}"/>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8D81B348-C167-46BE-9E3F-27C3892EC215}"/>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24E9F753-D57B-4503-9F44-32104BB296C6}"/>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D5E5FB0C-9BA9-4F96-9F2C-A367C8BE10F4}"/>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8FC843C3-A3F7-45E7-8EEA-C574B3FE2C30}"/>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CC0B5582-5DB0-4891-B501-8EDFC317851C}"/>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54D7D097-32D9-482C-9075-EF1EC2D098A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EFEA9E58-E4C8-45E5-803F-2671929CA3EC}"/>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9802D7DB-0A1A-42FC-8CA3-D2D4BD41DA4B}"/>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236EDE20-F2E1-4B29-A21F-34A3374D8991}"/>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80F047E3-86C6-4D7D-9350-7AE8421D61DB}"/>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DEA30892-6732-4404-AB0F-634434DE46FB}"/>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C1301384-15A0-4303-9F76-0D37CE3CC460}"/>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5DCB90DD-F610-4BE2-9CA2-06254DBD6E2F}"/>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00B09F1B-785E-4B45-95A2-461C1115238D}"/>
            </a:ext>
          </a:extLst>
        </xdr:cNvPr>
        <xdr:cNvSpPr txBox="1"/>
      </xdr:nvSpPr>
      <xdr:spPr>
        <a:xfrm>
          <a:off x="9467850" y="1676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EF7AB7BA-2CEE-4992-8E82-12B9D8C3C364}"/>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AC2A001B-C7B7-4E69-880F-32A7440EC522}"/>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9EBF3D14-44CD-4EA4-869C-513AFAA77772}"/>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E1CF021C-C357-4B70-9AA3-0C6EA3C30967}"/>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C6D867E4-99A1-44B1-B4DC-CAD3AA1430F5}"/>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1B1B3F09-EB5D-4B55-BFDD-718D109F0487}"/>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CAC5A455-7B8E-4624-9EAC-653DBD44321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3AB2626-2637-4E64-85CB-67734C58EE08}"/>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733102D-5769-46BB-9B8B-FF47870B930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54D0FCB1-17A1-4667-85EE-D9047C5D582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19438</xdr:rowOff>
    </xdr:from>
    <xdr:to>
      <xdr:col>55</xdr:col>
      <xdr:colOff>50800</xdr:colOff>
      <xdr:row>108</xdr:row>
      <xdr:rowOff>121038</xdr:rowOff>
    </xdr:to>
    <xdr:sp macro="" textlink="">
      <xdr:nvSpPr>
        <xdr:cNvPr id="467" name="楕円 466">
          <a:extLst>
            <a:ext uri="{FF2B5EF4-FFF2-40B4-BE49-F238E27FC236}">
              <a16:creationId xmlns:a16="http://schemas.microsoft.com/office/drawing/2014/main" id="{4BD6D83B-4BA3-450F-8EDC-0AC4A14F3E05}"/>
            </a:ext>
          </a:extLst>
        </xdr:cNvPr>
        <xdr:cNvSpPr/>
      </xdr:nvSpPr>
      <xdr:spPr>
        <a:xfrm>
          <a:off x="9401175" y="1750733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105815</xdr:rowOff>
    </xdr:from>
    <xdr:ext cx="378565" cy="259045"/>
    <xdr:sp macro="" textlink="">
      <xdr:nvSpPr>
        <xdr:cNvPr id="468" name="【港湾・漁港】&#10;一人当たり有形固定資産（償却資産）額該当値テキスト">
          <a:extLst>
            <a:ext uri="{FF2B5EF4-FFF2-40B4-BE49-F238E27FC236}">
              <a16:creationId xmlns:a16="http://schemas.microsoft.com/office/drawing/2014/main" id="{AC43EAE3-021E-448C-838D-1D902BBB48FB}"/>
            </a:ext>
          </a:extLst>
        </xdr:cNvPr>
        <xdr:cNvSpPr txBox="1"/>
      </xdr:nvSpPr>
      <xdr:spPr>
        <a:xfrm>
          <a:off x="9467850" y="1742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19923</xdr:rowOff>
    </xdr:from>
    <xdr:to>
      <xdr:col>50</xdr:col>
      <xdr:colOff>165100</xdr:colOff>
      <xdr:row>108</xdr:row>
      <xdr:rowOff>121523</xdr:rowOff>
    </xdr:to>
    <xdr:sp macro="" textlink="">
      <xdr:nvSpPr>
        <xdr:cNvPr id="469" name="楕円 468">
          <a:extLst>
            <a:ext uri="{FF2B5EF4-FFF2-40B4-BE49-F238E27FC236}">
              <a16:creationId xmlns:a16="http://schemas.microsoft.com/office/drawing/2014/main" id="{4E539470-0D82-4868-BEB3-F0BF7402A13D}"/>
            </a:ext>
          </a:extLst>
        </xdr:cNvPr>
        <xdr:cNvSpPr/>
      </xdr:nvSpPr>
      <xdr:spPr>
        <a:xfrm>
          <a:off x="8639175" y="1750782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70238</xdr:rowOff>
    </xdr:from>
    <xdr:to>
      <xdr:col>55</xdr:col>
      <xdr:colOff>0</xdr:colOff>
      <xdr:row>108</xdr:row>
      <xdr:rowOff>70723</xdr:rowOff>
    </xdr:to>
    <xdr:cxnSp macro="">
      <xdr:nvCxnSpPr>
        <xdr:cNvPr id="470" name="直線コネクタ 469">
          <a:extLst>
            <a:ext uri="{FF2B5EF4-FFF2-40B4-BE49-F238E27FC236}">
              <a16:creationId xmlns:a16="http://schemas.microsoft.com/office/drawing/2014/main" id="{3B3A4DE6-CE85-4DFE-A9D6-D840AD42F2D2}"/>
            </a:ext>
          </a:extLst>
        </xdr:cNvPr>
        <xdr:cNvCxnSpPr/>
      </xdr:nvCxnSpPr>
      <xdr:spPr>
        <a:xfrm flipV="1">
          <a:off x="8686800" y="17554963"/>
          <a:ext cx="74295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19932</xdr:rowOff>
    </xdr:from>
    <xdr:to>
      <xdr:col>46</xdr:col>
      <xdr:colOff>38100</xdr:colOff>
      <xdr:row>108</xdr:row>
      <xdr:rowOff>121532</xdr:rowOff>
    </xdr:to>
    <xdr:sp macro="" textlink="">
      <xdr:nvSpPr>
        <xdr:cNvPr id="471" name="楕円 470">
          <a:extLst>
            <a:ext uri="{FF2B5EF4-FFF2-40B4-BE49-F238E27FC236}">
              <a16:creationId xmlns:a16="http://schemas.microsoft.com/office/drawing/2014/main" id="{F5906882-88C5-4976-9E74-061D842B939C}"/>
            </a:ext>
          </a:extLst>
        </xdr:cNvPr>
        <xdr:cNvSpPr/>
      </xdr:nvSpPr>
      <xdr:spPr>
        <a:xfrm>
          <a:off x="7839075" y="175078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70723</xdr:rowOff>
    </xdr:from>
    <xdr:to>
      <xdr:col>50</xdr:col>
      <xdr:colOff>114300</xdr:colOff>
      <xdr:row>108</xdr:row>
      <xdr:rowOff>70732</xdr:rowOff>
    </xdr:to>
    <xdr:cxnSp macro="">
      <xdr:nvCxnSpPr>
        <xdr:cNvPr id="472" name="直線コネクタ 471">
          <a:extLst>
            <a:ext uri="{FF2B5EF4-FFF2-40B4-BE49-F238E27FC236}">
              <a16:creationId xmlns:a16="http://schemas.microsoft.com/office/drawing/2014/main" id="{4A6B95E6-FB06-4733-A332-BBD064EC940C}"/>
            </a:ext>
          </a:extLst>
        </xdr:cNvPr>
        <xdr:cNvCxnSpPr/>
      </xdr:nvCxnSpPr>
      <xdr:spPr>
        <a:xfrm flipV="1">
          <a:off x="7886700" y="17555448"/>
          <a:ext cx="8001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20481</xdr:rowOff>
    </xdr:from>
    <xdr:to>
      <xdr:col>41</xdr:col>
      <xdr:colOff>101600</xdr:colOff>
      <xdr:row>108</xdr:row>
      <xdr:rowOff>122081</xdr:rowOff>
    </xdr:to>
    <xdr:sp macro="" textlink="">
      <xdr:nvSpPr>
        <xdr:cNvPr id="473" name="楕円 472">
          <a:extLst>
            <a:ext uri="{FF2B5EF4-FFF2-40B4-BE49-F238E27FC236}">
              <a16:creationId xmlns:a16="http://schemas.microsoft.com/office/drawing/2014/main" id="{B36092A4-FD3E-4521-96AF-44ACE3111516}"/>
            </a:ext>
          </a:extLst>
        </xdr:cNvPr>
        <xdr:cNvSpPr/>
      </xdr:nvSpPr>
      <xdr:spPr>
        <a:xfrm>
          <a:off x="7029450" y="175083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70732</xdr:rowOff>
    </xdr:from>
    <xdr:to>
      <xdr:col>45</xdr:col>
      <xdr:colOff>177800</xdr:colOff>
      <xdr:row>108</xdr:row>
      <xdr:rowOff>71281</xdr:rowOff>
    </xdr:to>
    <xdr:cxnSp macro="">
      <xdr:nvCxnSpPr>
        <xdr:cNvPr id="474" name="直線コネクタ 473">
          <a:extLst>
            <a:ext uri="{FF2B5EF4-FFF2-40B4-BE49-F238E27FC236}">
              <a16:creationId xmlns:a16="http://schemas.microsoft.com/office/drawing/2014/main" id="{2A6A6FA3-C3DE-4777-A47D-CBAFF56E05CB}"/>
            </a:ext>
          </a:extLst>
        </xdr:cNvPr>
        <xdr:cNvCxnSpPr/>
      </xdr:nvCxnSpPr>
      <xdr:spPr>
        <a:xfrm flipV="1">
          <a:off x="7077075" y="17555457"/>
          <a:ext cx="809625"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20490</xdr:rowOff>
    </xdr:from>
    <xdr:to>
      <xdr:col>36</xdr:col>
      <xdr:colOff>165100</xdr:colOff>
      <xdr:row>108</xdr:row>
      <xdr:rowOff>122090</xdr:rowOff>
    </xdr:to>
    <xdr:sp macro="" textlink="">
      <xdr:nvSpPr>
        <xdr:cNvPr id="475" name="楕円 474">
          <a:extLst>
            <a:ext uri="{FF2B5EF4-FFF2-40B4-BE49-F238E27FC236}">
              <a16:creationId xmlns:a16="http://schemas.microsoft.com/office/drawing/2014/main" id="{630FEF2F-0092-4F62-93FD-32499FB4AC1F}"/>
            </a:ext>
          </a:extLst>
        </xdr:cNvPr>
        <xdr:cNvSpPr/>
      </xdr:nvSpPr>
      <xdr:spPr>
        <a:xfrm>
          <a:off x="6238875" y="175083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71281</xdr:rowOff>
    </xdr:from>
    <xdr:to>
      <xdr:col>41</xdr:col>
      <xdr:colOff>50800</xdr:colOff>
      <xdr:row>108</xdr:row>
      <xdr:rowOff>71290</xdr:rowOff>
    </xdr:to>
    <xdr:cxnSp macro="">
      <xdr:nvCxnSpPr>
        <xdr:cNvPr id="476" name="直線コネクタ 475">
          <a:extLst>
            <a:ext uri="{FF2B5EF4-FFF2-40B4-BE49-F238E27FC236}">
              <a16:creationId xmlns:a16="http://schemas.microsoft.com/office/drawing/2014/main" id="{A49D0112-7A91-4F47-92B6-2D0741AAD65A}"/>
            </a:ext>
          </a:extLst>
        </xdr:cNvPr>
        <xdr:cNvCxnSpPr/>
      </xdr:nvCxnSpPr>
      <xdr:spPr>
        <a:xfrm flipV="1">
          <a:off x="6286500" y="17556006"/>
          <a:ext cx="790575"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4CC772B4-3CD7-49C4-87EB-DA7B430DBF9E}"/>
            </a:ext>
          </a:extLst>
        </xdr:cNvPr>
        <xdr:cNvSpPr txBox="1"/>
      </xdr:nvSpPr>
      <xdr:spPr>
        <a:xfrm>
          <a:off x="842913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C1672B1F-C3BA-469B-9AF5-6F03B734D666}"/>
            </a:ext>
          </a:extLst>
        </xdr:cNvPr>
        <xdr:cNvSpPr txBox="1"/>
      </xdr:nvSpPr>
      <xdr:spPr>
        <a:xfrm>
          <a:off x="76480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9E01FA4C-38BD-49DC-B3B5-485917F3E963}"/>
            </a:ext>
          </a:extLst>
        </xdr:cNvPr>
        <xdr:cNvSpPr txBox="1"/>
      </xdr:nvSpPr>
      <xdr:spPr>
        <a:xfrm>
          <a:off x="6847986"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CD2929F6-980C-440A-B2A2-877A83637B54}"/>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112650</xdr:rowOff>
    </xdr:from>
    <xdr:ext cx="378565" cy="259045"/>
    <xdr:sp macro="" textlink="">
      <xdr:nvSpPr>
        <xdr:cNvPr id="481" name="n_1mainValue【港湾・漁港】&#10;一人当たり有形固定資産（償却資産）額">
          <a:extLst>
            <a:ext uri="{FF2B5EF4-FFF2-40B4-BE49-F238E27FC236}">
              <a16:creationId xmlns:a16="http://schemas.microsoft.com/office/drawing/2014/main" id="{7C077CA6-EE84-4FC0-A83C-B3DD72593546}"/>
            </a:ext>
          </a:extLst>
        </xdr:cNvPr>
        <xdr:cNvSpPr txBox="1"/>
      </xdr:nvSpPr>
      <xdr:spPr>
        <a:xfrm>
          <a:off x="8507042" y="176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112659</xdr:rowOff>
    </xdr:from>
    <xdr:ext cx="378565" cy="259045"/>
    <xdr:sp macro="" textlink="">
      <xdr:nvSpPr>
        <xdr:cNvPr id="482" name="n_2mainValue【港湾・漁港】&#10;一人当たり有形固定資産（償却資産）額">
          <a:extLst>
            <a:ext uri="{FF2B5EF4-FFF2-40B4-BE49-F238E27FC236}">
              <a16:creationId xmlns:a16="http://schemas.microsoft.com/office/drawing/2014/main" id="{5FD96B21-D535-4615-9755-11AC2B75C7B2}"/>
            </a:ext>
          </a:extLst>
        </xdr:cNvPr>
        <xdr:cNvSpPr txBox="1"/>
      </xdr:nvSpPr>
      <xdr:spPr>
        <a:xfrm>
          <a:off x="7716467" y="17600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113208</xdr:rowOff>
    </xdr:from>
    <xdr:ext cx="378565" cy="259045"/>
    <xdr:sp macro="" textlink="">
      <xdr:nvSpPr>
        <xdr:cNvPr id="483" name="n_3mainValue【港湾・漁港】&#10;一人当たり有形固定資産（償却資産）額">
          <a:extLst>
            <a:ext uri="{FF2B5EF4-FFF2-40B4-BE49-F238E27FC236}">
              <a16:creationId xmlns:a16="http://schemas.microsoft.com/office/drawing/2014/main" id="{90A5C716-2574-480A-9D0A-34B511BD3A95}"/>
            </a:ext>
          </a:extLst>
        </xdr:cNvPr>
        <xdr:cNvSpPr txBox="1"/>
      </xdr:nvSpPr>
      <xdr:spPr>
        <a:xfrm>
          <a:off x="6906842" y="17601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113217</xdr:rowOff>
    </xdr:from>
    <xdr:ext cx="378565" cy="259045"/>
    <xdr:sp macro="" textlink="">
      <xdr:nvSpPr>
        <xdr:cNvPr id="484" name="n_4mainValue【港湾・漁港】&#10;一人当たり有形固定資産（償却資産）額">
          <a:extLst>
            <a:ext uri="{FF2B5EF4-FFF2-40B4-BE49-F238E27FC236}">
              <a16:creationId xmlns:a16="http://schemas.microsoft.com/office/drawing/2014/main" id="{4A1310AC-E4C3-4F56-8A28-9A8B6B34456F}"/>
            </a:ext>
          </a:extLst>
        </xdr:cNvPr>
        <xdr:cNvSpPr txBox="1"/>
      </xdr:nvSpPr>
      <xdr:spPr>
        <a:xfrm>
          <a:off x="6116267" y="1760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5EB78D7D-2C93-429C-A256-EBC25E377FD5}"/>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94D18865-C9A4-4CC5-89B8-1C2BFBDA531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D8A92E0F-130A-4B34-9A2D-81A83A0F50CC}"/>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493FA903-FCA2-4D03-98D6-4433FC152903}"/>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D33C48C1-CFB7-4815-BC13-A58C2471DE1E}"/>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50CD819F-5AA6-4609-86F3-DF615AAC9524}"/>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519D3531-EAFE-4C57-BB48-5C9FDEB9C7BD}"/>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5D051CAF-28A7-469D-B644-1C4F0529662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A966EB17-97D9-4157-8744-84609BA4203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9C93031D-53AE-4CB0-98FA-130F35F628B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2BDBD6D8-938A-4212-A112-88C95C1AD5D6}"/>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1E3C6966-9AC2-4DBF-9B6C-3A80C942CD1E}"/>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15BA6D3D-371A-4510-AA3C-6C6F9ED84444}"/>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66DF60A6-E4BF-4C49-82A9-15DE0A8723EE}"/>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AB08924C-3746-48CB-9E4A-969153968AE0}"/>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CDD167BC-4C2A-45E5-B9FD-1486CEDD9C07}"/>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5078FD93-B66F-4B46-BF90-91E289C175E4}"/>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1E56629E-A616-490C-9DDC-BC706DE56137}"/>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23ABAD94-8AAE-48E2-8F8E-FE336DAC5682}"/>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6E95B1DB-011C-4501-9E1D-182D01B3BAE3}"/>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1CD6CB80-39A8-4392-A9DC-643CB50333B7}"/>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A95BBD4F-EDE1-437E-B5C4-61E9FF38461C}"/>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58603FDE-0B6C-43BC-B171-FEB65DA4A844}"/>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FB003C51-BC0B-455D-85FF-DF3479E2DB8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A884EA0A-BEDE-4950-BB30-864AF50841CA}"/>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142EE5B6-F436-4671-BB77-934B502CD4B4}"/>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21B0187F-3834-4A5E-B295-639BAF94BE16}"/>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B5704FA4-E243-4D3D-B99E-FA519E08780D}"/>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FB55251E-EB34-4F28-9F45-843C7AC39B69}"/>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2E5884B6-9957-44C5-9539-D89E0A8FFB09}"/>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198745F0-9AE9-4A41-BBB0-697D2973E808}"/>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A67A854A-2A90-434D-8A5C-E51A2606082E}"/>
            </a:ext>
          </a:extLst>
        </xdr:cNvPr>
        <xdr:cNvSpPr txBox="1"/>
      </xdr:nvSpPr>
      <xdr:spPr>
        <a:xfrm>
          <a:off x="14735175"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163BD390-4B5A-482F-B3A2-6CFC075B1C5A}"/>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93795C7A-041F-40C9-8CC5-779AE91FA216}"/>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E075612F-766A-4756-83FD-C6CCAC667977}"/>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55D79F5C-46E4-442E-B68E-9C50707BA590}"/>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21E01E3D-95CE-46C9-986C-CECCCF033A58}"/>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2695536-7A8A-406A-BD50-EFCAD12AC8A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6F57603B-870B-47FC-95B2-FC68CF64857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7A6DC02-1053-43C2-A230-946493A0A26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2ED298C-3CAF-4510-913A-1D16C0FAA17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A4B2B8E-1DEC-470B-A436-E95FDDAA059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149497</xdr:rowOff>
    </xdr:from>
    <xdr:to>
      <xdr:col>85</xdr:col>
      <xdr:colOff>177800</xdr:colOff>
      <xdr:row>41</xdr:row>
      <xdr:rowOff>79647</xdr:rowOff>
    </xdr:to>
    <xdr:sp macro="" textlink="">
      <xdr:nvSpPr>
        <xdr:cNvPr id="527" name="楕円 526">
          <a:extLst>
            <a:ext uri="{FF2B5EF4-FFF2-40B4-BE49-F238E27FC236}">
              <a16:creationId xmlns:a16="http://schemas.microsoft.com/office/drawing/2014/main" id="{AE3CDDE1-9955-4100-BC8D-1FC34170D085}"/>
            </a:ext>
          </a:extLst>
        </xdr:cNvPr>
        <xdr:cNvSpPr/>
      </xdr:nvSpPr>
      <xdr:spPr>
        <a:xfrm>
          <a:off x="14649450" y="66264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64424</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4D53294D-13EA-457D-BAD7-89BFE593B3C1}"/>
            </a:ext>
          </a:extLst>
        </xdr:cNvPr>
        <xdr:cNvSpPr txBox="1"/>
      </xdr:nvSpPr>
      <xdr:spPr>
        <a:xfrm>
          <a:off x="14735175" y="65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97246</xdr:rowOff>
    </xdr:from>
    <xdr:to>
      <xdr:col>81</xdr:col>
      <xdr:colOff>101600</xdr:colOff>
      <xdr:row>41</xdr:row>
      <xdr:rowOff>27396</xdr:rowOff>
    </xdr:to>
    <xdr:sp macro="" textlink="">
      <xdr:nvSpPr>
        <xdr:cNvPr id="529" name="楕円 528">
          <a:extLst>
            <a:ext uri="{FF2B5EF4-FFF2-40B4-BE49-F238E27FC236}">
              <a16:creationId xmlns:a16="http://schemas.microsoft.com/office/drawing/2014/main" id="{01A3E668-067F-4A07-8FE2-211B5EA462EF}"/>
            </a:ext>
          </a:extLst>
        </xdr:cNvPr>
        <xdr:cNvSpPr/>
      </xdr:nvSpPr>
      <xdr:spPr>
        <a:xfrm>
          <a:off x="13887450" y="65742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148046</xdr:rowOff>
    </xdr:from>
    <xdr:to>
      <xdr:col>85</xdr:col>
      <xdr:colOff>127000</xdr:colOff>
      <xdr:row>41</xdr:row>
      <xdr:rowOff>28847</xdr:rowOff>
    </xdr:to>
    <xdr:cxnSp macro="">
      <xdr:nvCxnSpPr>
        <xdr:cNvPr id="530" name="直線コネクタ 529">
          <a:extLst>
            <a:ext uri="{FF2B5EF4-FFF2-40B4-BE49-F238E27FC236}">
              <a16:creationId xmlns:a16="http://schemas.microsoft.com/office/drawing/2014/main" id="{EFAFBA59-F061-45A2-BC00-8023CCA5A029}"/>
            </a:ext>
          </a:extLst>
        </xdr:cNvPr>
        <xdr:cNvCxnSpPr/>
      </xdr:nvCxnSpPr>
      <xdr:spPr>
        <a:xfrm>
          <a:off x="13935075" y="6621871"/>
          <a:ext cx="762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531" name="楕円 530">
          <a:extLst>
            <a:ext uri="{FF2B5EF4-FFF2-40B4-BE49-F238E27FC236}">
              <a16:creationId xmlns:a16="http://schemas.microsoft.com/office/drawing/2014/main" id="{5C03BA54-35C7-4B12-8FCF-1466F6A2E466}"/>
            </a:ext>
          </a:extLst>
        </xdr:cNvPr>
        <xdr:cNvSpPr/>
      </xdr:nvSpPr>
      <xdr:spPr>
        <a:xfrm>
          <a:off x="13096875" y="6466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148046</xdr:rowOff>
    </xdr:to>
    <xdr:cxnSp macro="">
      <xdr:nvCxnSpPr>
        <xdr:cNvPr id="532" name="直線コネクタ 531">
          <a:extLst>
            <a:ext uri="{FF2B5EF4-FFF2-40B4-BE49-F238E27FC236}">
              <a16:creationId xmlns:a16="http://schemas.microsoft.com/office/drawing/2014/main" id="{5C81C91F-2DCD-4A8E-B3BE-688FBA224FFB}"/>
            </a:ext>
          </a:extLst>
        </xdr:cNvPr>
        <xdr:cNvCxnSpPr/>
      </xdr:nvCxnSpPr>
      <xdr:spPr>
        <a:xfrm>
          <a:off x="13144500" y="6504305"/>
          <a:ext cx="790575"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533" name="楕円 532">
          <a:extLst>
            <a:ext uri="{FF2B5EF4-FFF2-40B4-BE49-F238E27FC236}">
              <a16:creationId xmlns:a16="http://schemas.microsoft.com/office/drawing/2014/main" id="{EF13B96A-FFDE-4A13-9B57-F23997C1D302}"/>
            </a:ext>
          </a:extLst>
        </xdr:cNvPr>
        <xdr:cNvSpPr/>
      </xdr:nvSpPr>
      <xdr:spPr>
        <a:xfrm>
          <a:off x="12296775" y="64009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40</xdr:row>
      <xdr:rowOff>30480</xdr:rowOff>
    </xdr:to>
    <xdr:cxnSp macro="">
      <xdr:nvCxnSpPr>
        <xdr:cNvPr id="534" name="直線コネクタ 533">
          <a:extLst>
            <a:ext uri="{FF2B5EF4-FFF2-40B4-BE49-F238E27FC236}">
              <a16:creationId xmlns:a16="http://schemas.microsoft.com/office/drawing/2014/main" id="{034A6F05-4AB6-4176-BFDE-54D8419FF580}"/>
            </a:ext>
          </a:extLst>
        </xdr:cNvPr>
        <xdr:cNvCxnSpPr/>
      </xdr:nvCxnSpPr>
      <xdr:spPr>
        <a:xfrm>
          <a:off x="12344400" y="6458131"/>
          <a:ext cx="8001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535" name="楕円 534">
          <a:extLst>
            <a:ext uri="{FF2B5EF4-FFF2-40B4-BE49-F238E27FC236}">
              <a16:creationId xmlns:a16="http://schemas.microsoft.com/office/drawing/2014/main" id="{1B13C042-1AD3-46B0-85B2-31DB57D2D055}"/>
            </a:ext>
          </a:extLst>
        </xdr:cNvPr>
        <xdr:cNvSpPr/>
      </xdr:nvSpPr>
      <xdr:spPr>
        <a:xfrm>
          <a:off x="11487150" y="63420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39</xdr:row>
      <xdr:rowOff>139881</xdr:rowOff>
    </xdr:to>
    <xdr:cxnSp macro="">
      <xdr:nvCxnSpPr>
        <xdr:cNvPr id="536" name="直線コネクタ 535">
          <a:extLst>
            <a:ext uri="{FF2B5EF4-FFF2-40B4-BE49-F238E27FC236}">
              <a16:creationId xmlns:a16="http://schemas.microsoft.com/office/drawing/2014/main" id="{1304FB75-C3A1-422C-A825-C5B36338C8BA}"/>
            </a:ext>
          </a:extLst>
        </xdr:cNvPr>
        <xdr:cNvCxnSpPr/>
      </xdr:nvCxnSpPr>
      <xdr:spPr>
        <a:xfrm>
          <a:off x="11534775" y="6389642"/>
          <a:ext cx="809625"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D66B81C9-B007-4BE1-B4A4-486377867F4C}"/>
            </a:ext>
          </a:extLst>
        </xdr:cNvPr>
        <xdr:cNvSpPr txBox="1"/>
      </xdr:nvSpPr>
      <xdr:spPr>
        <a:xfrm>
          <a:off x="13745219" y="60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364F7E4A-B96C-45D3-965B-E5BAA19DC664}"/>
            </a:ext>
          </a:extLst>
        </xdr:cNvPr>
        <xdr:cNvSpPr txBox="1"/>
      </xdr:nvSpPr>
      <xdr:spPr>
        <a:xfrm>
          <a:off x="1296416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354517D7-5901-4F35-AA0A-9354C74132C7}"/>
            </a:ext>
          </a:extLst>
        </xdr:cNvPr>
        <xdr:cNvSpPr txBox="1"/>
      </xdr:nvSpPr>
      <xdr:spPr>
        <a:xfrm>
          <a:off x="12164069"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275A234B-4813-4CCB-9902-CE796181A446}"/>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18523</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DE39D254-A95C-4D72-8256-C956DFBCB6F3}"/>
            </a:ext>
          </a:extLst>
        </xdr:cNvPr>
        <xdr:cNvSpPr txBox="1"/>
      </xdr:nvSpPr>
      <xdr:spPr>
        <a:xfrm>
          <a:off x="13745219" y="665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802EA5FD-E289-4B4C-9625-BA9AE8B054C9}"/>
            </a:ext>
          </a:extLst>
        </xdr:cNvPr>
        <xdr:cNvSpPr txBox="1"/>
      </xdr:nvSpPr>
      <xdr:spPr>
        <a:xfrm>
          <a:off x="12964169"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CF6ED1A3-0F5A-435A-B650-47B1361B577F}"/>
            </a:ext>
          </a:extLst>
        </xdr:cNvPr>
        <xdr:cNvSpPr txBox="1"/>
      </xdr:nvSpPr>
      <xdr:spPr>
        <a:xfrm>
          <a:off x="12164069" y="648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F7080401-5799-4186-875F-BE7B1D981771}"/>
            </a:ext>
          </a:extLst>
        </xdr:cNvPr>
        <xdr:cNvSpPr txBox="1"/>
      </xdr:nvSpPr>
      <xdr:spPr>
        <a:xfrm>
          <a:off x="11354444" y="6431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74923875-2056-45F7-A39E-A96521660C2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E29146F2-3D38-4A66-9E4F-70DED75E109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78F018CC-257B-44FA-A5BF-AE3AC5E97BCE}"/>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B610EC6-02FA-45CD-91BF-5642900D864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8BE6D4BA-3E34-4A8B-B925-A72C06782DA1}"/>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150DB345-AAC5-44BB-878E-0C88458B493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D25442F1-3353-4E19-8446-EA72D192BC2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5A2CF022-CFEE-4DF8-84D9-2C1E33EBFF8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866432-ACE4-47D6-BBA8-0C7A72FE47AF}"/>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9C3C5BD7-256B-47AA-A937-B163652849B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EAB4824D-27E3-469A-9084-CE42E6B0F80F}"/>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7E47CFF2-466F-4F97-9C3E-E48AEE773A6F}"/>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8FDE338A-5413-477A-9581-88EF68C466EA}"/>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B2FB8C9B-6494-4A93-B0A1-FAB28E050FF8}"/>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0460DD0C-F715-4AF2-90CB-DDAD4BF21973}"/>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ED861EFF-B35D-45CC-983F-61DCF1DA4E0F}"/>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841C6C1E-D33F-4EF7-939C-82A4A27ECBE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55575CED-E84E-4487-91CF-FE5825AAA4B5}"/>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A35E5C1E-027C-466F-A1C0-7753BD7AF66C}"/>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06A78471-FBE2-4316-AEDA-5602590B1373}"/>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3A2F68C7-B8BD-4D92-AE24-1124575A0404}"/>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362C86B8-318E-44FB-9283-022006BEBB8A}"/>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1CD209AE-B3A5-4AAD-8B6B-E21264C84E6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A2428600-287D-4197-AEE5-42D9379C5D60}"/>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260C9E04-F3F2-40F5-9F69-E845AB07BAC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B0883553-1C3E-4E81-95C7-6E6CA8A5A919}"/>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4057887F-BF9C-40BF-A52C-9C473F60511A}"/>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F49173CA-D068-4425-B599-3016AC7971CD}"/>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46272C08-384A-4D39-9527-8AC8766734A4}"/>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C29F4040-2E70-4B62-A30E-C357FCA10B36}"/>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4DA0CE95-61FF-4A75-8884-43444DDFE30E}"/>
            </a:ext>
          </a:extLst>
        </xdr:cNvPr>
        <xdr:cNvSpPr txBox="1"/>
      </xdr:nvSpPr>
      <xdr:spPr>
        <a:xfrm>
          <a:off x="19992975"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58F7C70E-CC5F-44EC-97CC-7ABFE6428D7B}"/>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6FCBCAB7-E1EA-4F8B-9514-BE69BC240FEE}"/>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CD782CEC-1DFC-4924-92CF-4F09A0441322}"/>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5EF73920-ABDA-47BA-9F9B-0FC79A6830A1}"/>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FB3EB451-C396-45DE-8BED-70E4F69EC71D}"/>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3C6C68A-50F7-4148-9504-39FD68A68BF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C92E2DA-95CA-49C1-A390-637A03D222E7}"/>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3B441FB4-C4FF-4658-8091-12D697C685D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8B90940-15C8-4194-B9CD-D3235918F56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C54ECEF-FA33-42EF-A3EF-9DFEEF564AEE}"/>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586" name="楕円 585">
          <a:extLst>
            <a:ext uri="{FF2B5EF4-FFF2-40B4-BE49-F238E27FC236}">
              <a16:creationId xmlns:a16="http://schemas.microsoft.com/office/drawing/2014/main" id="{79DF871A-E7B9-4490-9C69-038ACF5D0610}"/>
            </a:ext>
          </a:extLst>
        </xdr:cNvPr>
        <xdr:cNvSpPr/>
      </xdr:nvSpPr>
      <xdr:spPr>
        <a:xfrm>
          <a:off x="19897725"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7134FD4-6252-4F90-8FA4-96D1FC870573}"/>
            </a:ext>
          </a:extLst>
        </xdr:cNvPr>
        <xdr:cNvSpPr txBox="1"/>
      </xdr:nvSpPr>
      <xdr:spPr>
        <a:xfrm>
          <a:off x="19992975"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166914</xdr:rowOff>
    </xdr:from>
    <xdr:to>
      <xdr:col>112</xdr:col>
      <xdr:colOff>38100</xdr:colOff>
      <xdr:row>37</xdr:row>
      <xdr:rowOff>97064</xdr:rowOff>
    </xdr:to>
    <xdr:sp macro="" textlink="">
      <xdr:nvSpPr>
        <xdr:cNvPr id="588" name="楕円 587">
          <a:extLst>
            <a:ext uri="{FF2B5EF4-FFF2-40B4-BE49-F238E27FC236}">
              <a16:creationId xmlns:a16="http://schemas.microsoft.com/office/drawing/2014/main" id="{C72A52BA-7AA7-4101-9DB7-8A47346576CD}"/>
            </a:ext>
          </a:extLst>
        </xdr:cNvPr>
        <xdr:cNvSpPr/>
      </xdr:nvSpPr>
      <xdr:spPr>
        <a:xfrm>
          <a:off x="19154775" y="5993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46264</xdr:rowOff>
    </xdr:from>
    <xdr:to>
      <xdr:col>116</xdr:col>
      <xdr:colOff>63500</xdr:colOff>
      <xdr:row>37</xdr:row>
      <xdr:rowOff>57150</xdr:rowOff>
    </xdr:to>
    <xdr:cxnSp macro="">
      <xdr:nvCxnSpPr>
        <xdr:cNvPr id="589" name="直線コネクタ 588">
          <a:extLst>
            <a:ext uri="{FF2B5EF4-FFF2-40B4-BE49-F238E27FC236}">
              <a16:creationId xmlns:a16="http://schemas.microsoft.com/office/drawing/2014/main" id="{B5AECF23-C10C-453F-AD5C-ED286D2E69BB}"/>
            </a:ext>
          </a:extLst>
        </xdr:cNvPr>
        <xdr:cNvCxnSpPr/>
      </xdr:nvCxnSpPr>
      <xdr:spPr>
        <a:xfrm>
          <a:off x="19202400" y="6040664"/>
          <a:ext cx="7524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590" name="楕円 589">
          <a:extLst>
            <a:ext uri="{FF2B5EF4-FFF2-40B4-BE49-F238E27FC236}">
              <a16:creationId xmlns:a16="http://schemas.microsoft.com/office/drawing/2014/main" id="{253D0D5C-B896-474B-81DB-DF59C8DBA807}"/>
            </a:ext>
          </a:extLst>
        </xdr:cNvPr>
        <xdr:cNvSpPr/>
      </xdr:nvSpPr>
      <xdr:spPr>
        <a:xfrm>
          <a:off x="18345150"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46264</xdr:rowOff>
    </xdr:from>
    <xdr:to>
      <xdr:col>111</xdr:col>
      <xdr:colOff>177800</xdr:colOff>
      <xdr:row>37</xdr:row>
      <xdr:rowOff>57150</xdr:rowOff>
    </xdr:to>
    <xdr:cxnSp macro="">
      <xdr:nvCxnSpPr>
        <xdr:cNvPr id="591" name="直線コネクタ 590">
          <a:extLst>
            <a:ext uri="{FF2B5EF4-FFF2-40B4-BE49-F238E27FC236}">
              <a16:creationId xmlns:a16="http://schemas.microsoft.com/office/drawing/2014/main" id="{419A976C-6739-4910-82EA-06970B28C2C6}"/>
            </a:ext>
          </a:extLst>
        </xdr:cNvPr>
        <xdr:cNvCxnSpPr/>
      </xdr:nvCxnSpPr>
      <xdr:spPr>
        <a:xfrm flipV="1">
          <a:off x="18392775" y="6040664"/>
          <a:ext cx="80962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166914</xdr:rowOff>
    </xdr:from>
    <xdr:to>
      <xdr:col>102</xdr:col>
      <xdr:colOff>165100</xdr:colOff>
      <xdr:row>37</xdr:row>
      <xdr:rowOff>97064</xdr:rowOff>
    </xdr:to>
    <xdr:sp macro="" textlink="">
      <xdr:nvSpPr>
        <xdr:cNvPr id="592" name="楕円 591">
          <a:extLst>
            <a:ext uri="{FF2B5EF4-FFF2-40B4-BE49-F238E27FC236}">
              <a16:creationId xmlns:a16="http://schemas.microsoft.com/office/drawing/2014/main" id="{BFBA20D2-24A7-4DE3-BFC9-8DF9375AE22B}"/>
            </a:ext>
          </a:extLst>
        </xdr:cNvPr>
        <xdr:cNvSpPr/>
      </xdr:nvSpPr>
      <xdr:spPr>
        <a:xfrm>
          <a:off x="17554575" y="59930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46264</xdr:rowOff>
    </xdr:from>
    <xdr:to>
      <xdr:col>107</xdr:col>
      <xdr:colOff>50800</xdr:colOff>
      <xdr:row>37</xdr:row>
      <xdr:rowOff>57150</xdr:rowOff>
    </xdr:to>
    <xdr:cxnSp macro="">
      <xdr:nvCxnSpPr>
        <xdr:cNvPr id="593" name="直線コネクタ 592">
          <a:extLst>
            <a:ext uri="{FF2B5EF4-FFF2-40B4-BE49-F238E27FC236}">
              <a16:creationId xmlns:a16="http://schemas.microsoft.com/office/drawing/2014/main" id="{C50B8FC6-598B-4D1C-B5E7-B227CCAF6003}"/>
            </a:ext>
          </a:extLst>
        </xdr:cNvPr>
        <xdr:cNvCxnSpPr/>
      </xdr:nvCxnSpPr>
      <xdr:spPr>
        <a:xfrm>
          <a:off x="17602200" y="6040664"/>
          <a:ext cx="7905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166914</xdr:rowOff>
    </xdr:from>
    <xdr:to>
      <xdr:col>98</xdr:col>
      <xdr:colOff>38100</xdr:colOff>
      <xdr:row>37</xdr:row>
      <xdr:rowOff>97064</xdr:rowOff>
    </xdr:to>
    <xdr:sp macro="" textlink="">
      <xdr:nvSpPr>
        <xdr:cNvPr id="594" name="楕円 593">
          <a:extLst>
            <a:ext uri="{FF2B5EF4-FFF2-40B4-BE49-F238E27FC236}">
              <a16:creationId xmlns:a16="http://schemas.microsoft.com/office/drawing/2014/main" id="{64A5CDD4-6407-428E-B379-2EE6CB65EA16}"/>
            </a:ext>
          </a:extLst>
        </xdr:cNvPr>
        <xdr:cNvSpPr/>
      </xdr:nvSpPr>
      <xdr:spPr>
        <a:xfrm>
          <a:off x="16754475" y="5993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46264</xdr:rowOff>
    </xdr:from>
    <xdr:to>
      <xdr:col>102</xdr:col>
      <xdr:colOff>114300</xdr:colOff>
      <xdr:row>37</xdr:row>
      <xdr:rowOff>46264</xdr:rowOff>
    </xdr:to>
    <xdr:cxnSp macro="">
      <xdr:nvCxnSpPr>
        <xdr:cNvPr id="595" name="直線コネクタ 594">
          <a:extLst>
            <a:ext uri="{FF2B5EF4-FFF2-40B4-BE49-F238E27FC236}">
              <a16:creationId xmlns:a16="http://schemas.microsoft.com/office/drawing/2014/main" id="{224C3050-8939-43EE-937A-A70D9C30B328}"/>
            </a:ext>
          </a:extLst>
        </xdr:cNvPr>
        <xdr:cNvCxnSpPr/>
      </xdr:nvCxnSpPr>
      <xdr:spPr>
        <a:xfrm>
          <a:off x="16802100" y="60406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71036BE3-12B2-4ACA-84FF-F68FF18858C0}"/>
            </a:ext>
          </a:extLst>
        </xdr:cNvPr>
        <xdr:cNvSpPr txBox="1"/>
      </xdr:nvSpPr>
      <xdr:spPr>
        <a:xfrm>
          <a:off x="189834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ED8A435E-5414-45FC-AB44-85BADB473303}"/>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4FDA6746-CA8E-493D-B700-9BFB8C31C424}"/>
            </a:ext>
          </a:extLst>
        </xdr:cNvPr>
        <xdr:cNvSpPr txBox="1"/>
      </xdr:nvSpPr>
      <xdr:spPr>
        <a:xfrm>
          <a:off x="17383202"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3DB9726F-C402-4B59-A46A-DF72A736FA6E}"/>
            </a:ext>
          </a:extLst>
        </xdr:cNvPr>
        <xdr:cNvSpPr txBox="1"/>
      </xdr:nvSpPr>
      <xdr:spPr>
        <a:xfrm>
          <a:off x="165926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113591</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AA7EF3A3-5113-4A09-A295-0E7DD9D1A50B}"/>
            </a:ext>
          </a:extLst>
        </xdr:cNvPr>
        <xdr:cNvSpPr txBox="1"/>
      </xdr:nvSpPr>
      <xdr:spPr>
        <a:xfrm>
          <a:off x="18983402" y="57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4B032992-DD90-4772-9838-7EC74BF60C1E}"/>
            </a:ext>
          </a:extLst>
        </xdr:cNvPr>
        <xdr:cNvSpPr txBox="1"/>
      </xdr:nvSpPr>
      <xdr:spPr>
        <a:xfrm>
          <a:off x="181833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113591</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57CE7EDF-EB85-4621-9F96-36D41C03AF56}"/>
            </a:ext>
          </a:extLst>
        </xdr:cNvPr>
        <xdr:cNvSpPr txBox="1"/>
      </xdr:nvSpPr>
      <xdr:spPr>
        <a:xfrm>
          <a:off x="17383202" y="57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113591</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C55A088B-471C-419B-A3F1-9997F73CB6DA}"/>
            </a:ext>
          </a:extLst>
        </xdr:cNvPr>
        <xdr:cNvSpPr txBox="1"/>
      </xdr:nvSpPr>
      <xdr:spPr>
        <a:xfrm>
          <a:off x="16592627" y="57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D717F66-BA79-4756-8F11-AAECCE380FB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99C42883-7456-4C27-8138-BB78C4D4DFE3}"/>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4A6C484-C4EB-4A26-9EC7-BB05AA0C234A}"/>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E449961A-28C5-4110-A48D-3FCBD9AAD9DB}"/>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4737BE63-3911-4D95-B8F8-888F76B7C2D1}"/>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C8F7E627-F53C-48F6-AC1D-713FA516618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4C5CD3C-0718-4536-A6ED-B8ED8F595DCB}"/>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8206AA7D-F13A-4A2B-A8CF-BAB901663EA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7AD17DC-7397-461C-AD3C-89FBE6EB706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79BCAE36-6DCC-4274-A664-9EDA79AB976D}"/>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FD0B03C0-1835-4AF6-A484-91ADAF951FB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727AFDD8-292E-44D8-9DB9-5D7C6990088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048AF333-8DCA-41E1-88D3-BEA36DFF4C75}"/>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844E7AA4-1E95-4964-BCC0-0C7DFB65060E}"/>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B654C3FD-4806-41AA-8B85-2BDFBFB07FA5}"/>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A9B99687-187B-43A2-8268-9BAC7F4D511B}"/>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DCA54323-6A64-4D53-8098-F5BAD7CB19B2}"/>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5BFD0F58-BCB7-4099-814A-914B34650552}"/>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E334AFFE-3A70-4AB1-93C9-42537E339DEB}"/>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44DFC97E-55FD-4AA4-A790-AADC7A13226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E4315C52-3950-4B90-B64A-A1EB8C3FFA0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AC8B4C23-8259-4319-A3AD-CC75EB5898A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0524EF78-9DCB-467C-8922-8868DDC4E687}"/>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98590647-D21F-4618-86EF-814DD28F3A13}"/>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5F9C38C8-4068-4D77-9FFA-175C07569E24}"/>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61836F69-CC3D-49A2-BDBB-691720AF063D}"/>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7F463507-9207-46A5-AC11-677B40822292}"/>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7DE92E95-0A6C-41B6-9AD6-71C647B2454A}"/>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3A6BA50F-308B-4672-94FC-3D33179C52A5}"/>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FD852816-FD58-46D7-9846-6A16F2EB2095}"/>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3E577F6C-FC41-4778-B845-86718F710991}"/>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2786672F-F99E-4D5F-8342-8F076328067A}"/>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FBB1C276-A490-421C-BF77-CE62A0BA3BB1}"/>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2AFBF93-6934-4AD8-8574-6563EA79F36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D4DD6C58-6121-4FA8-996D-46942D41C65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4959C566-DCBA-4D46-B21C-48D81AEF3BF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C51B4FF6-5CE2-494B-9313-C44BF02B6552}"/>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E64102C-C2BB-4D85-8155-653DD7AB4E15}"/>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642" name="楕円 641">
          <a:extLst>
            <a:ext uri="{FF2B5EF4-FFF2-40B4-BE49-F238E27FC236}">
              <a16:creationId xmlns:a16="http://schemas.microsoft.com/office/drawing/2014/main" id="{3EE82695-8108-4EDA-A772-8A8E8F879AEF}"/>
            </a:ext>
          </a:extLst>
        </xdr:cNvPr>
        <xdr:cNvSpPr/>
      </xdr:nvSpPr>
      <xdr:spPr>
        <a:xfrm>
          <a:off x="14649450" y="10001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27532E86-70A2-4374-9317-954C1B018528}"/>
            </a:ext>
          </a:extLst>
        </xdr:cNvPr>
        <xdr:cNvSpPr txBox="1"/>
      </xdr:nvSpPr>
      <xdr:spPr>
        <a:xfrm>
          <a:off x="14735175" y="997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129794</xdr:rowOff>
    </xdr:from>
    <xdr:to>
      <xdr:col>81</xdr:col>
      <xdr:colOff>101600</xdr:colOff>
      <xdr:row>62</xdr:row>
      <xdr:rowOff>59944</xdr:rowOff>
    </xdr:to>
    <xdr:sp macro="" textlink="">
      <xdr:nvSpPr>
        <xdr:cNvPr id="644" name="楕円 643">
          <a:extLst>
            <a:ext uri="{FF2B5EF4-FFF2-40B4-BE49-F238E27FC236}">
              <a16:creationId xmlns:a16="http://schemas.microsoft.com/office/drawing/2014/main" id="{22B8708C-B36D-4921-ACB9-81DEDE1893CD}"/>
            </a:ext>
          </a:extLst>
        </xdr:cNvPr>
        <xdr:cNvSpPr/>
      </xdr:nvSpPr>
      <xdr:spPr>
        <a:xfrm>
          <a:off x="13887450" y="100040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9144</xdr:rowOff>
    </xdr:to>
    <xdr:cxnSp macro="">
      <xdr:nvCxnSpPr>
        <xdr:cNvPr id="645" name="直線コネクタ 644">
          <a:extLst>
            <a:ext uri="{FF2B5EF4-FFF2-40B4-BE49-F238E27FC236}">
              <a16:creationId xmlns:a16="http://schemas.microsoft.com/office/drawing/2014/main" id="{2E0F514D-B9D0-4DD9-9A32-5C3FA616BCD5}"/>
            </a:ext>
          </a:extLst>
        </xdr:cNvPr>
        <xdr:cNvCxnSpPr/>
      </xdr:nvCxnSpPr>
      <xdr:spPr>
        <a:xfrm flipV="1">
          <a:off x="13935075" y="10039350"/>
          <a:ext cx="762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111506</xdr:rowOff>
    </xdr:from>
    <xdr:to>
      <xdr:col>76</xdr:col>
      <xdr:colOff>165100</xdr:colOff>
      <xdr:row>62</xdr:row>
      <xdr:rowOff>41656</xdr:rowOff>
    </xdr:to>
    <xdr:sp macro="" textlink="">
      <xdr:nvSpPr>
        <xdr:cNvPr id="646" name="楕円 645">
          <a:extLst>
            <a:ext uri="{FF2B5EF4-FFF2-40B4-BE49-F238E27FC236}">
              <a16:creationId xmlns:a16="http://schemas.microsoft.com/office/drawing/2014/main" id="{71AC6195-F0F1-45DB-AD52-AB73F15A5BA0}"/>
            </a:ext>
          </a:extLst>
        </xdr:cNvPr>
        <xdr:cNvSpPr/>
      </xdr:nvSpPr>
      <xdr:spPr>
        <a:xfrm>
          <a:off x="13096875" y="99889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162306</xdr:rowOff>
    </xdr:from>
    <xdr:to>
      <xdr:col>81</xdr:col>
      <xdr:colOff>50800</xdr:colOff>
      <xdr:row>62</xdr:row>
      <xdr:rowOff>9144</xdr:rowOff>
    </xdr:to>
    <xdr:cxnSp macro="">
      <xdr:nvCxnSpPr>
        <xdr:cNvPr id="647" name="直線コネクタ 646">
          <a:extLst>
            <a:ext uri="{FF2B5EF4-FFF2-40B4-BE49-F238E27FC236}">
              <a16:creationId xmlns:a16="http://schemas.microsoft.com/office/drawing/2014/main" id="{6D07B99D-0544-4028-A63B-DE239378C09F}"/>
            </a:ext>
          </a:extLst>
        </xdr:cNvPr>
        <xdr:cNvCxnSpPr/>
      </xdr:nvCxnSpPr>
      <xdr:spPr>
        <a:xfrm>
          <a:off x="13144500" y="10036556"/>
          <a:ext cx="790575"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24638</xdr:rowOff>
    </xdr:from>
    <xdr:to>
      <xdr:col>72</xdr:col>
      <xdr:colOff>38100</xdr:colOff>
      <xdr:row>61</xdr:row>
      <xdr:rowOff>126238</xdr:rowOff>
    </xdr:to>
    <xdr:sp macro="" textlink="">
      <xdr:nvSpPr>
        <xdr:cNvPr id="648" name="楕円 647">
          <a:extLst>
            <a:ext uri="{FF2B5EF4-FFF2-40B4-BE49-F238E27FC236}">
              <a16:creationId xmlns:a16="http://schemas.microsoft.com/office/drawing/2014/main" id="{CBE8A9FE-6EBF-41E3-A293-ED9F227864B8}"/>
            </a:ext>
          </a:extLst>
        </xdr:cNvPr>
        <xdr:cNvSpPr/>
      </xdr:nvSpPr>
      <xdr:spPr>
        <a:xfrm>
          <a:off x="12296775" y="99052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75438</xdr:rowOff>
    </xdr:from>
    <xdr:to>
      <xdr:col>76</xdr:col>
      <xdr:colOff>114300</xdr:colOff>
      <xdr:row>61</xdr:row>
      <xdr:rowOff>162306</xdr:rowOff>
    </xdr:to>
    <xdr:cxnSp macro="">
      <xdr:nvCxnSpPr>
        <xdr:cNvPr id="649" name="直線コネクタ 648">
          <a:extLst>
            <a:ext uri="{FF2B5EF4-FFF2-40B4-BE49-F238E27FC236}">
              <a16:creationId xmlns:a16="http://schemas.microsoft.com/office/drawing/2014/main" id="{5E3A8FEA-7717-4F2C-885A-8FA592B94446}"/>
            </a:ext>
          </a:extLst>
        </xdr:cNvPr>
        <xdr:cNvCxnSpPr/>
      </xdr:nvCxnSpPr>
      <xdr:spPr>
        <a:xfrm>
          <a:off x="12344400" y="9952863"/>
          <a:ext cx="800100"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65786</xdr:rowOff>
    </xdr:from>
    <xdr:to>
      <xdr:col>67</xdr:col>
      <xdr:colOff>101600</xdr:colOff>
      <xdr:row>61</xdr:row>
      <xdr:rowOff>167386</xdr:rowOff>
    </xdr:to>
    <xdr:sp macro="" textlink="">
      <xdr:nvSpPr>
        <xdr:cNvPr id="650" name="楕円 649">
          <a:extLst>
            <a:ext uri="{FF2B5EF4-FFF2-40B4-BE49-F238E27FC236}">
              <a16:creationId xmlns:a16="http://schemas.microsoft.com/office/drawing/2014/main" id="{85BDFD85-7E75-470D-A05E-F928BFF43283}"/>
            </a:ext>
          </a:extLst>
        </xdr:cNvPr>
        <xdr:cNvSpPr/>
      </xdr:nvSpPr>
      <xdr:spPr>
        <a:xfrm>
          <a:off x="11487150" y="99463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75438</xdr:rowOff>
    </xdr:from>
    <xdr:to>
      <xdr:col>71</xdr:col>
      <xdr:colOff>177800</xdr:colOff>
      <xdr:row>61</xdr:row>
      <xdr:rowOff>116586</xdr:rowOff>
    </xdr:to>
    <xdr:cxnSp macro="">
      <xdr:nvCxnSpPr>
        <xdr:cNvPr id="651" name="直線コネクタ 650">
          <a:extLst>
            <a:ext uri="{FF2B5EF4-FFF2-40B4-BE49-F238E27FC236}">
              <a16:creationId xmlns:a16="http://schemas.microsoft.com/office/drawing/2014/main" id="{B313FDE1-4167-4E41-B77A-C2999C18DB7D}"/>
            </a:ext>
          </a:extLst>
        </xdr:cNvPr>
        <xdr:cNvCxnSpPr/>
      </xdr:nvCxnSpPr>
      <xdr:spPr>
        <a:xfrm flipV="1">
          <a:off x="11534775" y="9952863"/>
          <a:ext cx="8096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2" name="n_1aveValue【学校施設】&#10;有形固定資産減価償却率">
          <a:extLst>
            <a:ext uri="{FF2B5EF4-FFF2-40B4-BE49-F238E27FC236}">
              <a16:creationId xmlns:a16="http://schemas.microsoft.com/office/drawing/2014/main" id="{C065B698-AF38-4B79-A8A4-D38452E01A2A}"/>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53" name="n_2aveValue【学校施設】&#10;有形固定資産減価償却率">
          <a:extLst>
            <a:ext uri="{FF2B5EF4-FFF2-40B4-BE49-F238E27FC236}">
              <a16:creationId xmlns:a16="http://schemas.microsoft.com/office/drawing/2014/main" id="{552F611B-3CEC-4F73-9C17-9351872BB616}"/>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654" name="n_3aveValue【学校施設】&#10;有形固定資産減価償却率">
          <a:extLst>
            <a:ext uri="{FF2B5EF4-FFF2-40B4-BE49-F238E27FC236}">
              <a16:creationId xmlns:a16="http://schemas.microsoft.com/office/drawing/2014/main" id="{5A5C1327-41B9-41F5-9EEA-24BC31BFBA4A}"/>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55" name="n_4aveValue【学校施設】&#10;有形固定資産減価償却率">
          <a:extLst>
            <a:ext uri="{FF2B5EF4-FFF2-40B4-BE49-F238E27FC236}">
              <a16:creationId xmlns:a16="http://schemas.microsoft.com/office/drawing/2014/main" id="{01F72B7D-4F0E-4DEA-902B-4558E205A3E3}"/>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51071</xdr:rowOff>
    </xdr:from>
    <xdr:ext cx="405111" cy="259045"/>
    <xdr:sp macro="" textlink="">
      <xdr:nvSpPr>
        <xdr:cNvPr id="656" name="n_1mainValue【学校施設】&#10;有形固定資産減価償却率">
          <a:extLst>
            <a:ext uri="{FF2B5EF4-FFF2-40B4-BE49-F238E27FC236}">
              <a16:creationId xmlns:a16="http://schemas.microsoft.com/office/drawing/2014/main" id="{FB0EE997-5DC9-439F-B12F-C06BC22EBC4A}"/>
            </a:ext>
          </a:extLst>
        </xdr:cNvPr>
        <xdr:cNvSpPr txBox="1"/>
      </xdr:nvSpPr>
      <xdr:spPr>
        <a:xfrm>
          <a:off x="13745219" y="1008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32783</xdr:rowOff>
    </xdr:from>
    <xdr:ext cx="405111" cy="259045"/>
    <xdr:sp macro="" textlink="">
      <xdr:nvSpPr>
        <xdr:cNvPr id="657" name="n_2mainValue【学校施設】&#10;有形固定資産減価償却率">
          <a:extLst>
            <a:ext uri="{FF2B5EF4-FFF2-40B4-BE49-F238E27FC236}">
              <a16:creationId xmlns:a16="http://schemas.microsoft.com/office/drawing/2014/main" id="{45DC6590-A07B-43AA-B12A-B4DF9411C6B4}"/>
            </a:ext>
          </a:extLst>
        </xdr:cNvPr>
        <xdr:cNvSpPr txBox="1"/>
      </xdr:nvSpPr>
      <xdr:spPr>
        <a:xfrm>
          <a:off x="12964169" y="1006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117365</xdr:rowOff>
    </xdr:from>
    <xdr:ext cx="405111" cy="259045"/>
    <xdr:sp macro="" textlink="">
      <xdr:nvSpPr>
        <xdr:cNvPr id="658" name="n_3mainValue【学校施設】&#10;有形固定資産減価償却率">
          <a:extLst>
            <a:ext uri="{FF2B5EF4-FFF2-40B4-BE49-F238E27FC236}">
              <a16:creationId xmlns:a16="http://schemas.microsoft.com/office/drawing/2014/main" id="{F46B6CAE-6BC8-440C-9F9B-41C145B0C93C}"/>
            </a:ext>
          </a:extLst>
        </xdr:cNvPr>
        <xdr:cNvSpPr txBox="1"/>
      </xdr:nvSpPr>
      <xdr:spPr>
        <a:xfrm>
          <a:off x="12164069" y="999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158513</xdr:rowOff>
    </xdr:from>
    <xdr:ext cx="405111" cy="259045"/>
    <xdr:sp macro="" textlink="">
      <xdr:nvSpPr>
        <xdr:cNvPr id="659" name="n_4mainValue【学校施設】&#10;有形固定資産減価償却率">
          <a:extLst>
            <a:ext uri="{FF2B5EF4-FFF2-40B4-BE49-F238E27FC236}">
              <a16:creationId xmlns:a16="http://schemas.microsoft.com/office/drawing/2014/main" id="{C9250201-F463-4D8F-B557-6B60F61C8710}"/>
            </a:ext>
          </a:extLst>
        </xdr:cNvPr>
        <xdr:cNvSpPr txBox="1"/>
      </xdr:nvSpPr>
      <xdr:spPr>
        <a:xfrm>
          <a:off x="11354444" y="1003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2E3668CC-8CBF-47B5-B9D8-D2FB7DA84D5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8D747A20-7428-4611-A9B8-E5FCD5DDF398}"/>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B38B6BA6-9A34-41CB-885E-7F6ED6F02C24}"/>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A2562F19-FBC6-40AD-B8CC-DC481AD67AF0}"/>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9C037794-1BCB-4028-8E55-F196D46EFBD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EAEA894E-AA9A-4967-9DB9-02E7E4964B7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4652102C-3286-4F41-9C51-A9BC83793C97}"/>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FC0C1419-C8C9-4195-9251-433C2029DC8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8F36BEDF-F339-4815-8A42-2AC7593FF5C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F2873B1C-1109-4F70-AD32-BCF4FB11FED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A5DAB1DF-4B77-4FED-B59F-785FBACA908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743A24B8-65FB-46F1-93BB-92A8A0C45AB2}"/>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7937C7D6-E166-4317-98A7-C78A9082C9AF}"/>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B28E4D8C-01F2-4738-9377-EFF59AC5686C}"/>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770154B5-EEA5-4874-BF23-AB23E4A91114}"/>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0F9C8847-DFD8-4F0E-B478-1A48F020C506}"/>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CA17F51E-97A1-4CE4-87DB-B798D0C84942}"/>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4CB50B46-16D9-40FB-8FC7-A0F64AA0B641}"/>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2EE20CEB-C1EE-4A3D-9C18-69D8E201F215}"/>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E2DFA54B-02F1-4D77-9F40-801B5217110C}"/>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5F36429D-B446-477A-BBB1-32E19486F4B7}"/>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1E71BF91-15F4-4CAA-87A1-5C8727B94771}"/>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7E6244C0-5F17-4BD8-93CA-478A8BA48AB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1290D4B7-49CC-40D8-85C3-6A50016CD66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F70CD8A4-BF30-49B5-A125-6959B72D4CAC}"/>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C70F6701-6934-4C55-924F-7690D10349A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14A83A04-40F1-44F5-8223-739096360710}"/>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F86BA0F2-21B2-4CFC-B197-FBE8C009280B}"/>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143A9C65-8974-413E-8413-656DDA7A317B}"/>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69B1F483-B162-4729-8F29-D477DF7A1204}"/>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A40DD1E1-B423-4304-BE34-53CA2BDC0109}"/>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91" name="【学校施設】&#10;一人当たり面積平均値テキスト">
          <a:extLst>
            <a:ext uri="{FF2B5EF4-FFF2-40B4-BE49-F238E27FC236}">
              <a16:creationId xmlns:a16="http://schemas.microsoft.com/office/drawing/2014/main" id="{A9DC5A0E-6FB6-4D6B-B3BC-EC4B72D0CF8D}"/>
            </a:ext>
          </a:extLst>
        </xdr:cNvPr>
        <xdr:cNvSpPr txBox="1"/>
      </xdr:nvSpPr>
      <xdr:spPr>
        <a:xfrm>
          <a:off x="19992975" y="999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37D23A42-3039-4262-8541-C179CA03C985}"/>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9A7627F4-956F-453A-99CD-497C3E7CE36C}"/>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CFE83B58-0691-4742-AD2B-C21CECC64777}"/>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80457C69-F7AE-4206-B053-9E50A8E24D49}"/>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D9B68AE8-C2BB-43C5-B052-1FCF34FCC781}"/>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92CE1EE-6D19-49B7-AE25-C48E8EB9656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4D8F4D7E-03BF-44F2-988C-9EAAE5B201C1}"/>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D6B2522-6FBC-4699-84CA-374056B6469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13625A-6400-4B84-8C87-54CCCA0F8F1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5D079A4A-5D91-433F-8D0F-7E1CAA358B5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135346</xdr:rowOff>
    </xdr:from>
    <xdr:to>
      <xdr:col>116</xdr:col>
      <xdr:colOff>114300</xdr:colOff>
      <xdr:row>63</xdr:row>
      <xdr:rowOff>65496</xdr:rowOff>
    </xdr:to>
    <xdr:sp macro="" textlink="">
      <xdr:nvSpPr>
        <xdr:cNvPr id="702" name="楕円 701">
          <a:extLst>
            <a:ext uri="{FF2B5EF4-FFF2-40B4-BE49-F238E27FC236}">
              <a16:creationId xmlns:a16="http://schemas.microsoft.com/office/drawing/2014/main" id="{D87B1789-6F9A-478D-815C-B2655C91A631}"/>
            </a:ext>
          </a:extLst>
        </xdr:cNvPr>
        <xdr:cNvSpPr/>
      </xdr:nvSpPr>
      <xdr:spPr>
        <a:xfrm>
          <a:off x="19897725" y="101746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113773</xdr:rowOff>
    </xdr:from>
    <xdr:ext cx="469744" cy="259045"/>
    <xdr:sp macro="" textlink="">
      <xdr:nvSpPr>
        <xdr:cNvPr id="703" name="【学校施設】&#10;一人当たり面積該当値テキスト">
          <a:extLst>
            <a:ext uri="{FF2B5EF4-FFF2-40B4-BE49-F238E27FC236}">
              <a16:creationId xmlns:a16="http://schemas.microsoft.com/office/drawing/2014/main" id="{9C880AD8-25BC-47BE-A532-CF722F14B9D1}"/>
            </a:ext>
          </a:extLst>
        </xdr:cNvPr>
        <xdr:cNvSpPr txBox="1"/>
      </xdr:nvSpPr>
      <xdr:spPr>
        <a:xfrm>
          <a:off x="19992975" y="1015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151674</xdr:rowOff>
    </xdr:from>
    <xdr:to>
      <xdr:col>112</xdr:col>
      <xdr:colOff>38100</xdr:colOff>
      <xdr:row>63</xdr:row>
      <xdr:rowOff>81824</xdr:rowOff>
    </xdr:to>
    <xdr:sp macro="" textlink="">
      <xdr:nvSpPr>
        <xdr:cNvPr id="704" name="楕円 703">
          <a:extLst>
            <a:ext uri="{FF2B5EF4-FFF2-40B4-BE49-F238E27FC236}">
              <a16:creationId xmlns:a16="http://schemas.microsoft.com/office/drawing/2014/main" id="{A23E04E7-865C-4188-A9BA-E8F77F93BFC2}"/>
            </a:ext>
          </a:extLst>
        </xdr:cNvPr>
        <xdr:cNvSpPr/>
      </xdr:nvSpPr>
      <xdr:spPr>
        <a:xfrm>
          <a:off x="19154775" y="101910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14696</xdr:rowOff>
    </xdr:from>
    <xdr:to>
      <xdr:col>116</xdr:col>
      <xdr:colOff>63500</xdr:colOff>
      <xdr:row>63</xdr:row>
      <xdr:rowOff>31024</xdr:rowOff>
    </xdr:to>
    <xdr:cxnSp macro="">
      <xdr:nvCxnSpPr>
        <xdr:cNvPr id="705" name="直線コネクタ 704">
          <a:extLst>
            <a:ext uri="{FF2B5EF4-FFF2-40B4-BE49-F238E27FC236}">
              <a16:creationId xmlns:a16="http://schemas.microsoft.com/office/drawing/2014/main" id="{41D55F30-081D-4634-873E-39D9B2E31B24}"/>
            </a:ext>
          </a:extLst>
        </xdr:cNvPr>
        <xdr:cNvCxnSpPr/>
      </xdr:nvCxnSpPr>
      <xdr:spPr>
        <a:xfrm flipV="1">
          <a:off x="19202400" y="10212796"/>
          <a:ext cx="7524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144054</xdr:rowOff>
    </xdr:from>
    <xdr:to>
      <xdr:col>107</xdr:col>
      <xdr:colOff>101600</xdr:colOff>
      <xdr:row>63</xdr:row>
      <xdr:rowOff>74204</xdr:rowOff>
    </xdr:to>
    <xdr:sp macro="" textlink="">
      <xdr:nvSpPr>
        <xdr:cNvPr id="706" name="楕円 705">
          <a:extLst>
            <a:ext uri="{FF2B5EF4-FFF2-40B4-BE49-F238E27FC236}">
              <a16:creationId xmlns:a16="http://schemas.microsoft.com/office/drawing/2014/main" id="{810BDC47-D2F3-4FC9-BF9C-8D0183A10A5C}"/>
            </a:ext>
          </a:extLst>
        </xdr:cNvPr>
        <xdr:cNvSpPr/>
      </xdr:nvSpPr>
      <xdr:spPr>
        <a:xfrm>
          <a:off x="18345150" y="101802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23404</xdr:rowOff>
    </xdr:from>
    <xdr:to>
      <xdr:col>111</xdr:col>
      <xdr:colOff>177800</xdr:colOff>
      <xdr:row>63</xdr:row>
      <xdr:rowOff>31024</xdr:rowOff>
    </xdr:to>
    <xdr:cxnSp macro="">
      <xdr:nvCxnSpPr>
        <xdr:cNvPr id="707" name="直線コネクタ 706">
          <a:extLst>
            <a:ext uri="{FF2B5EF4-FFF2-40B4-BE49-F238E27FC236}">
              <a16:creationId xmlns:a16="http://schemas.microsoft.com/office/drawing/2014/main" id="{3D6FCEA0-BB65-472C-8FC5-4AFCD8E348B8}"/>
            </a:ext>
          </a:extLst>
        </xdr:cNvPr>
        <xdr:cNvCxnSpPr/>
      </xdr:nvCxnSpPr>
      <xdr:spPr>
        <a:xfrm>
          <a:off x="18392775" y="10227854"/>
          <a:ext cx="8096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133169</xdr:rowOff>
    </xdr:from>
    <xdr:to>
      <xdr:col>102</xdr:col>
      <xdr:colOff>165100</xdr:colOff>
      <xdr:row>63</xdr:row>
      <xdr:rowOff>63319</xdr:rowOff>
    </xdr:to>
    <xdr:sp macro="" textlink="">
      <xdr:nvSpPr>
        <xdr:cNvPr id="708" name="楕円 707">
          <a:extLst>
            <a:ext uri="{FF2B5EF4-FFF2-40B4-BE49-F238E27FC236}">
              <a16:creationId xmlns:a16="http://schemas.microsoft.com/office/drawing/2014/main" id="{BF29D1F7-8854-4AE5-8F3F-6F03421FC9B0}"/>
            </a:ext>
          </a:extLst>
        </xdr:cNvPr>
        <xdr:cNvSpPr/>
      </xdr:nvSpPr>
      <xdr:spPr>
        <a:xfrm>
          <a:off x="17554575" y="101725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12519</xdr:rowOff>
    </xdr:from>
    <xdr:to>
      <xdr:col>107</xdr:col>
      <xdr:colOff>50800</xdr:colOff>
      <xdr:row>63</xdr:row>
      <xdr:rowOff>23404</xdr:rowOff>
    </xdr:to>
    <xdr:cxnSp macro="">
      <xdr:nvCxnSpPr>
        <xdr:cNvPr id="709" name="直線コネクタ 708">
          <a:extLst>
            <a:ext uri="{FF2B5EF4-FFF2-40B4-BE49-F238E27FC236}">
              <a16:creationId xmlns:a16="http://schemas.microsoft.com/office/drawing/2014/main" id="{FDE95DD9-8C82-4881-ACD2-7EB01537C7D0}"/>
            </a:ext>
          </a:extLst>
        </xdr:cNvPr>
        <xdr:cNvCxnSpPr/>
      </xdr:nvCxnSpPr>
      <xdr:spPr>
        <a:xfrm>
          <a:off x="17602200" y="10210619"/>
          <a:ext cx="79057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147320</xdr:rowOff>
    </xdr:from>
    <xdr:to>
      <xdr:col>98</xdr:col>
      <xdr:colOff>38100</xdr:colOff>
      <xdr:row>63</xdr:row>
      <xdr:rowOff>77470</xdr:rowOff>
    </xdr:to>
    <xdr:sp macro="" textlink="">
      <xdr:nvSpPr>
        <xdr:cNvPr id="710" name="楕円 709">
          <a:extLst>
            <a:ext uri="{FF2B5EF4-FFF2-40B4-BE49-F238E27FC236}">
              <a16:creationId xmlns:a16="http://schemas.microsoft.com/office/drawing/2014/main" id="{0EC8772F-4592-459C-9960-8C65E2AB050D}"/>
            </a:ext>
          </a:extLst>
        </xdr:cNvPr>
        <xdr:cNvSpPr/>
      </xdr:nvSpPr>
      <xdr:spPr>
        <a:xfrm>
          <a:off x="16754475" y="101834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12519</xdr:rowOff>
    </xdr:from>
    <xdr:to>
      <xdr:col>102</xdr:col>
      <xdr:colOff>114300</xdr:colOff>
      <xdr:row>63</xdr:row>
      <xdr:rowOff>26670</xdr:rowOff>
    </xdr:to>
    <xdr:cxnSp macro="">
      <xdr:nvCxnSpPr>
        <xdr:cNvPr id="711" name="直線コネクタ 710">
          <a:extLst>
            <a:ext uri="{FF2B5EF4-FFF2-40B4-BE49-F238E27FC236}">
              <a16:creationId xmlns:a16="http://schemas.microsoft.com/office/drawing/2014/main" id="{C89B396F-3A5F-45A8-9E99-570DBBE9D112}"/>
            </a:ext>
          </a:extLst>
        </xdr:cNvPr>
        <xdr:cNvCxnSpPr/>
      </xdr:nvCxnSpPr>
      <xdr:spPr>
        <a:xfrm flipV="1">
          <a:off x="16802100" y="10210619"/>
          <a:ext cx="8001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712" name="n_1aveValue【学校施設】&#10;一人当たり面積">
          <a:extLst>
            <a:ext uri="{FF2B5EF4-FFF2-40B4-BE49-F238E27FC236}">
              <a16:creationId xmlns:a16="http://schemas.microsoft.com/office/drawing/2014/main" id="{771B8C26-F836-4C07-9A51-443F6BBD2FFB}"/>
            </a:ext>
          </a:extLst>
        </xdr:cNvPr>
        <xdr:cNvSpPr txBox="1"/>
      </xdr:nvSpPr>
      <xdr:spPr>
        <a:xfrm>
          <a:off x="189834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3" name="n_2aveValue【学校施設】&#10;一人当たり面積">
          <a:extLst>
            <a:ext uri="{FF2B5EF4-FFF2-40B4-BE49-F238E27FC236}">
              <a16:creationId xmlns:a16="http://schemas.microsoft.com/office/drawing/2014/main" id="{60E090A3-6177-4FAA-A049-851CD8C9DF15}"/>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714" name="n_3aveValue【学校施設】&#10;一人当たり面積">
          <a:extLst>
            <a:ext uri="{FF2B5EF4-FFF2-40B4-BE49-F238E27FC236}">
              <a16:creationId xmlns:a16="http://schemas.microsoft.com/office/drawing/2014/main" id="{534C11A1-967D-4EAE-81EA-DC27392347C5}"/>
            </a:ext>
          </a:extLst>
        </xdr:cNvPr>
        <xdr:cNvSpPr txBox="1"/>
      </xdr:nvSpPr>
      <xdr:spPr>
        <a:xfrm>
          <a:off x="17383202"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715" name="n_4aveValue【学校施設】&#10;一人当たり面積">
          <a:extLst>
            <a:ext uri="{FF2B5EF4-FFF2-40B4-BE49-F238E27FC236}">
              <a16:creationId xmlns:a16="http://schemas.microsoft.com/office/drawing/2014/main" id="{E7A4495D-8048-41EC-9845-2B5D723C3416}"/>
            </a:ext>
          </a:extLst>
        </xdr:cNvPr>
        <xdr:cNvSpPr txBox="1"/>
      </xdr:nvSpPr>
      <xdr:spPr>
        <a:xfrm>
          <a:off x="16592627" y="9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72951</xdr:rowOff>
    </xdr:from>
    <xdr:ext cx="469744" cy="259045"/>
    <xdr:sp macro="" textlink="">
      <xdr:nvSpPr>
        <xdr:cNvPr id="716" name="n_1mainValue【学校施設】&#10;一人当たり面積">
          <a:extLst>
            <a:ext uri="{FF2B5EF4-FFF2-40B4-BE49-F238E27FC236}">
              <a16:creationId xmlns:a16="http://schemas.microsoft.com/office/drawing/2014/main" id="{59535B57-5A28-4C2B-BFFE-EA192B2CC88C}"/>
            </a:ext>
          </a:extLst>
        </xdr:cNvPr>
        <xdr:cNvSpPr txBox="1"/>
      </xdr:nvSpPr>
      <xdr:spPr>
        <a:xfrm>
          <a:off x="18983402" y="102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65331</xdr:rowOff>
    </xdr:from>
    <xdr:ext cx="469744" cy="259045"/>
    <xdr:sp macro="" textlink="">
      <xdr:nvSpPr>
        <xdr:cNvPr id="717" name="n_2mainValue【学校施設】&#10;一人当たり面積">
          <a:extLst>
            <a:ext uri="{FF2B5EF4-FFF2-40B4-BE49-F238E27FC236}">
              <a16:creationId xmlns:a16="http://schemas.microsoft.com/office/drawing/2014/main" id="{9B373DBB-F06B-4BB4-A6B6-DD5E84F5ADF7}"/>
            </a:ext>
          </a:extLst>
        </xdr:cNvPr>
        <xdr:cNvSpPr txBox="1"/>
      </xdr:nvSpPr>
      <xdr:spPr>
        <a:xfrm>
          <a:off x="18183302" y="1026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54446</xdr:rowOff>
    </xdr:from>
    <xdr:ext cx="469744" cy="259045"/>
    <xdr:sp macro="" textlink="">
      <xdr:nvSpPr>
        <xdr:cNvPr id="718" name="n_3mainValue【学校施設】&#10;一人当たり面積">
          <a:extLst>
            <a:ext uri="{FF2B5EF4-FFF2-40B4-BE49-F238E27FC236}">
              <a16:creationId xmlns:a16="http://schemas.microsoft.com/office/drawing/2014/main" id="{C1C263CF-86F5-426A-A037-D8E3E5E7B0D7}"/>
            </a:ext>
          </a:extLst>
        </xdr:cNvPr>
        <xdr:cNvSpPr txBox="1"/>
      </xdr:nvSpPr>
      <xdr:spPr>
        <a:xfrm>
          <a:off x="17383202" y="102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719" name="n_4mainValue【学校施設】&#10;一人当たり面積">
          <a:extLst>
            <a:ext uri="{FF2B5EF4-FFF2-40B4-BE49-F238E27FC236}">
              <a16:creationId xmlns:a16="http://schemas.microsoft.com/office/drawing/2014/main" id="{6938ED4D-8423-497B-AE04-7003DA65DE4F}"/>
            </a:ext>
          </a:extLst>
        </xdr:cNvPr>
        <xdr:cNvSpPr txBox="1"/>
      </xdr:nvSpPr>
      <xdr:spPr>
        <a:xfrm>
          <a:off x="165926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B425C12A-A99E-418F-A748-9A8DEF59796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683BCE6-893D-4436-82E5-B8E8FF00C0C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99DB905-C7A3-493F-B997-2F9802E57111}"/>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5B65FF88-02B7-4823-BCAC-A6BD4E70A5B8}"/>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67C2B03C-0CE2-48EC-B12E-F327D816F385}"/>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FF953623-56FA-43A5-B7F3-4D2938A180FC}"/>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748E9671-0532-44DE-85B5-8CAFF92DFBB4}"/>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7CBF6B58-B58A-44B0-8C16-79395A00DAC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E91BA319-A8B7-4AB5-AAC7-8F3F97B2D4D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B2B6533F-C0F1-4ACB-A2F6-C29BB46E65F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C2B5C910-202F-49C1-AFCD-CAB0CC9C0A6A}"/>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3ADA95CB-165A-4AD2-80B8-66BF15242D4F}"/>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49858999-413A-49C9-83D0-1F6DC024AD1E}"/>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FFAA409B-1504-4BC9-976F-76990C288636}"/>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5FCEDA45-E188-48FE-81B4-788ED807684D}"/>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EF4A3F0D-19F9-47A9-A3A9-4198D88A17C8}"/>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2A8BCA10-5FDC-41E5-9E9A-EA44E4590C76}"/>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A1630B54-816A-4FE9-AADF-66CE30147AF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4966DB4E-2AE3-4343-A59F-6AEB05CD2B0B}"/>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6F54E670-5B51-4D3E-B013-C780EFE8D280}"/>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54D4179A-8AED-4B70-B460-5C56BC4B3CAB}"/>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E6999D57-1711-4941-9017-4FE82C7A8586}"/>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5DDE2054-5776-436B-B3DC-83FE115B5C1A}"/>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20BE7B45-60FB-4EC3-805C-4DAD81F00A96}"/>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DFD7B4CC-9C1E-4842-87BD-2CF93ADCA897}"/>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F751B8EB-A6E1-4478-A819-233AB1CA87DB}"/>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86350728-8DCB-4017-BE59-7EC98C6E49C2}"/>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D49C8128-0472-4E61-A08D-CD7E57E9D0E8}"/>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5DA69542-3836-4B78-BC9C-EF2A993904E4}"/>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50F660EE-8B41-4A95-A5BC-8B09732356FD}"/>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3CCB38C9-282E-4B03-9334-B68379C6D52A}"/>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333A8A1C-FC14-4F77-A774-A62B08A68AB6}"/>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6F7C6A1D-234C-40C6-A404-3E088B77D839}"/>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4933BE37-F78C-46D7-8FB8-108000BD75A3}"/>
            </a:ext>
          </a:extLst>
        </xdr:cNvPr>
        <xdr:cNvSpPr txBox="1"/>
      </xdr:nvSpPr>
      <xdr:spPr>
        <a:xfrm>
          <a:off x="14735175" y="13145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DA4B6FC7-8273-480B-BD69-257EE4439003}"/>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52F8452C-D4DC-479C-9C85-4CBC3774C236}"/>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BBAB1D3A-1AFA-4AEF-8C2A-81D29F878C5D}"/>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B38A8852-D973-4A89-8291-7EB306A2C991}"/>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3EB7C4D9-831F-43A8-B568-2A58279DFDEC}"/>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CF30239-45C2-4972-89B9-296532C4323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AFC63F4-4543-4ACE-BB3F-C5E758A95E1B}"/>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D22B988-C63A-4CD4-A1E3-F2F873F04978}"/>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CB8109B-D868-4B0F-8AE3-37CBCE2E2ED7}"/>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320A785-99D9-4052-8DAA-1471E3BEE33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41593</xdr:rowOff>
    </xdr:from>
    <xdr:to>
      <xdr:col>85</xdr:col>
      <xdr:colOff>177800</xdr:colOff>
      <xdr:row>86</xdr:row>
      <xdr:rowOff>143193</xdr:rowOff>
    </xdr:to>
    <xdr:sp macro="" textlink="">
      <xdr:nvSpPr>
        <xdr:cNvPr id="764" name="楕円 763">
          <a:extLst>
            <a:ext uri="{FF2B5EF4-FFF2-40B4-BE49-F238E27FC236}">
              <a16:creationId xmlns:a16="http://schemas.microsoft.com/office/drawing/2014/main" id="{2D43186A-AB83-4118-A946-9F73A3BC15DA}"/>
            </a:ext>
          </a:extLst>
        </xdr:cNvPr>
        <xdr:cNvSpPr/>
      </xdr:nvSpPr>
      <xdr:spPr>
        <a:xfrm>
          <a:off x="14649450" y="13970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127970</xdr:rowOff>
    </xdr:from>
    <xdr:ext cx="405111" cy="259045"/>
    <xdr:sp macro="" textlink="">
      <xdr:nvSpPr>
        <xdr:cNvPr id="765" name="【児童館】&#10;有形固定資産減価償却率該当値テキスト">
          <a:extLst>
            <a:ext uri="{FF2B5EF4-FFF2-40B4-BE49-F238E27FC236}">
              <a16:creationId xmlns:a16="http://schemas.microsoft.com/office/drawing/2014/main" id="{723390CD-854A-4790-93C3-859FE221B510}"/>
            </a:ext>
          </a:extLst>
        </xdr:cNvPr>
        <xdr:cNvSpPr txBox="1"/>
      </xdr:nvSpPr>
      <xdr:spPr>
        <a:xfrm>
          <a:off x="14735175" y="13888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147320</xdr:rowOff>
    </xdr:from>
    <xdr:to>
      <xdr:col>81</xdr:col>
      <xdr:colOff>101600</xdr:colOff>
      <xdr:row>86</xdr:row>
      <xdr:rowOff>77470</xdr:rowOff>
    </xdr:to>
    <xdr:sp macro="" textlink="">
      <xdr:nvSpPr>
        <xdr:cNvPr id="766" name="楕円 765">
          <a:extLst>
            <a:ext uri="{FF2B5EF4-FFF2-40B4-BE49-F238E27FC236}">
              <a16:creationId xmlns:a16="http://schemas.microsoft.com/office/drawing/2014/main" id="{E65AA5F1-B73E-4E06-BFD7-EBD6BBB98762}"/>
            </a:ext>
          </a:extLst>
        </xdr:cNvPr>
        <xdr:cNvSpPr/>
      </xdr:nvSpPr>
      <xdr:spPr>
        <a:xfrm>
          <a:off x="13887450" y="139077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26670</xdr:rowOff>
    </xdr:from>
    <xdr:to>
      <xdr:col>85</xdr:col>
      <xdr:colOff>127000</xdr:colOff>
      <xdr:row>86</xdr:row>
      <xdr:rowOff>92393</xdr:rowOff>
    </xdr:to>
    <xdr:cxnSp macro="">
      <xdr:nvCxnSpPr>
        <xdr:cNvPr id="767" name="直線コネクタ 766">
          <a:extLst>
            <a:ext uri="{FF2B5EF4-FFF2-40B4-BE49-F238E27FC236}">
              <a16:creationId xmlns:a16="http://schemas.microsoft.com/office/drawing/2014/main" id="{37A86BF1-AC60-46E4-A30A-12E3D1C19F3C}"/>
            </a:ext>
          </a:extLst>
        </xdr:cNvPr>
        <xdr:cNvCxnSpPr/>
      </xdr:nvCxnSpPr>
      <xdr:spPr>
        <a:xfrm>
          <a:off x="13935075" y="13955395"/>
          <a:ext cx="762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35877</xdr:rowOff>
    </xdr:from>
    <xdr:to>
      <xdr:col>76</xdr:col>
      <xdr:colOff>165100</xdr:colOff>
      <xdr:row>85</xdr:row>
      <xdr:rowOff>137477</xdr:rowOff>
    </xdr:to>
    <xdr:sp macro="" textlink="">
      <xdr:nvSpPr>
        <xdr:cNvPr id="768" name="楕円 767">
          <a:extLst>
            <a:ext uri="{FF2B5EF4-FFF2-40B4-BE49-F238E27FC236}">
              <a16:creationId xmlns:a16="http://schemas.microsoft.com/office/drawing/2014/main" id="{AC641FB6-1F05-42B4-B1AE-CFB39B39C6FE}"/>
            </a:ext>
          </a:extLst>
        </xdr:cNvPr>
        <xdr:cNvSpPr/>
      </xdr:nvSpPr>
      <xdr:spPr>
        <a:xfrm>
          <a:off x="13096875" y="1379950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86677</xdr:rowOff>
    </xdr:from>
    <xdr:to>
      <xdr:col>81</xdr:col>
      <xdr:colOff>50800</xdr:colOff>
      <xdr:row>86</xdr:row>
      <xdr:rowOff>26670</xdr:rowOff>
    </xdr:to>
    <xdr:cxnSp macro="">
      <xdr:nvCxnSpPr>
        <xdr:cNvPr id="769" name="直線コネクタ 768">
          <a:extLst>
            <a:ext uri="{FF2B5EF4-FFF2-40B4-BE49-F238E27FC236}">
              <a16:creationId xmlns:a16="http://schemas.microsoft.com/office/drawing/2014/main" id="{565FAF27-1DC6-4663-A488-89BB769D905D}"/>
            </a:ext>
          </a:extLst>
        </xdr:cNvPr>
        <xdr:cNvCxnSpPr/>
      </xdr:nvCxnSpPr>
      <xdr:spPr>
        <a:xfrm>
          <a:off x="13144500" y="13847127"/>
          <a:ext cx="790575" cy="10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144463</xdr:rowOff>
    </xdr:from>
    <xdr:to>
      <xdr:col>72</xdr:col>
      <xdr:colOff>38100</xdr:colOff>
      <xdr:row>85</xdr:row>
      <xdr:rowOff>74613</xdr:rowOff>
    </xdr:to>
    <xdr:sp macro="" textlink="">
      <xdr:nvSpPr>
        <xdr:cNvPr id="770" name="楕円 769">
          <a:extLst>
            <a:ext uri="{FF2B5EF4-FFF2-40B4-BE49-F238E27FC236}">
              <a16:creationId xmlns:a16="http://schemas.microsoft.com/office/drawing/2014/main" id="{F99B4F2B-48AC-4E5D-88BF-2DF5A5871668}"/>
            </a:ext>
          </a:extLst>
        </xdr:cNvPr>
        <xdr:cNvSpPr/>
      </xdr:nvSpPr>
      <xdr:spPr>
        <a:xfrm>
          <a:off x="12296775" y="137429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23813</xdr:rowOff>
    </xdr:from>
    <xdr:to>
      <xdr:col>76</xdr:col>
      <xdr:colOff>114300</xdr:colOff>
      <xdr:row>85</xdr:row>
      <xdr:rowOff>86677</xdr:rowOff>
    </xdr:to>
    <xdr:cxnSp macro="">
      <xdr:nvCxnSpPr>
        <xdr:cNvPr id="771" name="直線コネクタ 770">
          <a:extLst>
            <a:ext uri="{FF2B5EF4-FFF2-40B4-BE49-F238E27FC236}">
              <a16:creationId xmlns:a16="http://schemas.microsoft.com/office/drawing/2014/main" id="{BCCBA3C3-863B-4806-8A7A-5FDDF3BF6AC2}"/>
            </a:ext>
          </a:extLst>
        </xdr:cNvPr>
        <xdr:cNvCxnSpPr/>
      </xdr:nvCxnSpPr>
      <xdr:spPr>
        <a:xfrm>
          <a:off x="12344400" y="13790613"/>
          <a:ext cx="8001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81598</xdr:rowOff>
    </xdr:from>
    <xdr:to>
      <xdr:col>67</xdr:col>
      <xdr:colOff>101600</xdr:colOff>
      <xdr:row>85</xdr:row>
      <xdr:rowOff>11748</xdr:rowOff>
    </xdr:to>
    <xdr:sp macro="" textlink="">
      <xdr:nvSpPr>
        <xdr:cNvPr id="772" name="楕円 771">
          <a:extLst>
            <a:ext uri="{FF2B5EF4-FFF2-40B4-BE49-F238E27FC236}">
              <a16:creationId xmlns:a16="http://schemas.microsoft.com/office/drawing/2014/main" id="{B26DE485-0B0A-49F1-A46F-3E425F974631}"/>
            </a:ext>
          </a:extLst>
        </xdr:cNvPr>
        <xdr:cNvSpPr/>
      </xdr:nvSpPr>
      <xdr:spPr>
        <a:xfrm>
          <a:off x="11487150" y="1368647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132398</xdr:rowOff>
    </xdr:from>
    <xdr:to>
      <xdr:col>71</xdr:col>
      <xdr:colOff>177800</xdr:colOff>
      <xdr:row>85</xdr:row>
      <xdr:rowOff>23813</xdr:rowOff>
    </xdr:to>
    <xdr:cxnSp macro="">
      <xdr:nvCxnSpPr>
        <xdr:cNvPr id="773" name="直線コネクタ 772">
          <a:extLst>
            <a:ext uri="{FF2B5EF4-FFF2-40B4-BE49-F238E27FC236}">
              <a16:creationId xmlns:a16="http://schemas.microsoft.com/office/drawing/2014/main" id="{C4AC7942-20E4-40F4-A627-BDDB2D40EE77}"/>
            </a:ext>
          </a:extLst>
        </xdr:cNvPr>
        <xdr:cNvCxnSpPr/>
      </xdr:nvCxnSpPr>
      <xdr:spPr>
        <a:xfrm>
          <a:off x="11534775" y="13734098"/>
          <a:ext cx="809625"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4" name="n_1aveValue【児童館】&#10;有形固定資産減価償却率">
          <a:extLst>
            <a:ext uri="{FF2B5EF4-FFF2-40B4-BE49-F238E27FC236}">
              <a16:creationId xmlns:a16="http://schemas.microsoft.com/office/drawing/2014/main" id="{D711C6F2-1549-4A1C-94E4-113B0D8AB880}"/>
            </a:ext>
          </a:extLst>
        </xdr:cNvPr>
        <xdr:cNvSpPr txBox="1"/>
      </xdr:nvSpPr>
      <xdr:spPr>
        <a:xfrm>
          <a:off x="13745219"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5" name="n_2aveValue【児童館】&#10;有形固定資産減価償却率">
          <a:extLst>
            <a:ext uri="{FF2B5EF4-FFF2-40B4-BE49-F238E27FC236}">
              <a16:creationId xmlns:a16="http://schemas.microsoft.com/office/drawing/2014/main" id="{BA426D0E-4FD0-4C85-ADC7-79FB06358992}"/>
            </a:ext>
          </a:extLst>
        </xdr:cNvPr>
        <xdr:cNvSpPr txBox="1"/>
      </xdr:nvSpPr>
      <xdr:spPr>
        <a:xfrm>
          <a:off x="12964169" y="1305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102570</xdr:rowOff>
    </xdr:from>
    <xdr:ext cx="405111" cy="259045"/>
    <xdr:sp macro="" textlink="">
      <xdr:nvSpPr>
        <xdr:cNvPr id="776" name="n_3aveValue【児童館】&#10;有形固定資産減価償却率">
          <a:extLst>
            <a:ext uri="{FF2B5EF4-FFF2-40B4-BE49-F238E27FC236}">
              <a16:creationId xmlns:a16="http://schemas.microsoft.com/office/drawing/2014/main" id="{DA3DA365-9E7A-4962-9FB4-ADE89A4B543F}"/>
            </a:ext>
          </a:extLst>
        </xdr:cNvPr>
        <xdr:cNvSpPr txBox="1"/>
      </xdr:nvSpPr>
      <xdr:spPr>
        <a:xfrm>
          <a:off x="12164069" y="1305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児童館】&#10;有形固定資産減価償却率">
          <a:extLst>
            <a:ext uri="{FF2B5EF4-FFF2-40B4-BE49-F238E27FC236}">
              <a16:creationId xmlns:a16="http://schemas.microsoft.com/office/drawing/2014/main" id="{0BF20BF2-6A52-4290-8DD8-ED22A3FA59E5}"/>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68597</xdr:rowOff>
    </xdr:from>
    <xdr:ext cx="405111" cy="259045"/>
    <xdr:sp macro="" textlink="">
      <xdr:nvSpPr>
        <xdr:cNvPr id="778" name="n_1mainValue【児童館】&#10;有形固定資産減価償却率">
          <a:extLst>
            <a:ext uri="{FF2B5EF4-FFF2-40B4-BE49-F238E27FC236}">
              <a16:creationId xmlns:a16="http://schemas.microsoft.com/office/drawing/2014/main" id="{65CBA463-E132-4F87-9C15-6E6ECD7F044A}"/>
            </a:ext>
          </a:extLst>
        </xdr:cNvPr>
        <xdr:cNvSpPr txBox="1"/>
      </xdr:nvSpPr>
      <xdr:spPr>
        <a:xfrm>
          <a:off x="13745219"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128604</xdr:rowOff>
    </xdr:from>
    <xdr:ext cx="405111" cy="259045"/>
    <xdr:sp macro="" textlink="">
      <xdr:nvSpPr>
        <xdr:cNvPr id="779" name="n_2mainValue【児童館】&#10;有形固定資産減価償却率">
          <a:extLst>
            <a:ext uri="{FF2B5EF4-FFF2-40B4-BE49-F238E27FC236}">
              <a16:creationId xmlns:a16="http://schemas.microsoft.com/office/drawing/2014/main" id="{05E8F3D2-4F1A-41A2-B4EE-C06EB15891B4}"/>
            </a:ext>
          </a:extLst>
        </xdr:cNvPr>
        <xdr:cNvSpPr txBox="1"/>
      </xdr:nvSpPr>
      <xdr:spPr>
        <a:xfrm>
          <a:off x="12964169" y="1388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65740</xdr:rowOff>
    </xdr:from>
    <xdr:ext cx="405111" cy="259045"/>
    <xdr:sp macro="" textlink="">
      <xdr:nvSpPr>
        <xdr:cNvPr id="780" name="n_3mainValue【児童館】&#10;有形固定資産減価償却率">
          <a:extLst>
            <a:ext uri="{FF2B5EF4-FFF2-40B4-BE49-F238E27FC236}">
              <a16:creationId xmlns:a16="http://schemas.microsoft.com/office/drawing/2014/main" id="{93326EBF-37C9-485F-A5D3-A2525A66CA65}"/>
            </a:ext>
          </a:extLst>
        </xdr:cNvPr>
        <xdr:cNvSpPr txBox="1"/>
      </xdr:nvSpPr>
      <xdr:spPr>
        <a:xfrm>
          <a:off x="12164069" y="138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2875</xdr:rowOff>
    </xdr:from>
    <xdr:ext cx="405111" cy="259045"/>
    <xdr:sp macro="" textlink="">
      <xdr:nvSpPr>
        <xdr:cNvPr id="781" name="n_4mainValue【児童館】&#10;有形固定資産減価償却率">
          <a:extLst>
            <a:ext uri="{FF2B5EF4-FFF2-40B4-BE49-F238E27FC236}">
              <a16:creationId xmlns:a16="http://schemas.microsoft.com/office/drawing/2014/main" id="{A13BF5EE-CFEC-4B91-B850-35FED78911E8}"/>
            </a:ext>
          </a:extLst>
        </xdr:cNvPr>
        <xdr:cNvSpPr txBox="1"/>
      </xdr:nvSpPr>
      <xdr:spPr>
        <a:xfrm>
          <a:off x="11354444" y="1376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F4B80F0-A9B7-4326-94BC-7198CE1BB23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6DC6823D-42B6-4E81-BFE6-0485458E9BC8}"/>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99F9C4B1-2073-46F8-AF32-376E62C0B9A3}"/>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CA86E891-1F62-4082-AECE-EA970EB44E27}"/>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52823C8C-760E-4EF8-A87B-7D71487D115D}"/>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54B899E5-B778-4D28-806F-697EC6590B69}"/>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AE860ED7-7D7A-45F1-8605-35D402E8E760}"/>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941B553C-D889-41CA-9286-3A33FFB0FA6F}"/>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3B9C34EC-26E7-4592-ACBD-3179A81F3FE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6A35DAAB-1AD4-4B00-BA91-58AE465BAE3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E22C79AC-1C70-4D5A-B101-727E5C218D1A}"/>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363817F9-99A0-457A-8847-77CF067BF2C9}"/>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EED1143C-5647-4965-BEEB-FD97F22E14D3}"/>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F78486C9-9962-400B-9321-7FF76E53FD32}"/>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AB15AA0-0DAB-4E15-813A-B3736E19A5E9}"/>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AF05415A-E7F2-4A75-8EDA-C1F36C97BF3A}"/>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BE378080-F6AF-4BDE-A5A5-39152AFB139F}"/>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6A4A9D38-7A77-4228-81CC-BCE5F7283AD4}"/>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916C5B38-0135-4348-9460-189EF389E5AF}"/>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767D86C8-935E-43E1-992C-F4A0C54805CC}"/>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4921C11-0420-4EFD-B624-7FC5EC67ABE3}"/>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6BD5F0C8-E6AA-4F46-8D17-40BD469FB720}"/>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8E8B7445-79A5-483A-9CDB-50E0BD45305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08732064-BFA7-4B16-AAE7-69E3F8BB8032}"/>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1DBEF461-6DC8-4D76-904D-ED2E73E66960}"/>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E4AA7019-F3A2-48B1-8848-4285DBE69CD7}"/>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AD343391-CCE4-4F35-8B39-2DDF06091E88}"/>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F56BBC92-F63B-4176-A190-2A50D867EDBA}"/>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10" name="【児童館】&#10;一人当たり面積平均値テキスト">
          <a:extLst>
            <a:ext uri="{FF2B5EF4-FFF2-40B4-BE49-F238E27FC236}">
              <a16:creationId xmlns:a16="http://schemas.microsoft.com/office/drawing/2014/main" id="{4A19DAF3-7D80-4D89-8EC3-9C30181EF158}"/>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23F236ED-8625-462A-9C83-87635065839D}"/>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DB80FBDD-D45A-4726-820E-50F4C56BB03D}"/>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97AE128C-C349-495F-8C18-C2378F8A2196}"/>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F3E3B5C4-3A58-4725-840C-B6233EB1A19C}"/>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39DD1E93-B46C-4D5A-BBBD-F226E5E3F5DE}"/>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317EB5C-4FD0-4C65-946F-52E76FD3533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AC60FCA-F08C-4DC2-8B89-E70664973A3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7F271A4-F446-45E4-9CB4-D2F4964844DB}"/>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A9A62448-A446-43E7-A546-06C8D7B4F17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D01531C-EFE5-4D0D-B3C9-B3EFE20CD2AD}"/>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821" name="楕円 820">
          <a:extLst>
            <a:ext uri="{FF2B5EF4-FFF2-40B4-BE49-F238E27FC236}">
              <a16:creationId xmlns:a16="http://schemas.microsoft.com/office/drawing/2014/main" id="{CF83C425-4199-4FD7-93FD-9CC9F4A67DA3}"/>
            </a:ext>
          </a:extLst>
        </xdr:cNvPr>
        <xdr:cNvSpPr/>
      </xdr:nvSpPr>
      <xdr:spPr>
        <a:xfrm>
          <a:off x="19897725" y="13954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822" name="【児童館】&#10;一人当たり面積該当値テキスト">
          <a:extLst>
            <a:ext uri="{FF2B5EF4-FFF2-40B4-BE49-F238E27FC236}">
              <a16:creationId xmlns:a16="http://schemas.microsoft.com/office/drawing/2014/main" id="{47E676F2-8082-4B46-9805-365BF9B3FDEB}"/>
            </a:ext>
          </a:extLst>
        </xdr:cNvPr>
        <xdr:cNvSpPr txBox="1"/>
      </xdr:nvSpPr>
      <xdr:spPr>
        <a:xfrm>
          <a:off x="19992975"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23" name="楕円 822">
          <a:extLst>
            <a:ext uri="{FF2B5EF4-FFF2-40B4-BE49-F238E27FC236}">
              <a16:creationId xmlns:a16="http://schemas.microsoft.com/office/drawing/2014/main" id="{402A5DFE-8FF0-4C50-8F03-AA8F098A9A62}"/>
            </a:ext>
          </a:extLst>
        </xdr:cNvPr>
        <xdr:cNvSpPr/>
      </xdr:nvSpPr>
      <xdr:spPr>
        <a:xfrm>
          <a:off x="19154775" y="13954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824" name="直線コネクタ 823">
          <a:extLst>
            <a:ext uri="{FF2B5EF4-FFF2-40B4-BE49-F238E27FC236}">
              <a16:creationId xmlns:a16="http://schemas.microsoft.com/office/drawing/2014/main" id="{7DC96EB5-B451-46D4-91BA-6278376B68E2}"/>
            </a:ext>
          </a:extLst>
        </xdr:cNvPr>
        <xdr:cNvCxnSpPr/>
      </xdr:nvCxnSpPr>
      <xdr:spPr>
        <a:xfrm>
          <a:off x="19202400" y="14001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5" name="楕円 824">
          <a:extLst>
            <a:ext uri="{FF2B5EF4-FFF2-40B4-BE49-F238E27FC236}">
              <a16:creationId xmlns:a16="http://schemas.microsoft.com/office/drawing/2014/main" id="{D522A9B5-F5DA-4E8A-BDFA-E4B0416B4271}"/>
            </a:ext>
          </a:extLst>
        </xdr:cNvPr>
        <xdr:cNvSpPr/>
      </xdr:nvSpPr>
      <xdr:spPr>
        <a:xfrm>
          <a:off x="18345150" y="13954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26" name="直線コネクタ 825">
          <a:extLst>
            <a:ext uri="{FF2B5EF4-FFF2-40B4-BE49-F238E27FC236}">
              <a16:creationId xmlns:a16="http://schemas.microsoft.com/office/drawing/2014/main" id="{8BD2DCB3-D34B-4DAC-88AD-F9EAEA8EF275}"/>
            </a:ext>
          </a:extLst>
        </xdr:cNvPr>
        <xdr:cNvCxnSpPr/>
      </xdr:nvCxnSpPr>
      <xdr:spPr>
        <a:xfrm>
          <a:off x="18392775" y="14001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7" name="楕円 826">
          <a:extLst>
            <a:ext uri="{FF2B5EF4-FFF2-40B4-BE49-F238E27FC236}">
              <a16:creationId xmlns:a16="http://schemas.microsoft.com/office/drawing/2014/main" id="{788E8E58-6184-46D0-B206-DE2B3BE9FFAC}"/>
            </a:ext>
          </a:extLst>
        </xdr:cNvPr>
        <xdr:cNvSpPr/>
      </xdr:nvSpPr>
      <xdr:spPr>
        <a:xfrm>
          <a:off x="17554575" y="13954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8" name="直線コネクタ 827">
          <a:extLst>
            <a:ext uri="{FF2B5EF4-FFF2-40B4-BE49-F238E27FC236}">
              <a16:creationId xmlns:a16="http://schemas.microsoft.com/office/drawing/2014/main" id="{7A35B11C-5D30-46E4-8CF0-8494F8B1B3FE}"/>
            </a:ext>
          </a:extLst>
        </xdr:cNvPr>
        <xdr:cNvCxnSpPr/>
      </xdr:nvCxnSpPr>
      <xdr:spPr>
        <a:xfrm>
          <a:off x="17602200" y="140017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9" name="楕円 828">
          <a:extLst>
            <a:ext uri="{FF2B5EF4-FFF2-40B4-BE49-F238E27FC236}">
              <a16:creationId xmlns:a16="http://schemas.microsoft.com/office/drawing/2014/main" id="{AEFAE2C9-6790-419F-BE19-8A9AE8BCCBEA}"/>
            </a:ext>
          </a:extLst>
        </xdr:cNvPr>
        <xdr:cNvSpPr/>
      </xdr:nvSpPr>
      <xdr:spPr>
        <a:xfrm>
          <a:off x="16754475" y="13954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30" name="直線コネクタ 829">
          <a:extLst>
            <a:ext uri="{FF2B5EF4-FFF2-40B4-BE49-F238E27FC236}">
              <a16:creationId xmlns:a16="http://schemas.microsoft.com/office/drawing/2014/main" id="{73A211F1-8B95-4CEE-9A81-EF317E4A2FF3}"/>
            </a:ext>
          </a:extLst>
        </xdr:cNvPr>
        <xdr:cNvCxnSpPr/>
      </xdr:nvCxnSpPr>
      <xdr:spPr>
        <a:xfrm>
          <a:off x="16802100" y="14001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31" name="n_1aveValue【児童館】&#10;一人当たり面積">
          <a:extLst>
            <a:ext uri="{FF2B5EF4-FFF2-40B4-BE49-F238E27FC236}">
              <a16:creationId xmlns:a16="http://schemas.microsoft.com/office/drawing/2014/main" id="{2D724993-74B8-44F3-B481-903A76B24AB9}"/>
            </a:ext>
          </a:extLst>
        </xdr:cNvPr>
        <xdr:cNvSpPr txBox="1"/>
      </xdr:nvSpPr>
      <xdr:spPr>
        <a:xfrm>
          <a:off x="189834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2" name="n_2aveValue【児童館】&#10;一人当たり面積">
          <a:extLst>
            <a:ext uri="{FF2B5EF4-FFF2-40B4-BE49-F238E27FC236}">
              <a16:creationId xmlns:a16="http://schemas.microsoft.com/office/drawing/2014/main" id="{A82B9DB9-BB46-4DEB-A141-A0F85F31E313}"/>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3" name="n_3aveValue【児童館】&#10;一人当たり面積">
          <a:extLst>
            <a:ext uri="{FF2B5EF4-FFF2-40B4-BE49-F238E27FC236}">
              <a16:creationId xmlns:a16="http://schemas.microsoft.com/office/drawing/2014/main" id="{47EFC784-5107-4449-9359-396939781C25}"/>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4" name="n_4aveValue【児童館】&#10;一人当たり面積">
          <a:extLst>
            <a:ext uri="{FF2B5EF4-FFF2-40B4-BE49-F238E27FC236}">
              <a16:creationId xmlns:a16="http://schemas.microsoft.com/office/drawing/2014/main" id="{E327F319-7668-4B39-A914-941553121358}"/>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35" name="n_1mainValue【児童館】&#10;一人当たり面積">
          <a:extLst>
            <a:ext uri="{FF2B5EF4-FFF2-40B4-BE49-F238E27FC236}">
              <a16:creationId xmlns:a16="http://schemas.microsoft.com/office/drawing/2014/main" id="{18783711-CF7E-4D16-B95A-FF8AC3986B19}"/>
            </a:ext>
          </a:extLst>
        </xdr:cNvPr>
        <xdr:cNvSpPr txBox="1"/>
      </xdr:nvSpPr>
      <xdr:spPr>
        <a:xfrm>
          <a:off x="18983402"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6" name="n_2mainValue【児童館】&#10;一人当たり面積">
          <a:extLst>
            <a:ext uri="{FF2B5EF4-FFF2-40B4-BE49-F238E27FC236}">
              <a16:creationId xmlns:a16="http://schemas.microsoft.com/office/drawing/2014/main" id="{5B3B4B4D-EED9-4667-90A4-423247766D60}"/>
            </a:ext>
          </a:extLst>
        </xdr:cNvPr>
        <xdr:cNvSpPr txBox="1"/>
      </xdr:nvSpPr>
      <xdr:spPr>
        <a:xfrm>
          <a:off x="18183302"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7" name="n_3mainValue【児童館】&#10;一人当たり面積">
          <a:extLst>
            <a:ext uri="{FF2B5EF4-FFF2-40B4-BE49-F238E27FC236}">
              <a16:creationId xmlns:a16="http://schemas.microsoft.com/office/drawing/2014/main" id="{D4AD480B-BDE4-4C82-8333-B0F62F8FE986}"/>
            </a:ext>
          </a:extLst>
        </xdr:cNvPr>
        <xdr:cNvSpPr txBox="1"/>
      </xdr:nvSpPr>
      <xdr:spPr>
        <a:xfrm>
          <a:off x="17383202"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8" name="n_4mainValue【児童館】&#10;一人当たり面積">
          <a:extLst>
            <a:ext uri="{FF2B5EF4-FFF2-40B4-BE49-F238E27FC236}">
              <a16:creationId xmlns:a16="http://schemas.microsoft.com/office/drawing/2014/main" id="{711C09B7-C114-4F03-9A4E-01CCD7CFDEA7}"/>
            </a:ext>
          </a:extLst>
        </xdr:cNvPr>
        <xdr:cNvSpPr txBox="1"/>
      </xdr:nvSpPr>
      <xdr:spPr>
        <a:xfrm>
          <a:off x="16592627"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6AE425DE-09FF-47B9-8ED3-4A33ABE5D88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4F5D2FD8-B505-4425-AFE3-EDEBD9050FAD}"/>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944F006A-75D6-4F03-844A-BE6E34640971}"/>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AB0D26A3-FD51-43EA-B3C1-2C97B9427176}"/>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2664FCA8-2C38-46C3-9889-9D5A641EE8CB}"/>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41304F77-B56D-4AB2-AF48-65DDCCF8D4C7}"/>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F45D6EC0-8508-49E0-937E-5662E2E0E70E}"/>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40BE39B5-C083-4ABE-9CB5-9F1709E7D261}"/>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a:extLst>
            <a:ext uri="{FF2B5EF4-FFF2-40B4-BE49-F238E27FC236}">
              <a16:creationId xmlns:a16="http://schemas.microsoft.com/office/drawing/2014/main" id="{F13012A3-3757-4DA9-A6E4-E01BBE4F6E8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a:extLst>
            <a:ext uri="{FF2B5EF4-FFF2-40B4-BE49-F238E27FC236}">
              <a16:creationId xmlns:a16="http://schemas.microsoft.com/office/drawing/2014/main" id="{4CD379BD-6DB2-4CC7-A51D-5824A38CDBB2}"/>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a:extLst>
            <a:ext uri="{FF2B5EF4-FFF2-40B4-BE49-F238E27FC236}">
              <a16:creationId xmlns:a16="http://schemas.microsoft.com/office/drawing/2014/main" id="{8A76229C-BD82-4F0D-9308-CD4920F99A67}"/>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a:extLst>
            <a:ext uri="{FF2B5EF4-FFF2-40B4-BE49-F238E27FC236}">
              <a16:creationId xmlns:a16="http://schemas.microsoft.com/office/drawing/2014/main" id="{E787508E-E503-4E6C-9121-D45366798789}"/>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a:extLst>
            <a:ext uri="{FF2B5EF4-FFF2-40B4-BE49-F238E27FC236}">
              <a16:creationId xmlns:a16="http://schemas.microsoft.com/office/drawing/2014/main" id="{A9F255BF-4E68-4822-BC26-588F5B879F8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a:extLst>
            <a:ext uri="{FF2B5EF4-FFF2-40B4-BE49-F238E27FC236}">
              <a16:creationId xmlns:a16="http://schemas.microsoft.com/office/drawing/2014/main" id="{2A61EDC2-A4F4-4D41-B236-883A752A6B82}"/>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a:extLst>
            <a:ext uri="{FF2B5EF4-FFF2-40B4-BE49-F238E27FC236}">
              <a16:creationId xmlns:a16="http://schemas.microsoft.com/office/drawing/2014/main" id="{62385F48-219A-4B2B-B911-50B2BEDAC75E}"/>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a:extLst>
            <a:ext uri="{FF2B5EF4-FFF2-40B4-BE49-F238E27FC236}">
              <a16:creationId xmlns:a16="http://schemas.microsoft.com/office/drawing/2014/main" id="{9C710164-0D8F-4346-9F4C-16903FBF223F}"/>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E92BF713-5086-4602-B60A-D374D034D0D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F9ADE685-46B8-47AD-91DF-A22BBF3A76A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B74B56D-2D23-47F7-ACA5-E4D5FDE59DD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類似団体と比較して特に有形固定資産減価償却率が高くなっている施設は、道路、認定こども園・幼稚園・保育所、学校施設、公営住宅及び児童館である。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浜松市公共建築物長寿命化指針に基づく建築物の長寿命化の取り組みを行っているものの、学校施設の有形固定資産減価償却率は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％と、類似団体平均</a:t>
          </a:r>
          <a:r>
            <a:rPr kumimoji="1" lang="en-US" altLang="ja-JP" sz="1300">
              <a:latin typeface="ＭＳ Ｐゴシック" panose="020B0600070205080204" pitchFamily="50" charset="-128"/>
              <a:ea typeface="ＭＳ Ｐゴシック" panose="020B0600070205080204" pitchFamily="50" charset="-128"/>
            </a:rPr>
            <a:t>65.8</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同様に、児童館の有形固定資産減価償却率は</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％と、類似団体平均</a:t>
          </a:r>
          <a:r>
            <a:rPr kumimoji="1" lang="en-US" altLang="ja-JP" sz="1300">
              <a:latin typeface="ＭＳ Ｐゴシック" panose="020B0600070205080204" pitchFamily="50" charset="-128"/>
              <a:ea typeface="ＭＳ Ｐゴシック" panose="020B0600070205080204" pitchFamily="50" charset="-128"/>
            </a:rPr>
            <a:t>60.8</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54.4</a:t>
          </a:r>
          <a:r>
            <a:rPr kumimoji="1" lang="ja-JP" altLang="en-US" sz="1300">
              <a:latin typeface="ＭＳ Ｐゴシック" panose="020B0600070205080204" pitchFamily="50" charset="-128"/>
              <a:ea typeface="ＭＳ Ｐゴシック" panose="020B0600070205080204" pitchFamily="50" charset="-128"/>
            </a:rPr>
            <a:t>％をいずれも上回っている。</a:t>
          </a:r>
        </a:p>
        <a:p>
          <a:r>
            <a:rPr kumimoji="1" lang="ja-JP" altLang="en-US" sz="1300">
              <a:latin typeface="ＭＳ Ｐゴシック" panose="020B0600070205080204" pitchFamily="50" charset="-128"/>
              <a:ea typeface="ＭＳ Ｐゴシック" panose="020B0600070205080204" pitchFamily="50" charset="-128"/>
            </a:rPr>
            <a:t>学校施設の面積は船越小学校改築工事に伴い前年度比増となったため、一人当たり面積も前年度比</a:t>
          </a:r>
          <a:r>
            <a:rPr kumimoji="1" lang="en-US" altLang="ja-JP" sz="1300">
              <a:latin typeface="ＭＳ Ｐゴシック" panose="020B0600070205080204" pitchFamily="50" charset="-128"/>
              <a:ea typeface="ＭＳ Ｐゴシック" panose="020B0600070205080204" pitchFamily="50" charset="-128"/>
            </a:rPr>
            <a:t>0.0015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1.164㎡</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0A6666-3CA0-447A-8E96-8B7A50DC151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63AA86-4DE6-435F-956D-6C8AA57A996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75FB025-2654-41B1-9290-2D25E9E7A28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589B34-5591-425C-AD3B-B89B3670AAD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59E7AD-B560-4949-A9F8-9B48F79FCE8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834805-702C-4528-B8AA-8A07684B8C41}"/>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934206-15C9-4B3B-BAB6-ADCB7C3D4E9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489A33-0D40-47C0-9823-83AD231AA36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0FC5B3-C864-4E4A-9664-60E3D791D8A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076F92-5DDB-4862-8912-031D0C55769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5345D9-CB34-4F89-9CAF-1C644AAD001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FE3906-D002-4C6A-8209-30B27D9ED81A}"/>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771C7A-DD6B-4869-AB47-2F909A18AB4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CBEBE2-229F-459E-8260-F9CB19A8782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47EED4-5B57-45B8-9584-6DD2F3351A5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323C7EF-CBFF-4843-8FFF-DB36359ECFB0}"/>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095D2D-C981-4B2A-9B05-25BA22CC111B}"/>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23062E-A9DB-4F7D-985B-A903182F04D1}"/>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0FA43B-AA04-463A-BD9A-60EBCB621F0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6D9437-7378-4FF6-82C8-78EE728D94B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1016E5-2D03-492B-87A8-60A1D9B7A71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F7683E-C932-42A3-8C82-705A72702B4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952AFE-6CA9-4494-94E6-FA1106AF0A9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6A5DE34-DF17-4F69-8BBA-3376D0ABF6C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125A94-B91B-457B-ABA5-BDA20B06A31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AFA02C-5FCA-4FF5-AD10-921EA893C55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505A36-01DE-467A-A829-DBAB8E87C5A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293F69-EAD3-427A-A3EA-1579C146F74A}"/>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ADA94C-8C61-4CE3-B79E-96A0019D6149}"/>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AC365D-577F-4BE5-91D2-1489ADA46AC9}"/>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CEB973-4046-441C-A8C2-47C2EF504FE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329B76-BBF7-43E8-A232-BFF0E1995171}"/>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6CD7BC-23A2-4CBD-817C-4E3E6477D116}"/>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7DCDC13-87C1-44B6-B5C6-2A0747A147F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414D4F0-2FBE-4703-808C-1E08FEDB865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979675-DBD6-4945-A70C-71CB9C4ACA5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D0FDCD-E6B4-4828-94E6-E264BCC5B4F4}"/>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89F1DE-9D25-4D96-929D-C1EE05A2CBA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E4345F-C0D0-470B-A867-C90933E7B043}"/>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D5F8BD-50CF-40A2-B5D7-384D860AB85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6A900F-1956-4047-80AA-C90150FFF2C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80D3520-AE38-4DBA-9C55-5B5FDE3960D7}"/>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49D0B5D-2F82-4320-B4E6-8ABA4649FBA6}"/>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5C71C507-5F1C-4FE4-BC2B-93D5EFE6F273}"/>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1BA43D4-69BA-4692-9BC8-F6DE775AE4D1}"/>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6849A23-EB61-440B-8C69-5D1AE3D18322}"/>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07F4CAB-B955-457F-B5D7-B0179280596B}"/>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500B560-BF38-4AE4-A8BF-35D348168387}"/>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013306A-F408-495A-BF56-44A93C86078B}"/>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2C756CE-1AA6-48AF-9AE6-65D98B6B186A}"/>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60CD09F-5185-4162-AF9A-CFE6AA19BF63}"/>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C4FB1D8-00C0-40FF-AA8D-7807C098892C}"/>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B08E94-B61B-42EE-A926-F4292B66C27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E359A735-5F52-4E6B-B073-44FDE93B5176}"/>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C183BB5-E435-40F9-84CC-F766A21B9C3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4C4DD3F3-1B00-412E-96AE-58B771181F1B}"/>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88B7948B-A4DD-4A25-B98E-98F1411A84AC}"/>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FC0C7720-05A5-4D77-8415-B9623F336C8F}"/>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42240A21-EB8B-45A5-AFF5-3CCBFCCC0F05}"/>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A298393D-5C43-4B87-A7A4-24B6AAF25333}"/>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269BF473-EE59-425C-A597-E2A14076B642}"/>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265E691F-596C-41F4-8B95-E40BED86A949}"/>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F327C90C-5EBC-49BA-9FD8-32EA465FAB73}"/>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39B39752-024B-466A-A2CE-C5E52FF36F15}"/>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524E1BA8-4F58-4152-BB33-4318CEAA9BA8}"/>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ED282048-3DBB-48AE-B4A3-E8B0C711BFC9}"/>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85D4D1E-B691-4D23-B993-B9147688269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D57DE8D-9312-4963-ADAA-D01B30190782}"/>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B01DF7-F80E-42E6-8D5B-CAEDF453A1B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39BF8C-59A5-4E57-AEA6-2B604094B245}"/>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4A82C4-1D86-4ED0-94A4-7DDC63818825}"/>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3" name="楕円 72">
          <a:extLst>
            <a:ext uri="{FF2B5EF4-FFF2-40B4-BE49-F238E27FC236}">
              <a16:creationId xmlns:a16="http://schemas.microsoft.com/office/drawing/2014/main" id="{A6357E8D-CB35-47E1-8375-E6B286E2CBBF}"/>
            </a:ext>
          </a:extLst>
        </xdr:cNvPr>
        <xdr:cNvSpPr/>
      </xdr:nvSpPr>
      <xdr:spPr>
        <a:xfrm>
          <a:off x="4124325" y="6238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4" name="【図書館】&#10;有形固定資産減価償却率該当値テキスト">
          <a:extLst>
            <a:ext uri="{FF2B5EF4-FFF2-40B4-BE49-F238E27FC236}">
              <a16:creationId xmlns:a16="http://schemas.microsoft.com/office/drawing/2014/main" id="{AA5CD5A2-EA6D-44A9-AC6D-699F19DEAEC7}"/>
            </a:ext>
          </a:extLst>
        </xdr:cNvPr>
        <xdr:cNvSpPr txBox="1"/>
      </xdr:nvSpPr>
      <xdr:spPr>
        <a:xfrm>
          <a:off x="4219575"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A8E43EE2-638F-4F5A-B2E6-2B5295854542}"/>
            </a:ext>
          </a:extLst>
        </xdr:cNvPr>
        <xdr:cNvSpPr/>
      </xdr:nvSpPr>
      <xdr:spPr>
        <a:xfrm>
          <a:off x="3381375" y="61601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133350</xdr:rowOff>
    </xdr:to>
    <xdr:cxnSp macro="">
      <xdr:nvCxnSpPr>
        <xdr:cNvPr id="76" name="直線コネクタ 75">
          <a:extLst>
            <a:ext uri="{FF2B5EF4-FFF2-40B4-BE49-F238E27FC236}">
              <a16:creationId xmlns:a16="http://schemas.microsoft.com/office/drawing/2014/main" id="{1BA7F06B-82BA-4DDC-A448-86CCC8520DB3}"/>
            </a:ext>
          </a:extLst>
        </xdr:cNvPr>
        <xdr:cNvCxnSpPr/>
      </xdr:nvCxnSpPr>
      <xdr:spPr>
        <a:xfrm>
          <a:off x="3429000" y="6217285"/>
          <a:ext cx="7524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349473D7-4731-4A6D-82B3-5509432B874F}"/>
            </a:ext>
          </a:extLst>
        </xdr:cNvPr>
        <xdr:cNvSpPr/>
      </xdr:nvSpPr>
      <xdr:spPr>
        <a:xfrm>
          <a:off x="2571750"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89259BAA-061C-46AE-906F-A257D5230A55}"/>
            </a:ext>
          </a:extLst>
        </xdr:cNvPr>
        <xdr:cNvCxnSpPr/>
      </xdr:nvCxnSpPr>
      <xdr:spPr>
        <a:xfrm>
          <a:off x="2619375" y="6048375"/>
          <a:ext cx="809625"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9" name="楕円 78">
          <a:extLst>
            <a:ext uri="{FF2B5EF4-FFF2-40B4-BE49-F238E27FC236}">
              <a16:creationId xmlns:a16="http://schemas.microsoft.com/office/drawing/2014/main" id="{B5DD3BC0-DFA5-49E4-AB0F-59D2F1AFD178}"/>
            </a:ext>
          </a:extLst>
        </xdr:cNvPr>
        <xdr:cNvSpPr/>
      </xdr:nvSpPr>
      <xdr:spPr>
        <a:xfrm>
          <a:off x="1781175" y="5931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57150</xdr:rowOff>
    </xdr:to>
    <xdr:cxnSp macro="">
      <xdr:nvCxnSpPr>
        <xdr:cNvPr id="80" name="直線コネクタ 79">
          <a:extLst>
            <a:ext uri="{FF2B5EF4-FFF2-40B4-BE49-F238E27FC236}">
              <a16:creationId xmlns:a16="http://schemas.microsoft.com/office/drawing/2014/main" id="{8C305D49-F803-4263-A985-C0B08342BC9A}"/>
            </a:ext>
          </a:extLst>
        </xdr:cNvPr>
        <xdr:cNvCxnSpPr/>
      </xdr:nvCxnSpPr>
      <xdr:spPr>
        <a:xfrm>
          <a:off x="1828800" y="5988685"/>
          <a:ext cx="79057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101600</xdr:rowOff>
    </xdr:from>
    <xdr:to>
      <xdr:col>6</xdr:col>
      <xdr:colOff>38100</xdr:colOff>
      <xdr:row>37</xdr:row>
      <xdr:rowOff>31750</xdr:rowOff>
    </xdr:to>
    <xdr:sp macro="" textlink="">
      <xdr:nvSpPr>
        <xdr:cNvPr id="81" name="楕円 80">
          <a:extLst>
            <a:ext uri="{FF2B5EF4-FFF2-40B4-BE49-F238E27FC236}">
              <a16:creationId xmlns:a16="http://schemas.microsoft.com/office/drawing/2014/main" id="{2E9C9B78-2E42-473C-B04C-35F55827DEB4}"/>
            </a:ext>
          </a:extLst>
        </xdr:cNvPr>
        <xdr:cNvSpPr/>
      </xdr:nvSpPr>
      <xdr:spPr>
        <a:xfrm>
          <a:off x="981075" y="5934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36</xdr:row>
      <xdr:rowOff>156210</xdr:rowOff>
    </xdr:to>
    <xdr:cxnSp macro="">
      <xdr:nvCxnSpPr>
        <xdr:cNvPr id="82" name="直線コネクタ 81">
          <a:extLst>
            <a:ext uri="{FF2B5EF4-FFF2-40B4-BE49-F238E27FC236}">
              <a16:creationId xmlns:a16="http://schemas.microsoft.com/office/drawing/2014/main" id="{AA9362DC-D8C9-4A64-A65F-819F396C9F1A}"/>
            </a:ext>
          </a:extLst>
        </xdr:cNvPr>
        <xdr:cNvCxnSpPr/>
      </xdr:nvCxnSpPr>
      <xdr:spPr>
        <a:xfrm>
          <a:off x="1028700" y="5981700"/>
          <a:ext cx="8001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5F131D92-2007-427A-BDDC-76F21702BB4A}"/>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A9F40E7E-3CB4-4944-A6FB-7F93EFB6DD99}"/>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71763657-B3F9-4546-96FE-3B0DE130410C}"/>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A01776BE-E8B4-4932-8CD1-8A21F9CDB859}"/>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図書館】&#10;有形固定資産減価償却率">
          <a:extLst>
            <a:ext uri="{FF2B5EF4-FFF2-40B4-BE49-F238E27FC236}">
              <a16:creationId xmlns:a16="http://schemas.microsoft.com/office/drawing/2014/main" id="{CD1BBB04-E39B-4390-81AD-4704DAB65392}"/>
            </a:ext>
          </a:extLst>
        </xdr:cNvPr>
        <xdr:cNvSpPr txBox="1"/>
      </xdr:nvSpPr>
      <xdr:spPr>
        <a:xfrm>
          <a:off x="3239144" y="625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8" name="n_2mainValue【図書館】&#10;有形固定資産減価償却率">
          <a:extLst>
            <a:ext uri="{FF2B5EF4-FFF2-40B4-BE49-F238E27FC236}">
              <a16:creationId xmlns:a16="http://schemas.microsoft.com/office/drawing/2014/main" id="{DE61044C-D9F5-41D5-8BB0-AFA9F94AC2A4}"/>
            </a:ext>
          </a:extLst>
        </xdr:cNvPr>
        <xdr:cNvSpPr txBox="1"/>
      </xdr:nvSpPr>
      <xdr:spPr>
        <a:xfrm>
          <a:off x="24390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9" name="n_3mainValue【図書館】&#10;有形固定資産減価償却率">
          <a:extLst>
            <a:ext uri="{FF2B5EF4-FFF2-40B4-BE49-F238E27FC236}">
              <a16:creationId xmlns:a16="http://schemas.microsoft.com/office/drawing/2014/main" id="{32FB7BAC-99D8-4949-8615-F3AD8DE9B0A5}"/>
            </a:ext>
          </a:extLst>
        </xdr:cNvPr>
        <xdr:cNvSpPr txBox="1"/>
      </xdr:nvSpPr>
      <xdr:spPr>
        <a:xfrm>
          <a:off x="1648469"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22877</xdr:rowOff>
    </xdr:from>
    <xdr:ext cx="405111" cy="259045"/>
    <xdr:sp macro="" textlink="">
      <xdr:nvSpPr>
        <xdr:cNvPr id="90" name="n_4mainValue【図書館】&#10;有形固定資産減価償却率">
          <a:extLst>
            <a:ext uri="{FF2B5EF4-FFF2-40B4-BE49-F238E27FC236}">
              <a16:creationId xmlns:a16="http://schemas.microsoft.com/office/drawing/2014/main" id="{412DE5F0-DF35-463F-AF59-28985C9001F0}"/>
            </a:ext>
          </a:extLst>
        </xdr:cNvPr>
        <xdr:cNvSpPr txBox="1"/>
      </xdr:nvSpPr>
      <xdr:spPr>
        <a:xfrm>
          <a:off x="848369"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77E03D3-EEF8-4EB8-80E0-42671927242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B8693F8-0010-4EE6-81AB-175960069E78}"/>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5FA1014-5C15-4FD3-ADCC-412DCBB1BBF4}"/>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5FBC319-F8C0-4A2A-B636-26252A61226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21AC772-DBF2-4150-88A3-8D72D4734C16}"/>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0F6AC72-EC0E-42D0-A61D-05A6FB44D0E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2134428-3232-4D59-9C21-337C7B9D5A19}"/>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DA5EFAA-70EC-4A33-8B0F-5370E211144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C667A6D-64E9-4B9E-BF6B-511878F55A52}"/>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014AA33-30A4-4F27-BD87-CD56EB69EF4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219C2740-1888-4973-BE6A-E6F7815B8E2C}"/>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D1BB40B-F32D-4AD8-94C8-A888F714A00E}"/>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0F2ECB2-4D68-4133-A364-D50298E4A36F}"/>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F88191F-6FF3-4607-8136-D8845140BF37}"/>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75AB84A-1927-4DC1-A2E2-3E82D8661E08}"/>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F92626E-B8CD-4175-933B-F85A7C29D66D}"/>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5167D5B-8213-4091-B58A-9CF048CD74C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DE3B481-82D8-427E-86F0-4338DB9D223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D30EB6A-6D51-44E6-AAA3-F4081264376F}"/>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C595A93-720E-46B1-B554-66059ED3A4D9}"/>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EC4B713-E23B-4B71-941F-EB1613C49029}"/>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A8BAD9E-ED6C-471B-A7CD-9835B4C53E47}"/>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BE15175-9A09-4AD9-910D-C419CAB8D88B}"/>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233D4EA-B045-4BE3-9B11-3C687B9E0F5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30FED44A-70DF-41D8-8F5A-9A809FE059AD}"/>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E286914C-BA08-49E6-9FE4-7B3A6920CAF1}"/>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F57EE066-520A-4AB3-A4B6-7797BF014FD9}"/>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A0BC095D-66C3-4198-92A4-272CE67FCCFA}"/>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5A06742D-7755-4698-BE66-53A647802D50}"/>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E9475546-EE9A-4110-B13C-57FE034F988E}"/>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9220BBA1-0F7A-4054-A8CE-C9A65DA8D21B}"/>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CA6165E0-7EAB-4F99-9BCD-6C5023AB3270}"/>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7FD20A51-D9B4-4714-B262-250A9881AB89}"/>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EEA28130-1DB6-440B-A3CC-A21F313FAFD7}"/>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967C52AC-46BC-48A7-85A2-A22178DF3137}"/>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1DD76B-7B3B-45FD-8FF2-491CD2C187A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A133FCE-E5CB-4036-8AF4-DF35F2E753B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616E51-F05F-4CE8-BC92-3F685338243B}"/>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F8E1D1-A412-4E20-8886-023DD67ACB4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728894F-CC1B-4027-8633-6F94AE1A873A}"/>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120650</xdr:rowOff>
    </xdr:from>
    <xdr:to>
      <xdr:col>55</xdr:col>
      <xdr:colOff>50800</xdr:colOff>
      <xdr:row>34</xdr:row>
      <xdr:rowOff>50800</xdr:rowOff>
    </xdr:to>
    <xdr:sp macro="" textlink="">
      <xdr:nvSpPr>
        <xdr:cNvPr id="131" name="楕円 130">
          <a:extLst>
            <a:ext uri="{FF2B5EF4-FFF2-40B4-BE49-F238E27FC236}">
              <a16:creationId xmlns:a16="http://schemas.microsoft.com/office/drawing/2014/main" id="{189AE14C-D493-4786-98A8-286DF87BBCAA}"/>
            </a:ext>
          </a:extLst>
        </xdr:cNvPr>
        <xdr:cNvSpPr/>
      </xdr:nvSpPr>
      <xdr:spPr>
        <a:xfrm>
          <a:off x="9401175" y="5467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73677</xdr:rowOff>
    </xdr:from>
    <xdr:ext cx="469744" cy="259045"/>
    <xdr:sp macro="" textlink="">
      <xdr:nvSpPr>
        <xdr:cNvPr id="132" name="【図書館】&#10;一人当たり面積該当値テキスト">
          <a:extLst>
            <a:ext uri="{FF2B5EF4-FFF2-40B4-BE49-F238E27FC236}">
              <a16:creationId xmlns:a16="http://schemas.microsoft.com/office/drawing/2014/main" id="{3A367226-CE1E-4339-8823-8EFAD3B01D0E}"/>
            </a:ext>
          </a:extLst>
        </xdr:cNvPr>
        <xdr:cNvSpPr txBox="1"/>
      </xdr:nvSpPr>
      <xdr:spPr>
        <a:xfrm>
          <a:off x="9467850"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3" name="楕円 132">
          <a:extLst>
            <a:ext uri="{FF2B5EF4-FFF2-40B4-BE49-F238E27FC236}">
              <a16:creationId xmlns:a16="http://schemas.microsoft.com/office/drawing/2014/main" id="{DECF4A71-D1AC-45BE-B86C-3587425E7479}"/>
            </a:ext>
          </a:extLst>
        </xdr:cNvPr>
        <xdr:cNvSpPr/>
      </xdr:nvSpPr>
      <xdr:spPr>
        <a:xfrm>
          <a:off x="8639175" y="56483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0</xdr:rowOff>
    </xdr:from>
    <xdr:to>
      <xdr:col>55</xdr:col>
      <xdr:colOff>0</xdr:colOff>
      <xdr:row>35</xdr:row>
      <xdr:rowOff>19050</xdr:rowOff>
    </xdr:to>
    <xdr:cxnSp macro="">
      <xdr:nvCxnSpPr>
        <xdr:cNvPr id="134" name="直線コネクタ 133">
          <a:extLst>
            <a:ext uri="{FF2B5EF4-FFF2-40B4-BE49-F238E27FC236}">
              <a16:creationId xmlns:a16="http://schemas.microsoft.com/office/drawing/2014/main" id="{22F0F505-4BD4-4ECA-A928-312D4B8F965F}"/>
            </a:ext>
          </a:extLst>
        </xdr:cNvPr>
        <xdr:cNvCxnSpPr/>
      </xdr:nvCxnSpPr>
      <xdr:spPr>
        <a:xfrm flipV="1">
          <a:off x="8686800" y="5505450"/>
          <a:ext cx="74295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5" name="楕円 134">
          <a:extLst>
            <a:ext uri="{FF2B5EF4-FFF2-40B4-BE49-F238E27FC236}">
              <a16:creationId xmlns:a16="http://schemas.microsoft.com/office/drawing/2014/main" id="{934995D0-A948-4799-9D7B-3A92BB5AFC59}"/>
            </a:ext>
          </a:extLst>
        </xdr:cNvPr>
        <xdr:cNvSpPr/>
      </xdr:nvSpPr>
      <xdr:spPr>
        <a:xfrm>
          <a:off x="7839075" y="56483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19050</xdr:rowOff>
    </xdr:to>
    <xdr:cxnSp macro="">
      <xdr:nvCxnSpPr>
        <xdr:cNvPr id="136" name="直線コネクタ 135">
          <a:extLst>
            <a:ext uri="{FF2B5EF4-FFF2-40B4-BE49-F238E27FC236}">
              <a16:creationId xmlns:a16="http://schemas.microsoft.com/office/drawing/2014/main" id="{E44B74C4-DDA6-49A3-8ECF-4CCCDD373233}"/>
            </a:ext>
          </a:extLst>
        </xdr:cNvPr>
        <xdr:cNvCxnSpPr/>
      </xdr:nvCxnSpPr>
      <xdr:spPr>
        <a:xfrm>
          <a:off x="7886700" y="5686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120650</xdr:rowOff>
    </xdr:from>
    <xdr:to>
      <xdr:col>41</xdr:col>
      <xdr:colOff>101600</xdr:colOff>
      <xdr:row>34</xdr:row>
      <xdr:rowOff>50800</xdr:rowOff>
    </xdr:to>
    <xdr:sp macro="" textlink="">
      <xdr:nvSpPr>
        <xdr:cNvPr id="137" name="楕円 136">
          <a:extLst>
            <a:ext uri="{FF2B5EF4-FFF2-40B4-BE49-F238E27FC236}">
              <a16:creationId xmlns:a16="http://schemas.microsoft.com/office/drawing/2014/main" id="{628401C7-EC9A-4E31-9443-5F9130DA6C0F}"/>
            </a:ext>
          </a:extLst>
        </xdr:cNvPr>
        <xdr:cNvSpPr/>
      </xdr:nvSpPr>
      <xdr:spPr>
        <a:xfrm>
          <a:off x="7029450" y="5467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0</xdr:rowOff>
    </xdr:from>
    <xdr:to>
      <xdr:col>45</xdr:col>
      <xdr:colOff>177800</xdr:colOff>
      <xdr:row>35</xdr:row>
      <xdr:rowOff>19050</xdr:rowOff>
    </xdr:to>
    <xdr:cxnSp macro="">
      <xdr:nvCxnSpPr>
        <xdr:cNvPr id="138" name="直線コネクタ 137">
          <a:extLst>
            <a:ext uri="{FF2B5EF4-FFF2-40B4-BE49-F238E27FC236}">
              <a16:creationId xmlns:a16="http://schemas.microsoft.com/office/drawing/2014/main" id="{EF48A08D-C742-4748-B02C-9174996BB0C6}"/>
            </a:ext>
          </a:extLst>
        </xdr:cNvPr>
        <xdr:cNvCxnSpPr/>
      </xdr:nvCxnSpPr>
      <xdr:spPr>
        <a:xfrm>
          <a:off x="7077075" y="5505450"/>
          <a:ext cx="80962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25400</xdr:rowOff>
    </xdr:from>
    <xdr:to>
      <xdr:col>36</xdr:col>
      <xdr:colOff>165100</xdr:colOff>
      <xdr:row>34</xdr:row>
      <xdr:rowOff>127000</xdr:rowOff>
    </xdr:to>
    <xdr:sp macro="" textlink="">
      <xdr:nvSpPr>
        <xdr:cNvPr id="139" name="楕円 138">
          <a:extLst>
            <a:ext uri="{FF2B5EF4-FFF2-40B4-BE49-F238E27FC236}">
              <a16:creationId xmlns:a16="http://schemas.microsoft.com/office/drawing/2014/main" id="{0C2BBE92-A3CF-4392-BD2A-EDF781C12438}"/>
            </a:ext>
          </a:extLst>
        </xdr:cNvPr>
        <xdr:cNvSpPr/>
      </xdr:nvSpPr>
      <xdr:spPr>
        <a:xfrm>
          <a:off x="6238875" y="5534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0</xdr:rowOff>
    </xdr:from>
    <xdr:to>
      <xdr:col>41</xdr:col>
      <xdr:colOff>50800</xdr:colOff>
      <xdr:row>34</xdr:row>
      <xdr:rowOff>76200</xdr:rowOff>
    </xdr:to>
    <xdr:cxnSp macro="">
      <xdr:nvCxnSpPr>
        <xdr:cNvPr id="140" name="直線コネクタ 139">
          <a:extLst>
            <a:ext uri="{FF2B5EF4-FFF2-40B4-BE49-F238E27FC236}">
              <a16:creationId xmlns:a16="http://schemas.microsoft.com/office/drawing/2014/main" id="{40C28A29-E6EF-451E-85CD-93E1C6DAE889}"/>
            </a:ext>
          </a:extLst>
        </xdr:cNvPr>
        <xdr:cNvCxnSpPr/>
      </xdr:nvCxnSpPr>
      <xdr:spPr>
        <a:xfrm flipV="1">
          <a:off x="6286500" y="550545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07255351-6E9A-4186-B1F6-BDDD6930C2FF}"/>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134E0B2C-14D7-4C85-ABCC-6206FDDF08F9}"/>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7DE2BA4C-E5DA-4786-9C3D-C070E0B5E95B}"/>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4" name="n_4aveValue【図書館】&#10;一人当たり面積">
          <a:extLst>
            <a:ext uri="{FF2B5EF4-FFF2-40B4-BE49-F238E27FC236}">
              <a16:creationId xmlns:a16="http://schemas.microsoft.com/office/drawing/2014/main" id="{7CD2FA8C-7556-4BAA-B9C2-F2E516676278}"/>
            </a:ext>
          </a:extLst>
        </xdr:cNvPr>
        <xdr:cNvSpPr txBox="1"/>
      </xdr:nvSpPr>
      <xdr:spPr>
        <a:xfrm>
          <a:off x="60675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45" name="n_1mainValue【図書館】&#10;一人当たり面積">
          <a:extLst>
            <a:ext uri="{FF2B5EF4-FFF2-40B4-BE49-F238E27FC236}">
              <a16:creationId xmlns:a16="http://schemas.microsoft.com/office/drawing/2014/main" id="{59DDEB53-662E-47C1-8613-C2D5C92BE564}"/>
            </a:ext>
          </a:extLst>
        </xdr:cNvPr>
        <xdr:cNvSpPr txBox="1"/>
      </xdr:nvSpPr>
      <xdr:spPr>
        <a:xfrm>
          <a:off x="8458277"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6" name="n_2mainValue【図書館】&#10;一人当たり面積">
          <a:extLst>
            <a:ext uri="{FF2B5EF4-FFF2-40B4-BE49-F238E27FC236}">
              <a16:creationId xmlns:a16="http://schemas.microsoft.com/office/drawing/2014/main" id="{5675E71A-6EAE-465D-8EB3-760F8B1323BB}"/>
            </a:ext>
          </a:extLst>
        </xdr:cNvPr>
        <xdr:cNvSpPr txBox="1"/>
      </xdr:nvSpPr>
      <xdr:spPr>
        <a:xfrm>
          <a:off x="7677227"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67327</xdr:rowOff>
    </xdr:from>
    <xdr:ext cx="469744" cy="259045"/>
    <xdr:sp macro="" textlink="">
      <xdr:nvSpPr>
        <xdr:cNvPr id="147" name="n_3mainValue【図書館】&#10;一人当たり面積">
          <a:extLst>
            <a:ext uri="{FF2B5EF4-FFF2-40B4-BE49-F238E27FC236}">
              <a16:creationId xmlns:a16="http://schemas.microsoft.com/office/drawing/2014/main" id="{2A870C1D-0E16-4897-8D41-4BACE4B69B53}"/>
            </a:ext>
          </a:extLst>
        </xdr:cNvPr>
        <xdr:cNvSpPr txBox="1"/>
      </xdr:nvSpPr>
      <xdr:spPr>
        <a:xfrm>
          <a:off x="6867602" y="52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143527</xdr:rowOff>
    </xdr:from>
    <xdr:ext cx="469744" cy="259045"/>
    <xdr:sp macro="" textlink="">
      <xdr:nvSpPr>
        <xdr:cNvPr id="148" name="n_4mainValue【図書館】&#10;一人当たり面積">
          <a:extLst>
            <a:ext uri="{FF2B5EF4-FFF2-40B4-BE49-F238E27FC236}">
              <a16:creationId xmlns:a16="http://schemas.microsoft.com/office/drawing/2014/main" id="{A3BE85D1-8A27-44DF-B3DB-B702E807ACAD}"/>
            </a:ext>
          </a:extLst>
        </xdr:cNvPr>
        <xdr:cNvSpPr txBox="1"/>
      </xdr:nvSpPr>
      <xdr:spPr>
        <a:xfrm>
          <a:off x="6067502" y="53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CC181CA-BDB2-48B5-94F1-C98AC999387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BE61E6E-9EED-4384-9D25-5815ED63BB2D}"/>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2C1EA03-ACE9-4299-BE52-1F3BC26BBAF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7783E6A-B4F5-44A2-A2A1-9CD101F3D96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4953ABE-F92D-4D84-B048-35F8E2E07067}"/>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23044CA-AC56-4C32-8FFD-A4BE8BB64076}"/>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B3812FF-F8C7-4C32-A408-91C85588142E}"/>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C3AB980-79BD-4007-8B97-9532D7141005}"/>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9F77E00-CEF6-4067-96F0-C73314FFAC7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DD9B7E6-EBF4-489E-8580-B8829DAD0536}"/>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DC6D44D4-C773-43CA-9FD9-CC57A0D1CCE9}"/>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225487D1-1298-4EE2-BE72-9E0DC445BEA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25DEAC25-3BFE-4B4E-A329-5B3C8B341C8C}"/>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1ED4C767-F3AB-4CDA-9941-05394AC2E2B9}"/>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5DEA274-2E29-4926-8CFB-3B2D93AAEABD}"/>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3D45A489-AA9A-4FD0-BC00-191AAF9E15D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CD172052-04E6-4A75-ADC9-62C8199EDC62}"/>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80E23E5-030C-45F5-80AB-C6CEA62389E2}"/>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9727930-A03C-49C7-91E1-FF921DED45A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89F697F-98E5-4528-B9D4-A0BEDE158D8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3C8A245-E40A-4190-A8EC-4E4F65CC67DB}"/>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B6B832B-5B44-4701-92C5-77702FB1B922}"/>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4BDD8BF1-760B-4BD1-85CE-7C75D6899C68}"/>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90C899D-BED0-4FBD-AAD7-34A0023655F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C1BAC4AC-8CDA-4787-AFA9-9454DE853C6D}"/>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2D54C3F-A2E0-4E48-B341-2A60FFF1C5AE}"/>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85AD521E-87F5-4706-9705-7207B2682163}"/>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9091011-2691-4351-8309-43EB8BB37A4F}"/>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B4D0D57F-5BC3-4A06-9191-3127823772A6}"/>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5C700EA-01C6-4207-A53D-1156B3FC5728}"/>
            </a:ext>
          </a:extLst>
        </xdr:cNvPr>
        <xdr:cNvSpPr txBox="1"/>
      </xdr:nvSpPr>
      <xdr:spPr>
        <a:xfrm>
          <a:off x="4219575" y="9498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1A3F9D52-3182-4529-A4C8-A857F446431B}"/>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71B22272-6B99-48FA-B748-F1E5E458B3EB}"/>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24BFC0E6-9448-4E4B-835D-1FA8A695D213}"/>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0C2E7CD8-54BD-4412-9699-89FA5CB7E9C2}"/>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3E3FCE6D-5EE6-4A16-9211-C773EE07423F}"/>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B55B045-AC4F-47E6-891C-72ABC0E7C80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9A399B4-5729-4100-9FCF-3DCA2D8901F6}"/>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4ED3F4-4CFE-498B-B40F-BEBBD75EFA9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CF05B0-2993-4265-8B1C-BFCFE1171547}"/>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8BBDE44-DCC5-42BA-AD28-13D4870066A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89" name="楕円 188">
          <a:extLst>
            <a:ext uri="{FF2B5EF4-FFF2-40B4-BE49-F238E27FC236}">
              <a16:creationId xmlns:a16="http://schemas.microsoft.com/office/drawing/2014/main" id="{5C22876C-261A-4BF3-8E76-9594A0C77ED8}"/>
            </a:ext>
          </a:extLst>
        </xdr:cNvPr>
        <xdr:cNvSpPr/>
      </xdr:nvSpPr>
      <xdr:spPr>
        <a:xfrm>
          <a:off x="4124325" y="92309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81297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FE2AF7C-3F62-441F-8460-F385EF6F234B}"/>
            </a:ext>
          </a:extLst>
        </xdr:cNvPr>
        <xdr:cNvSpPr txBox="1"/>
      </xdr:nvSpPr>
      <xdr:spPr>
        <a:xfrm>
          <a:off x="4219575"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86360</xdr:rowOff>
    </xdr:from>
    <xdr:to>
      <xdr:col>20</xdr:col>
      <xdr:colOff>38100</xdr:colOff>
      <xdr:row>57</xdr:row>
      <xdr:rowOff>16510</xdr:rowOff>
    </xdr:to>
    <xdr:sp macro="" textlink="">
      <xdr:nvSpPr>
        <xdr:cNvPr id="191" name="楕円 190">
          <a:extLst>
            <a:ext uri="{FF2B5EF4-FFF2-40B4-BE49-F238E27FC236}">
              <a16:creationId xmlns:a16="http://schemas.microsoft.com/office/drawing/2014/main" id="{1492D8A7-15AC-4D6E-894D-D3DC82F37333}"/>
            </a:ext>
          </a:extLst>
        </xdr:cNvPr>
        <xdr:cNvSpPr/>
      </xdr:nvSpPr>
      <xdr:spPr>
        <a:xfrm>
          <a:off x="3381375" y="91509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57</xdr:row>
      <xdr:rowOff>45720</xdr:rowOff>
    </xdr:to>
    <xdr:cxnSp macro="">
      <xdr:nvCxnSpPr>
        <xdr:cNvPr id="192" name="直線コネクタ 191">
          <a:extLst>
            <a:ext uri="{FF2B5EF4-FFF2-40B4-BE49-F238E27FC236}">
              <a16:creationId xmlns:a16="http://schemas.microsoft.com/office/drawing/2014/main" id="{0C5695C5-B1FD-4B6B-A5F0-C832D0C4E616}"/>
            </a:ext>
          </a:extLst>
        </xdr:cNvPr>
        <xdr:cNvCxnSpPr/>
      </xdr:nvCxnSpPr>
      <xdr:spPr>
        <a:xfrm>
          <a:off x="3429000" y="9208135"/>
          <a:ext cx="75247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113030</xdr:rowOff>
    </xdr:from>
    <xdr:to>
      <xdr:col>15</xdr:col>
      <xdr:colOff>101600</xdr:colOff>
      <xdr:row>56</xdr:row>
      <xdr:rowOff>43180</xdr:rowOff>
    </xdr:to>
    <xdr:sp macro="" textlink="">
      <xdr:nvSpPr>
        <xdr:cNvPr id="193" name="楕円 192">
          <a:extLst>
            <a:ext uri="{FF2B5EF4-FFF2-40B4-BE49-F238E27FC236}">
              <a16:creationId xmlns:a16="http://schemas.microsoft.com/office/drawing/2014/main" id="{1E5C2C8B-CE56-471D-8F31-4CEA3E9DD32A}"/>
            </a:ext>
          </a:extLst>
        </xdr:cNvPr>
        <xdr:cNvSpPr/>
      </xdr:nvSpPr>
      <xdr:spPr>
        <a:xfrm>
          <a:off x="2571750" y="90189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163830</xdr:rowOff>
    </xdr:from>
    <xdr:to>
      <xdr:col>19</xdr:col>
      <xdr:colOff>177800</xdr:colOff>
      <xdr:row>56</xdr:row>
      <xdr:rowOff>137160</xdr:rowOff>
    </xdr:to>
    <xdr:cxnSp macro="">
      <xdr:nvCxnSpPr>
        <xdr:cNvPr id="194" name="直線コネクタ 193">
          <a:extLst>
            <a:ext uri="{FF2B5EF4-FFF2-40B4-BE49-F238E27FC236}">
              <a16:creationId xmlns:a16="http://schemas.microsoft.com/office/drawing/2014/main" id="{1C8ECCEB-9289-4811-9414-D9576FB4C2C0}"/>
            </a:ext>
          </a:extLst>
        </xdr:cNvPr>
        <xdr:cNvCxnSpPr/>
      </xdr:nvCxnSpPr>
      <xdr:spPr>
        <a:xfrm>
          <a:off x="2619375" y="9066530"/>
          <a:ext cx="809625"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29210</xdr:rowOff>
    </xdr:from>
    <xdr:to>
      <xdr:col>10</xdr:col>
      <xdr:colOff>165100</xdr:colOff>
      <xdr:row>55</xdr:row>
      <xdr:rowOff>130810</xdr:rowOff>
    </xdr:to>
    <xdr:sp macro="" textlink="">
      <xdr:nvSpPr>
        <xdr:cNvPr id="195" name="楕円 194">
          <a:extLst>
            <a:ext uri="{FF2B5EF4-FFF2-40B4-BE49-F238E27FC236}">
              <a16:creationId xmlns:a16="http://schemas.microsoft.com/office/drawing/2014/main" id="{F99BA037-7267-40B3-AE6E-C7B678EF02F6}"/>
            </a:ext>
          </a:extLst>
        </xdr:cNvPr>
        <xdr:cNvSpPr/>
      </xdr:nvSpPr>
      <xdr:spPr>
        <a:xfrm>
          <a:off x="1781175" y="89319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80010</xdr:rowOff>
    </xdr:from>
    <xdr:to>
      <xdr:col>15</xdr:col>
      <xdr:colOff>50800</xdr:colOff>
      <xdr:row>55</xdr:row>
      <xdr:rowOff>163830</xdr:rowOff>
    </xdr:to>
    <xdr:cxnSp macro="">
      <xdr:nvCxnSpPr>
        <xdr:cNvPr id="196" name="直線コネクタ 195">
          <a:extLst>
            <a:ext uri="{FF2B5EF4-FFF2-40B4-BE49-F238E27FC236}">
              <a16:creationId xmlns:a16="http://schemas.microsoft.com/office/drawing/2014/main" id="{9BB36717-81A6-41C7-AB18-9DBA77728ED1}"/>
            </a:ext>
          </a:extLst>
        </xdr:cNvPr>
        <xdr:cNvCxnSpPr/>
      </xdr:nvCxnSpPr>
      <xdr:spPr>
        <a:xfrm>
          <a:off x="1828800" y="8989060"/>
          <a:ext cx="790575"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154940</xdr:rowOff>
    </xdr:from>
    <xdr:to>
      <xdr:col>6</xdr:col>
      <xdr:colOff>38100</xdr:colOff>
      <xdr:row>55</xdr:row>
      <xdr:rowOff>85090</xdr:rowOff>
    </xdr:to>
    <xdr:sp macro="" textlink="">
      <xdr:nvSpPr>
        <xdr:cNvPr id="197" name="楕円 196">
          <a:extLst>
            <a:ext uri="{FF2B5EF4-FFF2-40B4-BE49-F238E27FC236}">
              <a16:creationId xmlns:a16="http://schemas.microsoft.com/office/drawing/2014/main" id="{9E2444B0-9E00-40A2-98C9-FDEFEA11106A}"/>
            </a:ext>
          </a:extLst>
        </xdr:cNvPr>
        <xdr:cNvSpPr/>
      </xdr:nvSpPr>
      <xdr:spPr>
        <a:xfrm>
          <a:off x="981075" y="88988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34290</xdr:rowOff>
    </xdr:from>
    <xdr:to>
      <xdr:col>10</xdr:col>
      <xdr:colOff>114300</xdr:colOff>
      <xdr:row>55</xdr:row>
      <xdr:rowOff>80010</xdr:rowOff>
    </xdr:to>
    <xdr:cxnSp macro="">
      <xdr:nvCxnSpPr>
        <xdr:cNvPr id="198" name="直線コネクタ 197">
          <a:extLst>
            <a:ext uri="{FF2B5EF4-FFF2-40B4-BE49-F238E27FC236}">
              <a16:creationId xmlns:a16="http://schemas.microsoft.com/office/drawing/2014/main" id="{5EE7CDBF-1AB3-482A-8D0D-A549C77F8321}"/>
            </a:ext>
          </a:extLst>
        </xdr:cNvPr>
        <xdr:cNvCxnSpPr/>
      </xdr:nvCxnSpPr>
      <xdr:spPr>
        <a:xfrm>
          <a:off x="1028700" y="8936990"/>
          <a:ext cx="8001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9" name="n_1aveValue【体育館・プール】&#10;有形固定資産減価償却率">
          <a:extLst>
            <a:ext uri="{FF2B5EF4-FFF2-40B4-BE49-F238E27FC236}">
              <a16:creationId xmlns:a16="http://schemas.microsoft.com/office/drawing/2014/main" id="{48D5B8DE-5B6B-4A4A-AF48-3187A99A9D92}"/>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xdr:rowOff>
    </xdr:from>
    <xdr:ext cx="405111" cy="259045"/>
    <xdr:sp macro="" textlink="">
      <xdr:nvSpPr>
        <xdr:cNvPr id="200" name="n_2aveValue【体育館・プール】&#10;有形固定資産減価償却率">
          <a:extLst>
            <a:ext uri="{FF2B5EF4-FFF2-40B4-BE49-F238E27FC236}">
              <a16:creationId xmlns:a16="http://schemas.microsoft.com/office/drawing/2014/main" id="{84DAB52E-E6DD-4CD0-89C9-2EF439E22EF1}"/>
            </a:ext>
          </a:extLst>
        </xdr:cNvPr>
        <xdr:cNvSpPr txBox="1"/>
      </xdr:nvSpPr>
      <xdr:spPr>
        <a:xfrm>
          <a:off x="2439044"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52E09A0E-0D06-40B8-9188-364B5ACD8CE9}"/>
            </a:ext>
          </a:extLst>
        </xdr:cNvPr>
        <xdr:cNvSpPr txBox="1"/>
      </xdr:nvSpPr>
      <xdr:spPr>
        <a:xfrm>
          <a:off x="1648469"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2" name="n_4aveValue【体育館・プール】&#10;有形固定資産減価償却率">
          <a:extLst>
            <a:ext uri="{FF2B5EF4-FFF2-40B4-BE49-F238E27FC236}">
              <a16:creationId xmlns:a16="http://schemas.microsoft.com/office/drawing/2014/main" id="{DC331551-BE77-4E65-9251-240482FF5DE6}"/>
            </a:ext>
          </a:extLst>
        </xdr:cNvPr>
        <xdr:cNvSpPr txBox="1"/>
      </xdr:nvSpPr>
      <xdr:spPr>
        <a:xfrm>
          <a:off x="848369"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33037</xdr:rowOff>
    </xdr:from>
    <xdr:ext cx="405111" cy="259045"/>
    <xdr:sp macro="" textlink="">
      <xdr:nvSpPr>
        <xdr:cNvPr id="203" name="n_1mainValue【体育館・プール】&#10;有形固定資産減価償却率">
          <a:extLst>
            <a:ext uri="{FF2B5EF4-FFF2-40B4-BE49-F238E27FC236}">
              <a16:creationId xmlns:a16="http://schemas.microsoft.com/office/drawing/2014/main" id="{7CF2CCEB-C222-430B-9FF8-67EF36CEE1DC}"/>
            </a:ext>
          </a:extLst>
        </xdr:cNvPr>
        <xdr:cNvSpPr txBox="1"/>
      </xdr:nvSpPr>
      <xdr:spPr>
        <a:xfrm>
          <a:off x="3239144" y="893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59707</xdr:rowOff>
    </xdr:from>
    <xdr:ext cx="405111" cy="259045"/>
    <xdr:sp macro="" textlink="">
      <xdr:nvSpPr>
        <xdr:cNvPr id="204" name="n_2mainValue【体育館・プール】&#10;有形固定資産減価償却率">
          <a:extLst>
            <a:ext uri="{FF2B5EF4-FFF2-40B4-BE49-F238E27FC236}">
              <a16:creationId xmlns:a16="http://schemas.microsoft.com/office/drawing/2014/main" id="{76443D81-EC80-4957-AD5A-9AFCB4DB894E}"/>
            </a:ext>
          </a:extLst>
        </xdr:cNvPr>
        <xdr:cNvSpPr txBox="1"/>
      </xdr:nvSpPr>
      <xdr:spPr>
        <a:xfrm>
          <a:off x="2439044" y="880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147337</xdr:rowOff>
    </xdr:from>
    <xdr:ext cx="405111" cy="259045"/>
    <xdr:sp macro="" textlink="">
      <xdr:nvSpPr>
        <xdr:cNvPr id="205" name="n_3mainValue【体育館・プール】&#10;有形固定資産減価償却率">
          <a:extLst>
            <a:ext uri="{FF2B5EF4-FFF2-40B4-BE49-F238E27FC236}">
              <a16:creationId xmlns:a16="http://schemas.microsoft.com/office/drawing/2014/main" id="{F7ADF414-4B77-459C-8BF7-C3229B8C0DB1}"/>
            </a:ext>
          </a:extLst>
        </xdr:cNvPr>
        <xdr:cNvSpPr txBox="1"/>
      </xdr:nvSpPr>
      <xdr:spPr>
        <a:xfrm>
          <a:off x="1648469" y="872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101617</xdr:rowOff>
    </xdr:from>
    <xdr:ext cx="405111" cy="259045"/>
    <xdr:sp macro="" textlink="">
      <xdr:nvSpPr>
        <xdr:cNvPr id="206" name="n_4mainValue【体育館・プール】&#10;有形固定資産減価償却率">
          <a:extLst>
            <a:ext uri="{FF2B5EF4-FFF2-40B4-BE49-F238E27FC236}">
              <a16:creationId xmlns:a16="http://schemas.microsoft.com/office/drawing/2014/main" id="{D497B249-A8BD-4E6A-BDEF-41FD3A8DAD53}"/>
            </a:ext>
          </a:extLst>
        </xdr:cNvPr>
        <xdr:cNvSpPr txBox="1"/>
      </xdr:nvSpPr>
      <xdr:spPr>
        <a:xfrm>
          <a:off x="848369" y="868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1FC7DD0-D86A-492A-9A7A-3CEA0AFDC3F7}"/>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2DF8C15-17A0-4DB8-9803-6E5BC9A0F634}"/>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38FFF42-CD72-4146-9F1B-C52010DEEDEF}"/>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12DDD59-2E85-423C-9576-89054BC02CE4}"/>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2C2AC22-1DDA-4504-8E80-D80AEBB364AB}"/>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C6B65C2-98B5-4CA1-AB4F-BE5C79FEA01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4A53C89-E5F3-4BD6-A4F8-851DD19ADC6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5C147FB-8FB0-46EF-8BE2-47AF50B9A8E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5F78FF8-DA3B-40F4-BC32-F00B1E0400E8}"/>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0EFFFB5-6F97-4002-9BC9-DF65888B682C}"/>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4F677AE3-82E9-4295-91B4-5690754381CE}"/>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E07CB9E-3AF9-4E92-981C-E8E4276CC5BE}"/>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F193174-2C1C-4A5F-BEDD-C26EBA0F03F2}"/>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2186F0B-119C-468C-9B7B-29DD2D66F5D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AA770195-0089-43D2-A7A5-2154EE50465F}"/>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6E201C0-9BAC-4356-A166-639BF0FD5EBE}"/>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3FDDE09-A1EF-401D-9799-EE84B7BC71FA}"/>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1277492-2C2F-4A39-ABE1-A7313B4AD51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8A0A47A-082D-49C0-82EB-7C33647D4CCF}"/>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48CCA4B-1598-43EC-BAF2-99053F1E2FA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5F09636-39D6-4A0D-9882-DD55AEF193E4}"/>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1E9D2EE-6C42-43D8-BC62-4F9BDD2A3C6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AF7AD6B-9B87-4178-B11A-DB95D4DE12FD}"/>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1285B23-92C6-41EE-9217-35D36F396A7C}"/>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6B04BC69-477C-4F83-94ED-4741205216A2}"/>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896D7BF6-6FAB-4D72-92E3-8AF119BDBD1E}"/>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E9F1E28A-9FFE-459D-8628-36D9159E1F35}"/>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7BD1F00D-87B3-44C9-86CA-7A8CB5B2953C}"/>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1CAE696E-3185-4554-A0E9-264201477D9A}"/>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36" name="【体育館・プール】&#10;一人当たり面積平均値テキスト">
          <a:extLst>
            <a:ext uri="{FF2B5EF4-FFF2-40B4-BE49-F238E27FC236}">
              <a16:creationId xmlns:a16="http://schemas.microsoft.com/office/drawing/2014/main" id="{6B10DADB-8D0D-4B54-A24F-DA5D51742403}"/>
            </a:ext>
          </a:extLst>
        </xdr:cNvPr>
        <xdr:cNvSpPr txBox="1"/>
      </xdr:nvSpPr>
      <xdr:spPr>
        <a:xfrm>
          <a:off x="9467850"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32EF3949-7793-45C2-9FF8-80C8E0CC806C}"/>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81454749-E381-4F5E-A241-27EFDF471B06}"/>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5560950D-502A-4D47-B233-A4BD46D09220}"/>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C9568110-80FE-4F28-B0A6-D481CF6C7225}"/>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F9E4FCFA-45CA-413D-BB4E-6506A083ECF2}"/>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B02FE7A-830E-487E-A74D-1ADB9A4A476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A6F85FA-4957-4567-AFE8-45B1FC9EEFAF}"/>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B46E96C-622A-41B8-B059-EFF6854824E2}"/>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D7F12AE-5024-4999-8FE4-9136E49E35D9}"/>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DD16C06-F0C6-44B0-9FEE-771F9405522D}"/>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19050</xdr:rowOff>
    </xdr:from>
    <xdr:to>
      <xdr:col>55</xdr:col>
      <xdr:colOff>50800</xdr:colOff>
      <xdr:row>57</xdr:row>
      <xdr:rowOff>120650</xdr:rowOff>
    </xdr:to>
    <xdr:sp macro="" textlink="">
      <xdr:nvSpPr>
        <xdr:cNvPr id="247" name="楕円 246">
          <a:extLst>
            <a:ext uri="{FF2B5EF4-FFF2-40B4-BE49-F238E27FC236}">
              <a16:creationId xmlns:a16="http://schemas.microsoft.com/office/drawing/2014/main" id="{C76544FA-86BF-4288-932E-034B0EFFB4CA}"/>
            </a:ext>
          </a:extLst>
        </xdr:cNvPr>
        <xdr:cNvSpPr/>
      </xdr:nvSpPr>
      <xdr:spPr>
        <a:xfrm>
          <a:off x="9401175" y="924877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41927</xdr:rowOff>
    </xdr:from>
    <xdr:ext cx="469744" cy="259045"/>
    <xdr:sp macro="" textlink="">
      <xdr:nvSpPr>
        <xdr:cNvPr id="248" name="【体育館・プール】&#10;一人当たり面積該当値テキスト">
          <a:extLst>
            <a:ext uri="{FF2B5EF4-FFF2-40B4-BE49-F238E27FC236}">
              <a16:creationId xmlns:a16="http://schemas.microsoft.com/office/drawing/2014/main" id="{C884F50F-0636-4B2B-864C-508CC87C19F4}"/>
            </a:ext>
          </a:extLst>
        </xdr:cNvPr>
        <xdr:cNvSpPr txBox="1"/>
      </xdr:nvSpPr>
      <xdr:spPr>
        <a:xfrm>
          <a:off x="9467850" y="911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19050</xdr:rowOff>
    </xdr:from>
    <xdr:to>
      <xdr:col>50</xdr:col>
      <xdr:colOff>165100</xdr:colOff>
      <xdr:row>57</xdr:row>
      <xdr:rowOff>120650</xdr:rowOff>
    </xdr:to>
    <xdr:sp macro="" textlink="">
      <xdr:nvSpPr>
        <xdr:cNvPr id="249" name="楕円 248">
          <a:extLst>
            <a:ext uri="{FF2B5EF4-FFF2-40B4-BE49-F238E27FC236}">
              <a16:creationId xmlns:a16="http://schemas.microsoft.com/office/drawing/2014/main" id="{CC7A4B28-8B2E-4B4A-869A-D730E2CB277A}"/>
            </a:ext>
          </a:extLst>
        </xdr:cNvPr>
        <xdr:cNvSpPr/>
      </xdr:nvSpPr>
      <xdr:spPr>
        <a:xfrm>
          <a:off x="8639175" y="9248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69850</xdr:rowOff>
    </xdr:from>
    <xdr:to>
      <xdr:col>55</xdr:col>
      <xdr:colOff>0</xdr:colOff>
      <xdr:row>57</xdr:row>
      <xdr:rowOff>69850</xdr:rowOff>
    </xdr:to>
    <xdr:cxnSp macro="">
      <xdr:nvCxnSpPr>
        <xdr:cNvPr id="250" name="直線コネクタ 249">
          <a:extLst>
            <a:ext uri="{FF2B5EF4-FFF2-40B4-BE49-F238E27FC236}">
              <a16:creationId xmlns:a16="http://schemas.microsoft.com/office/drawing/2014/main" id="{64A06BCE-04FF-47C2-8E7C-7A20441A3DE2}"/>
            </a:ext>
          </a:extLst>
        </xdr:cNvPr>
        <xdr:cNvCxnSpPr/>
      </xdr:nvCxnSpPr>
      <xdr:spPr>
        <a:xfrm>
          <a:off x="8686800" y="9296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31750</xdr:rowOff>
    </xdr:from>
    <xdr:to>
      <xdr:col>46</xdr:col>
      <xdr:colOff>38100</xdr:colOff>
      <xdr:row>57</xdr:row>
      <xdr:rowOff>133350</xdr:rowOff>
    </xdr:to>
    <xdr:sp macro="" textlink="">
      <xdr:nvSpPr>
        <xdr:cNvPr id="251" name="楕円 250">
          <a:extLst>
            <a:ext uri="{FF2B5EF4-FFF2-40B4-BE49-F238E27FC236}">
              <a16:creationId xmlns:a16="http://schemas.microsoft.com/office/drawing/2014/main" id="{9AFD956C-BB24-4E07-92AB-5E2F9404C7F5}"/>
            </a:ext>
          </a:extLst>
        </xdr:cNvPr>
        <xdr:cNvSpPr/>
      </xdr:nvSpPr>
      <xdr:spPr>
        <a:xfrm>
          <a:off x="7839075" y="92583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69850</xdr:rowOff>
    </xdr:from>
    <xdr:to>
      <xdr:col>50</xdr:col>
      <xdr:colOff>114300</xdr:colOff>
      <xdr:row>57</xdr:row>
      <xdr:rowOff>82550</xdr:rowOff>
    </xdr:to>
    <xdr:cxnSp macro="">
      <xdr:nvCxnSpPr>
        <xdr:cNvPr id="252" name="直線コネクタ 251">
          <a:extLst>
            <a:ext uri="{FF2B5EF4-FFF2-40B4-BE49-F238E27FC236}">
              <a16:creationId xmlns:a16="http://schemas.microsoft.com/office/drawing/2014/main" id="{8AB84E0E-6B10-4B68-A67C-11EED75176EE}"/>
            </a:ext>
          </a:extLst>
        </xdr:cNvPr>
        <xdr:cNvCxnSpPr/>
      </xdr:nvCxnSpPr>
      <xdr:spPr>
        <a:xfrm flipV="1">
          <a:off x="7886700" y="92964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44450</xdr:rowOff>
    </xdr:from>
    <xdr:to>
      <xdr:col>41</xdr:col>
      <xdr:colOff>101600</xdr:colOff>
      <xdr:row>57</xdr:row>
      <xdr:rowOff>146050</xdr:rowOff>
    </xdr:to>
    <xdr:sp macro="" textlink="">
      <xdr:nvSpPr>
        <xdr:cNvPr id="253" name="楕円 252">
          <a:extLst>
            <a:ext uri="{FF2B5EF4-FFF2-40B4-BE49-F238E27FC236}">
              <a16:creationId xmlns:a16="http://schemas.microsoft.com/office/drawing/2014/main" id="{20EDE88C-7ECC-4E56-BB5E-8AA27594877C}"/>
            </a:ext>
          </a:extLst>
        </xdr:cNvPr>
        <xdr:cNvSpPr/>
      </xdr:nvSpPr>
      <xdr:spPr>
        <a:xfrm>
          <a:off x="7029450" y="9277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82550</xdr:rowOff>
    </xdr:from>
    <xdr:to>
      <xdr:col>45</xdr:col>
      <xdr:colOff>177800</xdr:colOff>
      <xdr:row>57</xdr:row>
      <xdr:rowOff>95250</xdr:rowOff>
    </xdr:to>
    <xdr:cxnSp macro="">
      <xdr:nvCxnSpPr>
        <xdr:cNvPr id="254" name="直線コネクタ 253">
          <a:extLst>
            <a:ext uri="{FF2B5EF4-FFF2-40B4-BE49-F238E27FC236}">
              <a16:creationId xmlns:a16="http://schemas.microsoft.com/office/drawing/2014/main" id="{D4DA3750-BCF1-4505-88C5-D06A4A1753A7}"/>
            </a:ext>
          </a:extLst>
        </xdr:cNvPr>
        <xdr:cNvCxnSpPr/>
      </xdr:nvCxnSpPr>
      <xdr:spPr>
        <a:xfrm flipV="1">
          <a:off x="7077075" y="931545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165100</xdr:rowOff>
    </xdr:from>
    <xdr:to>
      <xdr:col>36</xdr:col>
      <xdr:colOff>165100</xdr:colOff>
      <xdr:row>57</xdr:row>
      <xdr:rowOff>95250</xdr:rowOff>
    </xdr:to>
    <xdr:sp macro="" textlink="">
      <xdr:nvSpPr>
        <xdr:cNvPr id="255" name="楕円 254">
          <a:extLst>
            <a:ext uri="{FF2B5EF4-FFF2-40B4-BE49-F238E27FC236}">
              <a16:creationId xmlns:a16="http://schemas.microsoft.com/office/drawing/2014/main" id="{1B6529AE-7E5C-40F9-9E2F-D7DDAFC33B58}"/>
            </a:ext>
          </a:extLst>
        </xdr:cNvPr>
        <xdr:cNvSpPr/>
      </xdr:nvSpPr>
      <xdr:spPr>
        <a:xfrm>
          <a:off x="6238875" y="9229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44450</xdr:rowOff>
    </xdr:from>
    <xdr:to>
      <xdr:col>41</xdr:col>
      <xdr:colOff>50800</xdr:colOff>
      <xdr:row>57</xdr:row>
      <xdr:rowOff>95250</xdr:rowOff>
    </xdr:to>
    <xdr:cxnSp macro="">
      <xdr:nvCxnSpPr>
        <xdr:cNvPr id="256" name="直線コネクタ 255">
          <a:extLst>
            <a:ext uri="{FF2B5EF4-FFF2-40B4-BE49-F238E27FC236}">
              <a16:creationId xmlns:a16="http://schemas.microsoft.com/office/drawing/2014/main" id="{B6D992FD-6E3E-4520-B98B-E51E59D51D98}"/>
            </a:ext>
          </a:extLst>
        </xdr:cNvPr>
        <xdr:cNvCxnSpPr/>
      </xdr:nvCxnSpPr>
      <xdr:spPr>
        <a:xfrm>
          <a:off x="6286500" y="9277350"/>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1A5CCCFB-0DF9-4F9C-9CBF-9B11C46C2FEC}"/>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42F0208D-BEA4-42F9-ABC6-DA3F38F916B9}"/>
            </a:ext>
          </a:extLst>
        </xdr:cNvPr>
        <xdr:cNvSpPr txBox="1"/>
      </xdr:nvSpPr>
      <xdr:spPr>
        <a:xfrm>
          <a:off x="767722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45F70F00-6F87-4FF1-BEC1-BFC8F596A2C8}"/>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0" name="n_4aveValue【体育館・プール】&#10;一人当たり面積">
          <a:extLst>
            <a:ext uri="{FF2B5EF4-FFF2-40B4-BE49-F238E27FC236}">
              <a16:creationId xmlns:a16="http://schemas.microsoft.com/office/drawing/2014/main" id="{417B000F-2C63-4C03-A4C6-252E6D1E8CB6}"/>
            </a:ext>
          </a:extLst>
        </xdr:cNvPr>
        <xdr:cNvSpPr txBox="1"/>
      </xdr:nvSpPr>
      <xdr:spPr>
        <a:xfrm>
          <a:off x="6067502"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C08610E0-F126-4964-89A7-553BB2EC3B7B}"/>
            </a:ext>
          </a:extLst>
        </xdr:cNvPr>
        <xdr:cNvSpPr txBox="1"/>
      </xdr:nvSpPr>
      <xdr:spPr>
        <a:xfrm>
          <a:off x="8458277" y="90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149877</xdr:rowOff>
    </xdr:from>
    <xdr:ext cx="469744" cy="259045"/>
    <xdr:sp macro="" textlink="">
      <xdr:nvSpPr>
        <xdr:cNvPr id="262" name="n_2mainValue【体育館・プール】&#10;一人当たり面積">
          <a:extLst>
            <a:ext uri="{FF2B5EF4-FFF2-40B4-BE49-F238E27FC236}">
              <a16:creationId xmlns:a16="http://schemas.microsoft.com/office/drawing/2014/main" id="{4AAB345F-2CC5-4B97-BB9E-BCC453B50531}"/>
            </a:ext>
          </a:extLst>
        </xdr:cNvPr>
        <xdr:cNvSpPr txBox="1"/>
      </xdr:nvSpPr>
      <xdr:spPr>
        <a:xfrm>
          <a:off x="7677227" y="905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162577</xdr:rowOff>
    </xdr:from>
    <xdr:ext cx="469744" cy="259045"/>
    <xdr:sp macro="" textlink="">
      <xdr:nvSpPr>
        <xdr:cNvPr id="263" name="n_3mainValue【体育館・プール】&#10;一人当たり面積">
          <a:extLst>
            <a:ext uri="{FF2B5EF4-FFF2-40B4-BE49-F238E27FC236}">
              <a16:creationId xmlns:a16="http://schemas.microsoft.com/office/drawing/2014/main" id="{3F078D07-D1B5-45B1-952C-08EFD8F86902}"/>
            </a:ext>
          </a:extLst>
        </xdr:cNvPr>
        <xdr:cNvSpPr txBox="1"/>
      </xdr:nvSpPr>
      <xdr:spPr>
        <a:xfrm>
          <a:off x="6867602" y="90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111777</xdr:rowOff>
    </xdr:from>
    <xdr:ext cx="469744" cy="259045"/>
    <xdr:sp macro="" textlink="">
      <xdr:nvSpPr>
        <xdr:cNvPr id="264" name="n_4mainValue【体育館・プール】&#10;一人当たり面積">
          <a:extLst>
            <a:ext uri="{FF2B5EF4-FFF2-40B4-BE49-F238E27FC236}">
              <a16:creationId xmlns:a16="http://schemas.microsoft.com/office/drawing/2014/main" id="{C4E759BF-C2E4-4356-9307-FF2EFE29BC05}"/>
            </a:ext>
          </a:extLst>
        </xdr:cNvPr>
        <xdr:cNvSpPr txBox="1"/>
      </xdr:nvSpPr>
      <xdr:spPr>
        <a:xfrm>
          <a:off x="6067502" y="90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FE2D846-A134-46F3-BA9D-C721507DFA1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8E3731B-C80E-415F-B298-929C7B6BAD19}"/>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8F5A668-33E9-4AF0-B0F7-38B97AB5C0E1}"/>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BAE1D51-C801-4AB1-A723-F121A19B5AE9}"/>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A1FED3F-805F-46C7-9B78-DB8D946A4A7B}"/>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2A7A9CE-DCD5-46BA-AD22-D9FB5D8DA9AE}"/>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68D3B30-0D13-4F44-92ED-726878C4A873}"/>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1C493D7-A5A7-4FDD-846C-126325AB9A0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4991384-2E9A-49A5-A912-BC8A7A779F7F}"/>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A70FBEC-626D-4C77-B713-BC4FC8411FCB}"/>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018553E3-E70C-4882-8569-E48A099362D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D799E6A-C3D0-4519-986A-7B9C54DD1C9C}"/>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F4118C92-20B4-420C-8B5C-BF5C3322C9DA}"/>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29D2B48-2900-4ED6-A5B2-54554648FCF4}"/>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E4FCD790-4364-4FEC-B3E3-1EAC67F1F4B2}"/>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12F74577-7B8D-4924-B0EB-44B8D2577198}"/>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7EF25CF-9C2F-43BD-9DBA-44530883FE72}"/>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DBB3D1E3-9FC2-40D5-B169-5616A4F7B2F3}"/>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11C82749-C3C7-45CF-B1DD-792943139B24}"/>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8C9FE7D8-75DE-40D1-A3ED-BB5982F15F4D}"/>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F31F5B0-AD59-4A4A-9AEF-07AB418DCBDA}"/>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19DE88D3-EF6D-4BAD-87E6-DE1B09FDF08C}"/>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27628BEA-FAA2-4274-A936-3457CB6F6887}"/>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25E76D-4D45-44C3-8C76-BF5C236FA35F}"/>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FB56624D-5C68-4ADA-853B-9ABA946EE084}"/>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A2D8F272-9F28-4BE5-93C9-1CE1353FE47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5F41CB06-DAA1-4E80-9938-9FB64E45B40B}"/>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B3E45CDE-8979-46CB-83AC-B58B4B3C6A3A}"/>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4252B023-F065-4893-AFED-0D02760B7902}"/>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55644E6E-938C-458A-81CE-5FF3578841C5}"/>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17524E73-F047-402E-BC2F-C477D991537B}"/>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A4AFBC33-E5A8-4B3F-9163-2E629C0F3324}"/>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2FF4DF6D-B8D9-4864-9F0F-B5DDEFBE689A}"/>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92B6C4E3-7A57-4797-923F-63FD47B37ABB}"/>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C4FCAED5-3426-4CA0-9BFD-E7EAF1392D39}"/>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F0060CD2-C098-4625-99C5-F55CCF9A0E20}"/>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602BA708-C2CF-4DDC-810C-4B7E7308A7CC}"/>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9D0CFC-AFBF-4847-87B0-DE9646EE823D}"/>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41B6C89-8AA8-498E-8C50-D2B19751725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DB49C8B-D253-439E-BD12-69FE93637E9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986957D-DA69-4A98-AFD7-BDF93CBE34BB}"/>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7E9269B-5A7F-4E65-9F3A-EC707ACEC95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7" name="楕円 306">
          <a:extLst>
            <a:ext uri="{FF2B5EF4-FFF2-40B4-BE49-F238E27FC236}">
              <a16:creationId xmlns:a16="http://schemas.microsoft.com/office/drawing/2014/main" id="{FAE3C268-1EAC-44C2-96A6-5D73956C327B}"/>
            </a:ext>
          </a:extLst>
        </xdr:cNvPr>
        <xdr:cNvSpPr/>
      </xdr:nvSpPr>
      <xdr:spPr>
        <a:xfrm>
          <a:off x="4124325" y="134385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42CF93A2-9421-4977-AC53-6B6773F6C22B}"/>
            </a:ext>
          </a:extLst>
        </xdr:cNvPr>
        <xdr:cNvSpPr txBox="1"/>
      </xdr:nvSpPr>
      <xdr:spPr>
        <a:xfrm>
          <a:off x="4219575"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309" name="楕円 308">
          <a:extLst>
            <a:ext uri="{FF2B5EF4-FFF2-40B4-BE49-F238E27FC236}">
              <a16:creationId xmlns:a16="http://schemas.microsoft.com/office/drawing/2014/main" id="{55D8BDD4-DEF9-4C8F-8041-F8B27BFB71DB}"/>
            </a:ext>
          </a:extLst>
        </xdr:cNvPr>
        <xdr:cNvSpPr/>
      </xdr:nvSpPr>
      <xdr:spPr>
        <a:xfrm>
          <a:off x="3381375" y="133828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49530</xdr:rowOff>
    </xdr:to>
    <xdr:cxnSp macro="">
      <xdr:nvCxnSpPr>
        <xdr:cNvPr id="310" name="直線コネクタ 309">
          <a:extLst>
            <a:ext uri="{FF2B5EF4-FFF2-40B4-BE49-F238E27FC236}">
              <a16:creationId xmlns:a16="http://schemas.microsoft.com/office/drawing/2014/main" id="{F106E196-4F4E-42DC-A385-979DB0999943}"/>
            </a:ext>
          </a:extLst>
        </xdr:cNvPr>
        <xdr:cNvCxnSpPr/>
      </xdr:nvCxnSpPr>
      <xdr:spPr>
        <a:xfrm>
          <a:off x="3429000" y="13439956"/>
          <a:ext cx="752475"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311" name="楕円 310">
          <a:extLst>
            <a:ext uri="{FF2B5EF4-FFF2-40B4-BE49-F238E27FC236}">
              <a16:creationId xmlns:a16="http://schemas.microsoft.com/office/drawing/2014/main" id="{DB782CE1-E708-4A4D-8ACF-8A962B2ADF1A}"/>
            </a:ext>
          </a:extLst>
        </xdr:cNvPr>
        <xdr:cNvSpPr/>
      </xdr:nvSpPr>
      <xdr:spPr>
        <a:xfrm>
          <a:off x="2571750" y="132225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158931</xdr:rowOff>
    </xdr:to>
    <xdr:cxnSp macro="">
      <xdr:nvCxnSpPr>
        <xdr:cNvPr id="312" name="直線コネクタ 311">
          <a:extLst>
            <a:ext uri="{FF2B5EF4-FFF2-40B4-BE49-F238E27FC236}">
              <a16:creationId xmlns:a16="http://schemas.microsoft.com/office/drawing/2014/main" id="{30B382EA-99DA-4DD7-B7B8-80FA21E7789C}"/>
            </a:ext>
          </a:extLst>
        </xdr:cNvPr>
        <xdr:cNvCxnSpPr/>
      </xdr:nvCxnSpPr>
      <xdr:spPr>
        <a:xfrm>
          <a:off x="2619375" y="13279664"/>
          <a:ext cx="809625"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109764</xdr:rowOff>
    </xdr:from>
    <xdr:to>
      <xdr:col>10</xdr:col>
      <xdr:colOff>165100</xdr:colOff>
      <xdr:row>82</xdr:row>
      <xdr:rowOff>39914</xdr:rowOff>
    </xdr:to>
    <xdr:sp macro="" textlink="">
      <xdr:nvSpPr>
        <xdr:cNvPr id="313" name="楕円 312">
          <a:extLst>
            <a:ext uri="{FF2B5EF4-FFF2-40B4-BE49-F238E27FC236}">
              <a16:creationId xmlns:a16="http://schemas.microsoft.com/office/drawing/2014/main" id="{BFAB408C-676D-4A72-B6D4-24786DFFB23E}"/>
            </a:ext>
          </a:extLst>
        </xdr:cNvPr>
        <xdr:cNvSpPr/>
      </xdr:nvSpPr>
      <xdr:spPr>
        <a:xfrm>
          <a:off x="1781175" y="13222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81</xdr:row>
      <xdr:rowOff>160564</xdr:rowOff>
    </xdr:to>
    <xdr:cxnSp macro="">
      <xdr:nvCxnSpPr>
        <xdr:cNvPr id="314" name="直線コネクタ 313">
          <a:extLst>
            <a:ext uri="{FF2B5EF4-FFF2-40B4-BE49-F238E27FC236}">
              <a16:creationId xmlns:a16="http://schemas.microsoft.com/office/drawing/2014/main" id="{722F9973-5521-4B36-9CD4-2F09D5E7244C}"/>
            </a:ext>
          </a:extLst>
        </xdr:cNvPr>
        <xdr:cNvCxnSpPr/>
      </xdr:nvCxnSpPr>
      <xdr:spPr>
        <a:xfrm>
          <a:off x="1828800" y="1327966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88537</xdr:rowOff>
    </xdr:from>
    <xdr:to>
      <xdr:col>6</xdr:col>
      <xdr:colOff>38100</xdr:colOff>
      <xdr:row>83</xdr:row>
      <xdr:rowOff>18687</xdr:rowOff>
    </xdr:to>
    <xdr:sp macro="" textlink="">
      <xdr:nvSpPr>
        <xdr:cNvPr id="315" name="楕円 314">
          <a:extLst>
            <a:ext uri="{FF2B5EF4-FFF2-40B4-BE49-F238E27FC236}">
              <a16:creationId xmlns:a16="http://schemas.microsoft.com/office/drawing/2014/main" id="{5653D5F2-5834-40EA-9A99-3ACA164B201F}"/>
            </a:ext>
          </a:extLst>
        </xdr:cNvPr>
        <xdr:cNvSpPr/>
      </xdr:nvSpPr>
      <xdr:spPr>
        <a:xfrm>
          <a:off x="981075" y="133632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160564</xdr:rowOff>
    </xdr:from>
    <xdr:to>
      <xdr:col>10</xdr:col>
      <xdr:colOff>114300</xdr:colOff>
      <xdr:row>82</xdr:row>
      <xdr:rowOff>139337</xdr:rowOff>
    </xdr:to>
    <xdr:cxnSp macro="">
      <xdr:nvCxnSpPr>
        <xdr:cNvPr id="316" name="直線コネクタ 315">
          <a:extLst>
            <a:ext uri="{FF2B5EF4-FFF2-40B4-BE49-F238E27FC236}">
              <a16:creationId xmlns:a16="http://schemas.microsoft.com/office/drawing/2014/main" id="{C0895C62-647F-4467-8BCE-3DEA1569991D}"/>
            </a:ext>
          </a:extLst>
        </xdr:cNvPr>
        <xdr:cNvCxnSpPr/>
      </xdr:nvCxnSpPr>
      <xdr:spPr>
        <a:xfrm flipV="1">
          <a:off x="1028700" y="13279664"/>
          <a:ext cx="800100" cy="1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7F3EB3C9-DDC6-4E12-A26C-86A1D099B19C}"/>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a:extLst>
            <a:ext uri="{FF2B5EF4-FFF2-40B4-BE49-F238E27FC236}">
              <a16:creationId xmlns:a16="http://schemas.microsoft.com/office/drawing/2014/main" id="{70D4B474-4E45-4F29-8D78-0DE2834AB0F6}"/>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a:extLst>
            <a:ext uri="{FF2B5EF4-FFF2-40B4-BE49-F238E27FC236}">
              <a16:creationId xmlns:a16="http://schemas.microsoft.com/office/drawing/2014/main" id="{1D5EE2C0-0818-4DC0-BB18-59960FD6F199}"/>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0" name="n_4aveValue【福祉施設】&#10;有形固定資産減価償却率">
          <a:extLst>
            <a:ext uri="{FF2B5EF4-FFF2-40B4-BE49-F238E27FC236}">
              <a16:creationId xmlns:a16="http://schemas.microsoft.com/office/drawing/2014/main" id="{3588C0A8-E75B-4A5A-B2A2-B255BCE706E7}"/>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29408</xdr:rowOff>
    </xdr:from>
    <xdr:ext cx="405111" cy="259045"/>
    <xdr:sp macro="" textlink="">
      <xdr:nvSpPr>
        <xdr:cNvPr id="321" name="n_1mainValue【福祉施設】&#10;有形固定資産減価償却率">
          <a:extLst>
            <a:ext uri="{FF2B5EF4-FFF2-40B4-BE49-F238E27FC236}">
              <a16:creationId xmlns:a16="http://schemas.microsoft.com/office/drawing/2014/main" id="{9F4D460D-B09B-4486-AF95-AB93BFBB0839}"/>
            </a:ext>
          </a:extLst>
        </xdr:cNvPr>
        <xdr:cNvSpPr txBox="1"/>
      </xdr:nvSpPr>
      <xdr:spPr>
        <a:xfrm>
          <a:off x="3239144" y="1346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31041</xdr:rowOff>
    </xdr:from>
    <xdr:ext cx="405111" cy="259045"/>
    <xdr:sp macro="" textlink="">
      <xdr:nvSpPr>
        <xdr:cNvPr id="322" name="n_2mainValue【福祉施設】&#10;有形固定資産減価償却率">
          <a:extLst>
            <a:ext uri="{FF2B5EF4-FFF2-40B4-BE49-F238E27FC236}">
              <a16:creationId xmlns:a16="http://schemas.microsoft.com/office/drawing/2014/main" id="{7AD85EB4-0930-4E88-881A-9DC4BD45114D}"/>
            </a:ext>
          </a:extLst>
        </xdr:cNvPr>
        <xdr:cNvSpPr txBox="1"/>
      </xdr:nvSpPr>
      <xdr:spPr>
        <a:xfrm>
          <a:off x="2439044" y="1330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31041</xdr:rowOff>
    </xdr:from>
    <xdr:ext cx="405111" cy="259045"/>
    <xdr:sp macro="" textlink="">
      <xdr:nvSpPr>
        <xdr:cNvPr id="323" name="n_3mainValue【福祉施設】&#10;有形固定資産減価償却率">
          <a:extLst>
            <a:ext uri="{FF2B5EF4-FFF2-40B4-BE49-F238E27FC236}">
              <a16:creationId xmlns:a16="http://schemas.microsoft.com/office/drawing/2014/main" id="{0413A2DD-38A8-4280-8A7C-15B453D8EA2B}"/>
            </a:ext>
          </a:extLst>
        </xdr:cNvPr>
        <xdr:cNvSpPr txBox="1"/>
      </xdr:nvSpPr>
      <xdr:spPr>
        <a:xfrm>
          <a:off x="1648469" y="1330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24" name="n_4mainValue【福祉施設】&#10;有形固定資産減価償却率">
          <a:extLst>
            <a:ext uri="{FF2B5EF4-FFF2-40B4-BE49-F238E27FC236}">
              <a16:creationId xmlns:a16="http://schemas.microsoft.com/office/drawing/2014/main" id="{F14A317F-C28E-4996-93EF-0125249FF1FB}"/>
            </a:ext>
          </a:extLst>
        </xdr:cNvPr>
        <xdr:cNvSpPr txBox="1"/>
      </xdr:nvSpPr>
      <xdr:spPr>
        <a:xfrm>
          <a:off x="848369" y="1344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C4317E59-7E7E-47EA-952A-AF05B4B117F1}"/>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35DC42A7-483E-40E5-8DEA-05E81C2E77C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3589AFBD-1134-4BCE-8420-93331D113C98}"/>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8A8369D-ECA0-48C1-A0AC-0A6BF2DAC78C}"/>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8052D0EB-5739-4BDE-B5D7-5178DF6C3A5C}"/>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A54F1606-99CA-47BB-B307-714F52BCB68A}"/>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13036498-E441-4FF4-A5A3-D253F8E445BA}"/>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D4532555-E582-48E3-938B-58123DF20B9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DC46DDE-694D-46F3-B633-CBE629A0B6D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DE89F95-7F0B-477F-953B-7AC5EF8AF85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B1F8408C-A574-4690-841D-730B2714EDA9}"/>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3ABC10E2-3EC9-4978-82D4-B82D3AC5CE5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13E5CB22-6523-4D51-9332-41234B6B85AF}"/>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96A8E032-BAE8-49B9-BD5E-76B270FF9108}"/>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FF1A38E0-A0EE-4B79-8B95-2CB68C808617}"/>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CE93F297-963F-44A5-94DC-85163F1AB5CF}"/>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5322DED3-D296-43F7-AC07-BDCB8D081A89}"/>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E0F8DB6B-5B4E-4C91-B77E-96DE7C8129C6}"/>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C933B37C-D610-4A1F-BD40-0A3B7E39A199}"/>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7A20D395-9BA2-4A82-8478-5D2EDE3A53DB}"/>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950A3323-D5D9-4ABF-AE37-58AE32874284}"/>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DDDA754E-122B-43CA-8466-24F2A44E2471}"/>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13620B92-0999-4C06-BD6B-C55A72FF249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29CB2BA1-E69B-48B7-A057-1DDEEA596034}"/>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AFAB49A9-896E-4B62-B2BD-2FB35E8D889C}"/>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F8F99D0C-065F-4DF1-AFA3-457C37EA63E0}"/>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E1B8790C-80FA-44C8-8F52-D196D1F427B9}"/>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445D9E90-AA44-4E3A-9E7C-B3E21B20B7B3}"/>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6A170B9B-FF6F-4AE9-AD98-549E15B9C387}"/>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05E44E2B-4E65-40CF-A843-D96FC974721D}"/>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5" name="【福祉施設】&#10;一人当たり面積平均値テキスト">
          <a:extLst>
            <a:ext uri="{FF2B5EF4-FFF2-40B4-BE49-F238E27FC236}">
              <a16:creationId xmlns:a16="http://schemas.microsoft.com/office/drawing/2014/main" id="{6B3297C1-2C2C-4DFA-B8A9-AFF787389DA0}"/>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AD29A584-FC03-40AC-833F-9A55FC2B9251}"/>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E1F6A5BE-DD46-4328-AE51-453A297C37F6}"/>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3DCC3D4E-0415-4942-AC2A-00CECE72DF2B}"/>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66E189FE-22C3-4A5F-8E12-7733B96972CD}"/>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C7716775-F627-4B38-935C-10B75FF3ACD5}"/>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1F65317-523A-4319-A297-3DF031967445}"/>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8B17CC4-1D22-4523-A1FC-ED7BDEE2AF9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987A1E5-35FF-42CF-A1E8-D325C8E41942}"/>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8B8F6C2-6EA0-487B-89B5-7C0135F97BC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40518D6-5E5A-4C00-AB4C-C8B18CF5C74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36286</xdr:rowOff>
    </xdr:from>
    <xdr:to>
      <xdr:col>55</xdr:col>
      <xdr:colOff>50800</xdr:colOff>
      <xdr:row>82</xdr:row>
      <xdr:rowOff>137886</xdr:rowOff>
    </xdr:to>
    <xdr:sp macro="" textlink="">
      <xdr:nvSpPr>
        <xdr:cNvPr id="366" name="楕円 365">
          <a:extLst>
            <a:ext uri="{FF2B5EF4-FFF2-40B4-BE49-F238E27FC236}">
              <a16:creationId xmlns:a16="http://schemas.microsoft.com/office/drawing/2014/main" id="{68458B29-355A-4759-B0FB-4A0FB25C86D8}"/>
            </a:ext>
          </a:extLst>
        </xdr:cNvPr>
        <xdr:cNvSpPr/>
      </xdr:nvSpPr>
      <xdr:spPr>
        <a:xfrm>
          <a:off x="9401175" y="1331413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59163</xdr:rowOff>
    </xdr:from>
    <xdr:ext cx="469744" cy="259045"/>
    <xdr:sp macro="" textlink="">
      <xdr:nvSpPr>
        <xdr:cNvPr id="367" name="【福祉施設】&#10;一人当たり面積該当値テキスト">
          <a:extLst>
            <a:ext uri="{FF2B5EF4-FFF2-40B4-BE49-F238E27FC236}">
              <a16:creationId xmlns:a16="http://schemas.microsoft.com/office/drawing/2014/main" id="{FBE103F8-78AE-42C1-AD85-DD85AB6E24D0}"/>
            </a:ext>
          </a:extLst>
        </xdr:cNvPr>
        <xdr:cNvSpPr txBox="1"/>
      </xdr:nvSpPr>
      <xdr:spPr>
        <a:xfrm>
          <a:off x="9467850" y="1317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36286</xdr:rowOff>
    </xdr:from>
    <xdr:to>
      <xdr:col>50</xdr:col>
      <xdr:colOff>165100</xdr:colOff>
      <xdr:row>82</xdr:row>
      <xdr:rowOff>137886</xdr:rowOff>
    </xdr:to>
    <xdr:sp macro="" textlink="">
      <xdr:nvSpPr>
        <xdr:cNvPr id="368" name="楕円 367">
          <a:extLst>
            <a:ext uri="{FF2B5EF4-FFF2-40B4-BE49-F238E27FC236}">
              <a16:creationId xmlns:a16="http://schemas.microsoft.com/office/drawing/2014/main" id="{57B3B6BC-7C97-4215-90D4-A52620D11D0B}"/>
            </a:ext>
          </a:extLst>
        </xdr:cNvPr>
        <xdr:cNvSpPr/>
      </xdr:nvSpPr>
      <xdr:spPr>
        <a:xfrm>
          <a:off x="8639175" y="13314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87086</xdr:rowOff>
    </xdr:from>
    <xdr:to>
      <xdr:col>55</xdr:col>
      <xdr:colOff>0</xdr:colOff>
      <xdr:row>82</xdr:row>
      <xdr:rowOff>87086</xdr:rowOff>
    </xdr:to>
    <xdr:cxnSp macro="">
      <xdr:nvCxnSpPr>
        <xdr:cNvPr id="369" name="直線コネクタ 368">
          <a:extLst>
            <a:ext uri="{FF2B5EF4-FFF2-40B4-BE49-F238E27FC236}">
              <a16:creationId xmlns:a16="http://schemas.microsoft.com/office/drawing/2014/main" id="{57743021-364F-4599-91B6-5871E7C9AA43}"/>
            </a:ext>
          </a:extLst>
        </xdr:cNvPr>
        <xdr:cNvCxnSpPr/>
      </xdr:nvCxnSpPr>
      <xdr:spPr>
        <a:xfrm>
          <a:off x="8686800" y="133617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70" name="楕円 369">
          <a:extLst>
            <a:ext uri="{FF2B5EF4-FFF2-40B4-BE49-F238E27FC236}">
              <a16:creationId xmlns:a16="http://schemas.microsoft.com/office/drawing/2014/main" id="{39E44162-AD86-4373-AE07-11FACB924FC2}"/>
            </a:ext>
          </a:extLst>
        </xdr:cNvPr>
        <xdr:cNvSpPr/>
      </xdr:nvSpPr>
      <xdr:spPr>
        <a:xfrm>
          <a:off x="78390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87086</xdr:rowOff>
    </xdr:to>
    <xdr:cxnSp macro="">
      <xdr:nvCxnSpPr>
        <xdr:cNvPr id="371" name="直線コネクタ 370">
          <a:extLst>
            <a:ext uri="{FF2B5EF4-FFF2-40B4-BE49-F238E27FC236}">
              <a16:creationId xmlns:a16="http://schemas.microsoft.com/office/drawing/2014/main" id="{921AAD2D-ADDD-40E1-A7AD-8CAD5A3D87A7}"/>
            </a:ext>
          </a:extLst>
        </xdr:cNvPr>
        <xdr:cNvCxnSpPr/>
      </xdr:nvCxnSpPr>
      <xdr:spPr>
        <a:xfrm>
          <a:off x="7886700" y="13315950"/>
          <a:ext cx="8001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72" name="楕円 371">
          <a:extLst>
            <a:ext uri="{FF2B5EF4-FFF2-40B4-BE49-F238E27FC236}">
              <a16:creationId xmlns:a16="http://schemas.microsoft.com/office/drawing/2014/main" id="{10FF7CFF-A318-4186-88B3-A3524E99F781}"/>
            </a:ext>
          </a:extLst>
        </xdr:cNvPr>
        <xdr:cNvSpPr/>
      </xdr:nvSpPr>
      <xdr:spPr>
        <a:xfrm>
          <a:off x="7029450"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73" name="直線コネクタ 372">
          <a:extLst>
            <a:ext uri="{FF2B5EF4-FFF2-40B4-BE49-F238E27FC236}">
              <a16:creationId xmlns:a16="http://schemas.microsoft.com/office/drawing/2014/main" id="{BE39882A-6F50-47FD-AF63-74DD2A88EC41}"/>
            </a:ext>
          </a:extLst>
        </xdr:cNvPr>
        <xdr:cNvCxnSpPr/>
      </xdr:nvCxnSpPr>
      <xdr:spPr>
        <a:xfrm>
          <a:off x="7077075" y="13315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74" name="楕円 373">
          <a:extLst>
            <a:ext uri="{FF2B5EF4-FFF2-40B4-BE49-F238E27FC236}">
              <a16:creationId xmlns:a16="http://schemas.microsoft.com/office/drawing/2014/main" id="{B66F8023-AAA5-4BE4-92A8-E5587C211DEF}"/>
            </a:ext>
          </a:extLst>
        </xdr:cNvPr>
        <xdr:cNvSpPr/>
      </xdr:nvSpPr>
      <xdr:spPr>
        <a:xfrm>
          <a:off x="6238875" y="1339895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168729</xdr:rowOff>
    </xdr:to>
    <xdr:cxnSp macro="">
      <xdr:nvCxnSpPr>
        <xdr:cNvPr id="375" name="直線コネクタ 374">
          <a:extLst>
            <a:ext uri="{FF2B5EF4-FFF2-40B4-BE49-F238E27FC236}">
              <a16:creationId xmlns:a16="http://schemas.microsoft.com/office/drawing/2014/main" id="{CE896600-6FF1-4D1F-B669-69B3F7EFBCFA}"/>
            </a:ext>
          </a:extLst>
        </xdr:cNvPr>
        <xdr:cNvCxnSpPr/>
      </xdr:nvCxnSpPr>
      <xdr:spPr>
        <a:xfrm flipV="1">
          <a:off x="6286500" y="13315950"/>
          <a:ext cx="790575" cy="1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BC906ACA-199D-49D4-896A-A0EDD5D5BACA}"/>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a:extLst>
            <a:ext uri="{FF2B5EF4-FFF2-40B4-BE49-F238E27FC236}">
              <a16:creationId xmlns:a16="http://schemas.microsoft.com/office/drawing/2014/main" id="{BC44B1F3-4404-4189-B077-D2DAC5F84B2B}"/>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a:extLst>
            <a:ext uri="{FF2B5EF4-FFF2-40B4-BE49-F238E27FC236}">
              <a16:creationId xmlns:a16="http://schemas.microsoft.com/office/drawing/2014/main" id="{C6E92DC7-0C7D-4896-B147-B0E22B698F69}"/>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B2D89FBE-80B2-4DF6-93A8-184FC904164E}"/>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154413</xdr:rowOff>
    </xdr:from>
    <xdr:ext cx="469744" cy="259045"/>
    <xdr:sp macro="" textlink="">
      <xdr:nvSpPr>
        <xdr:cNvPr id="380" name="n_1mainValue【福祉施設】&#10;一人当たり面積">
          <a:extLst>
            <a:ext uri="{FF2B5EF4-FFF2-40B4-BE49-F238E27FC236}">
              <a16:creationId xmlns:a16="http://schemas.microsoft.com/office/drawing/2014/main" id="{5C1B373C-8598-4A9C-8A54-3039175AAC1A}"/>
            </a:ext>
          </a:extLst>
        </xdr:cNvPr>
        <xdr:cNvSpPr txBox="1"/>
      </xdr:nvSpPr>
      <xdr:spPr>
        <a:xfrm>
          <a:off x="8458277"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81" name="n_2mainValue【福祉施設】&#10;一人当たり面積">
          <a:extLst>
            <a:ext uri="{FF2B5EF4-FFF2-40B4-BE49-F238E27FC236}">
              <a16:creationId xmlns:a16="http://schemas.microsoft.com/office/drawing/2014/main" id="{0A24E347-E4CD-457E-9929-14A83CCFF947}"/>
            </a:ext>
          </a:extLst>
        </xdr:cNvPr>
        <xdr:cNvSpPr txBox="1"/>
      </xdr:nvSpPr>
      <xdr:spPr>
        <a:xfrm>
          <a:off x="7677227"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2" name="n_3mainValue【福祉施設】&#10;一人当たり面積">
          <a:extLst>
            <a:ext uri="{FF2B5EF4-FFF2-40B4-BE49-F238E27FC236}">
              <a16:creationId xmlns:a16="http://schemas.microsoft.com/office/drawing/2014/main" id="{7F6730D8-4DAB-4BC2-961A-413681DAC2AE}"/>
            </a:ext>
          </a:extLst>
        </xdr:cNvPr>
        <xdr:cNvSpPr txBox="1"/>
      </xdr:nvSpPr>
      <xdr:spPr>
        <a:xfrm>
          <a:off x="68676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83" name="n_4mainValue【福祉施設】&#10;一人当たり面積">
          <a:extLst>
            <a:ext uri="{FF2B5EF4-FFF2-40B4-BE49-F238E27FC236}">
              <a16:creationId xmlns:a16="http://schemas.microsoft.com/office/drawing/2014/main" id="{BBF28CC6-4FCF-4253-8384-544A55E305DE}"/>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C0C75AF1-41F5-4067-BE4D-4CA409AB981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3D393E44-658E-44CC-A425-A72FAA6AAAF3}"/>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570E6003-7EEF-4C6A-8694-AD2853D1D456}"/>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A0B56932-8102-4ED6-9092-D8880E5BEE62}"/>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B4EC715A-5215-4183-BB02-701DC9C60F3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62BBE189-D3B7-4C5A-9759-8934A3045AD6}"/>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E01E5B2D-1E0F-40F9-9528-A5EDD6AA61F7}"/>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523555B2-AD56-43A5-BB95-18B82300154A}"/>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987B9D93-E01A-466D-88CC-279BB5F6195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23AF9B82-61CD-48AF-B5C9-A3E5BE2F679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1A76F431-AD66-48D8-ABF9-6596E158FDE4}"/>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8EEA8212-078E-42B7-A839-7A761C4773E6}"/>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64A7429B-C7F5-46A0-8A16-96ABBC97A980}"/>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540E45AF-3825-4E41-B26B-57CA6A4FD968}"/>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8A1680FF-3FFF-41D7-8789-006A36EC0D5A}"/>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338DC765-D57B-4810-A9E8-A152788BE8C7}"/>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D6F12F10-64C6-45D4-9793-B720A0F16A89}"/>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3B9778F6-1159-4DF0-BE1D-4E489A11C2A3}"/>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835390D5-F603-49A0-9EB0-3DF0AA9E213A}"/>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7A798239-7799-4B4E-B8CE-D0EE0C990EE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DE195F87-CDC0-4660-82F9-B4C328BDBADF}"/>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6A21513C-063F-4E23-95F4-FF67FC68D9D3}"/>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4E5DDC5E-E188-48A5-8ACD-8D502DF7D5BA}"/>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867DCD63-0E4E-40D0-B411-92797DA9AE71}"/>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1D130348-7857-4BA6-BB3F-F5727AEF90CC}"/>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D4A74E68-371D-41D0-ADAA-50D10E8F495C}"/>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FF0CCB13-BB0F-4AA9-B37D-BA00D88111B3}"/>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2EC89C0E-A329-4A98-8F5C-2D24FFD6B09B}"/>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86A4BE61-A3FB-4C18-972B-4F0583FDA405}"/>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A654A261-B52F-4AD8-9D92-911984CB24E8}"/>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C5762587-8FC2-4E98-AEE5-4FA74F86F659}"/>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F96F92DF-5235-41B8-A415-FEED3FD2CFB5}"/>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A11A3749-3F25-48DE-BC71-FB7BA33FB7C3}"/>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705A5B4-8840-49C8-B137-4BBC3029293A}"/>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350FC8F-0664-475F-B0A1-DECF487F7291}"/>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25E426D-2400-47C7-99B0-6140EC138D0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0A45FAF-BFE9-4040-BB51-503DC1B6EED4}"/>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6D64A07-5566-4128-995C-FE45BF52BE1C}"/>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103124</xdr:rowOff>
    </xdr:from>
    <xdr:to>
      <xdr:col>24</xdr:col>
      <xdr:colOff>114300</xdr:colOff>
      <xdr:row>104</xdr:row>
      <xdr:rowOff>33274</xdr:rowOff>
    </xdr:to>
    <xdr:sp macro="" textlink="">
      <xdr:nvSpPr>
        <xdr:cNvPr id="422" name="楕円 421">
          <a:extLst>
            <a:ext uri="{FF2B5EF4-FFF2-40B4-BE49-F238E27FC236}">
              <a16:creationId xmlns:a16="http://schemas.microsoft.com/office/drawing/2014/main" id="{23C1E948-DE0F-4B44-81FF-1E1498AC2F50}"/>
            </a:ext>
          </a:extLst>
        </xdr:cNvPr>
        <xdr:cNvSpPr/>
      </xdr:nvSpPr>
      <xdr:spPr>
        <a:xfrm>
          <a:off x="4124325" y="1678457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81551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7756C2F-4AB9-4223-8FA7-DA38A3A0F458}"/>
            </a:ext>
          </a:extLst>
        </xdr:cNvPr>
        <xdr:cNvSpPr txBox="1"/>
      </xdr:nvSpPr>
      <xdr:spPr>
        <a:xfrm>
          <a:off x="4219575" y="16763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50546</xdr:rowOff>
    </xdr:from>
    <xdr:to>
      <xdr:col>20</xdr:col>
      <xdr:colOff>38100</xdr:colOff>
      <xdr:row>103</xdr:row>
      <xdr:rowOff>152146</xdr:rowOff>
    </xdr:to>
    <xdr:sp macro="" textlink="">
      <xdr:nvSpPr>
        <xdr:cNvPr id="424" name="楕円 423">
          <a:extLst>
            <a:ext uri="{FF2B5EF4-FFF2-40B4-BE49-F238E27FC236}">
              <a16:creationId xmlns:a16="http://schemas.microsoft.com/office/drawing/2014/main" id="{57622F06-CF13-4FE1-A981-63D556C8C328}"/>
            </a:ext>
          </a:extLst>
        </xdr:cNvPr>
        <xdr:cNvSpPr/>
      </xdr:nvSpPr>
      <xdr:spPr>
        <a:xfrm>
          <a:off x="3381375" y="167256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101346</xdr:rowOff>
    </xdr:from>
    <xdr:to>
      <xdr:col>24</xdr:col>
      <xdr:colOff>63500</xdr:colOff>
      <xdr:row>103</xdr:row>
      <xdr:rowOff>153924</xdr:rowOff>
    </xdr:to>
    <xdr:cxnSp macro="">
      <xdr:nvCxnSpPr>
        <xdr:cNvPr id="425" name="直線コネクタ 424">
          <a:extLst>
            <a:ext uri="{FF2B5EF4-FFF2-40B4-BE49-F238E27FC236}">
              <a16:creationId xmlns:a16="http://schemas.microsoft.com/office/drawing/2014/main" id="{5CD82179-3EDA-42A9-A45B-770BCB90B2AD}"/>
            </a:ext>
          </a:extLst>
        </xdr:cNvPr>
        <xdr:cNvCxnSpPr/>
      </xdr:nvCxnSpPr>
      <xdr:spPr>
        <a:xfrm>
          <a:off x="3429000" y="16782796"/>
          <a:ext cx="752475"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109982</xdr:rowOff>
    </xdr:from>
    <xdr:to>
      <xdr:col>15</xdr:col>
      <xdr:colOff>101600</xdr:colOff>
      <xdr:row>103</xdr:row>
      <xdr:rowOff>40132</xdr:rowOff>
    </xdr:to>
    <xdr:sp macro="" textlink="">
      <xdr:nvSpPr>
        <xdr:cNvPr id="426" name="楕円 425">
          <a:extLst>
            <a:ext uri="{FF2B5EF4-FFF2-40B4-BE49-F238E27FC236}">
              <a16:creationId xmlns:a16="http://schemas.microsoft.com/office/drawing/2014/main" id="{9966984F-B494-45D4-89B8-24D13C5E2354}"/>
            </a:ext>
          </a:extLst>
        </xdr:cNvPr>
        <xdr:cNvSpPr/>
      </xdr:nvSpPr>
      <xdr:spPr>
        <a:xfrm>
          <a:off x="2571750" y="166231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160782</xdr:rowOff>
    </xdr:from>
    <xdr:to>
      <xdr:col>19</xdr:col>
      <xdr:colOff>177800</xdr:colOff>
      <xdr:row>103</xdr:row>
      <xdr:rowOff>101346</xdr:rowOff>
    </xdr:to>
    <xdr:cxnSp macro="">
      <xdr:nvCxnSpPr>
        <xdr:cNvPr id="427" name="直線コネクタ 426">
          <a:extLst>
            <a:ext uri="{FF2B5EF4-FFF2-40B4-BE49-F238E27FC236}">
              <a16:creationId xmlns:a16="http://schemas.microsoft.com/office/drawing/2014/main" id="{843DE38E-72EB-4EE5-A0E4-B90BCB7BA35A}"/>
            </a:ext>
          </a:extLst>
        </xdr:cNvPr>
        <xdr:cNvCxnSpPr/>
      </xdr:nvCxnSpPr>
      <xdr:spPr>
        <a:xfrm>
          <a:off x="2619375" y="16680307"/>
          <a:ext cx="809625"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109982</xdr:rowOff>
    </xdr:from>
    <xdr:to>
      <xdr:col>10</xdr:col>
      <xdr:colOff>165100</xdr:colOff>
      <xdr:row>103</xdr:row>
      <xdr:rowOff>40132</xdr:rowOff>
    </xdr:to>
    <xdr:sp macro="" textlink="">
      <xdr:nvSpPr>
        <xdr:cNvPr id="428" name="楕円 427">
          <a:extLst>
            <a:ext uri="{FF2B5EF4-FFF2-40B4-BE49-F238E27FC236}">
              <a16:creationId xmlns:a16="http://schemas.microsoft.com/office/drawing/2014/main" id="{43684390-7951-4586-A98E-B8384C90F4E5}"/>
            </a:ext>
          </a:extLst>
        </xdr:cNvPr>
        <xdr:cNvSpPr/>
      </xdr:nvSpPr>
      <xdr:spPr>
        <a:xfrm>
          <a:off x="1781175" y="166231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160782</xdr:rowOff>
    </xdr:from>
    <xdr:to>
      <xdr:col>15</xdr:col>
      <xdr:colOff>50800</xdr:colOff>
      <xdr:row>102</xdr:row>
      <xdr:rowOff>160782</xdr:rowOff>
    </xdr:to>
    <xdr:cxnSp macro="">
      <xdr:nvCxnSpPr>
        <xdr:cNvPr id="429" name="直線コネクタ 428">
          <a:extLst>
            <a:ext uri="{FF2B5EF4-FFF2-40B4-BE49-F238E27FC236}">
              <a16:creationId xmlns:a16="http://schemas.microsoft.com/office/drawing/2014/main" id="{F1D0FD5C-0AC3-4E26-8679-01042F2AC3FB}"/>
            </a:ext>
          </a:extLst>
        </xdr:cNvPr>
        <xdr:cNvCxnSpPr/>
      </xdr:nvCxnSpPr>
      <xdr:spPr>
        <a:xfrm>
          <a:off x="1828800" y="1668030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61976</xdr:rowOff>
    </xdr:from>
    <xdr:to>
      <xdr:col>6</xdr:col>
      <xdr:colOff>38100</xdr:colOff>
      <xdr:row>102</xdr:row>
      <xdr:rowOff>163576</xdr:rowOff>
    </xdr:to>
    <xdr:sp macro="" textlink="">
      <xdr:nvSpPr>
        <xdr:cNvPr id="430" name="楕円 429">
          <a:extLst>
            <a:ext uri="{FF2B5EF4-FFF2-40B4-BE49-F238E27FC236}">
              <a16:creationId xmlns:a16="http://schemas.microsoft.com/office/drawing/2014/main" id="{708474EF-BD41-461C-8062-B73A13BBE9C0}"/>
            </a:ext>
          </a:extLst>
        </xdr:cNvPr>
        <xdr:cNvSpPr/>
      </xdr:nvSpPr>
      <xdr:spPr>
        <a:xfrm>
          <a:off x="981075" y="165815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112776</xdr:rowOff>
    </xdr:from>
    <xdr:to>
      <xdr:col>10</xdr:col>
      <xdr:colOff>114300</xdr:colOff>
      <xdr:row>102</xdr:row>
      <xdr:rowOff>160782</xdr:rowOff>
    </xdr:to>
    <xdr:cxnSp macro="">
      <xdr:nvCxnSpPr>
        <xdr:cNvPr id="431" name="直線コネクタ 430">
          <a:extLst>
            <a:ext uri="{FF2B5EF4-FFF2-40B4-BE49-F238E27FC236}">
              <a16:creationId xmlns:a16="http://schemas.microsoft.com/office/drawing/2014/main" id="{76030192-6629-4177-860E-439FB9FEF63D}"/>
            </a:ext>
          </a:extLst>
        </xdr:cNvPr>
        <xdr:cNvCxnSpPr/>
      </xdr:nvCxnSpPr>
      <xdr:spPr>
        <a:xfrm>
          <a:off x="1028700" y="16629126"/>
          <a:ext cx="8001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869D9A2C-7C66-44D9-BC00-0501DEE780CC}"/>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3CA98E14-82AD-4CC4-BECB-F9710B4E0981}"/>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9040332B-D78B-41D4-BC0E-E60EC156EFF4}"/>
            </a:ext>
          </a:extLst>
        </xdr:cNvPr>
        <xdr:cNvSpPr txBox="1"/>
      </xdr:nvSpPr>
      <xdr:spPr>
        <a:xfrm>
          <a:off x="1648469" y="1621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253D31DE-19A8-474A-A4CF-AFD98E8C5ADD}"/>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143273</xdr:rowOff>
    </xdr:from>
    <xdr:ext cx="405111" cy="259045"/>
    <xdr:sp macro="" textlink="">
      <xdr:nvSpPr>
        <xdr:cNvPr id="436" name="n_1mainValue【市民会館】&#10;有形固定資産減価償却率">
          <a:extLst>
            <a:ext uri="{FF2B5EF4-FFF2-40B4-BE49-F238E27FC236}">
              <a16:creationId xmlns:a16="http://schemas.microsoft.com/office/drawing/2014/main" id="{3CBE683F-4E60-41F3-A08B-E862DF0A2FB8}"/>
            </a:ext>
          </a:extLst>
        </xdr:cNvPr>
        <xdr:cNvSpPr txBox="1"/>
      </xdr:nvSpPr>
      <xdr:spPr>
        <a:xfrm>
          <a:off x="3239144" y="1681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31259</xdr:rowOff>
    </xdr:from>
    <xdr:ext cx="405111" cy="259045"/>
    <xdr:sp macro="" textlink="">
      <xdr:nvSpPr>
        <xdr:cNvPr id="437" name="n_2mainValue【市民会館】&#10;有形固定資産減価償却率">
          <a:extLst>
            <a:ext uri="{FF2B5EF4-FFF2-40B4-BE49-F238E27FC236}">
              <a16:creationId xmlns:a16="http://schemas.microsoft.com/office/drawing/2014/main" id="{1C621558-3716-43D5-8251-D0687D3A531A}"/>
            </a:ext>
          </a:extLst>
        </xdr:cNvPr>
        <xdr:cNvSpPr txBox="1"/>
      </xdr:nvSpPr>
      <xdr:spPr>
        <a:xfrm>
          <a:off x="2439044" y="1670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31259</xdr:rowOff>
    </xdr:from>
    <xdr:ext cx="405111" cy="259045"/>
    <xdr:sp macro="" textlink="">
      <xdr:nvSpPr>
        <xdr:cNvPr id="438" name="n_3mainValue【市民会館】&#10;有形固定資産減価償却率">
          <a:extLst>
            <a:ext uri="{FF2B5EF4-FFF2-40B4-BE49-F238E27FC236}">
              <a16:creationId xmlns:a16="http://schemas.microsoft.com/office/drawing/2014/main" id="{720BE67C-77AD-42EF-A930-A03ED8D14026}"/>
            </a:ext>
          </a:extLst>
        </xdr:cNvPr>
        <xdr:cNvSpPr txBox="1"/>
      </xdr:nvSpPr>
      <xdr:spPr>
        <a:xfrm>
          <a:off x="1648469" y="1670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154703</xdr:rowOff>
    </xdr:from>
    <xdr:ext cx="405111" cy="259045"/>
    <xdr:sp macro="" textlink="">
      <xdr:nvSpPr>
        <xdr:cNvPr id="439" name="n_4mainValue【市民会館】&#10;有形固定資産減価償却率">
          <a:extLst>
            <a:ext uri="{FF2B5EF4-FFF2-40B4-BE49-F238E27FC236}">
              <a16:creationId xmlns:a16="http://schemas.microsoft.com/office/drawing/2014/main" id="{74F8BB2E-0B63-430C-A641-B4D080A752BB}"/>
            </a:ext>
          </a:extLst>
        </xdr:cNvPr>
        <xdr:cNvSpPr txBox="1"/>
      </xdr:nvSpPr>
      <xdr:spPr>
        <a:xfrm>
          <a:off x="848369" y="16671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F1F1AA4-87D3-45F1-AC79-F5E73B8B4A3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3C76F395-DC69-4D39-BC1C-95702993632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FBAC198C-B305-40E1-A9D5-5FFBF955FF20}"/>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A0A9B558-32BD-4621-8F6C-048D9E5D69EF}"/>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12FAAC5-B045-465F-AA3B-5BD0E4B9CA57}"/>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E869380D-B464-4A34-937B-344A68A33F9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193C1A81-0A31-41BC-A1C9-ADCD2CE6EC81}"/>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FB1D974-5304-4E24-8471-971647680801}"/>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18AD9781-AFF9-4E2A-B3D7-00B41582493E}"/>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A655754C-A9A8-4F43-9213-6AB49136CC22}"/>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8ECFD510-5B24-4666-897B-BAF5BD9B4037}"/>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532C40BA-1DD4-49D9-9BCD-8F286E9F79A9}"/>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34295E67-7A3E-4272-9CA4-44BA5531B365}"/>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EE106415-6E85-4EBE-B1B0-614B2A6C7C3F}"/>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8FEF3CC6-AE5D-4F40-927B-131614C94739}"/>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BE32D389-9AFF-43FC-9D92-AFD041A96352}"/>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986FAB7E-8568-4D79-8227-A045A64E880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CA8FC812-A69A-4247-A9CE-65121892D352}"/>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16B3DD34-EF3A-4D9E-884A-1CF17329B9F1}"/>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4305BB80-02D1-42DE-A81B-842D42B40C32}"/>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A22C4053-42D1-4935-8BFA-00CCFF5930A8}"/>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502A0E03-AE24-47C1-966D-810AF08102CC}"/>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AD7BFF31-2DA3-47B3-8ACE-39E4FD76A3A4}"/>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7A8A7DC6-0787-4D14-9616-5E7C152E391C}"/>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4" name="【市民会館】&#10;一人当たり面積平均値テキスト">
          <a:extLst>
            <a:ext uri="{FF2B5EF4-FFF2-40B4-BE49-F238E27FC236}">
              <a16:creationId xmlns:a16="http://schemas.microsoft.com/office/drawing/2014/main" id="{54DA2240-ED3F-464E-A4F7-78F41856F5EA}"/>
            </a:ext>
          </a:extLst>
        </xdr:cNvPr>
        <xdr:cNvSpPr txBox="1"/>
      </xdr:nvSpPr>
      <xdr:spPr>
        <a:xfrm>
          <a:off x="9467850" y="1700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66FECD7E-62BF-4C07-9794-634F14F7FC41}"/>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97FF51B1-14EE-41FF-9EA9-08010F5A22FA}"/>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378EE894-FF1F-4A8D-92EA-77881CD1AEC8}"/>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98ED16B7-8B6E-4051-B1F8-5C3A7D6CB564}"/>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35C2E5F6-8AC5-4D55-968E-46AC3F7135F9}"/>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31016DA-BB27-418C-A727-1282DA45784A}"/>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FC4C013-ED2E-474A-889D-D8A0C1470163}"/>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F05F486-1BDA-4B36-9B4E-20F476CE8FF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B12BA92-647E-4128-9FA0-65ACB13F699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2BC8DF8-B276-411C-AC09-F3AED7E9F80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2539</xdr:rowOff>
    </xdr:from>
    <xdr:to>
      <xdr:col>55</xdr:col>
      <xdr:colOff>50800</xdr:colOff>
      <xdr:row>100</xdr:row>
      <xdr:rowOff>104139</xdr:rowOff>
    </xdr:to>
    <xdr:sp macro="" textlink="">
      <xdr:nvSpPr>
        <xdr:cNvPr id="475" name="楕円 474">
          <a:extLst>
            <a:ext uri="{FF2B5EF4-FFF2-40B4-BE49-F238E27FC236}">
              <a16:creationId xmlns:a16="http://schemas.microsoft.com/office/drawing/2014/main" id="{C89CCFF2-C6EC-46BD-B8D6-CEC684511C59}"/>
            </a:ext>
          </a:extLst>
        </xdr:cNvPr>
        <xdr:cNvSpPr/>
      </xdr:nvSpPr>
      <xdr:spPr>
        <a:xfrm>
          <a:off x="9401175" y="1619503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127016</xdr:rowOff>
    </xdr:from>
    <xdr:ext cx="469744" cy="259045"/>
    <xdr:sp macro="" textlink="">
      <xdr:nvSpPr>
        <xdr:cNvPr id="476" name="【市民会館】&#10;一人当たり面積該当値テキスト">
          <a:extLst>
            <a:ext uri="{FF2B5EF4-FFF2-40B4-BE49-F238E27FC236}">
              <a16:creationId xmlns:a16="http://schemas.microsoft.com/office/drawing/2014/main" id="{EE50D046-0520-4F5C-A10F-4F3065A02B88}"/>
            </a:ext>
          </a:extLst>
        </xdr:cNvPr>
        <xdr:cNvSpPr txBox="1"/>
      </xdr:nvSpPr>
      <xdr:spPr>
        <a:xfrm>
          <a:off x="9467850" y="1615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8255</xdr:rowOff>
    </xdr:from>
    <xdr:to>
      <xdr:col>50</xdr:col>
      <xdr:colOff>165100</xdr:colOff>
      <xdr:row>100</xdr:row>
      <xdr:rowOff>109855</xdr:rowOff>
    </xdr:to>
    <xdr:sp macro="" textlink="">
      <xdr:nvSpPr>
        <xdr:cNvPr id="477" name="楕円 476">
          <a:extLst>
            <a:ext uri="{FF2B5EF4-FFF2-40B4-BE49-F238E27FC236}">
              <a16:creationId xmlns:a16="http://schemas.microsoft.com/office/drawing/2014/main" id="{921DB411-32F3-4483-A31F-E0CA9FE065C8}"/>
            </a:ext>
          </a:extLst>
        </xdr:cNvPr>
        <xdr:cNvSpPr/>
      </xdr:nvSpPr>
      <xdr:spPr>
        <a:xfrm>
          <a:off x="8639175" y="16203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53339</xdr:rowOff>
    </xdr:from>
    <xdr:to>
      <xdr:col>55</xdr:col>
      <xdr:colOff>0</xdr:colOff>
      <xdr:row>100</xdr:row>
      <xdr:rowOff>59055</xdr:rowOff>
    </xdr:to>
    <xdr:cxnSp macro="">
      <xdr:nvCxnSpPr>
        <xdr:cNvPr id="478" name="直線コネクタ 477">
          <a:extLst>
            <a:ext uri="{FF2B5EF4-FFF2-40B4-BE49-F238E27FC236}">
              <a16:creationId xmlns:a16="http://schemas.microsoft.com/office/drawing/2014/main" id="{7116823E-1F45-4CE4-94F6-6931A3E8706E}"/>
            </a:ext>
          </a:extLst>
        </xdr:cNvPr>
        <xdr:cNvCxnSpPr/>
      </xdr:nvCxnSpPr>
      <xdr:spPr>
        <a:xfrm flipV="1">
          <a:off x="8686800" y="16242664"/>
          <a:ext cx="74295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48261</xdr:rowOff>
    </xdr:from>
    <xdr:to>
      <xdr:col>46</xdr:col>
      <xdr:colOff>38100</xdr:colOff>
      <xdr:row>100</xdr:row>
      <xdr:rowOff>149861</xdr:rowOff>
    </xdr:to>
    <xdr:sp macro="" textlink="">
      <xdr:nvSpPr>
        <xdr:cNvPr id="479" name="楕円 478">
          <a:extLst>
            <a:ext uri="{FF2B5EF4-FFF2-40B4-BE49-F238E27FC236}">
              <a16:creationId xmlns:a16="http://schemas.microsoft.com/office/drawing/2014/main" id="{6F1EC1E4-8367-49A6-806A-8EC616CB3855}"/>
            </a:ext>
          </a:extLst>
        </xdr:cNvPr>
        <xdr:cNvSpPr/>
      </xdr:nvSpPr>
      <xdr:spPr>
        <a:xfrm>
          <a:off x="7839075" y="162375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59055</xdr:rowOff>
    </xdr:from>
    <xdr:to>
      <xdr:col>50</xdr:col>
      <xdr:colOff>114300</xdr:colOff>
      <xdr:row>100</xdr:row>
      <xdr:rowOff>99061</xdr:rowOff>
    </xdr:to>
    <xdr:cxnSp macro="">
      <xdr:nvCxnSpPr>
        <xdr:cNvPr id="480" name="直線コネクタ 479">
          <a:extLst>
            <a:ext uri="{FF2B5EF4-FFF2-40B4-BE49-F238E27FC236}">
              <a16:creationId xmlns:a16="http://schemas.microsoft.com/office/drawing/2014/main" id="{E31ECF2A-5685-4067-84EF-F10F8AFEDF00}"/>
            </a:ext>
          </a:extLst>
        </xdr:cNvPr>
        <xdr:cNvCxnSpPr/>
      </xdr:nvCxnSpPr>
      <xdr:spPr>
        <a:xfrm flipV="1">
          <a:off x="7886700" y="16251555"/>
          <a:ext cx="8001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53975</xdr:rowOff>
    </xdr:from>
    <xdr:to>
      <xdr:col>41</xdr:col>
      <xdr:colOff>101600</xdr:colOff>
      <xdr:row>100</xdr:row>
      <xdr:rowOff>155575</xdr:rowOff>
    </xdr:to>
    <xdr:sp macro="" textlink="">
      <xdr:nvSpPr>
        <xdr:cNvPr id="481" name="楕円 480">
          <a:extLst>
            <a:ext uri="{FF2B5EF4-FFF2-40B4-BE49-F238E27FC236}">
              <a16:creationId xmlns:a16="http://schemas.microsoft.com/office/drawing/2014/main" id="{543D3925-3306-43B3-8BE8-6B03BE262E1F}"/>
            </a:ext>
          </a:extLst>
        </xdr:cNvPr>
        <xdr:cNvSpPr/>
      </xdr:nvSpPr>
      <xdr:spPr>
        <a:xfrm>
          <a:off x="7029450" y="16246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99061</xdr:rowOff>
    </xdr:from>
    <xdr:to>
      <xdr:col>45</xdr:col>
      <xdr:colOff>177800</xdr:colOff>
      <xdr:row>100</xdr:row>
      <xdr:rowOff>104775</xdr:rowOff>
    </xdr:to>
    <xdr:cxnSp macro="">
      <xdr:nvCxnSpPr>
        <xdr:cNvPr id="482" name="直線コネクタ 481">
          <a:extLst>
            <a:ext uri="{FF2B5EF4-FFF2-40B4-BE49-F238E27FC236}">
              <a16:creationId xmlns:a16="http://schemas.microsoft.com/office/drawing/2014/main" id="{56E1CD10-DD0C-4CB6-B78E-05430E1FCCB1}"/>
            </a:ext>
          </a:extLst>
        </xdr:cNvPr>
        <xdr:cNvCxnSpPr/>
      </xdr:nvCxnSpPr>
      <xdr:spPr>
        <a:xfrm flipV="1">
          <a:off x="7077075" y="162947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42545</xdr:rowOff>
    </xdr:from>
    <xdr:to>
      <xdr:col>36</xdr:col>
      <xdr:colOff>165100</xdr:colOff>
      <xdr:row>100</xdr:row>
      <xdr:rowOff>144145</xdr:rowOff>
    </xdr:to>
    <xdr:sp macro="" textlink="">
      <xdr:nvSpPr>
        <xdr:cNvPr id="483" name="楕円 482">
          <a:extLst>
            <a:ext uri="{FF2B5EF4-FFF2-40B4-BE49-F238E27FC236}">
              <a16:creationId xmlns:a16="http://schemas.microsoft.com/office/drawing/2014/main" id="{35302CFE-4565-400B-8062-0790B405B685}"/>
            </a:ext>
          </a:extLst>
        </xdr:cNvPr>
        <xdr:cNvSpPr/>
      </xdr:nvSpPr>
      <xdr:spPr>
        <a:xfrm>
          <a:off x="6238875" y="16238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93345</xdr:rowOff>
    </xdr:from>
    <xdr:to>
      <xdr:col>41</xdr:col>
      <xdr:colOff>50800</xdr:colOff>
      <xdr:row>100</xdr:row>
      <xdr:rowOff>104775</xdr:rowOff>
    </xdr:to>
    <xdr:cxnSp macro="">
      <xdr:nvCxnSpPr>
        <xdr:cNvPr id="484" name="直線コネクタ 483">
          <a:extLst>
            <a:ext uri="{FF2B5EF4-FFF2-40B4-BE49-F238E27FC236}">
              <a16:creationId xmlns:a16="http://schemas.microsoft.com/office/drawing/2014/main" id="{CDC6D99A-1F73-4A53-83CC-1EF45B1BBD5B}"/>
            </a:ext>
          </a:extLst>
        </xdr:cNvPr>
        <xdr:cNvCxnSpPr/>
      </xdr:nvCxnSpPr>
      <xdr:spPr>
        <a:xfrm>
          <a:off x="6286500" y="16285845"/>
          <a:ext cx="7905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5" name="n_1aveValue【市民会館】&#10;一人当たり面積">
          <a:extLst>
            <a:ext uri="{FF2B5EF4-FFF2-40B4-BE49-F238E27FC236}">
              <a16:creationId xmlns:a16="http://schemas.microsoft.com/office/drawing/2014/main" id="{A80CD84E-7132-432B-860D-DAA16E30EC43}"/>
            </a:ext>
          </a:extLst>
        </xdr:cNvPr>
        <xdr:cNvSpPr txBox="1"/>
      </xdr:nvSpPr>
      <xdr:spPr>
        <a:xfrm>
          <a:off x="845827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86" name="n_2aveValue【市民会館】&#10;一人当たり面積">
          <a:extLst>
            <a:ext uri="{FF2B5EF4-FFF2-40B4-BE49-F238E27FC236}">
              <a16:creationId xmlns:a16="http://schemas.microsoft.com/office/drawing/2014/main" id="{47077766-9535-4959-929A-3C05A9E8057A}"/>
            </a:ext>
          </a:extLst>
        </xdr:cNvPr>
        <xdr:cNvSpPr txBox="1"/>
      </xdr:nvSpPr>
      <xdr:spPr>
        <a:xfrm>
          <a:off x="767722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7" name="n_3aveValue【市民会館】&#10;一人当たり面積">
          <a:extLst>
            <a:ext uri="{FF2B5EF4-FFF2-40B4-BE49-F238E27FC236}">
              <a16:creationId xmlns:a16="http://schemas.microsoft.com/office/drawing/2014/main" id="{583050F3-1D39-4465-87DA-5E6CB4954930}"/>
            </a:ext>
          </a:extLst>
        </xdr:cNvPr>
        <xdr:cNvSpPr txBox="1"/>
      </xdr:nvSpPr>
      <xdr:spPr>
        <a:xfrm>
          <a:off x="6867602"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88" name="n_4aveValue【市民会館】&#10;一人当たり面積">
          <a:extLst>
            <a:ext uri="{FF2B5EF4-FFF2-40B4-BE49-F238E27FC236}">
              <a16:creationId xmlns:a16="http://schemas.microsoft.com/office/drawing/2014/main" id="{60751408-70B5-48C5-916F-1939C8B19DA6}"/>
            </a:ext>
          </a:extLst>
        </xdr:cNvPr>
        <xdr:cNvSpPr txBox="1"/>
      </xdr:nvSpPr>
      <xdr:spPr>
        <a:xfrm>
          <a:off x="6067502"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126382</xdr:rowOff>
    </xdr:from>
    <xdr:ext cx="469744" cy="259045"/>
    <xdr:sp macro="" textlink="">
      <xdr:nvSpPr>
        <xdr:cNvPr id="489" name="n_1mainValue【市民会館】&#10;一人当たり面積">
          <a:extLst>
            <a:ext uri="{FF2B5EF4-FFF2-40B4-BE49-F238E27FC236}">
              <a16:creationId xmlns:a16="http://schemas.microsoft.com/office/drawing/2014/main" id="{4192DC2B-A7CC-4054-85EB-0420EAB301BD}"/>
            </a:ext>
          </a:extLst>
        </xdr:cNvPr>
        <xdr:cNvSpPr txBox="1"/>
      </xdr:nvSpPr>
      <xdr:spPr>
        <a:xfrm>
          <a:off x="8458277" y="1599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166388</xdr:rowOff>
    </xdr:from>
    <xdr:ext cx="469744" cy="259045"/>
    <xdr:sp macro="" textlink="">
      <xdr:nvSpPr>
        <xdr:cNvPr id="490" name="n_2mainValue【市民会館】&#10;一人当たり面積">
          <a:extLst>
            <a:ext uri="{FF2B5EF4-FFF2-40B4-BE49-F238E27FC236}">
              <a16:creationId xmlns:a16="http://schemas.microsoft.com/office/drawing/2014/main" id="{AB76BFAF-A2B4-4508-B4DB-3E9BC7954419}"/>
            </a:ext>
          </a:extLst>
        </xdr:cNvPr>
        <xdr:cNvSpPr txBox="1"/>
      </xdr:nvSpPr>
      <xdr:spPr>
        <a:xfrm>
          <a:off x="7677227" y="1603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652</xdr:rowOff>
    </xdr:from>
    <xdr:ext cx="469744" cy="259045"/>
    <xdr:sp macro="" textlink="">
      <xdr:nvSpPr>
        <xdr:cNvPr id="491" name="n_3mainValue【市民会館】&#10;一人当たり面積">
          <a:extLst>
            <a:ext uri="{FF2B5EF4-FFF2-40B4-BE49-F238E27FC236}">
              <a16:creationId xmlns:a16="http://schemas.microsoft.com/office/drawing/2014/main" id="{A49E47B7-DE52-4A0D-9DE9-466F1D6DADF9}"/>
            </a:ext>
          </a:extLst>
        </xdr:cNvPr>
        <xdr:cNvSpPr txBox="1"/>
      </xdr:nvSpPr>
      <xdr:spPr>
        <a:xfrm>
          <a:off x="6867602"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160672</xdr:rowOff>
    </xdr:from>
    <xdr:ext cx="469744" cy="259045"/>
    <xdr:sp macro="" textlink="">
      <xdr:nvSpPr>
        <xdr:cNvPr id="492" name="n_4mainValue【市民会館】&#10;一人当たり面積">
          <a:extLst>
            <a:ext uri="{FF2B5EF4-FFF2-40B4-BE49-F238E27FC236}">
              <a16:creationId xmlns:a16="http://schemas.microsoft.com/office/drawing/2014/main" id="{3FE4674C-D558-40BD-B753-1C1346355858}"/>
            </a:ext>
          </a:extLst>
        </xdr:cNvPr>
        <xdr:cNvSpPr txBox="1"/>
      </xdr:nvSpPr>
      <xdr:spPr>
        <a:xfrm>
          <a:off x="6067502" y="1603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59499FAB-877F-480E-9E4F-900C98BA804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6305B715-AEE1-4E92-8C7E-7E7B55DD3073}"/>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D22C92F6-D3AF-4066-9D85-825857FF35F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188A1A0B-41F8-4FEE-83E5-FB1EFDE2A74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ED8FABD9-417C-48FE-BD03-E6989A8A7766}"/>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39E305BC-3343-4C57-BA27-2B1DCB8998F4}"/>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C8B5C132-8AE6-4B23-8D41-919FA27EFC5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ACEC8122-F77B-4A0E-8592-006D0F82EFC6}"/>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B74D1F61-DCF9-4116-AE0D-545CEE1359BD}"/>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292E5379-5C51-4F50-B322-7473F5813A7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E3226D1A-C96C-4ABF-951C-5A343970FCD1}"/>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1D4D1A1-3CD1-4BE3-87F1-B18780F67DA3}"/>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F2F547AA-61BF-4A52-8C6F-D47194ACF164}"/>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E545E4B1-632F-4E42-A95A-ACE537022CC8}"/>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96A244-7BCC-4EEF-8E5A-000318D25B58}"/>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E347591B-59CA-42A0-9C95-7FA0D8035205}"/>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5141310A-633D-4254-9E09-3D390274BC89}"/>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24FF921A-36AE-446A-835D-2241824FE037}"/>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C6E61278-16D0-406B-AB10-8E3D311A0453}"/>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A1291CC-FDC0-492D-9CF8-3474170048BC}"/>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412A2F8B-9325-4A32-B5AC-2BC575D768C0}"/>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6D1890D0-93CD-4C09-9B58-AFBBD4B2BE54}"/>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73C076FA-FB0D-4204-99C5-9F149142B8B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E58564D-7F03-4926-B22D-CB4CA43D752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a:extLst>
            <a:ext uri="{FF2B5EF4-FFF2-40B4-BE49-F238E27FC236}">
              <a16:creationId xmlns:a16="http://schemas.microsoft.com/office/drawing/2014/main" id="{5849CB35-AA4A-4AE7-B13C-8A71EAF0C193}"/>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7FFBF4DE-9C6C-4AE3-9F05-CA73430A1966}"/>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a:extLst>
            <a:ext uri="{FF2B5EF4-FFF2-40B4-BE49-F238E27FC236}">
              <a16:creationId xmlns:a16="http://schemas.microsoft.com/office/drawing/2014/main" id="{04A0CC01-E009-45AD-B053-636547BEC11D}"/>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B774A943-BA3F-4960-BC6B-76E02C84697E}"/>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a:extLst>
            <a:ext uri="{FF2B5EF4-FFF2-40B4-BE49-F238E27FC236}">
              <a16:creationId xmlns:a16="http://schemas.microsoft.com/office/drawing/2014/main" id="{41E00722-09BC-48C2-91C3-6C07DEDE0ECA}"/>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8CE19543-FB95-49B5-8D4D-B0AD5A86629A}"/>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a:extLst>
            <a:ext uri="{FF2B5EF4-FFF2-40B4-BE49-F238E27FC236}">
              <a16:creationId xmlns:a16="http://schemas.microsoft.com/office/drawing/2014/main" id="{37659016-C73E-40E0-838F-A2791542EEDE}"/>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a:extLst>
            <a:ext uri="{FF2B5EF4-FFF2-40B4-BE49-F238E27FC236}">
              <a16:creationId xmlns:a16="http://schemas.microsoft.com/office/drawing/2014/main" id="{3117196D-6776-4BC7-AADC-E7ABC1A2503A}"/>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6FD19F59-89E1-4EAF-A244-1079C0A64C2D}"/>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a:extLst>
            <a:ext uri="{FF2B5EF4-FFF2-40B4-BE49-F238E27FC236}">
              <a16:creationId xmlns:a16="http://schemas.microsoft.com/office/drawing/2014/main" id="{D592D454-040B-4F50-A5D2-280B567A85C7}"/>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a:extLst>
            <a:ext uri="{FF2B5EF4-FFF2-40B4-BE49-F238E27FC236}">
              <a16:creationId xmlns:a16="http://schemas.microsoft.com/office/drawing/2014/main" id="{555B0424-A11E-4DBF-9FF9-CC41F4BD5949}"/>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AF232E1-90F3-49DD-A216-24975972C56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AF78ACB-969F-4B18-8582-DE5E82085E7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5F2F0F7-596C-4CED-9A74-1A920DE378C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70B7AB7-A768-4E62-B41F-E66CCD474E94}"/>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B120779-3631-4867-B976-C389D423AB5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533" name="楕円 532">
          <a:extLst>
            <a:ext uri="{FF2B5EF4-FFF2-40B4-BE49-F238E27FC236}">
              <a16:creationId xmlns:a16="http://schemas.microsoft.com/office/drawing/2014/main" id="{E2D788C8-9DDB-462C-B693-9D9AC12A73D2}"/>
            </a:ext>
          </a:extLst>
        </xdr:cNvPr>
        <xdr:cNvSpPr/>
      </xdr:nvSpPr>
      <xdr:spPr>
        <a:xfrm>
          <a:off x="14649450" y="62744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147337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F38A67A-CDE8-4DB6-8B89-210FA173DF72}"/>
            </a:ext>
          </a:extLst>
        </xdr:cNvPr>
        <xdr:cNvSpPr txBox="1"/>
      </xdr:nvSpPr>
      <xdr:spPr>
        <a:xfrm>
          <a:off x="14735175"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535" name="楕円 534">
          <a:extLst>
            <a:ext uri="{FF2B5EF4-FFF2-40B4-BE49-F238E27FC236}">
              <a16:creationId xmlns:a16="http://schemas.microsoft.com/office/drawing/2014/main" id="{027B2322-9CFF-4A8A-AB1A-57BCE52849E9}"/>
            </a:ext>
          </a:extLst>
        </xdr:cNvPr>
        <xdr:cNvSpPr/>
      </xdr:nvSpPr>
      <xdr:spPr>
        <a:xfrm>
          <a:off x="13887450" y="61982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39</xdr:row>
      <xdr:rowOff>3810</xdr:rowOff>
    </xdr:to>
    <xdr:cxnSp macro="">
      <xdr:nvCxnSpPr>
        <xdr:cNvPr id="536" name="直線コネクタ 535">
          <a:extLst>
            <a:ext uri="{FF2B5EF4-FFF2-40B4-BE49-F238E27FC236}">
              <a16:creationId xmlns:a16="http://schemas.microsoft.com/office/drawing/2014/main" id="{3F5FCF31-7DC5-48A3-8CED-6D9FDBF98833}"/>
            </a:ext>
          </a:extLst>
        </xdr:cNvPr>
        <xdr:cNvCxnSpPr/>
      </xdr:nvCxnSpPr>
      <xdr:spPr>
        <a:xfrm>
          <a:off x="13935075" y="6255385"/>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147320</xdr:rowOff>
    </xdr:from>
    <xdr:to>
      <xdr:col>76</xdr:col>
      <xdr:colOff>165100</xdr:colOff>
      <xdr:row>36</xdr:row>
      <xdr:rowOff>77470</xdr:rowOff>
    </xdr:to>
    <xdr:sp macro="" textlink="">
      <xdr:nvSpPr>
        <xdr:cNvPr id="537" name="楕円 536">
          <a:extLst>
            <a:ext uri="{FF2B5EF4-FFF2-40B4-BE49-F238E27FC236}">
              <a16:creationId xmlns:a16="http://schemas.microsoft.com/office/drawing/2014/main" id="{40A59B5B-0BD7-4F1F-BA7C-4B9E56A65154}"/>
            </a:ext>
          </a:extLst>
        </xdr:cNvPr>
        <xdr:cNvSpPr/>
      </xdr:nvSpPr>
      <xdr:spPr>
        <a:xfrm>
          <a:off x="13096875" y="58115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38</xdr:row>
      <xdr:rowOff>99060</xdr:rowOff>
    </xdr:to>
    <xdr:cxnSp macro="">
      <xdr:nvCxnSpPr>
        <xdr:cNvPr id="538" name="直線コネクタ 537">
          <a:extLst>
            <a:ext uri="{FF2B5EF4-FFF2-40B4-BE49-F238E27FC236}">
              <a16:creationId xmlns:a16="http://schemas.microsoft.com/office/drawing/2014/main" id="{650206FC-A04F-4A02-8BB5-BBD7C6A458E9}"/>
            </a:ext>
          </a:extLst>
        </xdr:cNvPr>
        <xdr:cNvCxnSpPr/>
      </xdr:nvCxnSpPr>
      <xdr:spPr>
        <a:xfrm>
          <a:off x="13144500" y="5859145"/>
          <a:ext cx="790575"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147320</xdr:rowOff>
    </xdr:from>
    <xdr:to>
      <xdr:col>72</xdr:col>
      <xdr:colOff>38100</xdr:colOff>
      <xdr:row>36</xdr:row>
      <xdr:rowOff>77470</xdr:rowOff>
    </xdr:to>
    <xdr:sp macro="" textlink="">
      <xdr:nvSpPr>
        <xdr:cNvPr id="539" name="楕円 538">
          <a:extLst>
            <a:ext uri="{FF2B5EF4-FFF2-40B4-BE49-F238E27FC236}">
              <a16:creationId xmlns:a16="http://schemas.microsoft.com/office/drawing/2014/main" id="{AE32368F-8837-453C-9E76-8B451F159B07}"/>
            </a:ext>
          </a:extLst>
        </xdr:cNvPr>
        <xdr:cNvSpPr/>
      </xdr:nvSpPr>
      <xdr:spPr>
        <a:xfrm>
          <a:off x="12296775" y="5811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26670</xdr:rowOff>
    </xdr:to>
    <xdr:cxnSp macro="">
      <xdr:nvCxnSpPr>
        <xdr:cNvPr id="540" name="直線コネクタ 539">
          <a:extLst>
            <a:ext uri="{FF2B5EF4-FFF2-40B4-BE49-F238E27FC236}">
              <a16:creationId xmlns:a16="http://schemas.microsoft.com/office/drawing/2014/main" id="{8F8555F2-6DB7-4E0E-8A77-0214485257E9}"/>
            </a:ext>
          </a:extLst>
        </xdr:cNvPr>
        <xdr:cNvCxnSpPr/>
      </xdr:nvCxnSpPr>
      <xdr:spPr>
        <a:xfrm>
          <a:off x="12344400" y="58591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139700</xdr:rowOff>
    </xdr:from>
    <xdr:to>
      <xdr:col>67</xdr:col>
      <xdr:colOff>101600</xdr:colOff>
      <xdr:row>35</xdr:row>
      <xdr:rowOff>69850</xdr:rowOff>
    </xdr:to>
    <xdr:sp macro="" textlink="">
      <xdr:nvSpPr>
        <xdr:cNvPr id="541" name="楕円 540">
          <a:extLst>
            <a:ext uri="{FF2B5EF4-FFF2-40B4-BE49-F238E27FC236}">
              <a16:creationId xmlns:a16="http://schemas.microsoft.com/office/drawing/2014/main" id="{17F55E45-C816-436B-9DE2-92867BDE98E9}"/>
            </a:ext>
          </a:extLst>
        </xdr:cNvPr>
        <xdr:cNvSpPr/>
      </xdr:nvSpPr>
      <xdr:spPr>
        <a:xfrm>
          <a:off x="11487150" y="5648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19050</xdr:rowOff>
    </xdr:from>
    <xdr:to>
      <xdr:col>71</xdr:col>
      <xdr:colOff>177800</xdr:colOff>
      <xdr:row>36</xdr:row>
      <xdr:rowOff>26670</xdr:rowOff>
    </xdr:to>
    <xdr:cxnSp macro="">
      <xdr:nvCxnSpPr>
        <xdr:cNvPr id="542" name="直線コネクタ 541">
          <a:extLst>
            <a:ext uri="{FF2B5EF4-FFF2-40B4-BE49-F238E27FC236}">
              <a16:creationId xmlns:a16="http://schemas.microsoft.com/office/drawing/2014/main" id="{0349FF3D-D3E1-461F-AB26-2655AE6F8B01}"/>
            </a:ext>
          </a:extLst>
        </xdr:cNvPr>
        <xdr:cNvCxnSpPr/>
      </xdr:nvCxnSpPr>
      <xdr:spPr>
        <a:xfrm>
          <a:off x="11534775" y="5686425"/>
          <a:ext cx="809625"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99077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18ACEA9D-AC09-4EDF-8B3F-D56D1CD824A1}"/>
            </a:ext>
          </a:extLst>
        </xdr:cNvPr>
        <xdr:cNvSpPr txBox="1"/>
      </xdr:nvSpPr>
      <xdr:spPr>
        <a:xfrm>
          <a:off x="1374521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88480F4-CD0C-4153-82DC-4F06E0F0DFEE}"/>
            </a:ext>
          </a:extLst>
        </xdr:cNvPr>
        <xdr:cNvSpPr txBox="1"/>
      </xdr:nvSpPr>
      <xdr:spPr>
        <a:xfrm>
          <a:off x="129641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64F77045-1789-4AF8-800B-A5FA010A2E45}"/>
            </a:ext>
          </a:extLst>
        </xdr:cNvPr>
        <xdr:cNvSpPr txBox="1"/>
      </xdr:nvSpPr>
      <xdr:spPr>
        <a:xfrm>
          <a:off x="121640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B4AB827-5EBD-474B-B381-8460CDC7C747}"/>
            </a:ext>
          </a:extLst>
        </xdr:cNvPr>
        <xdr:cNvSpPr txBox="1"/>
      </xdr:nvSpPr>
      <xdr:spPr>
        <a:xfrm>
          <a:off x="113544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AA47058-D968-402A-87B2-0427981C2B22}"/>
            </a:ext>
          </a:extLst>
        </xdr:cNvPr>
        <xdr:cNvSpPr txBox="1"/>
      </xdr:nvSpPr>
      <xdr:spPr>
        <a:xfrm>
          <a:off x="13745219" y="599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8EEB9400-DF40-4E87-B707-1F606B69CF97}"/>
            </a:ext>
          </a:extLst>
        </xdr:cNvPr>
        <xdr:cNvSpPr txBox="1"/>
      </xdr:nvSpPr>
      <xdr:spPr>
        <a:xfrm>
          <a:off x="12964169"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93997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6FE45121-E270-47A2-BC3C-B9F1985D927C}"/>
            </a:ext>
          </a:extLst>
        </xdr:cNvPr>
        <xdr:cNvSpPr txBox="1"/>
      </xdr:nvSpPr>
      <xdr:spPr>
        <a:xfrm>
          <a:off x="12164069"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C588B1CD-479C-4FB4-B9AD-4E237C0D6E6B}"/>
            </a:ext>
          </a:extLst>
        </xdr:cNvPr>
        <xdr:cNvSpPr txBox="1"/>
      </xdr:nvSpPr>
      <xdr:spPr>
        <a:xfrm>
          <a:off x="11354444"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B87D847-29E4-4554-8A0D-418E59DF834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8C88E3A1-2A09-4506-A4F9-2C2F9716AC28}"/>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36880931-0E45-454F-86FF-F4742AC7E5C5}"/>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1C3D0E6B-BD04-4B6A-8567-1A06AB21860E}"/>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59F76E4B-5BD0-4C6A-B005-B680B8381515}"/>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E74BB833-D10D-400A-81CC-73EB950BAF1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A4135EF0-CCE4-4F42-9FE8-0D7D0BB4B35C}"/>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4618757C-8780-435A-B4B0-D855989D5AD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E0318B02-8AE7-4483-9084-C938997BFED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CA56571D-D9A1-46D6-BE20-C0F9EE6B16C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75B89AD0-F476-49C6-B9D0-155FF481718F}"/>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08F7F848-0D17-4750-AA07-D70E1DEAF972}"/>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a:extLst>
            <a:ext uri="{FF2B5EF4-FFF2-40B4-BE49-F238E27FC236}">
              <a16:creationId xmlns:a16="http://schemas.microsoft.com/office/drawing/2014/main" id="{DB2812CA-33E3-4439-8E42-9E88E41D0C2C}"/>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55A32249-B77A-49CC-AD32-FD8A7D5B625D}"/>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19BA072C-E7F5-448C-97D6-C540580CF23D}"/>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2D586023-2A41-4C65-916F-04B2FBF3BAC4}"/>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a:extLst>
            <a:ext uri="{FF2B5EF4-FFF2-40B4-BE49-F238E27FC236}">
              <a16:creationId xmlns:a16="http://schemas.microsoft.com/office/drawing/2014/main" id="{CB5D1905-B17F-4494-AFE3-F3159E2CA5A5}"/>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56E185F6-52D8-4DE4-9999-D8913697436D}"/>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a:extLst>
            <a:ext uri="{FF2B5EF4-FFF2-40B4-BE49-F238E27FC236}">
              <a16:creationId xmlns:a16="http://schemas.microsoft.com/office/drawing/2014/main" id="{13F4E4C4-25FA-48E4-A313-D0C65A767463}"/>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3B845573-4176-4D22-88B2-9D0611F5D5B6}"/>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21BEF06B-9AD6-4955-B7D3-F30B7FC64945}"/>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4FF45D41-5B2D-46A2-8273-78B96A4C84EA}"/>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72D8354-7C34-4221-8840-C58CFF591C9B}"/>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A480BA83-DE93-4ABD-8817-89C633535FEA}"/>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a:extLst>
            <a:ext uri="{FF2B5EF4-FFF2-40B4-BE49-F238E27FC236}">
              <a16:creationId xmlns:a16="http://schemas.microsoft.com/office/drawing/2014/main" id="{87CFC2A4-BEDF-4B81-A2F9-323BE3DA8B57}"/>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C75B033E-1CCE-4925-836E-B770EB3255C7}"/>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a:extLst>
            <a:ext uri="{FF2B5EF4-FFF2-40B4-BE49-F238E27FC236}">
              <a16:creationId xmlns:a16="http://schemas.microsoft.com/office/drawing/2014/main" id="{4F783236-8CA2-4C7F-A22A-190AA24EFC01}"/>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a:extLst>
            <a:ext uri="{FF2B5EF4-FFF2-40B4-BE49-F238E27FC236}">
              <a16:creationId xmlns:a16="http://schemas.microsoft.com/office/drawing/2014/main" id="{20260CD1-2B45-4A4A-920B-0EB4222A2E59}"/>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a:extLst>
            <a:ext uri="{FF2B5EF4-FFF2-40B4-BE49-F238E27FC236}">
              <a16:creationId xmlns:a16="http://schemas.microsoft.com/office/drawing/2014/main" id="{2190DA61-D66A-41E0-8B9D-F3EE7E17EA79}"/>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47ABB16A-4C4E-4B5F-9DD6-9270FBC14B78}"/>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a:extLst>
            <a:ext uri="{FF2B5EF4-FFF2-40B4-BE49-F238E27FC236}">
              <a16:creationId xmlns:a16="http://schemas.microsoft.com/office/drawing/2014/main" id="{124945CD-A261-48C5-856D-960DB0B5CE4C}"/>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a:extLst>
            <a:ext uri="{FF2B5EF4-FFF2-40B4-BE49-F238E27FC236}">
              <a16:creationId xmlns:a16="http://schemas.microsoft.com/office/drawing/2014/main" id="{0CA7CFC9-1544-4748-8961-18554856F841}"/>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a:extLst>
            <a:ext uri="{FF2B5EF4-FFF2-40B4-BE49-F238E27FC236}">
              <a16:creationId xmlns:a16="http://schemas.microsoft.com/office/drawing/2014/main" id="{9A1DC4A2-D484-442F-BCDF-C533BAB75A1E}"/>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a:extLst>
            <a:ext uri="{FF2B5EF4-FFF2-40B4-BE49-F238E27FC236}">
              <a16:creationId xmlns:a16="http://schemas.microsoft.com/office/drawing/2014/main" id="{581ED310-3941-4FCF-BC1F-D915F524F660}"/>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a:extLst>
            <a:ext uri="{FF2B5EF4-FFF2-40B4-BE49-F238E27FC236}">
              <a16:creationId xmlns:a16="http://schemas.microsoft.com/office/drawing/2014/main" id="{4EB536A4-6F92-4C07-8ACD-68C2DD85B835}"/>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FAE188B-1697-46F7-B757-2A7EA77EE58E}"/>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F4E5559-81D9-4AD8-825C-E2D747661E0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FCB0F4A-84EA-47E0-9097-42A2884F5ACD}"/>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FCB638B-9C13-4541-A565-41655835A17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45C271F-4361-4721-8CF0-57C83C4A614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3149</xdr:rowOff>
    </xdr:from>
    <xdr:to>
      <xdr:col>116</xdr:col>
      <xdr:colOff>114300</xdr:colOff>
      <xdr:row>37</xdr:row>
      <xdr:rowOff>104749</xdr:rowOff>
    </xdr:to>
    <xdr:sp macro="" textlink="">
      <xdr:nvSpPr>
        <xdr:cNvPr id="591" name="楕円 590">
          <a:extLst>
            <a:ext uri="{FF2B5EF4-FFF2-40B4-BE49-F238E27FC236}">
              <a16:creationId xmlns:a16="http://schemas.microsoft.com/office/drawing/2014/main" id="{B396C3D2-CCC8-40F1-9A58-1F330BA4C21F}"/>
            </a:ext>
          </a:extLst>
        </xdr:cNvPr>
        <xdr:cNvSpPr/>
      </xdr:nvSpPr>
      <xdr:spPr>
        <a:xfrm>
          <a:off x="19897725" y="599437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26026</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F4935B65-7EE0-4021-95EE-40D1B4FE3076}"/>
            </a:ext>
          </a:extLst>
        </xdr:cNvPr>
        <xdr:cNvSpPr txBox="1"/>
      </xdr:nvSpPr>
      <xdr:spPr>
        <a:xfrm>
          <a:off x="19992975" y="58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163874</xdr:rowOff>
    </xdr:from>
    <xdr:to>
      <xdr:col>112</xdr:col>
      <xdr:colOff>38100</xdr:colOff>
      <xdr:row>37</xdr:row>
      <xdr:rowOff>94024</xdr:rowOff>
    </xdr:to>
    <xdr:sp macro="" textlink="">
      <xdr:nvSpPr>
        <xdr:cNvPr id="593" name="楕円 592">
          <a:extLst>
            <a:ext uri="{FF2B5EF4-FFF2-40B4-BE49-F238E27FC236}">
              <a16:creationId xmlns:a16="http://schemas.microsoft.com/office/drawing/2014/main" id="{7FAEA25B-6A4C-4570-9229-5FE7ED76D133}"/>
            </a:ext>
          </a:extLst>
        </xdr:cNvPr>
        <xdr:cNvSpPr/>
      </xdr:nvSpPr>
      <xdr:spPr>
        <a:xfrm>
          <a:off x="19154775" y="59899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43224</xdr:rowOff>
    </xdr:from>
    <xdr:to>
      <xdr:col>116</xdr:col>
      <xdr:colOff>63500</xdr:colOff>
      <xdr:row>37</xdr:row>
      <xdr:rowOff>53949</xdr:rowOff>
    </xdr:to>
    <xdr:cxnSp macro="">
      <xdr:nvCxnSpPr>
        <xdr:cNvPr id="594" name="直線コネクタ 593">
          <a:extLst>
            <a:ext uri="{FF2B5EF4-FFF2-40B4-BE49-F238E27FC236}">
              <a16:creationId xmlns:a16="http://schemas.microsoft.com/office/drawing/2014/main" id="{3787E159-D689-4216-87FC-21EB78FF0411}"/>
            </a:ext>
          </a:extLst>
        </xdr:cNvPr>
        <xdr:cNvCxnSpPr/>
      </xdr:nvCxnSpPr>
      <xdr:spPr>
        <a:xfrm>
          <a:off x="19202400" y="6037624"/>
          <a:ext cx="752475"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27496</xdr:rowOff>
    </xdr:from>
    <xdr:to>
      <xdr:col>107</xdr:col>
      <xdr:colOff>101600</xdr:colOff>
      <xdr:row>37</xdr:row>
      <xdr:rowOff>129096</xdr:rowOff>
    </xdr:to>
    <xdr:sp macro="" textlink="">
      <xdr:nvSpPr>
        <xdr:cNvPr id="595" name="楕円 594">
          <a:extLst>
            <a:ext uri="{FF2B5EF4-FFF2-40B4-BE49-F238E27FC236}">
              <a16:creationId xmlns:a16="http://schemas.microsoft.com/office/drawing/2014/main" id="{A9E7181A-2645-4CD7-897B-EEE129AF82A7}"/>
            </a:ext>
          </a:extLst>
        </xdr:cNvPr>
        <xdr:cNvSpPr/>
      </xdr:nvSpPr>
      <xdr:spPr>
        <a:xfrm>
          <a:off x="18345150" y="60218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43224</xdr:rowOff>
    </xdr:from>
    <xdr:to>
      <xdr:col>111</xdr:col>
      <xdr:colOff>177800</xdr:colOff>
      <xdr:row>37</xdr:row>
      <xdr:rowOff>78296</xdr:rowOff>
    </xdr:to>
    <xdr:cxnSp macro="">
      <xdr:nvCxnSpPr>
        <xdr:cNvPr id="596" name="直線コネクタ 595">
          <a:extLst>
            <a:ext uri="{FF2B5EF4-FFF2-40B4-BE49-F238E27FC236}">
              <a16:creationId xmlns:a16="http://schemas.microsoft.com/office/drawing/2014/main" id="{3E3C8FBA-3C3F-489A-B51D-DE129C8B6277}"/>
            </a:ext>
          </a:extLst>
        </xdr:cNvPr>
        <xdr:cNvCxnSpPr/>
      </xdr:nvCxnSpPr>
      <xdr:spPr>
        <a:xfrm flipV="1">
          <a:off x="18392775" y="6037624"/>
          <a:ext cx="809625" cy="3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28791</xdr:rowOff>
    </xdr:from>
    <xdr:to>
      <xdr:col>102</xdr:col>
      <xdr:colOff>165100</xdr:colOff>
      <xdr:row>37</xdr:row>
      <xdr:rowOff>130391</xdr:rowOff>
    </xdr:to>
    <xdr:sp macro="" textlink="">
      <xdr:nvSpPr>
        <xdr:cNvPr id="597" name="楕円 596">
          <a:extLst>
            <a:ext uri="{FF2B5EF4-FFF2-40B4-BE49-F238E27FC236}">
              <a16:creationId xmlns:a16="http://schemas.microsoft.com/office/drawing/2014/main" id="{1C8FF76F-9BC3-495F-86D5-3446C4C2A08E}"/>
            </a:ext>
          </a:extLst>
        </xdr:cNvPr>
        <xdr:cNvSpPr/>
      </xdr:nvSpPr>
      <xdr:spPr>
        <a:xfrm>
          <a:off x="17554575" y="601684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78296</xdr:rowOff>
    </xdr:from>
    <xdr:to>
      <xdr:col>107</xdr:col>
      <xdr:colOff>50800</xdr:colOff>
      <xdr:row>37</xdr:row>
      <xdr:rowOff>79591</xdr:rowOff>
    </xdr:to>
    <xdr:cxnSp macro="">
      <xdr:nvCxnSpPr>
        <xdr:cNvPr id="598" name="直線コネクタ 597">
          <a:extLst>
            <a:ext uri="{FF2B5EF4-FFF2-40B4-BE49-F238E27FC236}">
              <a16:creationId xmlns:a16="http://schemas.microsoft.com/office/drawing/2014/main" id="{D5BBA851-6636-47F7-BC9E-62C6153D510F}"/>
            </a:ext>
          </a:extLst>
        </xdr:cNvPr>
        <xdr:cNvCxnSpPr/>
      </xdr:nvCxnSpPr>
      <xdr:spPr>
        <a:xfrm flipV="1">
          <a:off x="17602200" y="6069521"/>
          <a:ext cx="790575"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62128</xdr:rowOff>
    </xdr:from>
    <xdr:to>
      <xdr:col>98</xdr:col>
      <xdr:colOff>38100</xdr:colOff>
      <xdr:row>37</xdr:row>
      <xdr:rowOff>163728</xdr:rowOff>
    </xdr:to>
    <xdr:sp macro="" textlink="">
      <xdr:nvSpPr>
        <xdr:cNvPr id="599" name="楕円 598">
          <a:extLst>
            <a:ext uri="{FF2B5EF4-FFF2-40B4-BE49-F238E27FC236}">
              <a16:creationId xmlns:a16="http://schemas.microsoft.com/office/drawing/2014/main" id="{EE07DFFA-517D-4E5C-A99F-AC17BA60CC20}"/>
            </a:ext>
          </a:extLst>
        </xdr:cNvPr>
        <xdr:cNvSpPr/>
      </xdr:nvSpPr>
      <xdr:spPr>
        <a:xfrm>
          <a:off x="16754475" y="60565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79591</xdr:rowOff>
    </xdr:from>
    <xdr:to>
      <xdr:col>102</xdr:col>
      <xdr:colOff>114300</xdr:colOff>
      <xdr:row>37</xdr:row>
      <xdr:rowOff>112928</xdr:rowOff>
    </xdr:to>
    <xdr:cxnSp macro="">
      <xdr:nvCxnSpPr>
        <xdr:cNvPr id="600" name="直線コネクタ 599">
          <a:extLst>
            <a:ext uri="{FF2B5EF4-FFF2-40B4-BE49-F238E27FC236}">
              <a16:creationId xmlns:a16="http://schemas.microsoft.com/office/drawing/2014/main" id="{7AA5909C-F7A5-4CDF-956C-F81B590B6458}"/>
            </a:ext>
          </a:extLst>
        </xdr:cNvPr>
        <xdr:cNvCxnSpPr/>
      </xdr:nvCxnSpPr>
      <xdr:spPr>
        <a:xfrm flipV="1">
          <a:off x="16802100" y="6073991"/>
          <a:ext cx="8001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CF4D2F28-1819-4881-A119-6F23A96646F6}"/>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8A0E9A5D-943A-493C-8F25-193ABE2DE49B}"/>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5D060A92-0B7C-412D-92CA-D150D12DA862}"/>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B08D4CA8-8F9A-4767-B8D5-8D105D911772}"/>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110551</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8F1EEABC-828B-4E41-A237-762ACFE9482A}"/>
            </a:ext>
          </a:extLst>
        </xdr:cNvPr>
        <xdr:cNvSpPr txBox="1"/>
      </xdr:nvSpPr>
      <xdr:spPr>
        <a:xfrm>
          <a:off x="18944736" y="57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145623</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B6DF3212-9FE2-46D0-8191-667BD10EB60E}"/>
            </a:ext>
          </a:extLst>
        </xdr:cNvPr>
        <xdr:cNvSpPr txBox="1"/>
      </xdr:nvSpPr>
      <xdr:spPr>
        <a:xfrm>
          <a:off x="18163686" y="58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146918</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2E1AEBFE-02C5-42A9-9395-08959679C1EC}"/>
            </a:ext>
          </a:extLst>
        </xdr:cNvPr>
        <xdr:cNvSpPr txBox="1"/>
      </xdr:nvSpPr>
      <xdr:spPr>
        <a:xfrm>
          <a:off x="17354061" y="581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154856</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DAAB30BF-5F51-460B-8CC1-8BEC1CB96ED6}"/>
            </a:ext>
          </a:extLst>
        </xdr:cNvPr>
        <xdr:cNvSpPr txBox="1"/>
      </xdr:nvSpPr>
      <xdr:spPr>
        <a:xfrm>
          <a:off x="16563486" y="61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877CA9C-51AD-4D91-9D00-FEA408CFEE1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581E5305-4C4E-42DC-8008-D160B64DB97D}"/>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769FF499-42BE-47A1-BC48-15722641364E}"/>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3C51CF39-DBCC-4423-BAF4-3D568B855A2D}"/>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41C97C45-045D-4AEE-8F18-390F39E5DCD6}"/>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DE6A2FC9-5B34-494B-9144-31B8372D0376}"/>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C43E75FD-3B68-49CE-BDD4-A3F5ADDAC28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BA370C51-BC0F-4938-A95E-39592E98FCB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C7FFD936-539B-435C-9A32-8D376933F18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458F16AF-F7D3-4164-A168-085593119B0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a16="http://schemas.microsoft.com/office/drawing/2014/main" id="{4B01D2FF-CA5E-4430-BF41-D72BA0CC7E5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D7E417EB-11FE-4E1E-9F4C-22DADC738426}"/>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AE0DA4DA-7CE1-4F90-B46B-10CBA070A56D}"/>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97AF9265-8665-49AC-9901-47CA0B11777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A499C9D9-A95C-486A-B559-8BCA4BAC0F83}"/>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EBF349F-93BD-45E2-B9CF-52BC7EE00F60}"/>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3843E907-F739-42E2-A226-B5EF99C3A9F3}"/>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70732107-9EFD-48A7-8C6F-67C6DBB925D5}"/>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1E3E71EF-F89C-4254-9DF1-1764078DCAD4}"/>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6C0A3841-2CF4-4340-99F1-BA4DCF24C189}"/>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1844FF7B-C7BC-4664-9B9F-B4DF477119D7}"/>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3F9EEF0B-EAE3-42D7-B7E1-2A6F21482A87}"/>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2F032FD0-7C52-405A-A238-BC629C93C9C1}"/>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AC0D33C2-E18A-4C5E-94B2-1F28295E062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7EA4A193-2038-4E64-86F4-55C3956D63F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7B0B78F-19AB-41B0-A0C6-F6DC13323980}"/>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39372888-00A3-4952-B420-F07958A8F5D5}"/>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045857A1-0483-4002-AC21-0F2A0EE81B5C}"/>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1511FD6F-2F9F-4C7E-A6FE-055CC1814EB5}"/>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163CA787-7CA9-4869-B153-27C91A5ABC8E}"/>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a:extLst>
            <a:ext uri="{FF2B5EF4-FFF2-40B4-BE49-F238E27FC236}">
              <a16:creationId xmlns:a16="http://schemas.microsoft.com/office/drawing/2014/main" id="{AD69B964-46B9-4FEB-A30A-5FBA65E7B89B}"/>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914F7A3C-374A-4208-8AF3-E1A6126100FC}"/>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a:extLst>
            <a:ext uri="{FF2B5EF4-FFF2-40B4-BE49-F238E27FC236}">
              <a16:creationId xmlns:a16="http://schemas.microsoft.com/office/drawing/2014/main" id="{C08D43B9-DC44-4A12-8DE3-BC7B87F98532}"/>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a:extLst>
            <a:ext uri="{FF2B5EF4-FFF2-40B4-BE49-F238E27FC236}">
              <a16:creationId xmlns:a16="http://schemas.microsoft.com/office/drawing/2014/main" id="{51D1E6EE-0CF4-4A96-836B-68716F91A903}"/>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a:extLst>
            <a:ext uri="{FF2B5EF4-FFF2-40B4-BE49-F238E27FC236}">
              <a16:creationId xmlns:a16="http://schemas.microsoft.com/office/drawing/2014/main" id="{79DCE9F4-6F98-4453-A9AF-9367D344315E}"/>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a:extLst>
            <a:ext uri="{FF2B5EF4-FFF2-40B4-BE49-F238E27FC236}">
              <a16:creationId xmlns:a16="http://schemas.microsoft.com/office/drawing/2014/main" id="{E0485FA5-B6F4-4DB8-9713-65BC013BB30A}"/>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a:extLst>
            <a:ext uri="{FF2B5EF4-FFF2-40B4-BE49-F238E27FC236}">
              <a16:creationId xmlns:a16="http://schemas.microsoft.com/office/drawing/2014/main" id="{5A3CAD0E-3D38-4F04-A76A-A53E2DF01BC9}"/>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4AE1D73-BFF2-48E3-B328-F5A93C18457B}"/>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3480B17-B791-4D4F-AD92-A8BD3A1CDE8F}"/>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BF3D336-5FDF-427D-9FBA-4809E6C06A20}"/>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D0D3AC2-F912-43B6-9A42-9540409BEB9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1E6DFAA-7AA0-4FD7-8878-63C1C9C033B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651" name="楕円 650">
          <a:extLst>
            <a:ext uri="{FF2B5EF4-FFF2-40B4-BE49-F238E27FC236}">
              <a16:creationId xmlns:a16="http://schemas.microsoft.com/office/drawing/2014/main" id="{F6E02AA8-6BBA-4FAF-A00C-62D89AC40A27}"/>
            </a:ext>
          </a:extLst>
        </xdr:cNvPr>
        <xdr:cNvSpPr/>
      </xdr:nvSpPr>
      <xdr:spPr>
        <a:xfrm>
          <a:off x="14649450" y="973654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232609FF-BD96-433A-BCE1-EDA704EE002D}"/>
            </a:ext>
          </a:extLst>
        </xdr:cNvPr>
        <xdr:cNvSpPr txBox="1"/>
      </xdr:nvSpPr>
      <xdr:spPr>
        <a:xfrm>
          <a:off x="14735175" y="971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653" name="楕円 652">
          <a:extLst>
            <a:ext uri="{FF2B5EF4-FFF2-40B4-BE49-F238E27FC236}">
              <a16:creationId xmlns:a16="http://schemas.microsoft.com/office/drawing/2014/main" id="{76FC8725-2E14-4E6F-AADD-61E1D4399B16}"/>
            </a:ext>
          </a:extLst>
        </xdr:cNvPr>
        <xdr:cNvSpPr/>
      </xdr:nvSpPr>
      <xdr:spPr>
        <a:xfrm>
          <a:off x="13887450" y="96709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71846</xdr:rowOff>
    </xdr:to>
    <xdr:cxnSp macro="">
      <xdr:nvCxnSpPr>
        <xdr:cNvPr id="654" name="直線コネクタ 653">
          <a:extLst>
            <a:ext uri="{FF2B5EF4-FFF2-40B4-BE49-F238E27FC236}">
              <a16:creationId xmlns:a16="http://schemas.microsoft.com/office/drawing/2014/main" id="{C4EB94E8-944F-4954-8E99-294F51157E49}"/>
            </a:ext>
          </a:extLst>
        </xdr:cNvPr>
        <xdr:cNvCxnSpPr/>
      </xdr:nvCxnSpPr>
      <xdr:spPr>
        <a:xfrm>
          <a:off x="13935075" y="9718584"/>
          <a:ext cx="76200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11249</xdr:rowOff>
    </xdr:from>
    <xdr:to>
      <xdr:col>76</xdr:col>
      <xdr:colOff>165100</xdr:colOff>
      <xdr:row>58</xdr:row>
      <xdr:rowOff>112849</xdr:rowOff>
    </xdr:to>
    <xdr:sp macro="" textlink="">
      <xdr:nvSpPr>
        <xdr:cNvPr id="655" name="楕円 654">
          <a:extLst>
            <a:ext uri="{FF2B5EF4-FFF2-40B4-BE49-F238E27FC236}">
              <a16:creationId xmlns:a16="http://schemas.microsoft.com/office/drawing/2014/main" id="{C9AA0097-290C-4FCB-A080-51F8A85470DB}"/>
            </a:ext>
          </a:extLst>
        </xdr:cNvPr>
        <xdr:cNvSpPr/>
      </xdr:nvSpPr>
      <xdr:spPr>
        <a:xfrm>
          <a:off x="13096875" y="939972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59</xdr:row>
      <xdr:rowOff>168184</xdr:rowOff>
    </xdr:to>
    <xdr:cxnSp macro="">
      <xdr:nvCxnSpPr>
        <xdr:cNvPr id="656" name="直線コネクタ 655">
          <a:extLst>
            <a:ext uri="{FF2B5EF4-FFF2-40B4-BE49-F238E27FC236}">
              <a16:creationId xmlns:a16="http://schemas.microsoft.com/office/drawing/2014/main" id="{09134016-7A24-4B92-8425-025B0CFCAA8D}"/>
            </a:ext>
          </a:extLst>
        </xdr:cNvPr>
        <xdr:cNvCxnSpPr/>
      </xdr:nvCxnSpPr>
      <xdr:spPr>
        <a:xfrm>
          <a:off x="13144500" y="9456874"/>
          <a:ext cx="790575" cy="2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657" name="楕円 656">
          <a:extLst>
            <a:ext uri="{FF2B5EF4-FFF2-40B4-BE49-F238E27FC236}">
              <a16:creationId xmlns:a16="http://schemas.microsoft.com/office/drawing/2014/main" id="{DE013414-0C96-43D4-8AE5-01B60B96E4D0}"/>
            </a:ext>
          </a:extLst>
        </xdr:cNvPr>
        <xdr:cNvSpPr/>
      </xdr:nvSpPr>
      <xdr:spPr>
        <a:xfrm>
          <a:off x="12296775" y="939972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62049</xdr:rowOff>
    </xdr:from>
    <xdr:to>
      <xdr:col>76</xdr:col>
      <xdr:colOff>114300</xdr:colOff>
      <xdr:row>58</xdr:row>
      <xdr:rowOff>62049</xdr:rowOff>
    </xdr:to>
    <xdr:cxnSp macro="">
      <xdr:nvCxnSpPr>
        <xdr:cNvPr id="658" name="直線コネクタ 657">
          <a:extLst>
            <a:ext uri="{FF2B5EF4-FFF2-40B4-BE49-F238E27FC236}">
              <a16:creationId xmlns:a16="http://schemas.microsoft.com/office/drawing/2014/main" id="{7476294C-5CCC-4DE7-ABC5-A0CF922EF5B8}"/>
            </a:ext>
          </a:extLst>
        </xdr:cNvPr>
        <xdr:cNvCxnSpPr/>
      </xdr:nvCxnSpPr>
      <xdr:spPr>
        <a:xfrm>
          <a:off x="12344400" y="945687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159838</xdr:rowOff>
    </xdr:from>
    <xdr:to>
      <xdr:col>67</xdr:col>
      <xdr:colOff>101600</xdr:colOff>
      <xdr:row>58</xdr:row>
      <xdr:rowOff>89988</xdr:rowOff>
    </xdr:to>
    <xdr:sp macro="" textlink="">
      <xdr:nvSpPr>
        <xdr:cNvPr id="659" name="楕円 658">
          <a:extLst>
            <a:ext uri="{FF2B5EF4-FFF2-40B4-BE49-F238E27FC236}">
              <a16:creationId xmlns:a16="http://schemas.microsoft.com/office/drawing/2014/main" id="{C18A8916-3BCF-48FA-9E39-639B2F1545B2}"/>
            </a:ext>
          </a:extLst>
        </xdr:cNvPr>
        <xdr:cNvSpPr/>
      </xdr:nvSpPr>
      <xdr:spPr>
        <a:xfrm>
          <a:off x="11487150" y="93927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39188</xdr:rowOff>
    </xdr:from>
    <xdr:to>
      <xdr:col>71</xdr:col>
      <xdr:colOff>177800</xdr:colOff>
      <xdr:row>58</xdr:row>
      <xdr:rowOff>62049</xdr:rowOff>
    </xdr:to>
    <xdr:cxnSp macro="">
      <xdr:nvCxnSpPr>
        <xdr:cNvPr id="660" name="直線コネクタ 659">
          <a:extLst>
            <a:ext uri="{FF2B5EF4-FFF2-40B4-BE49-F238E27FC236}">
              <a16:creationId xmlns:a16="http://schemas.microsoft.com/office/drawing/2014/main" id="{334C2B94-60A8-414A-B484-4C9F1E01F84D}"/>
            </a:ext>
          </a:extLst>
        </xdr:cNvPr>
        <xdr:cNvCxnSpPr/>
      </xdr:nvCxnSpPr>
      <xdr:spPr>
        <a:xfrm>
          <a:off x="11534775" y="9430838"/>
          <a:ext cx="80962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7E7D3FA0-C7CC-448B-8F78-A8F6F9E4FDFB}"/>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5F08B496-7233-475D-86C0-0E9E769A6458}"/>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C17A58A5-13E6-4894-AE39-6863B5A899A3}"/>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7021247D-573D-48EC-A305-6800E1825B89}"/>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38661</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2B70502B-371E-4D5A-8B08-34E4CE634B5B}"/>
            </a:ext>
          </a:extLst>
        </xdr:cNvPr>
        <xdr:cNvSpPr txBox="1"/>
      </xdr:nvSpPr>
      <xdr:spPr>
        <a:xfrm>
          <a:off x="13745219" y="975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103976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D14C6705-FACA-4869-812B-D45A7219FA46}"/>
            </a:ext>
          </a:extLst>
        </xdr:cNvPr>
        <xdr:cNvSpPr txBox="1"/>
      </xdr:nvSpPr>
      <xdr:spPr>
        <a:xfrm>
          <a:off x="12964169" y="949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103976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2FED4616-C21C-40D8-BA54-4020A1476F03}"/>
            </a:ext>
          </a:extLst>
        </xdr:cNvPr>
        <xdr:cNvSpPr txBox="1"/>
      </xdr:nvSpPr>
      <xdr:spPr>
        <a:xfrm>
          <a:off x="12164069" y="949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106515</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101D0C34-E61B-4069-89E8-E6B18E8D9A0F}"/>
            </a:ext>
          </a:extLst>
        </xdr:cNvPr>
        <xdr:cNvSpPr txBox="1"/>
      </xdr:nvSpPr>
      <xdr:spPr>
        <a:xfrm>
          <a:off x="11354444" y="917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9B2CAC62-45D6-4763-8024-CECFBE85498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B3019AA9-B5F8-41DF-941E-F1A6EDD40F52}"/>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963C9F7-DF6A-4440-A228-139E0C3B746E}"/>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EAEAD34-29DA-457B-969C-6707F9C7ED42}"/>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EE24D5DD-700C-4298-AA39-0AB1CFD4D282}"/>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DB841053-689D-44BA-BE26-3B6139FD53D9}"/>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BEFC4443-80C5-41A2-A031-8B4DB3E4CA1D}"/>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9F1C552C-FDE9-4C21-A433-548F887BC3C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93486B92-BCA4-4928-9436-47F756D38D2E}"/>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991100D-71C3-4947-8311-0527E4C40A8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4B9BE989-590C-46B6-AFD5-54F16550DBE1}"/>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F5996438-BF87-477E-94FF-96483AF16457}"/>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1AE1B0CE-605F-43AA-A567-09BCEF798772}"/>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2F683E8C-A303-4D81-AAA5-4FD1DED27CBD}"/>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7E3AC07E-D99F-4A56-9687-D442E74192D3}"/>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2E299668-ABFA-4B2A-90A3-7FE141AD9EFE}"/>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4F35E5B5-E6D6-472F-8010-E37C4AFF2B02}"/>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E1E8E71F-6997-4727-B016-375D80FA95A5}"/>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B482650C-0D8C-4DAC-A85E-E452633D094D}"/>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C1B47C10-A4A4-4AAC-B3DB-F6A743654829}"/>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D31A2072-2104-44C8-B6FD-EB948DE008F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A80E394F-6E1F-4A4C-80D3-7E31CBCC28F8}"/>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E09D13C7-B606-46EB-946E-2632E9FCAEE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AA1692A4-E18E-4995-8A00-177AE678AD86}"/>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F342B400-FDA8-4704-8458-ABDE3B6AF75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CDD2E19D-0A96-4421-8143-17649570D10E}"/>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D910E158-7ED3-45F7-9D3B-D305B8E54C82}"/>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a:extLst>
            <a:ext uri="{FF2B5EF4-FFF2-40B4-BE49-F238E27FC236}">
              <a16:creationId xmlns:a16="http://schemas.microsoft.com/office/drawing/2014/main" id="{2E9B3A03-0AA7-4FA6-BCFF-D8E3E12A7830}"/>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4B417351-D46C-4884-A735-A5013EDE2136}"/>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a:extLst>
            <a:ext uri="{FF2B5EF4-FFF2-40B4-BE49-F238E27FC236}">
              <a16:creationId xmlns:a16="http://schemas.microsoft.com/office/drawing/2014/main" id="{B48C874D-6ADA-4991-9F38-8276D0D4E940}"/>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a:extLst>
            <a:ext uri="{FF2B5EF4-FFF2-40B4-BE49-F238E27FC236}">
              <a16:creationId xmlns:a16="http://schemas.microsoft.com/office/drawing/2014/main" id="{2A196489-1E60-48B8-A81C-C2AED5799645}"/>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a:extLst>
            <a:ext uri="{FF2B5EF4-FFF2-40B4-BE49-F238E27FC236}">
              <a16:creationId xmlns:a16="http://schemas.microsoft.com/office/drawing/2014/main" id="{349052DD-0C87-4F27-B7EF-2B89F9A65478}"/>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a:extLst>
            <a:ext uri="{FF2B5EF4-FFF2-40B4-BE49-F238E27FC236}">
              <a16:creationId xmlns:a16="http://schemas.microsoft.com/office/drawing/2014/main" id="{EFAAB827-4DC3-4695-A7D1-C1BE3AFB8192}"/>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a:extLst>
            <a:ext uri="{FF2B5EF4-FFF2-40B4-BE49-F238E27FC236}">
              <a16:creationId xmlns:a16="http://schemas.microsoft.com/office/drawing/2014/main" id="{F1CFE214-9CFF-44C0-974D-C090BC82DF01}"/>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11F557C-5FA0-4F26-837B-D4C9CE6C28D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D522FE8-13A7-48E2-9510-A1ABE245E76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DED6896-E5B5-4FB9-ADE1-0A854F5433D6}"/>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DD04360-1D20-4F56-887C-8DBBE8EE0F1B}"/>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12C0A35-049E-4B80-9DFA-A479A91B5AA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8" name="楕円 707">
          <a:extLst>
            <a:ext uri="{FF2B5EF4-FFF2-40B4-BE49-F238E27FC236}">
              <a16:creationId xmlns:a16="http://schemas.microsoft.com/office/drawing/2014/main" id="{D4748314-0E78-49E0-861D-BA79F15FE582}"/>
            </a:ext>
          </a:extLst>
        </xdr:cNvPr>
        <xdr:cNvSpPr/>
      </xdr:nvSpPr>
      <xdr:spPr>
        <a:xfrm>
          <a:off x="19897725" y="9858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118127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D0F6B42-CFFD-4290-9760-83B75AFB3133}"/>
            </a:ext>
          </a:extLst>
        </xdr:cNvPr>
        <xdr:cNvSpPr txBox="1"/>
      </xdr:nvSpPr>
      <xdr:spPr>
        <a:xfrm>
          <a:off x="19992975"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10" name="楕円 709">
          <a:extLst>
            <a:ext uri="{FF2B5EF4-FFF2-40B4-BE49-F238E27FC236}">
              <a16:creationId xmlns:a16="http://schemas.microsoft.com/office/drawing/2014/main" id="{6E6BBCD5-A4B6-44C7-B83F-14B239C0A488}"/>
            </a:ext>
          </a:extLst>
        </xdr:cNvPr>
        <xdr:cNvSpPr/>
      </xdr:nvSpPr>
      <xdr:spPr>
        <a:xfrm>
          <a:off x="19154775" y="9858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19050</xdr:rowOff>
    </xdr:to>
    <xdr:cxnSp macro="">
      <xdr:nvCxnSpPr>
        <xdr:cNvPr id="711" name="直線コネクタ 710">
          <a:extLst>
            <a:ext uri="{FF2B5EF4-FFF2-40B4-BE49-F238E27FC236}">
              <a16:creationId xmlns:a16="http://schemas.microsoft.com/office/drawing/2014/main" id="{CF432A15-E43D-4688-A0CB-33D1A61B56CA}"/>
            </a:ext>
          </a:extLst>
        </xdr:cNvPr>
        <xdr:cNvCxnSpPr/>
      </xdr:nvCxnSpPr>
      <xdr:spPr>
        <a:xfrm>
          <a:off x="19202400" y="98964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712" name="楕円 711">
          <a:extLst>
            <a:ext uri="{FF2B5EF4-FFF2-40B4-BE49-F238E27FC236}">
              <a16:creationId xmlns:a16="http://schemas.microsoft.com/office/drawing/2014/main" id="{F363BC41-F668-49CE-8131-B35AB8572992}"/>
            </a:ext>
          </a:extLst>
        </xdr:cNvPr>
        <xdr:cNvSpPr/>
      </xdr:nvSpPr>
      <xdr:spPr>
        <a:xfrm>
          <a:off x="18345150"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61</xdr:row>
      <xdr:rowOff>19050</xdr:rowOff>
    </xdr:to>
    <xdr:cxnSp macro="">
      <xdr:nvCxnSpPr>
        <xdr:cNvPr id="713" name="直線コネクタ 712">
          <a:extLst>
            <a:ext uri="{FF2B5EF4-FFF2-40B4-BE49-F238E27FC236}">
              <a16:creationId xmlns:a16="http://schemas.microsoft.com/office/drawing/2014/main" id="{E8835524-E711-45D1-9C61-CBBA61A888FC}"/>
            </a:ext>
          </a:extLst>
        </xdr:cNvPr>
        <xdr:cNvCxnSpPr/>
      </xdr:nvCxnSpPr>
      <xdr:spPr>
        <a:xfrm>
          <a:off x="18392775" y="9867900"/>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4" name="楕円 713">
          <a:extLst>
            <a:ext uri="{FF2B5EF4-FFF2-40B4-BE49-F238E27FC236}">
              <a16:creationId xmlns:a16="http://schemas.microsoft.com/office/drawing/2014/main" id="{5FF9576F-9BE3-4361-A26A-4AAE882A75A0}"/>
            </a:ext>
          </a:extLst>
        </xdr:cNvPr>
        <xdr:cNvSpPr/>
      </xdr:nvSpPr>
      <xdr:spPr>
        <a:xfrm>
          <a:off x="17554575" y="9820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715" name="直線コネクタ 714">
          <a:extLst>
            <a:ext uri="{FF2B5EF4-FFF2-40B4-BE49-F238E27FC236}">
              <a16:creationId xmlns:a16="http://schemas.microsoft.com/office/drawing/2014/main" id="{ABABE345-9ED9-449A-8912-FAB0900F78E4}"/>
            </a:ext>
          </a:extLst>
        </xdr:cNvPr>
        <xdr:cNvCxnSpPr/>
      </xdr:nvCxnSpPr>
      <xdr:spPr>
        <a:xfrm>
          <a:off x="17602200" y="986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16" name="楕円 715">
          <a:extLst>
            <a:ext uri="{FF2B5EF4-FFF2-40B4-BE49-F238E27FC236}">
              <a16:creationId xmlns:a16="http://schemas.microsoft.com/office/drawing/2014/main" id="{667216C5-E250-4CC6-BBF7-451F485544DA}"/>
            </a:ext>
          </a:extLst>
        </xdr:cNvPr>
        <xdr:cNvSpPr/>
      </xdr:nvSpPr>
      <xdr:spPr>
        <a:xfrm>
          <a:off x="167544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152400</xdr:rowOff>
    </xdr:to>
    <xdr:cxnSp macro="">
      <xdr:nvCxnSpPr>
        <xdr:cNvPr id="717" name="直線コネクタ 716">
          <a:extLst>
            <a:ext uri="{FF2B5EF4-FFF2-40B4-BE49-F238E27FC236}">
              <a16:creationId xmlns:a16="http://schemas.microsoft.com/office/drawing/2014/main" id="{FD9ED77E-0E62-405F-A5B0-DC47CB91EFB6}"/>
            </a:ext>
          </a:extLst>
        </xdr:cNvPr>
        <xdr:cNvCxnSpPr/>
      </xdr:nvCxnSpPr>
      <xdr:spPr>
        <a:xfrm>
          <a:off x="16802100" y="9867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8" name="n_1aveValue【保健センター・保健所】&#10;一人当たり面積">
          <a:extLst>
            <a:ext uri="{FF2B5EF4-FFF2-40B4-BE49-F238E27FC236}">
              <a16:creationId xmlns:a16="http://schemas.microsoft.com/office/drawing/2014/main" id="{72FCE3E6-CAD0-40E4-9B35-EA5F76E2FC53}"/>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9" name="n_2aveValue【保健センター・保健所】&#10;一人当たり面積">
          <a:extLst>
            <a:ext uri="{FF2B5EF4-FFF2-40B4-BE49-F238E27FC236}">
              <a16:creationId xmlns:a16="http://schemas.microsoft.com/office/drawing/2014/main" id="{D615306F-DBCE-4E5A-A633-5E2DBB2AB9CD}"/>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20" name="n_3aveValue【保健センター・保健所】&#10;一人当たり面積">
          <a:extLst>
            <a:ext uri="{FF2B5EF4-FFF2-40B4-BE49-F238E27FC236}">
              <a16:creationId xmlns:a16="http://schemas.microsoft.com/office/drawing/2014/main" id="{8E489455-7FAB-4A09-A1B7-4460F6EB03EF}"/>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21" name="n_4aveValue【保健センター・保健所】&#10;一人当たり面積">
          <a:extLst>
            <a:ext uri="{FF2B5EF4-FFF2-40B4-BE49-F238E27FC236}">
              <a16:creationId xmlns:a16="http://schemas.microsoft.com/office/drawing/2014/main" id="{B7150249-11FB-4669-B029-2479BCF9E962}"/>
            </a:ext>
          </a:extLst>
        </xdr:cNvPr>
        <xdr:cNvSpPr txBox="1"/>
      </xdr:nvSpPr>
      <xdr:spPr>
        <a:xfrm>
          <a:off x="165926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22" name="n_1mainValue【保健センター・保健所】&#10;一人当たり面積">
          <a:extLst>
            <a:ext uri="{FF2B5EF4-FFF2-40B4-BE49-F238E27FC236}">
              <a16:creationId xmlns:a16="http://schemas.microsoft.com/office/drawing/2014/main" id="{5136D981-573E-4C07-BEA4-7F5C1C4DD254}"/>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23" name="n_2mainValue【保健センター・保健所】&#10;一人当たり面積">
          <a:extLst>
            <a:ext uri="{FF2B5EF4-FFF2-40B4-BE49-F238E27FC236}">
              <a16:creationId xmlns:a16="http://schemas.microsoft.com/office/drawing/2014/main" id="{B128E583-E7A2-4DF8-9129-54D913A0213B}"/>
            </a:ext>
          </a:extLst>
        </xdr:cNvPr>
        <xdr:cNvSpPr txBox="1"/>
      </xdr:nvSpPr>
      <xdr:spPr>
        <a:xfrm>
          <a:off x="181833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4" name="n_3mainValue【保健センター・保健所】&#10;一人当たり面積">
          <a:extLst>
            <a:ext uri="{FF2B5EF4-FFF2-40B4-BE49-F238E27FC236}">
              <a16:creationId xmlns:a16="http://schemas.microsoft.com/office/drawing/2014/main" id="{7E90A039-5BE7-48D9-92C9-411A6CD87E5B}"/>
            </a:ext>
          </a:extLst>
        </xdr:cNvPr>
        <xdr:cNvSpPr txBox="1"/>
      </xdr:nvSpPr>
      <xdr:spPr>
        <a:xfrm>
          <a:off x="173832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5" name="n_4mainValue【保健センター・保健所】&#10;一人当たり面積">
          <a:extLst>
            <a:ext uri="{FF2B5EF4-FFF2-40B4-BE49-F238E27FC236}">
              <a16:creationId xmlns:a16="http://schemas.microsoft.com/office/drawing/2014/main" id="{DDD3841D-5417-48CD-9B20-DAB01090739E}"/>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B0978173-9712-43B4-B246-2E3A4999CC2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611BE64E-AD1E-4F59-A83C-684BE708DF7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FD1776EB-CE73-4AC4-AA95-88440E00A98B}"/>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3C41522C-DCCD-4DC6-8FA0-4401C9DF79BB}"/>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6C3AA81-5E6E-4408-957D-15F38C872EBC}"/>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D58C57AF-40AB-4176-8EF9-FC71313BEDD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602CFC01-767C-4912-9C8A-F069DC9A0A70}"/>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E8ADAC5A-8EB2-4A48-BD06-614EE5FAAB3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59667A3A-62F3-41BC-B35B-9E149EAF2E6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4D572C16-3260-4D1D-AC0B-52C17E9303F6}"/>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a:extLst>
            <a:ext uri="{FF2B5EF4-FFF2-40B4-BE49-F238E27FC236}">
              <a16:creationId xmlns:a16="http://schemas.microsoft.com/office/drawing/2014/main" id="{BECCE094-9C96-4029-B098-84A0EF1B9F16}"/>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a:extLst>
            <a:ext uri="{FF2B5EF4-FFF2-40B4-BE49-F238E27FC236}">
              <a16:creationId xmlns:a16="http://schemas.microsoft.com/office/drawing/2014/main" id="{5DC55309-F1B9-4B69-BF85-55425D36F74C}"/>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a:extLst>
            <a:ext uri="{FF2B5EF4-FFF2-40B4-BE49-F238E27FC236}">
              <a16:creationId xmlns:a16="http://schemas.microsoft.com/office/drawing/2014/main" id="{D8661F27-9FBA-40F4-9521-23AB2AFDE789}"/>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a:extLst>
            <a:ext uri="{FF2B5EF4-FFF2-40B4-BE49-F238E27FC236}">
              <a16:creationId xmlns:a16="http://schemas.microsoft.com/office/drawing/2014/main" id="{909DF08F-5A4F-45DE-80A3-F6D3D8BB8F7A}"/>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a:extLst>
            <a:ext uri="{FF2B5EF4-FFF2-40B4-BE49-F238E27FC236}">
              <a16:creationId xmlns:a16="http://schemas.microsoft.com/office/drawing/2014/main" id="{4BB3BF8A-44CF-4F1D-9DB0-3A35B48404BA}"/>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a:extLst>
            <a:ext uri="{FF2B5EF4-FFF2-40B4-BE49-F238E27FC236}">
              <a16:creationId xmlns:a16="http://schemas.microsoft.com/office/drawing/2014/main" id="{DD25186F-21A5-4B22-8CE0-9B4F7342DB64}"/>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a:extLst>
            <a:ext uri="{FF2B5EF4-FFF2-40B4-BE49-F238E27FC236}">
              <a16:creationId xmlns:a16="http://schemas.microsoft.com/office/drawing/2014/main" id="{A9D38794-FF3F-4AC2-8059-77A5289A04AA}"/>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a:extLst>
            <a:ext uri="{FF2B5EF4-FFF2-40B4-BE49-F238E27FC236}">
              <a16:creationId xmlns:a16="http://schemas.microsoft.com/office/drawing/2014/main" id="{397FAAB7-3024-4E89-B6B6-D6AA78DDA69B}"/>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a:extLst>
            <a:ext uri="{FF2B5EF4-FFF2-40B4-BE49-F238E27FC236}">
              <a16:creationId xmlns:a16="http://schemas.microsoft.com/office/drawing/2014/main" id="{251EE13E-176F-44C2-8B10-06E1855BF621}"/>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7922F8B7-0D81-4433-9A32-85D29D582476}"/>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7C502DA0-7D2D-42A8-86A2-D41A30860B42}"/>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AD02274F-925D-4689-930E-A939714064C4}"/>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8" name="直線コネクタ 747">
          <a:extLst>
            <a:ext uri="{FF2B5EF4-FFF2-40B4-BE49-F238E27FC236}">
              <a16:creationId xmlns:a16="http://schemas.microsoft.com/office/drawing/2014/main" id="{7B4F59E3-6851-4176-BCB2-42760BA2C3BC}"/>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7410A5BE-6FA8-473F-B22D-0C126131FC20}"/>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0" name="直線コネクタ 749">
          <a:extLst>
            <a:ext uri="{FF2B5EF4-FFF2-40B4-BE49-F238E27FC236}">
              <a16:creationId xmlns:a16="http://schemas.microsoft.com/office/drawing/2014/main" id="{F124C0FE-A962-4388-B2CD-BA68D6572B6E}"/>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B927F348-1237-40FF-9067-D25C046971AC}"/>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2" name="直線コネクタ 751">
          <a:extLst>
            <a:ext uri="{FF2B5EF4-FFF2-40B4-BE49-F238E27FC236}">
              <a16:creationId xmlns:a16="http://schemas.microsoft.com/office/drawing/2014/main" id="{4EB95020-2314-428A-9203-BD18B015733F}"/>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AF59B29B-7CB1-4D39-965B-411DABA0E0C8}"/>
            </a:ext>
          </a:extLst>
        </xdr:cNvPr>
        <xdr:cNvSpPr txBox="1"/>
      </xdr:nvSpPr>
      <xdr:spPr>
        <a:xfrm>
          <a:off x="14735175" y="1314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4" name="フローチャート: 判断 753">
          <a:extLst>
            <a:ext uri="{FF2B5EF4-FFF2-40B4-BE49-F238E27FC236}">
              <a16:creationId xmlns:a16="http://schemas.microsoft.com/office/drawing/2014/main" id="{7A6C35D3-B7BF-438A-916B-BED8AE41E68A}"/>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5" name="フローチャート: 判断 754">
          <a:extLst>
            <a:ext uri="{FF2B5EF4-FFF2-40B4-BE49-F238E27FC236}">
              <a16:creationId xmlns:a16="http://schemas.microsoft.com/office/drawing/2014/main" id="{DBA2B1E3-C5C5-4640-962D-20996E374D1E}"/>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6" name="フローチャート: 判断 755">
          <a:extLst>
            <a:ext uri="{FF2B5EF4-FFF2-40B4-BE49-F238E27FC236}">
              <a16:creationId xmlns:a16="http://schemas.microsoft.com/office/drawing/2014/main" id="{77DD5CCA-9F0C-414E-9D0A-F29314447516}"/>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7" name="フローチャート: 判断 756">
          <a:extLst>
            <a:ext uri="{FF2B5EF4-FFF2-40B4-BE49-F238E27FC236}">
              <a16:creationId xmlns:a16="http://schemas.microsoft.com/office/drawing/2014/main" id="{0EB3B868-5869-4FE2-93A9-B4ACB4B74E3A}"/>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AFE692E0-03F6-49C5-83C6-3E56B9E1B395}"/>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3AB7F72-BD2B-4873-9E54-D3B3277E472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6315046-B3F1-48FF-A955-F5EBF51FCB0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06CD98D-6C96-4507-98D0-C5B01B6D76F4}"/>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298DBA4-C30C-4F05-851F-E7ED04215E6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1CD049E-B198-4E0D-A516-8492DC649385}"/>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51308</xdr:rowOff>
    </xdr:from>
    <xdr:to>
      <xdr:col>85</xdr:col>
      <xdr:colOff>177800</xdr:colOff>
      <xdr:row>82</xdr:row>
      <xdr:rowOff>152908</xdr:rowOff>
    </xdr:to>
    <xdr:sp macro="" textlink="">
      <xdr:nvSpPr>
        <xdr:cNvPr id="764" name="楕円 763">
          <a:extLst>
            <a:ext uri="{FF2B5EF4-FFF2-40B4-BE49-F238E27FC236}">
              <a16:creationId xmlns:a16="http://schemas.microsoft.com/office/drawing/2014/main" id="{362E2E6D-1003-4F52-8E42-AA4A4DB6645D}"/>
            </a:ext>
          </a:extLst>
        </xdr:cNvPr>
        <xdr:cNvSpPr/>
      </xdr:nvSpPr>
      <xdr:spPr>
        <a:xfrm>
          <a:off x="14649450" y="133259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29735</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D60ECF88-80C5-4EC6-9F93-324EAE4A98AD}"/>
            </a:ext>
          </a:extLst>
        </xdr:cNvPr>
        <xdr:cNvSpPr txBox="1"/>
      </xdr:nvSpPr>
      <xdr:spPr>
        <a:xfrm>
          <a:off x="14735175" y="1330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26163</xdr:rowOff>
    </xdr:from>
    <xdr:to>
      <xdr:col>81</xdr:col>
      <xdr:colOff>101600</xdr:colOff>
      <xdr:row>81</xdr:row>
      <xdr:rowOff>127763</xdr:rowOff>
    </xdr:to>
    <xdr:sp macro="" textlink="">
      <xdr:nvSpPr>
        <xdr:cNvPr id="766" name="楕円 765">
          <a:extLst>
            <a:ext uri="{FF2B5EF4-FFF2-40B4-BE49-F238E27FC236}">
              <a16:creationId xmlns:a16="http://schemas.microsoft.com/office/drawing/2014/main" id="{C5205B27-C706-4B8F-8725-E9AF07BAD860}"/>
            </a:ext>
          </a:extLst>
        </xdr:cNvPr>
        <xdr:cNvSpPr/>
      </xdr:nvSpPr>
      <xdr:spPr>
        <a:xfrm>
          <a:off x="13887450" y="131452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76963</xdr:rowOff>
    </xdr:from>
    <xdr:to>
      <xdr:col>85</xdr:col>
      <xdr:colOff>127000</xdr:colOff>
      <xdr:row>82</xdr:row>
      <xdr:rowOff>102108</xdr:rowOff>
    </xdr:to>
    <xdr:cxnSp macro="">
      <xdr:nvCxnSpPr>
        <xdr:cNvPr id="767" name="直線コネクタ 766">
          <a:extLst>
            <a:ext uri="{FF2B5EF4-FFF2-40B4-BE49-F238E27FC236}">
              <a16:creationId xmlns:a16="http://schemas.microsoft.com/office/drawing/2014/main" id="{D3D1A0A3-8716-4C51-B208-71A5302E32C0}"/>
            </a:ext>
          </a:extLst>
        </xdr:cNvPr>
        <xdr:cNvCxnSpPr/>
      </xdr:nvCxnSpPr>
      <xdr:spPr>
        <a:xfrm>
          <a:off x="13935075" y="13192888"/>
          <a:ext cx="762000" cy="19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74168</xdr:rowOff>
    </xdr:from>
    <xdr:to>
      <xdr:col>76</xdr:col>
      <xdr:colOff>165100</xdr:colOff>
      <xdr:row>79</xdr:row>
      <xdr:rowOff>4318</xdr:rowOff>
    </xdr:to>
    <xdr:sp macro="" textlink="">
      <xdr:nvSpPr>
        <xdr:cNvPr id="768" name="楕円 767">
          <a:extLst>
            <a:ext uri="{FF2B5EF4-FFF2-40B4-BE49-F238E27FC236}">
              <a16:creationId xmlns:a16="http://schemas.microsoft.com/office/drawing/2014/main" id="{B481171D-578F-4176-A855-D3669BA86A9A}"/>
            </a:ext>
          </a:extLst>
        </xdr:cNvPr>
        <xdr:cNvSpPr/>
      </xdr:nvSpPr>
      <xdr:spPr>
        <a:xfrm>
          <a:off x="13096875" y="12704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124968</xdr:rowOff>
    </xdr:from>
    <xdr:to>
      <xdr:col>81</xdr:col>
      <xdr:colOff>50800</xdr:colOff>
      <xdr:row>81</xdr:row>
      <xdr:rowOff>76963</xdr:rowOff>
    </xdr:to>
    <xdr:cxnSp macro="">
      <xdr:nvCxnSpPr>
        <xdr:cNvPr id="769" name="直線コネクタ 768">
          <a:extLst>
            <a:ext uri="{FF2B5EF4-FFF2-40B4-BE49-F238E27FC236}">
              <a16:creationId xmlns:a16="http://schemas.microsoft.com/office/drawing/2014/main" id="{E896BC68-5E5F-415F-BD13-F16CBF61059D}"/>
            </a:ext>
          </a:extLst>
        </xdr:cNvPr>
        <xdr:cNvCxnSpPr/>
      </xdr:nvCxnSpPr>
      <xdr:spPr>
        <a:xfrm>
          <a:off x="13144500" y="12751943"/>
          <a:ext cx="790575" cy="4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74168</xdr:rowOff>
    </xdr:from>
    <xdr:to>
      <xdr:col>72</xdr:col>
      <xdr:colOff>38100</xdr:colOff>
      <xdr:row>79</xdr:row>
      <xdr:rowOff>4318</xdr:rowOff>
    </xdr:to>
    <xdr:sp macro="" textlink="">
      <xdr:nvSpPr>
        <xdr:cNvPr id="770" name="楕円 769">
          <a:extLst>
            <a:ext uri="{FF2B5EF4-FFF2-40B4-BE49-F238E27FC236}">
              <a16:creationId xmlns:a16="http://schemas.microsoft.com/office/drawing/2014/main" id="{85D400A3-FB85-4F90-9A83-614A3793877E}"/>
            </a:ext>
          </a:extLst>
        </xdr:cNvPr>
        <xdr:cNvSpPr/>
      </xdr:nvSpPr>
      <xdr:spPr>
        <a:xfrm>
          <a:off x="12296775" y="127043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124968</xdr:rowOff>
    </xdr:from>
    <xdr:to>
      <xdr:col>76</xdr:col>
      <xdr:colOff>114300</xdr:colOff>
      <xdr:row>78</xdr:row>
      <xdr:rowOff>124968</xdr:rowOff>
    </xdr:to>
    <xdr:cxnSp macro="">
      <xdr:nvCxnSpPr>
        <xdr:cNvPr id="771" name="直線コネクタ 770">
          <a:extLst>
            <a:ext uri="{FF2B5EF4-FFF2-40B4-BE49-F238E27FC236}">
              <a16:creationId xmlns:a16="http://schemas.microsoft.com/office/drawing/2014/main" id="{B9405C4A-CE26-477A-9C12-781C7D27C6B5}"/>
            </a:ext>
          </a:extLst>
        </xdr:cNvPr>
        <xdr:cNvCxnSpPr/>
      </xdr:nvCxnSpPr>
      <xdr:spPr>
        <a:xfrm>
          <a:off x="12344400" y="127519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131318</xdr:rowOff>
    </xdr:from>
    <xdr:to>
      <xdr:col>67</xdr:col>
      <xdr:colOff>101600</xdr:colOff>
      <xdr:row>78</xdr:row>
      <xdr:rowOff>61468</xdr:rowOff>
    </xdr:to>
    <xdr:sp macro="" textlink="">
      <xdr:nvSpPr>
        <xdr:cNvPr id="772" name="楕円 771">
          <a:extLst>
            <a:ext uri="{FF2B5EF4-FFF2-40B4-BE49-F238E27FC236}">
              <a16:creationId xmlns:a16="http://schemas.microsoft.com/office/drawing/2014/main" id="{10C50D89-03D0-418A-8771-2EE2C77B2AA5}"/>
            </a:ext>
          </a:extLst>
        </xdr:cNvPr>
        <xdr:cNvSpPr/>
      </xdr:nvSpPr>
      <xdr:spPr>
        <a:xfrm>
          <a:off x="11487150" y="12599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10668</xdr:rowOff>
    </xdr:from>
    <xdr:to>
      <xdr:col>71</xdr:col>
      <xdr:colOff>177800</xdr:colOff>
      <xdr:row>78</xdr:row>
      <xdr:rowOff>124968</xdr:rowOff>
    </xdr:to>
    <xdr:cxnSp macro="">
      <xdr:nvCxnSpPr>
        <xdr:cNvPr id="773" name="直線コネクタ 772">
          <a:extLst>
            <a:ext uri="{FF2B5EF4-FFF2-40B4-BE49-F238E27FC236}">
              <a16:creationId xmlns:a16="http://schemas.microsoft.com/office/drawing/2014/main" id="{88F55903-BBC3-4C1E-9D0E-623717A194BB}"/>
            </a:ext>
          </a:extLst>
        </xdr:cNvPr>
        <xdr:cNvCxnSpPr/>
      </xdr:nvCxnSpPr>
      <xdr:spPr>
        <a:xfrm>
          <a:off x="11534775" y="12637643"/>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774" name="n_1aveValue【消防施設】&#10;有形固定資産減価償却率">
          <a:extLst>
            <a:ext uri="{FF2B5EF4-FFF2-40B4-BE49-F238E27FC236}">
              <a16:creationId xmlns:a16="http://schemas.microsoft.com/office/drawing/2014/main" id="{68CB7CB1-64AF-48BB-8F11-9267D97018BB}"/>
            </a:ext>
          </a:extLst>
        </xdr:cNvPr>
        <xdr:cNvSpPr txBox="1"/>
      </xdr:nvSpPr>
      <xdr:spPr>
        <a:xfrm>
          <a:off x="13745219"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775" name="n_2aveValue【消防施設】&#10;有形固定資産減価償却率">
          <a:extLst>
            <a:ext uri="{FF2B5EF4-FFF2-40B4-BE49-F238E27FC236}">
              <a16:creationId xmlns:a16="http://schemas.microsoft.com/office/drawing/2014/main" id="{7C7D5E95-7BAD-4FE6-AF44-A4D46EE1C7C3}"/>
            </a:ext>
          </a:extLst>
        </xdr:cNvPr>
        <xdr:cNvSpPr txBox="1"/>
      </xdr:nvSpPr>
      <xdr:spPr>
        <a:xfrm>
          <a:off x="129641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6" name="n_3aveValue【消防施設】&#10;有形固定資産減価償却率">
          <a:extLst>
            <a:ext uri="{FF2B5EF4-FFF2-40B4-BE49-F238E27FC236}">
              <a16:creationId xmlns:a16="http://schemas.microsoft.com/office/drawing/2014/main" id="{246F8EE1-97E8-4EE4-8D5A-133635A32F19}"/>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777" name="n_4aveValue【消防施設】&#10;有形固定資産減価償却率">
          <a:extLst>
            <a:ext uri="{FF2B5EF4-FFF2-40B4-BE49-F238E27FC236}">
              <a16:creationId xmlns:a16="http://schemas.microsoft.com/office/drawing/2014/main" id="{C6C12770-82F2-4EA9-AE84-13656110DE7B}"/>
            </a:ext>
          </a:extLst>
        </xdr:cNvPr>
        <xdr:cNvSpPr txBox="1"/>
      </xdr:nvSpPr>
      <xdr:spPr>
        <a:xfrm>
          <a:off x="113544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144290</xdr:rowOff>
    </xdr:from>
    <xdr:ext cx="405111" cy="259045"/>
    <xdr:sp macro="" textlink="">
      <xdr:nvSpPr>
        <xdr:cNvPr id="778" name="n_1mainValue【消防施設】&#10;有形固定資産減価償却率">
          <a:extLst>
            <a:ext uri="{FF2B5EF4-FFF2-40B4-BE49-F238E27FC236}">
              <a16:creationId xmlns:a16="http://schemas.microsoft.com/office/drawing/2014/main" id="{892EB479-8F12-4B6F-9025-AF04AA9DC579}"/>
            </a:ext>
          </a:extLst>
        </xdr:cNvPr>
        <xdr:cNvSpPr txBox="1"/>
      </xdr:nvSpPr>
      <xdr:spPr>
        <a:xfrm>
          <a:off x="13745219" y="1293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20845</xdr:rowOff>
    </xdr:from>
    <xdr:ext cx="405111" cy="259045"/>
    <xdr:sp macro="" textlink="">
      <xdr:nvSpPr>
        <xdr:cNvPr id="779" name="n_2mainValue【消防施設】&#10;有形固定資産減価償却率">
          <a:extLst>
            <a:ext uri="{FF2B5EF4-FFF2-40B4-BE49-F238E27FC236}">
              <a16:creationId xmlns:a16="http://schemas.microsoft.com/office/drawing/2014/main" id="{F72B0C16-58BA-453D-BB7B-E09FE26FF069}"/>
            </a:ext>
          </a:extLst>
        </xdr:cNvPr>
        <xdr:cNvSpPr txBox="1"/>
      </xdr:nvSpPr>
      <xdr:spPr>
        <a:xfrm>
          <a:off x="12964169" y="1248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20845</xdr:rowOff>
    </xdr:from>
    <xdr:ext cx="405111" cy="259045"/>
    <xdr:sp macro="" textlink="">
      <xdr:nvSpPr>
        <xdr:cNvPr id="780" name="n_3mainValue【消防施設】&#10;有形固定資産減価償却率">
          <a:extLst>
            <a:ext uri="{FF2B5EF4-FFF2-40B4-BE49-F238E27FC236}">
              <a16:creationId xmlns:a16="http://schemas.microsoft.com/office/drawing/2014/main" id="{F1A288CC-15D6-404F-9666-9D82878A47F1}"/>
            </a:ext>
          </a:extLst>
        </xdr:cNvPr>
        <xdr:cNvSpPr txBox="1"/>
      </xdr:nvSpPr>
      <xdr:spPr>
        <a:xfrm>
          <a:off x="12164069" y="1248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77995</xdr:rowOff>
    </xdr:from>
    <xdr:ext cx="405111" cy="259045"/>
    <xdr:sp macro="" textlink="">
      <xdr:nvSpPr>
        <xdr:cNvPr id="781" name="n_4mainValue【消防施設】&#10;有形固定資産減価償却率">
          <a:extLst>
            <a:ext uri="{FF2B5EF4-FFF2-40B4-BE49-F238E27FC236}">
              <a16:creationId xmlns:a16="http://schemas.microsoft.com/office/drawing/2014/main" id="{A6168EC2-54EB-48B4-9FE4-E2AC7B79ABFF}"/>
            </a:ext>
          </a:extLst>
        </xdr:cNvPr>
        <xdr:cNvSpPr txBox="1"/>
      </xdr:nvSpPr>
      <xdr:spPr>
        <a:xfrm>
          <a:off x="11354444" y="1238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6185EAC4-3C8A-4ECD-A841-C518D467BB7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47682CC0-A9F5-4C22-B279-35F217855565}"/>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191D88DB-E5F3-4CCD-A9A4-1751FA4A7EB2}"/>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8C9B04BC-8065-411F-8F50-1B0AFE94DEB2}"/>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D55B689B-F478-4E9E-B879-9EB58E01933A}"/>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9695C2D-62A6-4483-A303-6BBDA30F21A6}"/>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12102BF2-F3CF-49CD-983D-EA409A33B9D3}"/>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307EA427-6B74-4BE2-983E-14ECD3848AD6}"/>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822ED722-B25C-487D-A855-D84C1AAA637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918B24C3-7E73-4A2F-8FB9-8E0EC9F8C7A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a:extLst>
            <a:ext uri="{FF2B5EF4-FFF2-40B4-BE49-F238E27FC236}">
              <a16:creationId xmlns:a16="http://schemas.microsoft.com/office/drawing/2014/main" id="{851EB5DC-C884-41EA-8DF2-EA7A5F8C6E13}"/>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65C4E3C9-69DB-4060-9EBD-79353E3D8F57}"/>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2E2259A3-61CD-42F8-B209-9DF7F1BA8FC0}"/>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AFA33767-BDA3-4FC6-83BE-650D69582087}"/>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4D5D08D6-766B-490F-A0E6-DE2548571AD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6AAF7D87-6395-4835-A338-7BDF636A733F}"/>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8258500D-E7B5-4874-B430-30C40E62D268}"/>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59C38EA0-919D-4EF2-BFBA-A661C44675FF}"/>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6603EE69-BA56-44CA-8A2A-41565C055CD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F3AB7D0A-09E9-4BEC-B19E-ADD593AA733C}"/>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BEBEDE64-6AB5-4EE1-A004-C7512C0F266A}"/>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64C74E52-9F6E-483B-B2BB-1D6B08CD17C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DD97DC73-1183-40E4-B462-AF40B5C93A7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E51AAC43-406C-4D95-97D8-C941DB1A5742}"/>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6" name="直線コネクタ 805">
          <a:extLst>
            <a:ext uri="{FF2B5EF4-FFF2-40B4-BE49-F238E27FC236}">
              <a16:creationId xmlns:a16="http://schemas.microsoft.com/office/drawing/2014/main" id="{46FFF846-335F-427F-9588-162E5EEAE968}"/>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7" name="【消防施設】&#10;一人当たり面積最小値テキスト">
          <a:extLst>
            <a:ext uri="{FF2B5EF4-FFF2-40B4-BE49-F238E27FC236}">
              <a16:creationId xmlns:a16="http://schemas.microsoft.com/office/drawing/2014/main" id="{F48C8286-D764-4714-887C-84C0D596A00C}"/>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8" name="直線コネクタ 807">
          <a:extLst>
            <a:ext uri="{FF2B5EF4-FFF2-40B4-BE49-F238E27FC236}">
              <a16:creationId xmlns:a16="http://schemas.microsoft.com/office/drawing/2014/main" id="{91EE7FB0-A324-4AB4-8DEC-3A55D0772CE3}"/>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9" name="【消防施設】&#10;一人当たり面積最大値テキスト">
          <a:extLst>
            <a:ext uri="{FF2B5EF4-FFF2-40B4-BE49-F238E27FC236}">
              <a16:creationId xmlns:a16="http://schemas.microsoft.com/office/drawing/2014/main" id="{07F70BD6-B969-48D5-92FC-92D249F87B39}"/>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0" name="直線コネクタ 809">
          <a:extLst>
            <a:ext uri="{FF2B5EF4-FFF2-40B4-BE49-F238E27FC236}">
              <a16:creationId xmlns:a16="http://schemas.microsoft.com/office/drawing/2014/main" id="{125EE766-B636-4F1F-BF61-A7BF2F0526A4}"/>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1" name="【消防施設】&#10;一人当たり面積平均値テキスト">
          <a:extLst>
            <a:ext uri="{FF2B5EF4-FFF2-40B4-BE49-F238E27FC236}">
              <a16:creationId xmlns:a16="http://schemas.microsoft.com/office/drawing/2014/main" id="{625A6AF5-3681-444E-8B45-68E3D26F7DA9}"/>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2" name="フローチャート: 判断 811">
          <a:extLst>
            <a:ext uri="{FF2B5EF4-FFF2-40B4-BE49-F238E27FC236}">
              <a16:creationId xmlns:a16="http://schemas.microsoft.com/office/drawing/2014/main" id="{905B4D14-F35D-40BB-AB27-F8CDFBE07A3E}"/>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3" name="フローチャート: 判断 812">
          <a:extLst>
            <a:ext uri="{FF2B5EF4-FFF2-40B4-BE49-F238E27FC236}">
              <a16:creationId xmlns:a16="http://schemas.microsoft.com/office/drawing/2014/main" id="{769F8A60-DA0C-44CC-9595-4A4672F88445}"/>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4" name="フローチャート: 判断 813">
          <a:extLst>
            <a:ext uri="{FF2B5EF4-FFF2-40B4-BE49-F238E27FC236}">
              <a16:creationId xmlns:a16="http://schemas.microsoft.com/office/drawing/2014/main" id="{5F3D01E2-9B3E-4D91-83DD-D2A02B4F595C}"/>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5" name="フローチャート: 判断 814">
          <a:extLst>
            <a:ext uri="{FF2B5EF4-FFF2-40B4-BE49-F238E27FC236}">
              <a16:creationId xmlns:a16="http://schemas.microsoft.com/office/drawing/2014/main" id="{49A899A8-5468-4528-ACCC-D218EEEC28C5}"/>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6" name="フローチャート: 判断 815">
          <a:extLst>
            <a:ext uri="{FF2B5EF4-FFF2-40B4-BE49-F238E27FC236}">
              <a16:creationId xmlns:a16="http://schemas.microsoft.com/office/drawing/2014/main" id="{1F31B76C-A224-4B31-A07C-27BFFBAA9876}"/>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2134B0B-E55F-431D-9478-6CB62C7162E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5058663-816C-41E2-AA3B-141672A60081}"/>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AB80350B-78E8-4E49-B436-DB4F8A8EDED5}"/>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FFB7CFE-9A9C-415F-A4CD-D5B6F3E28B9B}"/>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E2A3FD5-29DC-4CB4-8B59-B076D097CC63}"/>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822" name="楕円 821">
          <a:extLst>
            <a:ext uri="{FF2B5EF4-FFF2-40B4-BE49-F238E27FC236}">
              <a16:creationId xmlns:a16="http://schemas.microsoft.com/office/drawing/2014/main" id="{838B2376-59B8-4712-A661-677C0055932E}"/>
            </a:ext>
          </a:extLst>
        </xdr:cNvPr>
        <xdr:cNvSpPr/>
      </xdr:nvSpPr>
      <xdr:spPr>
        <a:xfrm>
          <a:off x="19897725" y="12734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823" name="【消防施設】&#10;一人当たり面積該当値テキスト">
          <a:extLst>
            <a:ext uri="{FF2B5EF4-FFF2-40B4-BE49-F238E27FC236}">
              <a16:creationId xmlns:a16="http://schemas.microsoft.com/office/drawing/2014/main" id="{D56D3439-B9E1-4901-B65E-452201944887}"/>
            </a:ext>
          </a:extLst>
        </xdr:cNvPr>
        <xdr:cNvSpPr txBox="1"/>
      </xdr:nvSpPr>
      <xdr:spPr>
        <a:xfrm>
          <a:off x="19992975" y="125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24" name="楕円 823">
          <a:extLst>
            <a:ext uri="{FF2B5EF4-FFF2-40B4-BE49-F238E27FC236}">
              <a16:creationId xmlns:a16="http://schemas.microsoft.com/office/drawing/2014/main" id="{BF1BF657-8573-46A9-A974-93C2C2D34CAD}"/>
            </a:ext>
          </a:extLst>
        </xdr:cNvPr>
        <xdr:cNvSpPr/>
      </xdr:nvSpPr>
      <xdr:spPr>
        <a:xfrm>
          <a:off x="191547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78</xdr:row>
      <xdr:rowOff>152400</xdr:rowOff>
    </xdr:to>
    <xdr:cxnSp macro="">
      <xdr:nvCxnSpPr>
        <xdr:cNvPr id="825" name="直線コネクタ 824">
          <a:extLst>
            <a:ext uri="{FF2B5EF4-FFF2-40B4-BE49-F238E27FC236}">
              <a16:creationId xmlns:a16="http://schemas.microsoft.com/office/drawing/2014/main" id="{3D9E7CFB-6E28-4391-AFA5-922767F0A764}"/>
            </a:ext>
          </a:extLst>
        </xdr:cNvPr>
        <xdr:cNvCxnSpPr/>
      </xdr:nvCxnSpPr>
      <xdr:spPr>
        <a:xfrm>
          <a:off x="19202400" y="127825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826" name="楕円 825">
          <a:extLst>
            <a:ext uri="{FF2B5EF4-FFF2-40B4-BE49-F238E27FC236}">
              <a16:creationId xmlns:a16="http://schemas.microsoft.com/office/drawing/2014/main" id="{9821E5D9-3FB2-432A-A4FB-78847085B8E4}"/>
            </a:ext>
          </a:extLst>
        </xdr:cNvPr>
        <xdr:cNvSpPr/>
      </xdr:nvSpPr>
      <xdr:spPr>
        <a:xfrm>
          <a:off x="18345150" y="12734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78</xdr:row>
      <xdr:rowOff>152400</xdr:rowOff>
    </xdr:to>
    <xdr:cxnSp macro="">
      <xdr:nvCxnSpPr>
        <xdr:cNvPr id="827" name="直線コネクタ 826">
          <a:extLst>
            <a:ext uri="{FF2B5EF4-FFF2-40B4-BE49-F238E27FC236}">
              <a16:creationId xmlns:a16="http://schemas.microsoft.com/office/drawing/2014/main" id="{FBD15F64-CE10-4F96-8056-70AA1FCD8A67}"/>
            </a:ext>
          </a:extLst>
        </xdr:cNvPr>
        <xdr:cNvCxnSpPr/>
      </xdr:nvCxnSpPr>
      <xdr:spPr>
        <a:xfrm>
          <a:off x="18392775" y="12782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139700</xdr:rowOff>
    </xdr:from>
    <xdr:to>
      <xdr:col>102</xdr:col>
      <xdr:colOff>165100</xdr:colOff>
      <xdr:row>79</xdr:row>
      <xdr:rowOff>69850</xdr:rowOff>
    </xdr:to>
    <xdr:sp macro="" textlink="">
      <xdr:nvSpPr>
        <xdr:cNvPr id="828" name="楕円 827">
          <a:extLst>
            <a:ext uri="{FF2B5EF4-FFF2-40B4-BE49-F238E27FC236}">
              <a16:creationId xmlns:a16="http://schemas.microsoft.com/office/drawing/2014/main" id="{8AAE187D-9A14-4DC1-9C75-C0117897B64B}"/>
            </a:ext>
          </a:extLst>
        </xdr:cNvPr>
        <xdr:cNvSpPr/>
      </xdr:nvSpPr>
      <xdr:spPr>
        <a:xfrm>
          <a:off x="17554575" y="127730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19050</xdr:rowOff>
    </xdr:to>
    <xdr:cxnSp macro="">
      <xdr:nvCxnSpPr>
        <xdr:cNvPr id="829" name="直線コネクタ 828">
          <a:extLst>
            <a:ext uri="{FF2B5EF4-FFF2-40B4-BE49-F238E27FC236}">
              <a16:creationId xmlns:a16="http://schemas.microsoft.com/office/drawing/2014/main" id="{3B2C0E98-98CD-4906-9975-D75F8C85F870}"/>
            </a:ext>
          </a:extLst>
        </xdr:cNvPr>
        <xdr:cNvCxnSpPr/>
      </xdr:nvCxnSpPr>
      <xdr:spPr>
        <a:xfrm flipV="1">
          <a:off x="17602200" y="1278255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830" name="楕円 829">
          <a:extLst>
            <a:ext uri="{FF2B5EF4-FFF2-40B4-BE49-F238E27FC236}">
              <a16:creationId xmlns:a16="http://schemas.microsoft.com/office/drawing/2014/main" id="{2761222E-192F-40B2-9D4D-D0E36A610EBF}"/>
            </a:ext>
          </a:extLst>
        </xdr:cNvPr>
        <xdr:cNvSpPr/>
      </xdr:nvSpPr>
      <xdr:spPr>
        <a:xfrm>
          <a:off x="167544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19050</xdr:rowOff>
    </xdr:to>
    <xdr:cxnSp macro="">
      <xdr:nvCxnSpPr>
        <xdr:cNvPr id="831" name="直線コネクタ 830">
          <a:extLst>
            <a:ext uri="{FF2B5EF4-FFF2-40B4-BE49-F238E27FC236}">
              <a16:creationId xmlns:a16="http://schemas.microsoft.com/office/drawing/2014/main" id="{7B4E3631-69C0-4ED6-935E-68D320DCBD13}"/>
            </a:ext>
          </a:extLst>
        </xdr:cNvPr>
        <xdr:cNvCxnSpPr/>
      </xdr:nvCxnSpPr>
      <xdr:spPr>
        <a:xfrm>
          <a:off x="16802100" y="1278255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2" name="n_1aveValue【消防施設】&#10;一人当たり面積">
          <a:extLst>
            <a:ext uri="{FF2B5EF4-FFF2-40B4-BE49-F238E27FC236}">
              <a16:creationId xmlns:a16="http://schemas.microsoft.com/office/drawing/2014/main" id="{77E3B97A-B70B-4A31-A11C-173145CB1323}"/>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3" name="n_2aveValue【消防施設】&#10;一人当たり面積">
          <a:extLst>
            <a:ext uri="{FF2B5EF4-FFF2-40B4-BE49-F238E27FC236}">
              <a16:creationId xmlns:a16="http://schemas.microsoft.com/office/drawing/2014/main" id="{8963F602-01EC-4DB9-BDC9-716D065F6353}"/>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4" name="n_3aveValue【消防施設】&#10;一人当たり面積">
          <a:extLst>
            <a:ext uri="{FF2B5EF4-FFF2-40B4-BE49-F238E27FC236}">
              <a16:creationId xmlns:a16="http://schemas.microsoft.com/office/drawing/2014/main" id="{2BBAB6D5-C17C-409C-8C51-6AAA61BE49BF}"/>
            </a:ext>
          </a:extLst>
        </xdr:cNvPr>
        <xdr:cNvSpPr txBox="1"/>
      </xdr:nvSpPr>
      <xdr:spPr>
        <a:xfrm>
          <a:off x="173832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35" name="n_4aveValue【消防施設】&#10;一人当たり面積">
          <a:extLst>
            <a:ext uri="{FF2B5EF4-FFF2-40B4-BE49-F238E27FC236}">
              <a16:creationId xmlns:a16="http://schemas.microsoft.com/office/drawing/2014/main" id="{F45F7707-CF34-4006-A332-91A6011136D1}"/>
            </a:ext>
          </a:extLst>
        </xdr:cNvPr>
        <xdr:cNvSpPr txBox="1"/>
      </xdr:nvSpPr>
      <xdr:spPr>
        <a:xfrm>
          <a:off x="16592627" y="13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36" name="n_1mainValue【消防施設】&#10;一人当たり面積">
          <a:extLst>
            <a:ext uri="{FF2B5EF4-FFF2-40B4-BE49-F238E27FC236}">
              <a16:creationId xmlns:a16="http://schemas.microsoft.com/office/drawing/2014/main" id="{58551A00-A98F-442D-B27A-846EB347169B}"/>
            </a:ext>
          </a:extLst>
        </xdr:cNvPr>
        <xdr:cNvSpPr txBox="1"/>
      </xdr:nvSpPr>
      <xdr:spPr>
        <a:xfrm>
          <a:off x="189834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837" name="n_2mainValue【消防施設】&#10;一人当たり面積">
          <a:extLst>
            <a:ext uri="{FF2B5EF4-FFF2-40B4-BE49-F238E27FC236}">
              <a16:creationId xmlns:a16="http://schemas.microsoft.com/office/drawing/2014/main" id="{94AB534F-BA72-40F9-9B91-5A6B6344E806}"/>
            </a:ext>
          </a:extLst>
        </xdr:cNvPr>
        <xdr:cNvSpPr txBox="1"/>
      </xdr:nvSpPr>
      <xdr:spPr>
        <a:xfrm>
          <a:off x="181833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86377</xdr:rowOff>
    </xdr:from>
    <xdr:ext cx="469744" cy="259045"/>
    <xdr:sp macro="" textlink="">
      <xdr:nvSpPr>
        <xdr:cNvPr id="838" name="n_3mainValue【消防施設】&#10;一人当たり面積">
          <a:extLst>
            <a:ext uri="{FF2B5EF4-FFF2-40B4-BE49-F238E27FC236}">
              <a16:creationId xmlns:a16="http://schemas.microsoft.com/office/drawing/2014/main" id="{23B253E2-12CA-4F9E-B3DD-20F15F7E3EE9}"/>
            </a:ext>
          </a:extLst>
        </xdr:cNvPr>
        <xdr:cNvSpPr txBox="1"/>
      </xdr:nvSpPr>
      <xdr:spPr>
        <a:xfrm>
          <a:off x="17383202"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839" name="n_4mainValue【消防施設】&#10;一人当たり面積">
          <a:extLst>
            <a:ext uri="{FF2B5EF4-FFF2-40B4-BE49-F238E27FC236}">
              <a16:creationId xmlns:a16="http://schemas.microsoft.com/office/drawing/2014/main" id="{2EBB6100-6DD9-4F5F-BD31-7B4A55751C03}"/>
            </a:ext>
          </a:extLst>
        </xdr:cNvPr>
        <xdr:cNvSpPr txBox="1"/>
      </xdr:nvSpPr>
      <xdr:spPr>
        <a:xfrm>
          <a:off x="16592627"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522EDE4-7886-40A5-B482-BC835AC2EB5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23559201-396B-4A0D-9960-397D17D3A7C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77FF93D7-8107-4E75-B9AF-9DB6C35E8D99}"/>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DA408447-A8FB-4B13-9EE6-2022CABDBB0D}"/>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EE56BAE5-DB0E-4B22-9D73-355F647C8DBB}"/>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C13EA4D0-9C14-412C-8CFD-4C7D6A985F92}"/>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975815C8-78EA-4B4E-ABFD-2A3883E7640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958EBC28-024C-4093-8FDD-12345B49241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4406475D-6B7D-402B-BBD2-576FBEA488F1}"/>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CF0FB047-AB3C-4AAB-B551-A4C4A6980FCC}"/>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0" name="テキスト ボックス 849">
          <a:extLst>
            <a:ext uri="{FF2B5EF4-FFF2-40B4-BE49-F238E27FC236}">
              <a16:creationId xmlns:a16="http://schemas.microsoft.com/office/drawing/2014/main" id="{F28E5E4C-31F7-41A5-B778-BA0150925C43}"/>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a:extLst>
            <a:ext uri="{FF2B5EF4-FFF2-40B4-BE49-F238E27FC236}">
              <a16:creationId xmlns:a16="http://schemas.microsoft.com/office/drawing/2014/main" id="{5177996F-8E5F-4437-999B-5729CC9C1958}"/>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2" name="テキスト ボックス 851">
          <a:extLst>
            <a:ext uri="{FF2B5EF4-FFF2-40B4-BE49-F238E27FC236}">
              <a16:creationId xmlns:a16="http://schemas.microsoft.com/office/drawing/2014/main" id="{E700401F-2076-4243-A855-432865F64021}"/>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a:extLst>
            <a:ext uri="{FF2B5EF4-FFF2-40B4-BE49-F238E27FC236}">
              <a16:creationId xmlns:a16="http://schemas.microsoft.com/office/drawing/2014/main" id="{56A74CA4-46EA-4516-B953-5E704AC56458}"/>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a:extLst>
            <a:ext uri="{FF2B5EF4-FFF2-40B4-BE49-F238E27FC236}">
              <a16:creationId xmlns:a16="http://schemas.microsoft.com/office/drawing/2014/main" id="{43ED9865-885F-4C43-946F-BBC9ECA3C8E4}"/>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a:extLst>
            <a:ext uri="{FF2B5EF4-FFF2-40B4-BE49-F238E27FC236}">
              <a16:creationId xmlns:a16="http://schemas.microsoft.com/office/drawing/2014/main" id="{A51BC266-52C5-47AD-9348-64D1B9B9B011}"/>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a:extLst>
            <a:ext uri="{FF2B5EF4-FFF2-40B4-BE49-F238E27FC236}">
              <a16:creationId xmlns:a16="http://schemas.microsoft.com/office/drawing/2014/main" id="{8945DEDC-6613-4B00-B589-AE23A4368C9C}"/>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a:extLst>
            <a:ext uri="{FF2B5EF4-FFF2-40B4-BE49-F238E27FC236}">
              <a16:creationId xmlns:a16="http://schemas.microsoft.com/office/drawing/2014/main" id="{B740F405-468A-40FC-A8DC-188E5AB9E502}"/>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a:extLst>
            <a:ext uri="{FF2B5EF4-FFF2-40B4-BE49-F238E27FC236}">
              <a16:creationId xmlns:a16="http://schemas.microsoft.com/office/drawing/2014/main" id="{E96B2529-06F8-443C-A699-2F200F23A7D6}"/>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A9C4F10A-ADBC-4880-8FEA-955728B6C80D}"/>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D3AE4B64-C13D-403F-8C4E-FAF699194D3A}"/>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D13E11C0-F69F-40E2-872D-6B0FEB8DCD1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2" name="直線コネクタ 861">
          <a:extLst>
            <a:ext uri="{FF2B5EF4-FFF2-40B4-BE49-F238E27FC236}">
              <a16:creationId xmlns:a16="http://schemas.microsoft.com/office/drawing/2014/main" id="{3ACBBF4F-4CED-4F21-AE4D-8D34870D02BE}"/>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3" name="【庁舎】&#10;有形固定資産減価償却率最小値テキスト">
          <a:extLst>
            <a:ext uri="{FF2B5EF4-FFF2-40B4-BE49-F238E27FC236}">
              <a16:creationId xmlns:a16="http://schemas.microsoft.com/office/drawing/2014/main" id="{D03195CE-120A-49D2-AB59-73DE2C0EF65F}"/>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4" name="直線コネクタ 863">
          <a:extLst>
            <a:ext uri="{FF2B5EF4-FFF2-40B4-BE49-F238E27FC236}">
              <a16:creationId xmlns:a16="http://schemas.microsoft.com/office/drawing/2014/main" id="{70B1E6DC-03AF-49A7-A75E-809FB066E868}"/>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5" name="【庁舎】&#10;有形固定資産減価償却率最大値テキスト">
          <a:extLst>
            <a:ext uri="{FF2B5EF4-FFF2-40B4-BE49-F238E27FC236}">
              <a16:creationId xmlns:a16="http://schemas.microsoft.com/office/drawing/2014/main" id="{B2BA1B41-0786-4203-A898-E19B5466D8FE}"/>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6" name="直線コネクタ 865">
          <a:extLst>
            <a:ext uri="{FF2B5EF4-FFF2-40B4-BE49-F238E27FC236}">
              <a16:creationId xmlns:a16="http://schemas.microsoft.com/office/drawing/2014/main" id="{2E49191C-A273-4B1E-A1E1-7D22C015B471}"/>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7" name="【庁舎】&#10;有形固定資産減価償却率平均値テキスト">
          <a:extLst>
            <a:ext uri="{FF2B5EF4-FFF2-40B4-BE49-F238E27FC236}">
              <a16:creationId xmlns:a16="http://schemas.microsoft.com/office/drawing/2014/main" id="{1E0B0A8D-DF68-4E7B-8C5C-8A5135ABCD90}"/>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8" name="フローチャート: 判断 867">
          <a:extLst>
            <a:ext uri="{FF2B5EF4-FFF2-40B4-BE49-F238E27FC236}">
              <a16:creationId xmlns:a16="http://schemas.microsoft.com/office/drawing/2014/main" id="{D7801133-A600-40A0-A930-BAF421142FC3}"/>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69" name="フローチャート: 判断 868">
          <a:extLst>
            <a:ext uri="{FF2B5EF4-FFF2-40B4-BE49-F238E27FC236}">
              <a16:creationId xmlns:a16="http://schemas.microsoft.com/office/drawing/2014/main" id="{B28C8BAB-90FD-46DC-B3EC-04A15E406BFE}"/>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0" name="フローチャート: 判断 869">
          <a:extLst>
            <a:ext uri="{FF2B5EF4-FFF2-40B4-BE49-F238E27FC236}">
              <a16:creationId xmlns:a16="http://schemas.microsoft.com/office/drawing/2014/main" id="{59745004-F135-4CBD-92CD-825E904CB1D7}"/>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1" name="フローチャート: 判断 870">
          <a:extLst>
            <a:ext uri="{FF2B5EF4-FFF2-40B4-BE49-F238E27FC236}">
              <a16:creationId xmlns:a16="http://schemas.microsoft.com/office/drawing/2014/main" id="{429D672E-2AA5-4797-B700-953E1CFCBE9E}"/>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2" name="フローチャート: 判断 871">
          <a:extLst>
            <a:ext uri="{FF2B5EF4-FFF2-40B4-BE49-F238E27FC236}">
              <a16:creationId xmlns:a16="http://schemas.microsoft.com/office/drawing/2014/main" id="{0964EB9B-3909-44A5-B170-090F6C76329D}"/>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6B207237-140C-4056-B643-6D088BBB8079}"/>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DEF3C03-9ACB-4C87-ACB6-A08E63B1BA99}"/>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C4AEBA8-0EE7-496B-AAC5-D85368D37F3B}"/>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859AA45-FA34-4FE7-988C-1CFFF42913E1}"/>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F7A0D94-58C7-41C9-9CD5-2E0497CEFF1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34544</xdr:rowOff>
    </xdr:from>
    <xdr:to>
      <xdr:col>85</xdr:col>
      <xdr:colOff>177800</xdr:colOff>
      <xdr:row>104</xdr:row>
      <xdr:rowOff>136144</xdr:rowOff>
    </xdr:to>
    <xdr:sp macro="" textlink="">
      <xdr:nvSpPr>
        <xdr:cNvPr id="878" name="楕円 877">
          <a:extLst>
            <a:ext uri="{FF2B5EF4-FFF2-40B4-BE49-F238E27FC236}">
              <a16:creationId xmlns:a16="http://schemas.microsoft.com/office/drawing/2014/main" id="{BE82B936-0C0E-4E9C-9F81-CD7A205FE758}"/>
            </a:ext>
          </a:extLst>
        </xdr:cNvPr>
        <xdr:cNvSpPr/>
      </xdr:nvSpPr>
      <xdr:spPr>
        <a:xfrm>
          <a:off x="14649450" y="1687156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12971</xdr:rowOff>
    </xdr:from>
    <xdr:ext cx="405111" cy="259045"/>
    <xdr:sp macro="" textlink="">
      <xdr:nvSpPr>
        <xdr:cNvPr id="879" name="【庁舎】&#10;有形固定資産減価償却率該当値テキスト">
          <a:extLst>
            <a:ext uri="{FF2B5EF4-FFF2-40B4-BE49-F238E27FC236}">
              <a16:creationId xmlns:a16="http://schemas.microsoft.com/office/drawing/2014/main" id="{0B71280C-1735-4BED-B1A6-55E195FE0555}"/>
            </a:ext>
          </a:extLst>
        </xdr:cNvPr>
        <xdr:cNvSpPr txBox="1"/>
      </xdr:nvSpPr>
      <xdr:spPr>
        <a:xfrm>
          <a:off x="14735175" y="1684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109982</xdr:rowOff>
    </xdr:from>
    <xdr:to>
      <xdr:col>81</xdr:col>
      <xdr:colOff>101600</xdr:colOff>
      <xdr:row>104</xdr:row>
      <xdr:rowOff>40132</xdr:rowOff>
    </xdr:to>
    <xdr:sp macro="" textlink="">
      <xdr:nvSpPr>
        <xdr:cNvPr id="880" name="楕円 879">
          <a:extLst>
            <a:ext uri="{FF2B5EF4-FFF2-40B4-BE49-F238E27FC236}">
              <a16:creationId xmlns:a16="http://schemas.microsoft.com/office/drawing/2014/main" id="{94904A6E-4452-4D4D-8C28-0C75D1023624}"/>
            </a:ext>
          </a:extLst>
        </xdr:cNvPr>
        <xdr:cNvSpPr/>
      </xdr:nvSpPr>
      <xdr:spPr>
        <a:xfrm>
          <a:off x="13887450" y="167850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160782</xdr:rowOff>
    </xdr:from>
    <xdr:to>
      <xdr:col>85</xdr:col>
      <xdr:colOff>127000</xdr:colOff>
      <xdr:row>104</xdr:row>
      <xdr:rowOff>85344</xdr:rowOff>
    </xdr:to>
    <xdr:cxnSp macro="">
      <xdr:nvCxnSpPr>
        <xdr:cNvPr id="881" name="直線コネクタ 880">
          <a:extLst>
            <a:ext uri="{FF2B5EF4-FFF2-40B4-BE49-F238E27FC236}">
              <a16:creationId xmlns:a16="http://schemas.microsoft.com/office/drawing/2014/main" id="{D3C40F59-B569-4290-B2F4-FA0257EFCD15}"/>
            </a:ext>
          </a:extLst>
        </xdr:cNvPr>
        <xdr:cNvCxnSpPr/>
      </xdr:nvCxnSpPr>
      <xdr:spPr>
        <a:xfrm>
          <a:off x="13935075" y="16842232"/>
          <a:ext cx="762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882" name="楕円 881">
          <a:extLst>
            <a:ext uri="{FF2B5EF4-FFF2-40B4-BE49-F238E27FC236}">
              <a16:creationId xmlns:a16="http://schemas.microsoft.com/office/drawing/2014/main" id="{D4ED9ECE-0D35-4D16-8E3A-9A4DAFCEA1B3}"/>
            </a:ext>
          </a:extLst>
        </xdr:cNvPr>
        <xdr:cNvSpPr/>
      </xdr:nvSpPr>
      <xdr:spPr>
        <a:xfrm>
          <a:off x="13096875" y="164795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103</xdr:row>
      <xdr:rowOff>160782</xdr:rowOff>
    </xdr:to>
    <xdr:cxnSp macro="">
      <xdr:nvCxnSpPr>
        <xdr:cNvPr id="883" name="直線コネクタ 882">
          <a:extLst>
            <a:ext uri="{FF2B5EF4-FFF2-40B4-BE49-F238E27FC236}">
              <a16:creationId xmlns:a16="http://schemas.microsoft.com/office/drawing/2014/main" id="{D8401CC1-2565-43AF-83A9-ED4C35386143}"/>
            </a:ext>
          </a:extLst>
        </xdr:cNvPr>
        <xdr:cNvCxnSpPr/>
      </xdr:nvCxnSpPr>
      <xdr:spPr>
        <a:xfrm>
          <a:off x="13144500" y="16527145"/>
          <a:ext cx="790575" cy="3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884" name="楕円 883">
          <a:extLst>
            <a:ext uri="{FF2B5EF4-FFF2-40B4-BE49-F238E27FC236}">
              <a16:creationId xmlns:a16="http://schemas.microsoft.com/office/drawing/2014/main" id="{686C610A-21C2-42D7-BA47-B6315B050AEF}"/>
            </a:ext>
          </a:extLst>
        </xdr:cNvPr>
        <xdr:cNvSpPr/>
      </xdr:nvSpPr>
      <xdr:spPr>
        <a:xfrm>
          <a:off x="12296775" y="16479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7620</xdr:rowOff>
    </xdr:to>
    <xdr:cxnSp macro="">
      <xdr:nvCxnSpPr>
        <xdr:cNvPr id="885" name="直線コネクタ 884">
          <a:extLst>
            <a:ext uri="{FF2B5EF4-FFF2-40B4-BE49-F238E27FC236}">
              <a16:creationId xmlns:a16="http://schemas.microsoft.com/office/drawing/2014/main" id="{2AA46DB8-B42B-4D11-85A4-996C69BC5BAB}"/>
            </a:ext>
          </a:extLst>
        </xdr:cNvPr>
        <xdr:cNvCxnSpPr/>
      </xdr:nvCxnSpPr>
      <xdr:spPr>
        <a:xfrm>
          <a:off x="12344400" y="165271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87122</xdr:rowOff>
    </xdr:from>
    <xdr:to>
      <xdr:col>67</xdr:col>
      <xdr:colOff>101600</xdr:colOff>
      <xdr:row>102</xdr:row>
      <xdr:rowOff>17272</xdr:rowOff>
    </xdr:to>
    <xdr:sp macro="" textlink="">
      <xdr:nvSpPr>
        <xdr:cNvPr id="886" name="楕円 885">
          <a:extLst>
            <a:ext uri="{FF2B5EF4-FFF2-40B4-BE49-F238E27FC236}">
              <a16:creationId xmlns:a16="http://schemas.microsoft.com/office/drawing/2014/main" id="{8495BEB5-D28D-42A7-B77F-5A1DA8E5CA25}"/>
            </a:ext>
          </a:extLst>
        </xdr:cNvPr>
        <xdr:cNvSpPr/>
      </xdr:nvSpPr>
      <xdr:spPr>
        <a:xfrm>
          <a:off x="11487150" y="164383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137922</xdr:rowOff>
    </xdr:from>
    <xdr:to>
      <xdr:col>71</xdr:col>
      <xdr:colOff>177800</xdr:colOff>
      <xdr:row>102</xdr:row>
      <xdr:rowOff>7620</xdr:rowOff>
    </xdr:to>
    <xdr:cxnSp macro="">
      <xdr:nvCxnSpPr>
        <xdr:cNvPr id="887" name="直線コネクタ 886">
          <a:extLst>
            <a:ext uri="{FF2B5EF4-FFF2-40B4-BE49-F238E27FC236}">
              <a16:creationId xmlns:a16="http://schemas.microsoft.com/office/drawing/2014/main" id="{0E96E105-E1C9-4F32-AC09-8E985601478B}"/>
            </a:ext>
          </a:extLst>
        </xdr:cNvPr>
        <xdr:cNvCxnSpPr/>
      </xdr:nvCxnSpPr>
      <xdr:spPr>
        <a:xfrm>
          <a:off x="11534775" y="16495522"/>
          <a:ext cx="809625"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150131</xdr:rowOff>
    </xdr:from>
    <xdr:ext cx="405111" cy="259045"/>
    <xdr:sp macro="" textlink="">
      <xdr:nvSpPr>
        <xdr:cNvPr id="888" name="n_1aveValue【庁舎】&#10;有形固定資産減価償却率">
          <a:extLst>
            <a:ext uri="{FF2B5EF4-FFF2-40B4-BE49-F238E27FC236}">
              <a16:creationId xmlns:a16="http://schemas.microsoft.com/office/drawing/2014/main" id="{AA04E6D7-4AC9-4F5B-8CA3-E59A1080433B}"/>
            </a:ext>
          </a:extLst>
        </xdr:cNvPr>
        <xdr:cNvSpPr txBox="1"/>
      </xdr:nvSpPr>
      <xdr:spPr>
        <a:xfrm>
          <a:off x="13745219" y="1699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89" name="n_2aveValue【庁舎】&#10;有形固定資産減価償却率">
          <a:extLst>
            <a:ext uri="{FF2B5EF4-FFF2-40B4-BE49-F238E27FC236}">
              <a16:creationId xmlns:a16="http://schemas.microsoft.com/office/drawing/2014/main" id="{E9F94D05-F832-41EF-AA9B-713143E2AF43}"/>
            </a:ext>
          </a:extLst>
        </xdr:cNvPr>
        <xdr:cNvSpPr txBox="1"/>
      </xdr:nvSpPr>
      <xdr:spPr>
        <a:xfrm>
          <a:off x="12964169" y="1695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90" name="n_3aveValue【庁舎】&#10;有形固定資産減価償却率">
          <a:extLst>
            <a:ext uri="{FF2B5EF4-FFF2-40B4-BE49-F238E27FC236}">
              <a16:creationId xmlns:a16="http://schemas.microsoft.com/office/drawing/2014/main" id="{AD05D000-8CDB-4E4B-B5FA-AFD54968BFF6}"/>
            </a:ext>
          </a:extLst>
        </xdr:cNvPr>
        <xdr:cNvSpPr txBox="1"/>
      </xdr:nvSpPr>
      <xdr:spPr>
        <a:xfrm>
          <a:off x="12164069" y="168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1" name="n_4aveValue【庁舎】&#10;有形固定資産減価償却率">
          <a:extLst>
            <a:ext uri="{FF2B5EF4-FFF2-40B4-BE49-F238E27FC236}">
              <a16:creationId xmlns:a16="http://schemas.microsoft.com/office/drawing/2014/main" id="{A297E432-002A-4D68-9096-824DCCB7CD76}"/>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56659</xdr:rowOff>
    </xdr:from>
    <xdr:ext cx="405111" cy="259045"/>
    <xdr:sp macro="" textlink="">
      <xdr:nvSpPr>
        <xdr:cNvPr id="892" name="n_1mainValue【庁舎】&#10;有形固定資産減価償却率">
          <a:extLst>
            <a:ext uri="{FF2B5EF4-FFF2-40B4-BE49-F238E27FC236}">
              <a16:creationId xmlns:a16="http://schemas.microsoft.com/office/drawing/2014/main" id="{AF745D68-C8D2-4D22-B95B-A8262747D2C7}"/>
            </a:ext>
          </a:extLst>
        </xdr:cNvPr>
        <xdr:cNvSpPr txBox="1"/>
      </xdr:nvSpPr>
      <xdr:spPr>
        <a:xfrm>
          <a:off x="13745219" y="1657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893" name="n_2mainValue【庁舎】&#10;有形固定資産減価償却率">
          <a:extLst>
            <a:ext uri="{FF2B5EF4-FFF2-40B4-BE49-F238E27FC236}">
              <a16:creationId xmlns:a16="http://schemas.microsoft.com/office/drawing/2014/main" id="{D512AEB6-5EB4-41D3-BBB6-640621AF4769}"/>
            </a:ext>
          </a:extLst>
        </xdr:cNvPr>
        <xdr:cNvSpPr txBox="1"/>
      </xdr:nvSpPr>
      <xdr:spPr>
        <a:xfrm>
          <a:off x="12964169" y="1626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894" name="n_3mainValue【庁舎】&#10;有形固定資産減価償却率">
          <a:extLst>
            <a:ext uri="{FF2B5EF4-FFF2-40B4-BE49-F238E27FC236}">
              <a16:creationId xmlns:a16="http://schemas.microsoft.com/office/drawing/2014/main" id="{51D66789-EABE-4FEA-A0E4-C2C6BC199268}"/>
            </a:ext>
          </a:extLst>
        </xdr:cNvPr>
        <xdr:cNvSpPr txBox="1"/>
      </xdr:nvSpPr>
      <xdr:spPr>
        <a:xfrm>
          <a:off x="12164069" y="1626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33799</xdr:rowOff>
    </xdr:from>
    <xdr:ext cx="405111" cy="259045"/>
    <xdr:sp macro="" textlink="">
      <xdr:nvSpPr>
        <xdr:cNvPr id="895" name="n_4mainValue【庁舎】&#10;有形固定資産減価償却率">
          <a:extLst>
            <a:ext uri="{FF2B5EF4-FFF2-40B4-BE49-F238E27FC236}">
              <a16:creationId xmlns:a16="http://schemas.microsoft.com/office/drawing/2014/main" id="{E477BCCE-0311-4A8B-848B-9294510AD723}"/>
            </a:ext>
          </a:extLst>
        </xdr:cNvPr>
        <xdr:cNvSpPr txBox="1"/>
      </xdr:nvSpPr>
      <xdr:spPr>
        <a:xfrm>
          <a:off x="11354444" y="1622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FFF5E131-56D0-440E-A279-F83C4240C0A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42DCBE1C-8151-4CCB-BA88-796EE4D9A30B}"/>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62943542-E065-4DD3-91CD-D72BC87D4A12}"/>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B282EA4C-B16B-4D97-BBA5-D8ADC2274798}"/>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24FE0182-30AD-45C5-B0CE-CB7F52BAE62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C355BE5A-7EF7-4C64-93C6-3F3DD3712682}"/>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C957C41E-BC35-461B-807F-98CFD0A183F4}"/>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7F62992B-A361-4CC9-A492-4E7653CC110D}"/>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F4A5B0FB-1774-4DE0-BC58-1AA2363143C7}"/>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10E9E715-FB79-4197-9B6A-16619612EBBF}"/>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4A23CD44-693B-4660-9B72-A4F68666F0F8}"/>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7" name="直線コネクタ 906">
          <a:extLst>
            <a:ext uri="{FF2B5EF4-FFF2-40B4-BE49-F238E27FC236}">
              <a16:creationId xmlns:a16="http://schemas.microsoft.com/office/drawing/2014/main" id="{DDA704BB-317E-400D-9300-7DDA80F7D394}"/>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8" name="テキスト ボックス 907">
          <a:extLst>
            <a:ext uri="{FF2B5EF4-FFF2-40B4-BE49-F238E27FC236}">
              <a16:creationId xmlns:a16="http://schemas.microsoft.com/office/drawing/2014/main" id="{CD9A59BB-3487-4D5E-8C6F-11043B3340D8}"/>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9" name="直線コネクタ 908">
          <a:extLst>
            <a:ext uri="{FF2B5EF4-FFF2-40B4-BE49-F238E27FC236}">
              <a16:creationId xmlns:a16="http://schemas.microsoft.com/office/drawing/2014/main" id="{A9BEBA1A-0857-4F19-8E00-5DF1D6A0A27D}"/>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0" name="テキスト ボックス 909">
          <a:extLst>
            <a:ext uri="{FF2B5EF4-FFF2-40B4-BE49-F238E27FC236}">
              <a16:creationId xmlns:a16="http://schemas.microsoft.com/office/drawing/2014/main" id="{36DA706C-9235-497F-87DA-642897F8C338}"/>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1" name="直線コネクタ 910">
          <a:extLst>
            <a:ext uri="{FF2B5EF4-FFF2-40B4-BE49-F238E27FC236}">
              <a16:creationId xmlns:a16="http://schemas.microsoft.com/office/drawing/2014/main" id="{914DC74B-9208-40A8-9B74-193552A319E3}"/>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2" name="テキスト ボックス 911">
          <a:extLst>
            <a:ext uri="{FF2B5EF4-FFF2-40B4-BE49-F238E27FC236}">
              <a16:creationId xmlns:a16="http://schemas.microsoft.com/office/drawing/2014/main" id="{94FD3274-CCE8-4FC4-8518-2AAA1949267D}"/>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85777EDF-0D13-40F9-9229-3FF408B922F0}"/>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D21004BC-83F6-4693-AE42-4F578CC8E079}"/>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5" name="直線コネクタ 914">
          <a:extLst>
            <a:ext uri="{FF2B5EF4-FFF2-40B4-BE49-F238E27FC236}">
              <a16:creationId xmlns:a16="http://schemas.microsoft.com/office/drawing/2014/main" id="{B78AD539-6065-4033-AFC1-ED2A82BCB02C}"/>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6" name="テキスト ボックス 915">
          <a:extLst>
            <a:ext uri="{FF2B5EF4-FFF2-40B4-BE49-F238E27FC236}">
              <a16:creationId xmlns:a16="http://schemas.microsoft.com/office/drawing/2014/main" id="{358E1102-763D-4280-B56B-451537493AE1}"/>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E0953BD1-D590-4C61-9C70-74A627AA7646}"/>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C1E0B2A6-69A7-473D-8B0C-5A88B462643F}"/>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9" name="直線コネクタ 918">
          <a:extLst>
            <a:ext uri="{FF2B5EF4-FFF2-40B4-BE49-F238E27FC236}">
              <a16:creationId xmlns:a16="http://schemas.microsoft.com/office/drawing/2014/main" id="{F4638D6B-74BC-4468-AC42-03D734954906}"/>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0" name="テキスト ボックス 919">
          <a:extLst>
            <a:ext uri="{FF2B5EF4-FFF2-40B4-BE49-F238E27FC236}">
              <a16:creationId xmlns:a16="http://schemas.microsoft.com/office/drawing/2014/main" id="{FB2B3EFB-6BEF-4D99-BC60-024F2E37753E}"/>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697EFE88-2097-4A78-B65D-5C16093AE3E3}"/>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AF27FBF-E1AB-4980-AEA6-DA242F8546F6}"/>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B224BA87-453C-45E6-B383-D04AF514D7C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4" name="直線コネクタ 923">
          <a:extLst>
            <a:ext uri="{FF2B5EF4-FFF2-40B4-BE49-F238E27FC236}">
              <a16:creationId xmlns:a16="http://schemas.microsoft.com/office/drawing/2014/main" id="{DB68B50F-C01B-4E9B-B3C9-50BC61B2479B}"/>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5" name="【庁舎】&#10;一人当たり面積最小値テキスト">
          <a:extLst>
            <a:ext uri="{FF2B5EF4-FFF2-40B4-BE49-F238E27FC236}">
              <a16:creationId xmlns:a16="http://schemas.microsoft.com/office/drawing/2014/main" id="{A1EB7267-46E9-41B3-86EE-D87FF332B74F}"/>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6" name="直線コネクタ 925">
          <a:extLst>
            <a:ext uri="{FF2B5EF4-FFF2-40B4-BE49-F238E27FC236}">
              <a16:creationId xmlns:a16="http://schemas.microsoft.com/office/drawing/2014/main" id="{91A161A1-3EC1-4F42-B607-A10097A7EDAA}"/>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7" name="【庁舎】&#10;一人当たり面積最大値テキスト">
          <a:extLst>
            <a:ext uri="{FF2B5EF4-FFF2-40B4-BE49-F238E27FC236}">
              <a16:creationId xmlns:a16="http://schemas.microsoft.com/office/drawing/2014/main" id="{2106CB91-DEF1-4880-81B9-2E38FB5534B6}"/>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28" name="直線コネクタ 927">
          <a:extLst>
            <a:ext uri="{FF2B5EF4-FFF2-40B4-BE49-F238E27FC236}">
              <a16:creationId xmlns:a16="http://schemas.microsoft.com/office/drawing/2014/main" id="{6D1A44F1-35F4-46C3-A0C0-98426D406820}"/>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29" name="【庁舎】&#10;一人当たり面積平均値テキスト">
          <a:extLst>
            <a:ext uri="{FF2B5EF4-FFF2-40B4-BE49-F238E27FC236}">
              <a16:creationId xmlns:a16="http://schemas.microsoft.com/office/drawing/2014/main" id="{9C699562-B5C9-417C-860E-569D8A59D70D}"/>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0" name="フローチャート: 判断 929">
          <a:extLst>
            <a:ext uri="{FF2B5EF4-FFF2-40B4-BE49-F238E27FC236}">
              <a16:creationId xmlns:a16="http://schemas.microsoft.com/office/drawing/2014/main" id="{D7E22F65-2840-4B7F-B5A7-A1DA363EDD6A}"/>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1" name="フローチャート: 判断 930">
          <a:extLst>
            <a:ext uri="{FF2B5EF4-FFF2-40B4-BE49-F238E27FC236}">
              <a16:creationId xmlns:a16="http://schemas.microsoft.com/office/drawing/2014/main" id="{EA4E880A-B0E6-4A86-B89B-74ED9CF0E48A}"/>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2" name="フローチャート: 判断 931">
          <a:extLst>
            <a:ext uri="{FF2B5EF4-FFF2-40B4-BE49-F238E27FC236}">
              <a16:creationId xmlns:a16="http://schemas.microsoft.com/office/drawing/2014/main" id="{6C566792-0616-4F9F-A40B-FFAAF9EEFA70}"/>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3" name="フローチャート: 判断 932">
          <a:extLst>
            <a:ext uri="{FF2B5EF4-FFF2-40B4-BE49-F238E27FC236}">
              <a16:creationId xmlns:a16="http://schemas.microsoft.com/office/drawing/2014/main" id="{AEF24123-277A-4371-8D8C-6EFB582AAE1C}"/>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4" name="フローチャート: 判断 933">
          <a:extLst>
            <a:ext uri="{FF2B5EF4-FFF2-40B4-BE49-F238E27FC236}">
              <a16:creationId xmlns:a16="http://schemas.microsoft.com/office/drawing/2014/main" id="{1AAA0A6A-E0DB-472B-986A-6594F6CB3046}"/>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8354B44-9BDC-480D-B4FF-28A1A60CEF11}"/>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796A7A9-9903-4E05-8838-366393A475ED}"/>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1AA41C8-B77B-4A9F-BAE3-B8306DAC694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C2CEEBF-EAFB-4753-9988-6AD30DC16B72}"/>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8276530-08A5-4FE1-9A7D-5D887698896D}"/>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940" name="楕円 939">
          <a:extLst>
            <a:ext uri="{FF2B5EF4-FFF2-40B4-BE49-F238E27FC236}">
              <a16:creationId xmlns:a16="http://schemas.microsoft.com/office/drawing/2014/main" id="{ADF87B82-A7DF-474C-B116-C507C4F98E6D}"/>
            </a:ext>
          </a:extLst>
        </xdr:cNvPr>
        <xdr:cNvSpPr/>
      </xdr:nvSpPr>
      <xdr:spPr>
        <a:xfrm>
          <a:off x="19897725" y="17094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70502</xdr:rowOff>
    </xdr:from>
    <xdr:ext cx="469744" cy="259045"/>
    <xdr:sp macro="" textlink="">
      <xdr:nvSpPr>
        <xdr:cNvPr id="941" name="【庁舎】&#10;一人当たり面積該当値テキスト">
          <a:extLst>
            <a:ext uri="{FF2B5EF4-FFF2-40B4-BE49-F238E27FC236}">
              <a16:creationId xmlns:a16="http://schemas.microsoft.com/office/drawing/2014/main" id="{B4C54F7F-4CB0-476D-9CA8-066063307536}"/>
            </a:ext>
          </a:extLst>
        </xdr:cNvPr>
        <xdr:cNvSpPr txBox="1"/>
      </xdr:nvSpPr>
      <xdr:spPr>
        <a:xfrm>
          <a:off x="19992975" y="1706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942" name="楕円 941">
          <a:extLst>
            <a:ext uri="{FF2B5EF4-FFF2-40B4-BE49-F238E27FC236}">
              <a16:creationId xmlns:a16="http://schemas.microsoft.com/office/drawing/2014/main" id="{7CAC62E1-F68E-4E64-9F58-3B5D2C4B1448}"/>
            </a:ext>
          </a:extLst>
        </xdr:cNvPr>
        <xdr:cNvSpPr/>
      </xdr:nvSpPr>
      <xdr:spPr>
        <a:xfrm>
          <a:off x="19154775" y="17094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142875</xdr:rowOff>
    </xdr:from>
    <xdr:to>
      <xdr:col>116</xdr:col>
      <xdr:colOff>63500</xdr:colOff>
      <xdr:row>105</xdr:row>
      <xdr:rowOff>142875</xdr:rowOff>
    </xdr:to>
    <xdr:cxnSp macro="">
      <xdr:nvCxnSpPr>
        <xdr:cNvPr id="943" name="直線コネクタ 942">
          <a:extLst>
            <a:ext uri="{FF2B5EF4-FFF2-40B4-BE49-F238E27FC236}">
              <a16:creationId xmlns:a16="http://schemas.microsoft.com/office/drawing/2014/main" id="{BAD4A51F-D7CD-4339-AB22-1C811E352014}"/>
            </a:ext>
          </a:extLst>
        </xdr:cNvPr>
        <xdr:cNvCxnSpPr/>
      </xdr:nvCxnSpPr>
      <xdr:spPr>
        <a:xfrm>
          <a:off x="19202400" y="171418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73025</xdr:rowOff>
    </xdr:from>
    <xdr:to>
      <xdr:col>107</xdr:col>
      <xdr:colOff>101600</xdr:colOff>
      <xdr:row>106</xdr:row>
      <xdr:rowOff>3175</xdr:rowOff>
    </xdr:to>
    <xdr:sp macro="" textlink="">
      <xdr:nvSpPr>
        <xdr:cNvPr id="944" name="楕円 943">
          <a:extLst>
            <a:ext uri="{FF2B5EF4-FFF2-40B4-BE49-F238E27FC236}">
              <a16:creationId xmlns:a16="http://schemas.microsoft.com/office/drawing/2014/main" id="{ADFAB1CE-F9E1-43FD-906F-D5B976C121A0}"/>
            </a:ext>
          </a:extLst>
        </xdr:cNvPr>
        <xdr:cNvSpPr/>
      </xdr:nvSpPr>
      <xdr:spPr>
        <a:xfrm>
          <a:off x="18345150" y="17075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123825</xdr:rowOff>
    </xdr:from>
    <xdr:to>
      <xdr:col>111</xdr:col>
      <xdr:colOff>177800</xdr:colOff>
      <xdr:row>105</xdr:row>
      <xdr:rowOff>142875</xdr:rowOff>
    </xdr:to>
    <xdr:cxnSp macro="">
      <xdr:nvCxnSpPr>
        <xdr:cNvPr id="945" name="直線コネクタ 944">
          <a:extLst>
            <a:ext uri="{FF2B5EF4-FFF2-40B4-BE49-F238E27FC236}">
              <a16:creationId xmlns:a16="http://schemas.microsoft.com/office/drawing/2014/main" id="{AB76653B-21B1-4B96-A8FB-6940D0EA4679}"/>
            </a:ext>
          </a:extLst>
        </xdr:cNvPr>
        <xdr:cNvCxnSpPr/>
      </xdr:nvCxnSpPr>
      <xdr:spPr>
        <a:xfrm>
          <a:off x="18392775" y="1712277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946" name="楕円 945">
          <a:extLst>
            <a:ext uri="{FF2B5EF4-FFF2-40B4-BE49-F238E27FC236}">
              <a16:creationId xmlns:a16="http://schemas.microsoft.com/office/drawing/2014/main" id="{7124DEB9-84AB-4002-938B-1D4AF4364FC4}"/>
            </a:ext>
          </a:extLst>
        </xdr:cNvPr>
        <xdr:cNvSpPr/>
      </xdr:nvSpPr>
      <xdr:spPr>
        <a:xfrm>
          <a:off x="17554575" y="17075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123825</xdr:rowOff>
    </xdr:from>
    <xdr:to>
      <xdr:col>107</xdr:col>
      <xdr:colOff>50800</xdr:colOff>
      <xdr:row>105</xdr:row>
      <xdr:rowOff>123825</xdr:rowOff>
    </xdr:to>
    <xdr:cxnSp macro="">
      <xdr:nvCxnSpPr>
        <xdr:cNvPr id="947" name="直線コネクタ 946">
          <a:extLst>
            <a:ext uri="{FF2B5EF4-FFF2-40B4-BE49-F238E27FC236}">
              <a16:creationId xmlns:a16="http://schemas.microsoft.com/office/drawing/2014/main" id="{FEA6ED70-C8F5-47EC-881D-F7C0D539AEF8}"/>
            </a:ext>
          </a:extLst>
        </xdr:cNvPr>
        <xdr:cNvCxnSpPr/>
      </xdr:nvCxnSpPr>
      <xdr:spPr>
        <a:xfrm>
          <a:off x="17602200" y="17122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44450</xdr:rowOff>
    </xdr:from>
    <xdr:to>
      <xdr:col>98</xdr:col>
      <xdr:colOff>38100</xdr:colOff>
      <xdr:row>105</xdr:row>
      <xdr:rowOff>146050</xdr:rowOff>
    </xdr:to>
    <xdr:sp macro="" textlink="">
      <xdr:nvSpPr>
        <xdr:cNvPr id="948" name="楕円 947">
          <a:extLst>
            <a:ext uri="{FF2B5EF4-FFF2-40B4-BE49-F238E27FC236}">
              <a16:creationId xmlns:a16="http://schemas.microsoft.com/office/drawing/2014/main" id="{7589A4E8-0FAA-4214-8B5E-FA3F953A372E}"/>
            </a:ext>
          </a:extLst>
        </xdr:cNvPr>
        <xdr:cNvSpPr/>
      </xdr:nvSpPr>
      <xdr:spPr>
        <a:xfrm>
          <a:off x="16754475" y="17049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95250</xdr:rowOff>
    </xdr:from>
    <xdr:to>
      <xdr:col>102</xdr:col>
      <xdr:colOff>114300</xdr:colOff>
      <xdr:row>105</xdr:row>
      <xdr:rowOff>123825</xdr:rowOff>
    </xdr:to>
    <xdr:cxnSp macro="">
      <xdr:nvCxnSpPr>
        <xdr:cNvPr id="949" name="直線コネクタ 948">
          <a:extLst>
            <a:ext uri="{FF2B5EF4-FFF2-40B4-BE49-F238E27FC236}">
              <a16:creationId xmlns:a16="http://schemas.microsoft.com/office/drawing/2014/main" id="{4DAE00A1-0697-4ACF-ABF2-83F160CB65B6}"/>
            </a:ext>
          </a:extLst>
        </xdr:cNvPr>
        <xdr:cNvCxnSpPr/>
      </xdr:nvCxnSpPr>
      <xdr:spPr>
        <a:xfrm>
          <a:off x="16802100" y="17097375"/>
          <a:ext cx="8001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0" name="n_1aveValue【庁舎】&#10;一人当たり面積">
          <a:extLst>
            <a:ext uri="{FF2B5EF4-FFF2-40B4-BE49-F238E27FC236}">
              <a16:creationId xmlns:a16="http://schemas.microsoft.com/office/drawing/2014/main" id="{C390C128-6232-4AFC-B141-64C3C203B808}"/>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951" name="n_2aveValue【庁舎】&#10;一人当たり面積">
          <a:extLst>
            <a:ext uri="{FF2B5EF4-FFF2-40B4-BE49-F238E27FC236}">
              <a16:creationId xmlns:a16="http://schemas.microsoft.com/office/drawing/2014/main" id="{AA5850BB-39AA-43C5-9AE1-E99C6634902C}"/>
            </a:ext>
          </a:extLst>
        </xdr:cNvPr>
        <xdr:cNvSpPr txBox="1"/>
      </xdr:nvSpPr>
      <xdr:spPr>
        <a:xfrm>
          <a:off x="18183302"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52" name="n_3aveValue【庁舎】&#10;一人当たり面積">
          <a:extLst>
            <a:ext uri="{FF2B5EF4-FFF2-40B4-BE49-F238E27FC236}">
              <a16:creationId xmlns:a16="http://schemas.microsoft.com/office/drawing/2014/main" id="{25365F88-A76A-4441-A3DB-4C51B3B041CD}"/>
            </a:ext>
          </a:extLst>
        </xdr:cNvPr>
        <xdr:cNvSpPr txBox="1"/>
      </xdr:nvSpPr>
      <xdr:spPr>
        <a:xfrm>
          <a:off x="17383202"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165752</xdr:rowOff>
    </xdr:from>
    <xdr:ext cx="469744" cy="259045"/>
    <xdr:sp macro="" textlink="">
      <xdr:nvSpPr>
        <xdr:cNvPr id="953" name="n_4aveValue【庁舎】&#10;一人当たり面積">
          <a:extLst>
            <a:ext uri="{FF2B5EF4-FFF2-40B4-BE49-F238E27FC236}">
              <a16:creationId xmlns:a16="http://schemas.microsoft.com/office/drawing/2014/main" id="{316A2A70-A356-4D9E-8064-79A7B53FF33A}"/>
            </a:ext>
          </a:extLst>
        </xdr:cNvPr>
        <xdr:cNvSpPr txBox="1"/>
      </xdr:nvSpPr>
      <xdr:spPr>
        <a:xfrm>
          <a:off x="165926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13352</xdr:rowOff>
    </xdr:from>
    <xdr:ext cx="469744" cy="259045"/>
    <xdr:sp macro="" textlink="">
      <xdr:nvSpPr>
        <xdr:cNvPr id="954" name="n_1mainValue【庁舎】&#10;一人当たり面積">
          <a:extLst>
            <a:ext uri="{FF2B5EF4-FFF2-40B4-BE49-F238E27FC236}">
              <a16:creationId xmlns:a16="http://schemas.microsoft.com/office/drawing/2014/main" id="{1BD3B50A-94B0-4C8B-89F3-5DB284C172F2}"/>
            </a:ext>
          </a:extLst>
        </xdr:cNvPr>
        <xdr:cNvSpPr txBox="1"/>
      </xdr:nvSpPr>
      <xdr:spPr>
        <a:xfrm>
          <a:off x="18983402"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5" name="n_2mainValue【庁舎】&#10;一人当たり面積">
          <a:extLst>
            <a:ext uri="{FF2B5EF4-FFF2-40B4-BE49-F238E27FC236}">
              <a16:creationId xmlns:a16="http://schemas.microsoft.com/office/drawing/2014/main" id="{0E2E939D-A935-469E-9248-E6AF213FBFBC}"/>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956" name="n_3mainValue【庁舎】&#10;一人当たり面積">
          <a:extLst>
            <a:ext uri="{FF2B5EF4-FFF2-40B4-BE49-F238E27FC236}">
              <a16:creationId xmlns:a16="http://schemas.microsoft.com/office/drawing/2014/main" id="{7F07598F-CA26-4697-A717-06598E16A68A}"/>
            </a:ext>
          </a:extLst>
        </xdr:cNvPr>
        <xdr:cNvSpPr txBox="1"/>
      </xdr:nvSpPr>
      <xdr:spPr>
        <a:xfrm>
          <a:off x="173832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162577</xdr:rowOff>
    </xdr:from>
    <xdr:ext cx="469744" cy="259045"/>
    <xdr:sp macro="" textlink="">
      <xdr:nvSpPr>
        <xdr:cNvPr id="957" name="n_4mainValue【庁舎】&#10;一人当たり面積">
          <a:extLst>
            <a:ext uri="{FF2B5EF4-FFF2-40B4-BE49-F238E27FC236}">
              <a16:creationId xmlns:a16="http://schemas.microsoft.com/office/drawing/2014/main" id="{7C7227E4-BD98-47DC-9813-DC53626E32A7}"/>
            </a:ext>
          </a:extLst>
        </xdr:cNvPr>
        <xdr:cNvSpPr txBox="1"/>
      </xdr:nvSpPr>
      <xdr:spPr>
        <a:xfrm>
          <a:off x="16592627" y="168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43805EAF-ECBE-4A75-ABDE-B81ACCFB788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F0B08649-23B8-4569-8886-E8DA2A01BA4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E3F8C2EB-89A9-41AF-90CD-387167F393B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類似団体と比較して特に有形固定資産減価償却率が高くなっている施設は、図書館、保健センター・保健所、福祉施設及び市民会館であり、特に低くなっている施設は体育館・プールである。</a:t>
          </a:r>
        </a:p>
        <a:p>
          <a:r>
            <a:rPr kumimoji="1" lang="ja-JP" altLang="en-US" sz="1300">
              <a:latin typeface="ＭＳ Ｐゴシック" panose="020B0600070205080204" pitchFamily="50" charset="-128"/>
              <a:ea typeface="ＭＳ Ｐゴシック" panose="020B0600070205080204" pitchFamily="50" charset="-128"/>
            </a:rPr>
            <a:t>浜松市公共建築物長寿命化指針に基づく建築物の長寿命化の取り組みを行っているものの、市民会館の有形固定資産減価償却率は</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％と、類似団体平均</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62.3</a:t>
          </a:r>
          <a:r>
            <a:rPr kumimoji="1" lang="ja-JP" altLang="en-US" sz="1300">
              <a:latin typeface="ＭＳ Ｐゴシック" panose="020B0600070205080204" pitchFamily="50" charset="-128"/>
              <a:ea typeface="ＭＳ Ｐゴシック" panose="020B0600070205080204" pitchFamily="50" charset="-128"/>
            </a:rPr>
            <a:t>％のいずれも上回っている。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同様に、保健センター・保健所の有形固定資産減価償却率は</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％と、類似団体平均</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％をいずれも上回っている。</a:t>
          </a:r>
        </a:p>
        <a:p>
          <a:r>
            <a:rPr kumimoji="1" lang="ja-JP" altLang="en-US" sz="1300">
              <a:latin typeface="ＭＳ Ｐゴシック" panose="020B0600070205080204" pitchFamily="50" charset="-128"/>
              <a:ea typeface="ＭＳ Ｐゴシック" panose="020B0600070205080204" pitchFamily="50" charset="-128"/>
            </a:rPr>
            <a:t>市民会館、保健センター・保健所の面積は前年度と同水準で推移しており、市の人口も前年度比約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2,253</a:t>
          </a:r>
          <a:r>
            <a:rPr kumimoji="1" lang="ja-JP" altLang="en-US" sz="1300">
              <a:latin typeface="ＭＳ Ｐゴシック" panose="020B0600070205080204" pitchFamily="50" charset="-128"/>
              <a:ea typeface="ＭＳ Ｐゴシック" panose="020B0600070205080204" pitchFamily="50" charset="-128"/>
            </a:rPr>
            <a:t>人減）にとどまっていることから、一人当たり面積は横ばいで推移している。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類似団体内では中位に位置。景気低迷に伴う市税の減等により平成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年度をピークに悪化していたが、平成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年度にかけて法人市民税の税収の増などにより基準財政収入額が増加し、改善傾向となる。令和元年度については、県費負担教職員の権限移譲に伴い、基準財政需要額が増加したことなどにより前年度より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ポイント悪化した。今後も行財政改革により歳出の削減に努めるとともに歳入の確保に努め、財政基盤を強化していく。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30480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105410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167657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市税などの増に伴う経常一般財源の増加により、改善傾向となった。令和元年度は、地方消費税交付金や臨時財政対策債の減などによる経常一般財源の減、人件費の増及び幼児教育・保育無償化や私立保育所の創設に伴う扶助費の増などによる経常経費充当一般財源の増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年ぶりに悪化した。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19755</xdr:rowOff>
    </xdr:from>
    <xdr:to>
      <xdr:col>23</xdr:col>
      <xdr:colOff>133350</xdr:colOff>
      <xdr:row>60</xdr:row>
      <xdr:rowOff>65617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9963855"/>
          <a:ext cx="838200" cy="3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19755</xdr:rowOff>
    </xdr:from>
    <xdr:to>
      <xdr:col>19</xdr:col>
      <xdr:colOff>133350</xdr:colOff>
      <xdr:row>59</xdr:row>
      <xdr:rowOff>89605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99638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89605</xdr:rowOff>
    </xdr:from>
    <xdr:to>
      <xdr:col>15</xdr:col>
      <xdr:colOff>82550</xdr:colOff>
      <xdr:row>60</xdr:row>
      <xdr:rowOff>105833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051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60</xdr:row>
      <xdr:rowOff>105833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3088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31344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140405</xdr:rowOff>
    </xdr:from>
    <xdr:to>
      <xdr:col>19</xdr:col>
      <xdr:colOff>184150</xdr:colOff>
      <xdr:row>58</xdr:row>
      <xdr:rowOff>70555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80732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68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38805</xdr:rowOff>
    </xdr:from>
    <xdr:to>
      <xdr:col>15</xdr:col>
      <xdr:colOff>133350</xdr:colOff>
      <xdr:row>59</xdr:row>
      <xdr:rowOff>140405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150582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35983</xdr:rowOff>
    </xdr:from>
    <xdr:to>
      <xdr:col>7</xdr:col>
      <xdr:colOff>31750</xdr:colOff>
      <xdr:row>58</xdr:row>
      <xdr:rowOff>137583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147760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定員適正化計画の着実な実施及び行政の効率化の推進により、継続して類似団体平均を下回っている。令和元年度は、ふるさと納税事業委託の前年比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億円増などにより、物件費が前年度比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億円増となったことにより、全国平均は上回った。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年間で職員定数</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28003</xdr:rowOff>
    </xdr:from>
    <xdr:to>
      <xdr:col>23</xdr:col>
      <xdr:colOff>133350</xdr:colOff>
      <xdr:row>86</xdr:row>
      <xdr:rowOff>67174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72703"/>
          <a:ext cx="838200" cy="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28003</xdr:rowOff>
    </xdr:from>
    <xdr:to>
      <xdr:col>19</xdr:col>
      <xdr:colOff>133350</xdr:colOff>
      <xdr:row>86</xdr:row>
      <xdr:rowOff>39928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77270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120092</xdr:rowOff>
    </xdr:from>
    <xdr:to>
      <xdr:col>15</xdr:col>
      <xdr:colOff>82550</xdr:colOff>
      <xdr:row>86</xdr:row>
      <xdr:rowOff>39928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07542"/>
          <a:ext cx="889000" cy="77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73822</xdr:rowOff>
    </xdr:from>
    <xdr:to>
      <xdr:col>11</xdr:col>
      <xdr:colOff>31750</xdr:colOff>
      <xdr:row>81</xdr:row>
      <xdr:rowOff>120092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1272"/>
          <a:ext cx="889000" cy="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16374</xdr:rowOff>
    </xdr:from>
    <xdr:to>
      <xdr:col>23</xdr:col>
      <xdr:colOff>184150</xdr:colOff>
      <xdr:row>86</xdr:row>
      <xdr:rowOff>117974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32901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0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148653</xdr:rowOff>
    </xdr:from>
    <xdr:to>
      <xdr:col>19</xdr:col>
      <xdr:colOff>184150</xdr:colOff>
      <xdr:row>86</xdr:row>
      <xdr:rowOff>78803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88980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9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160578</xdr:rowOff>
    </xdr:from>
    <xdr:to>
      <xdr:col>15</xdr:col>
      <xdr:colOff>133350</xdr:colOff>
      <xdr:row>86</xdr:row>
      <xdr:rowOff>90728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100905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69292</xdr:rowOff>
    </xdr:from>
    <xdr:to>
      <xdr:col>11</xdr:col>
      <xdr:colOff>82550</xdr:colOff>
      <xdr:row>81</xdr:row>
      <xdr:rowOff>170892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23022</xdr:rowOff>
    </xdr:from>
    <xdr:to>
      <xdr:col>7</xdr:col>
      <xdr:colOff>31750</xdr:colOff>
      <xdr:row>81</xdr:row>
      <xdr:rowOff>124622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71966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122766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年度は教育公務員数が前年度比</a:t>
          </a:r>
          <a:r>
            <a:rPr kumimoji="1" lang="en-US" altLang="ja-JP" sz="1300">
              <a:latin typeface="ＭＳ Ｐゴシック" panose="020B0600070205080204" pitchFamily="50" charset="-128"/>
              <a:ea typeface="ＭＳ Ｐゴシック" panose="020B0600070205080204" pitchFamily="50" charset="-128"/>
            </a:rPr>
            <a:t>3,426</a:t>
          </a:r>
          <a:r>
            <a:rPr kumimoji="1" lang="ja-JP" altLang="en-US" sz="1300">
              <a:latin typeface="ＭＳ Ｐゴシック" panose="020B0600070205080204" pitchFamily="50" charset="-128"/>
              <a:ea typeface="ＭＳ Ｐゴシック" panose="020B0600070205080204" pitchFamily="50" charset="-128"/>
            </a:rPr>
            <a:t>人の増となった。令和元年度は、人口千人当たり職員数は前年度比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10.38</a:t>
          </a:r>
          <a:r>
            <a:rPr kumimoji="1" lang="ja-JP" altLang="en-US" sz="1300">
              <a:latin typeface="ＭＳ Ｐゴシック" panose="020B0600070205080204" pitchFamily="50" charset="-128"/>
              <a:ea typeface="ＭＳ Ｐゴシック" panose="020B0600070205080204" pitchFamily="50" charset="-128"/>
            </a:rPr>
            <a:t>人となった。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月に策定した新定員適正化計画に基づき、適切な人員管理に努める。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152781</xdr:rowOff>
    </xdr:from>
    <xdr:to>
      <xdr:col>81</xdr:col>
      <xdr:colOff>44450</xdr:colOff>
      <xdr:row>64</xdr:row>
      <xdr:rowOff>155194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2558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152781</xdr:rowOff>
    </xdr:from>
    <xdr:to>
      <xdr:col>77</xdr:col>
      <xdr:colOff>44450</xdr:colOff>
      <xdr:row>64</xdr:row>
      <xdr:rowOff>160020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12558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160020</xdr:rowOff>
    </xdr:from>
    <xdr:to>
      <xdr:col>72</xdr:col>
      <xdr:colOff>203200</xdr:colOff>
      <xdr:row>64</xdr:row>
      <xdr:rowOff>160020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13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134239</xdr:rowOff>
    </xdr:from>
    <xdr:to>
      <xdr:col>68</xdr:col>
      <xdr:colOff>152400</xdr:colOff>
      <xdr:row>64</xdr:row>
      <xdr:rowOff>160020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78339"/>
          <a:ext cx="8890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104394</xdr:rowOff>
    </xdr:from>
    <xdr:to>
      <xdr:col>81</xdr:col>
      <xdr:colOff>95250</xdr:colOff>
      <xdr:row>65</xdr:row>
      <xdr:rowOff>34544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120921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101981</xdr:rowOff>
    </xdr:from>
    <xdr:to>
      <xdr:col>77</xdr:col>
      <xdr:colOff>95250</xdr:colOff>
      <xdr:row>65</xdr:row>
      <xdr:rowOff>32131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42308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4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49547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109220</xdr:rowOff>
    </xdr:from>
    <xdr:to>
      <xdr:col>68</xdr:col>
      <xdr:colOff>203200</xdr:colOff>
      <xdr:row>65</xdr:row>
      <xdr:rowOff>39370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49547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83439</xdr:rowOff>
    </xdr:from>
    <xdr:to>
      <xdr:col>64</xdr:col>
      <xdr:colOff>152400</xdr:colOff>
      <xdr:row>59</xdr:row>
      <xdr:rowOff>13589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23766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類似団体内では中位に位置する。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カ年平均では、県費負担教職員制度の権限移譲に伴う標準財政規模の増や市債残高の削減等により、前年度比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ポイント改善した。単年度数値（</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705</xdr:rowOff>
    </xdr:from>
    <xdr:to>
      <xdr:col>81</xdr:col>
      <xdr:colOff>44450</xdr:colOff>
      <xdr:row>38</xdr:row>
      <xdr:rowOff>134761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51580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134761</xdr:rowOff>
    </xdr:from>
    <xdr:to>
      <xdr:col>77</xdr:col>
      <xdr:colOff>44450</xdr:colOff>
      <xdr:row>39</xdr:row>
      <xdr:rowOff>83961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498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83961</xdr:rowOff>
    </xdr:from>
    <xdr:to>
      <xdr:col>72</xdr:col>
      <xdr:colOff>203200</xdr:colOff>
      <xdr:row>40</xdr:row>
      <xdr:rowOff>46567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705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140405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045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121355</xdr:rowOff>
    </xdr:from>
    <xdr:to>
      <xdr:col>81</xdr:col>
      <xdr:colOff>95250</xdr:colOff>
      <xdr:row>38</xdr:row>
      <xdr:rowOff>51505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137882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3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83961</xdr:rowOff>
    </xdr:from>
    <xdr:to>
      <xdr:col>77</xdr:col>
      <xdr:colOff>95250</xdr:colOff>
      <xdr:row>39</xdr:row>
      <xdr:rowOff>14111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24288</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33161</xdr:rowOff>
    </xdr:from>
    <xdr:to>
      <xdr:col>73</xdr:col>
      <xdr:colOff>44450</xdr:colOff>
      <xdr:row>39</xdr:row>
      <xdr:rowOff>134761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144938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89605</xdr:rowOff>
    </xdr:from>
    <xdr:to>
      <xdr:col>64</xdr:col>
      <xdr:colOff>152400</xdr:colOff>
      <xdr:row>41</xdr:row>
      <xdr:rowOff>19755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29932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令和元年度の将来負担額は、市債残高の減や職員の新陳代謝及び職員数の減などにより、前年度比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億円の減。充当可能財源等は、基準財政需要額算入見込額が臨時財政対策債などの増などにより前年度比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億円の増となった。中期財政計画（平成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近傍を維持」としており、市債に頼らない規律ある財政運営や外郭団体改革などの行財政改革の成果と考えている。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86360</xdr:rowOff>
    </xdr:from>
    <xdr:to>
      <xdr:col>73</xdr:col>
      <xdr:colOff>44450</xdr:colOff>
      <xdr:row>19</xdr:row>
      <xdr:rowOff>16510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164380</xdr:rowOff>
    </xdr:from>
    <xdr:to>
      <xdr:col>68</xdr:col>
      <xdr:colOff>203200</xdr:colOff>
      <xdr:row>19</xdr:row>
      <xdr:rowOff>94530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経常経費充当一般財源（分子）は</a:t>
          </a:r>
          <a:r>
            <a:rPr kumimoji="1" lang="en-US" altLang="ja-JP" sz="1250">
              <a:latin typeface="ＭＳ Ｐゴシック" panose="020B0600070205080204" pitchFamily="50" charset="-128"/>
              <a:ea typeface="ＭＳ Ｐゴシック" panose="020B0600070205080204" pitchFamily="50" charset="-128"/>
            </a:rPr>
            <a:t>9.6</a:t>
          </a:r>
          <a:r>
            <a:rPr kumimoji="1" lang="ja-JP" altLang="en-US" sz="1250">
              <a:latin typeface="ＭＳ Ｐゴシック" panose="020B0600070205080204" pitchFamily="50" charset="-128"/>
              <a:ea typeface="ＭＳ Ｐゴシック" panose="020B0600070205080204" pitchFamily="50" charset="-128"/>
            </a:rPr>
            <a:t>億円の増（</a:t>
          </a:r>
          <a:r>
            <a:rPr kumimoji="1" lang="en-US" altLang="ja-JP" sz="1250">
              <a:latin typeface="ＭＳ Ｐゴシック" panose="020B0600070205080204" pitchFamily="50" charset="-128"/>
              <a:ea typeface="ＭＳ Ｐゴシック" panose="020B0600070205080204" pitchFamily="50" charset="-128"/>
            </a:rPr>
            <a:t>H30</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663.6</a:t>
          </a:r>
          <a:r>
            <a:rPr kumimoji="1" lang="ja-JP" altLang="en-US" sz="1250">
              <a:latin typeface="ＭＳ Ｐゴシック" panose="020B0600070205080204" pitchFamily="50" charset="-128"/>
              <a:ea typeface="ＭＳ Ｐゴシック" panose="020B0600070205080204" pitchFamily="50" charset="-128"/>
            </a:rPr>
            <a:t>億円→</a:t>
          </a:r>
          <a:r>
            <a:rPr kumimoji="1" lang="en-US" altLang="ja-JP" sz="1250">
              <a:latin typeface="ＭＳ Ｐゴシック" panose="020B0600070205080204" pitchFamily="50" charset="-128"/>
              <a:ea typeface="ＭＳ Ｐゴシック" panose="020B0600070205080204" pitchFamily="50" charset="-128"/>
            </a:rPr>
            <a:t>R1</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673.2</a:t>
          </a:r>
          <a:r>
            <a:rPr kumimoji="1" lang="ja-JP" altLang="en-US" sz="1250">
              <a:latin typeface="ＭＳ Ｐゴシック" panose="020B0600070205080204" pitchFamily="50" charset="-128"/>
              <a:ea typeface="ＭＳ Ｐゴシック" panose="020B0600070205080204" pitchFamily="50" charset="-128"/>
            </a:rPr>
            <a:t>億円）となるとともに、経常一般財源（分母）が臨時財政対策債及び地方消費税交付金等の減により</a:t>
          </a:r>
          <a:r>
            <a:rPr kumimoji="1" lang="en-US" altLang="ja-JP" sz="1250">
              <a:latin typeface="ＭＳ Ｐゴシック" panose="020B0600070205080204" pitchFamily="50" charset="-128"/>
              <a:ea typeface="ＭＳ Ｐゴシック" panose="020B0600070205080204" pitchFamily="50" charset="-128"/>
            </a:rPr>
            <a:t>45</a:t>
          </a:r>
          <a:r>
            <a:rPr kumimoji="1" lang="ja-JP" altLang="en-US" sz="1250">
              <a:latin typeface="ＭＳ Ｐゴシック" panose="020B0600070205080204" pitchFamily="50" charset="-128"/>
              <a:ea typeface="ＭＳ Ｐゴシック" panose="020B0600070205080204" pitchFamily="50" charset="-128"/>
            </a:rPr>
            <a:t>億円の減（</a:t>
          </a:r>
          <a:r>
            <a:rPr kumimoji="1" lang="en-US" altLang="ja-JP" sz="1250">
              <a:latin typeface="ＭＳ Ｐゴシック" panose="020B0600070205080204" pitchFamily="50" charset="-128"/>
              <a:ea typeface="ＭＳ Ｐゴシック" panose="020B0600070205080204" pitchFamily="50" charset="-128"/>
            </a:rPr>
            <a:t>H30</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2,177</a:t>
          </a:r>
          <a:r>
            <a:rPr kumimoji="1" lang="ja-JP" altLang="en-US" sz="1250">
              <a:latin typeface="ＭＳ Ｐゴシック" panose="020B0600070205080204" pitchFamily="50" charset="-128"/>
              <a:ea typeface="ＭＳ Ｐゴシック" panose="020B0600070205080204" pitchFamily="50" charset="-128"/>
            </a:rPr>
            <a:t>億円→</a:t>
          </a:r>
          <a:r>
            <a:rPr kumimoji="1" lang="en-US" altLang="ja-JP" sz="1250">
              <a:latin typeface="ＭＳ Ｐゴシック" panose="020B0600070205080204" pitchFamily="50" charset="-128"/>
              <a:ea typeface="ＭＳ Ｐゴシック" panose="020B0600070205080204" pitchFamily="50" charset="-128"/>
            </a:rPr>
            <a:t>R1</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2,132</a:t>
          </a:r>
          <a:r>
            <a:rPr kumimoji="1" lang="ja-JP" altLang="en-US" sz="1250">
              <a:latin typeface="ＭＳ Ｐゴシック" panose="020B0600070205080204" pitchFamily="50" charset="-128"/>
              <a:ea typeface="ＭＳ Ｐゴシック" panose="020B0600070205080204" pitchFamily="50" charset="-128"/>
            </a:rPr>
            <a:t>億円）となった。これにより、人件費の経常収支比率は前年度比</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ポイントの悪化となった。今後は、平成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年度から令和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年度の</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年間で職員定数</a:t>
          </a:r>
          <a:r>
            <a:rPr kumimoji="1" lang="en-US" altLang="ja-JP" sz="1250">
              <a:latin typeface="ＭＳ Ｐゴシック" panose="020B0600070205080204" pitchFamily="50" charset="-128"/>
              <a:ea typeface="ＭＳ Ｐゴシック" panose="020B0600070205080204" pitchFamily="50" charset="-128"/>
            </a:rPr>
            <a:t>330</a:t>
          </a:r>
          <a:r>
            <a:rPr kumimoji="1" lang="ja-JP" altLang="en-US" sz="1250">
              <a:latin typeface="ＭＳ Ｐゴシック" panose="020B0600070205080204" pitchFamily="50" charset="-128"/>
              <a:ea typeface="ＭＳ Ｐゴシック" panose="020B0600070205080204" pitchFamily="50" charset="-128"/>
            </a:rPr>
            <a:t>人の更なる削減を目指す。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86178</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086928"/>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86178</xdr:rowOff>
    </xdr:from>
    <xdr:to>
      <xdr:col>24</xdr:col>
      <xdr:colOff>114300</xdr:colOff>
      <xdr:row>35</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08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116115</xdr:rowOff>
    </xdr:from>
    <xdr:to>
      <xdr:col>24</xdr:col>
      <xdr:colOff>25400</xdr:colOff>
      <xdr:row>39</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31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8362</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2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42635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31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91622</xdr:rowOff>
    </xdr:from>
    <xdr:to>
      <xdr:col>15</xdr:col>
      <xdr:colOff>98425</xdr:colOff>
      <xdr:row>39</xdr:row>
      <xdr:rowOff>42635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49472"/>
          <a:ext cx="8890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13607</xdr:rowOff>
    </xdr:from>
    <xdr:to>
      <xdr:col>15</xdr:col>
      <xdr:colOff>149225</xdr:colOff>
      <xdr:row>39</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48078</xdr:rowOff>
    </xdr:from>
    <xdr:to>
      <xdr:col>11</xdr:col>
      <xdr:colOff>9525</xdr:colOff>
      <xdr:row>33</xdr:row>
      <xdr:rowOff>91622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42834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65315</xdr:rowOff>
    </xdr:from>
    <xdr:to>
      <xdr:col>20</xdr:col>
      <xdr:colOff>38100</xdr:colOff>
      <xdr:row>38</xdr:row>
      <xdr:rowOff>166915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163285</xdr:rowOff>
    </xdr:from>
    <xdr:to>
      <xdr:col>15</xdr:col>
      <xdr:colOff>149225</xdr:colOff>
      <xdr:row>39</xdr:row>
      <xdr:rowOff>93435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103612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168728</xdr:rowOff>
    </xdr:from>
    <xdr:to>
      <xdr:col>6</xdr:col>
      <xdr:colOff>171450</xdr:colOff>
      <xdr:row>33</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109055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市町村の合併を行い類似団体で最も広い市域を有する。そのため管理する施設も多く、物件費に係る経常収支比率は類似団体の平均を例年上回る。令和元年度の経常経費充当一般財源（分子）は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億円となったが、経常一般財源（分母）が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億円の減となったことにより、前年度比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44450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1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20</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51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xdr:rowOff>
    </xdr:from>
    <xdr:to>
      <xdr:col>65</xdr:col>
      <xdr:colOff>53975</xdr:colOff>
      <xdr:row>20</xdr:row>
      <xdr:rowOff>114300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99077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経常一般財源（分母）が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億円の減となるとともに、幼児教育・保育無償化関連事業に係る私立幼稚園保育料等の公費負担皆増等により、経常経費充当一般財源（分子）は前年度比</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億円となったことから、経常収支比率は前年度比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1403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54</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124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その他の経常収支比率は前年度と増減がなかった。今後保有資産の老朽化に伴う維持管理経費が大きな財政負担となることが見込まれており、資産の見直しや活用、運営管理等に関し長期的かつ着実に推進す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月に定めた公共施設等総合管理計画により、維持管理コストの適正化を図る。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165100</xdr:rowOff>
    </xdr:from>
    <xdr:to>
      <xdr:col>73</xdr:col>
      <xdr:colOff>180975</xdr:colOff>
      <xdr:row>60</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37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85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152400</xdr:rowOff>
    </xdr:from>
    <xdr:to>
      <xdr:col>69</xdr:col>
      <xdr:colOff>142875</xdr:colOff>
      <xdr:row>60</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令和元年度は、経常経費充当一般財源（分子）は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億円、経常一般財源（分母）は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億円の減となったことにより、補助費等の経常収支比率は前年度比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ポイント悪化した。補助金及び負担金については、ガイドラインに基づく</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34</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97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34</xdr:row>
      <xdr:rowOff>146050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97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146050</xdr:rowOff>
    </xdr:from>
    <xdr:to>
      <xdr:col>73</xdr:col>
      <xdr:colOff>180975</xdr:colOff>
      <xdr:row>36</xdr:row>
      <xdr:rowOff>50800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97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36</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95250</xdr:rowOff>
    </xdr:from>
    <xdr:to>
      <xdr:col>74</xdr:col>
      <xdr:colOff>31750</xdr:colOff>
      <xdr:row>35</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35577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類似団体の中では中位に位置する。経常経費充当一般財源（分子）は、前年度比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億円となった一方、経常一般財源（分母）が臨時財政対策債及び地方消費税交付金等の減により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億円の減となったことから、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一人あたり市債残高は、令和元年度末は</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人で、中期財政計画（平成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年度まで）における計画値</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人以下を達成している。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04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80</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1381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類似団体の中では上位に位置する。令和元年度の公債費以外の経常収支比率は、</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主な要因は、幼児教育・保育の無償化に伴う人件費の経常経費充当一般財源の増などであり、今後も更なる経常経費の圧縮に努める。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411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69359</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97282</xdr:rowOff>
    </xdr:from>
    <xdr:to>
      <xdr:col>82</xdr:col>
      <xdr:colOff>196850</xdr:colOff>
      <xdr:row>81</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76</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8600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120142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234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97282</xdr:rowOff>
    </xdr:from>
    <xdr:to>
      <xdr:col>69</xdr:col>
      <xdr:colOff>92075</xdr:colOff>
      <xdr:row>74</xdr:row>
      <xdr:rowOff>136144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131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73423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46482</xdr:rowOff>
    </xdr:from>
    <xdr:to>
      <xdr:col>65</xdr:col>
      <xdr:colOff>53975</xdr:colOff>
      <xdr:row>73</xdr:row>
      <xdr:rowOff>148082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158259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149746</xdr:rowOff>
    </xdr:from>
    <xdr:to>
      <xdr:col>29</xdr:col>
      <xdr:colOff>127000</xdr:colOff>
      <xdr:row>15</xdr:row>
      <xdr:rowOff>140983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321"/>
          <a:ext cx="0" cy="6770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113060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140983</xdr:rowOff>
    </xdr:from>
    <xdr:to>
      <xdr:col>30</xdr:col>
      <xdr:colOff>25400</xdr:colOff>
      <xdr:row>15</xdr:row>
      <xdr:rowOff>140983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603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64673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149746</xdr:rowOff>
    </xdr:from>
    <xdr:to>
      <xdr:col>30</xdr:col>
      <xdr:colOff>25400</xdr:colOff>
      <xdr:row>11</xdr:row>
      <xdr:rowOff>149746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67812</xdr:rowOff>
    </xdr:from>
    <xdr:to>
      <xdr:col>29</xdr:col>
      <xdr:colOff>127000</xdr:colOff>
      <xdr:row>14</xdr:row>
      <xdr:rowOff>76079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5737"/>
          <a:ext cx="647700" cy="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75982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8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59455</xdr:rowOff>
    </xdr:from>
    <xdr:to>
      <xdr:col>29</xdr:col>
      <xdr:colOff>177800</xdr:colOff>
      <xdr:row>13</xdr:row>
      <xdr:rowOff>161055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75070</xdr:rowOff>
    </xdr:from>
    <xdr:to>
      <xdr:col>26</xdr:col>
      <xdr:colOff>50800</xdr:colOff>
      <xdr:row>14</xdr:row>
      <xdr:rowOff>76079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22995"/>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62655</xdr:rowOff>
    </xdr:from>
    <xdr:to>
      <xdr:col>26</xdr:col>
      <xdr:colOff>101600</xdr:colOff>
      <xdr:row>13</xdr:row>
      <xdr:rowOff>164255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75070</xdr:rowOff>
    </xdr:from>
    <xdr:to>
      <xdr:col>22</xdr:col>
      <xdr:colOff>114300</xdr:colOff>
      <xdr:row>18</xdr:row>
      <xdr:rowOff>137116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22995"/>
          <a:ext cx="6985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66637</xdr:rowOff>
    </xdr:from>
    <xdr:to>
      <xdr:col>22</xdr:col>
      <xdr:colOff>165100</xdr:colOff>
      <xdr:row>13</xdr:row>
      <xdr:rowOff>168237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6964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131325</xdr:rowOff>
    </xdr:from>
    <xdr:to>
      <xdr:col>18</xdr:col>
      <xdr:colOff>177800</xdr:colOff>
      <xdr:row>18</xdr:row>
      <xdr:rowOff>137116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6505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94374</xdr:rowOff>
    </xdr:from>
    <xdr:to>
      <xdr:col>19</xdr:col>
      <xdr:colOff>38100</xdr:colOff>
      <xdr:row>18</xdr:row>
      <xdr:rowOff>24524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34701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87801</xdr:rowOff>
    </xdr:from>
    <xdr:to>
      <xdr:col>15</xdr:col>
      <xdr:colOff>101600</xdr:colOff>
      <xdr:row>18</xdr:row>
      <xdr:rowOff>17951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28128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17012</xdr:rowOff>
    </xdr:from>
    <xdr:to>
      <xdr:col>29</xdr:col>
      <xdr:colOff>177800</xdr:colOff>
      <xdr:row>14</xdr:row>
      <xdr:rowOff>118612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160539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25279</xdr:rowOff>
    </xdr:from>
    <xdr:to>
      <xdr:col>26</xdr:col>
      <xdr:colOff>101600</xdr:colOff>
      <xdr:row>14</xdr:row>
      <xdr:rowOff>126879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111656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9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24270</xdr:rowOff>
    </xdr:from>
    <xdr:to>
      <xdr:col>22</xdr:col>
      <xdr:colOff>165100</xdr:colOff>
      <xdr:row>14</xdr:row>
      <xdr:rowOff>125870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110647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86315</xdr:rowOff>
    </xdr:from>
    <xdr:to>
      <xdr:col>19</xdr:col>
      <xdr:colOff>38100</xdr:colOff>
      <xdr:row>19</xdr:row>
      <xdr:rowOff>16466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80524</xdr:rowOff>
    </xdr:from>
    <xdr:to>
      <xdr:col>15</xdr:col>
      <xdr:colOff>101600</xdr:colOff>
      <xdr:row>19</xdr:row>
      <xdr:rowOff>10675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42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166902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300690</xdr:rowOff>
    </xdr:from>
    <xdr:to>
      <xdr:col>29</xdr:col>
      <xdr:colOff>127000</xdr:colOff>
      <xdr:row>35</xdr:row>
      <xdr:rowOff>320761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11040"/>
          <a:ext cx="6477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231333</xdr:rowOff>
    </xdr:from>
    <xdr:to>
      <xdr:col>26</xdr:col>
      <xdr:colOff>50800</xdr:colOff>
      <xdr:row>35</xdr:row>
      <xdr:rowOff>300690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41683"/>
          <a:ext cx="6985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174275</xdr:rowOff>
    </xdr:from>
    <xdr:to>
      <xdr:col>22</xdr:col>
      <xdr:colOff>114300</xdr:colOff>
      <xdr:row>35</xdr:row>
      <xdr:rowOff>231333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4625"/>
          <a:ext cx="6985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156764</xdr:rowOff>
    </xdr:from>
    <xdr:to>
      <xdr:col>18</xdr:col>
      <xdr:colOff>177800</xdr:colOff>
      <xdr:row>35</xdr:row>
      <xdr:rowOff>174275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67114"/>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269961</xdr:rowOff>
    </xdr:from>
    <xdr:to>
      <xdr:col>29</xdr:col>
      <xdr:colOff>177800</xdr:colOff>
      <xdr:row>36</xdr:row>
      <xdr:rowOff>28661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242038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249890</xdr:rowOff>
    </xdr:from>
    <xdr:to>
      <xdr:col>26</xdr:col>
      <xdr:colOff>101600</xdr:colOff>
      <xdr:row>36</xdr:row>
      <xdr:rowOff>8590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336267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180533</xdr:rowOff>
    </xdr:from>
    <xdr:to>
      <xdr:col>22</xdr:col>
      <xdr:colOff>165100</xdr:colOff>
      <xdr:row>35</xdr:row>
      <xdr:rowOff>282133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266910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7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123475</xdr:rowOff>
    </xdr:from>
    <xdr:to>
      <xdr:col>19</xdr:col>
      <xdr:colOff>38100</xdr:colOff>
      <xdr:row>35</xdr:row>
      <xdr:rowOff>225075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209852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105964</xdr:rowOff>
    </xdr:from>
    <xdr:to>
      <xdr:col>15</xdr:col>
      <xdr:colOff>101600</xdr:colOff>
      <xdr:row>35</xdr:row>
      <xdr:rowOff>207564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192341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48965</xdr:rowOff>
    </xdr:from>
    <xdr:to>
      <xdr:col>24</xdr:col>
      <xdr:colOff>62865</xdr:colOff>
      <xdr:row>34</xdr:row>
      <xdr:rowOff>73520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2465"/>
          <a:ext cx="1270" cy="71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77347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9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73520</xdr:rowOff>
    </xdr:from>
    <xdr:to>
      <xdr:col>24</xdr:col>
      <xdr:colOff>152400</xdr:colOff>
      <xdr:row>34</xdr:row>
      <xdr:rowOff>73520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9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167092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48965</xdr:rowOff>
    </xdr:from>
    <xdr:to>
      <xdr:col>24</xdr:col>
      <xdr:colOff>152400</xdr:colOff>
      <xdr:row>30</xdr:row>
      <xdr:rowOff>48965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144615</xdr:rowOff>
    </xdr:from>
    <xdr:to>
      <xdr:col>24</xdr:col>
      <xdr:colOff>63500</xdr:colOff>
      <xdr:row>32</xdr:row>
      <xdr:rowOff>161474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31015"/>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11517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326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160090</xdr:rowOff>
    </xdr:from>
    <xdr:to>
      <xdr:col>24</xdr:col>
      <xdr:colOff>114300</xdr:colOff>
      <xdr:row>32</xdr:row>
      <xdr:rowOff>90240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161474</xdr:rowOff>
    </xdr:from>
    <xdr:to>
      <xdr:col>19</xdr:col>
      <xdr:colOff>177800</xdr:colOff>
      <xdr:row>32</xdr:row>
      <xdr:rowOff>164503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4787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162757</xdr:rowOff>
    </xdr:from>
    <xdr:to>
      <xdr:col>20</xdr:col>
      <xdr:colOff>38100</xdr:colOff>
      <xdr:row>32</xdr:row>
      <xdr:rowOff>92907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109434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164503</xdr:rowOff>
    </xdr:from>
    <xdr:to>
      <xdr:col>15</xdr:col>
      <xdr:colOff>50800</xdr:colOff>
      <xdr:row>37</xdr:row>
      <xdr:rowOff>129394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50903"/>
          <a:ext cx="8890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160547</xdr:rowOff>
    </xdr:from>
    <xdr:to>
      <xdr:col>15</xdr:col>
      <xdr:colOff>101600</xdr:colOff>
      <xdr:row>32</xdr:row>
      <xdr:rowOff>90697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107224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116059</xdr:rowOff>
    </xdr:from>
    <xdr:to>
      <xdr:col>10</xdr:col>
      <xdr:colOff>114300</xdr:colOff>
      <xdr:row>37</xdr:row>
      <xdr:rowOff>129394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97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80289</xdr:rowOff>
    </xdr:from>
    <xdr:to>
      <xdr:col>10</xdr:col>
      <xdr:colOff>165100</xdr:colOff>
      <xdr:row>37</xdr:row>
      <xdr:rowOff>10439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26966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65050</xdr:rowOff>
    </xdr:from>
    <xdr:to>
      <xdr:col>6</xdr:col>
      <xdr:colOff>38100</xdr:colOff>
      <xdr:row>36</xdr:row>
      <xdr:rowOff>166650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93815</xdr:rowOff>
    </xdr:from>
    <xdr:to>
      <xdr:col>24</xdr:col>
      <xdr:colOff>114300</xdr:colOff>
      <xdr:row>33</xdr:row>
      <xdr:rowOff>23965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8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72242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110674</xdr:rowOff>
    </xdr:from>
    <xdr:to>
      <xdr:col>20</xdr:col>
      <xdr:colOff>38100</xdr:colOff>
      <xdr:row>33</xdr:row>
      <xdr:rowOff>40824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31951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113703</xdr:rowOff>
    </xdr:from>
    <xdr:to>
      <xdr:col>15</xdr:col>
      <xdr:colOff>101600</xdr:colOff>
      <xdr:row>33</xdr:row>
      <xdr:rowOff>43853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34980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78594</xdr:rowOff>
    </xdr:from>
    <xdr:to>
      <xdr:col>10</xdr:col>
      <xdr:colOff>165100</xdr:colOff>
      <xdr:row>38</xdr:row>
      <xdr:rowOff>8744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171321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65259</xdr:rowOff>
    </xdr:from>
    <xdr:to>
      <xdr:col>6</xdr:col>
      <xdr:colOff>38100</xdr:colOff>
      <xdr:row>37</xdr:row>
      <xdr:rowOff>166859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157986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89179</xdr:rowOff>
    </xdr:from>
    <xdr:to>
      <xdr:col>24</xdr:col>
      <xdr:colOff>63500</xdr:colOff>
      <xdr:row>55</xdr:row>
      <xdr:rowOff>61747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47479"/>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61747</xdr:rowOff>
    </xdr:from>
    <xdr:to>
      <xdr:col>19</xdr:col>
      <xdr:colOff>177800</xdr:colOff>
      <xdr:row>55</xdr:row>
      <xdr:rowOff>124993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91497"/>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142367</xdr:rowOff>
    </xdr:from>
    <xdr:to>
      <xdr:col>15</xdr:col>
      <xdr:colOff>50800</xdr:colOff>
      <xdr:row>55</xdr:row>
      <xdr:rowOff>124993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00667"/>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142367</xdr:rowOff>
    </xdr:from>
    <xdr:to>
      <xdr:col>10</xdr:col>
      <xdr:colOff>114300</xdr:colOff>
      <xdr:row>55</xdr:row>
      <xdr:rowOff>156235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00667"/>
          <a:ext cx="8890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38379</xdr:rowOff>
    </xdr:from>
    <xdr:to>
      <xdr:col>24</xdr:col>
      <xdr:colOff>114300</xdr:colOff>
      <xdr:row>54</xdr:row>
      <xdr:rowOff>139979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61256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10947</xdr:rowOff>
    </xdr:from>
    <xdr:to>
      <xdr:col>20</xdr:col>
      <xdr:colOff>38100</xdr:colOff>
      <xdr:row>55</xdr:row>
      <xdr:rowOff>112547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129074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74193</xdr:rowOff>
    </xdr:from>
    <xdr:to>
      <xdr:col>15</xdr:col>
      <xdr:colOff>101600</xdr:colOff>
      <xdr:row>56</xdr:row>
      <xdr:rowOff>4343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20870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91567</xdr:rowOff>
    </xdr:from>
    <xdr:to>
      <xdr:col>10</xdr:col>
      <xdr:colOff>165100</xdr:colOff>
      <xdr:row>55</xdr:row>
      <xdr:rowOff>21717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38244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105435</xdr:rowOff>
    </xdr:from>
    <xdr:to>
      <xdr:col>6</xdr:col>
      <xdr:colOff>38100</xdr:colOff>
      <xdr:row>56</xdr:row>
      <xdr:rowOff>35585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52112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110236</xdr:rowOff>
    </xdr:from>
    <xdr:to>
      <xdr:col>24</xdr:col>
      <xdr:colOff>63500</xdr:colOff>
      <xdr:row>75</xdr:row>
      <xdr:rowOff>635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797536"/>
          <a:ext cx="8382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153433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12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101727</xdr:rowOff>
    </xdr:from>
    <xdr:to>
      <xdr:col>19</xdr:col>
      <xdr:colOff>177800</xdr:colOff>
      <xdr:row>74</xdr:row>
      <xdr:rowOff>110236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617577"/>
          <a:ext cx="889000" cy="17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82059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1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101727</xdr:rowOff>
    </xdr:from>
    <xdr:to>
      <xdr:col>15</xdr:col>
      <xdr:colOff>50800</xdr:colOff>
      <xdr:row>74</xdr:row>
      <xdr:rowOff>85471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617577"/>
          <a:ext cx="889000" cy="1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85471</xdr:rowOff>
    </xdr:from>
    <xdr:to>
      <xdr:col>10</xdr:col>
      <xdr:colOff>114300</xdr:colOff>
      <xdr:row>74</xdr:row>
      <xdr:rowOff>99187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77277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163974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10940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121285</xdr:rowOff>
    </xdr:from>
    <xdr:to>
      <xdr:col>24</xdr:col>
      <xdr:colOff>114300</xdr:colOff>
      <xdr:row>75</xdr:row>
      <xdr:rowOff>51435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59436</xdr:rowOff>
    </xdr:from>
    <xdr:to>
      <xdr:col>20</xdr:col>
      <xdr:colOff>38100</xdr:colOff>
      <xdr:row>74</xdr:row>
      <xdr:rowOff>161036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6113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5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50927</xdr:rowOff>
    </xdr:from>
    <xdr:to>
      <xdr:col>15</xdr:col>
      <xdr:colOff>101600</xdr:colOff>
      <xdr:row>73</xdr:row>
      <xdr:rowOff>152527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5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169054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3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34671</xdr:rowOff>
    </xdr:from>
    <xdr:to>
      <xdr:col>10</xdr:col>
      <xdr:colOff>165100</xdr:colOff>
      <xdr:row>74</xdr:row>
      <xdr:rowOff>136271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7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152798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249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48387</xdr:rowOff>
    </xdr:from>
    <xdr:to>
      <xdr:col>6</xdr:col>
      <xdr:colOff>38100</xdr:colOff>
      <xdr:row>74</xdr:row>
      <xdr:rowOff>149987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7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166514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5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14394</xdr:rowOff>
    </xdr:from>
    <xdr:to>
      <xdr:col>24</xdr:col>
      <xdr:colOff>62865</xdr:colOff>
      <xdr:row>97</xdr:row>
      <xdr:rowOff>126822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44894"/>
          <a:ext cx="1270" cy="1312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130649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7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126822</xdr:rowOff>
    </xdr:from>
    <xdr:to>
      <xdr:col>24</xdr:col>
      <xdr:colOff>152400</xdr:colOff>
      <xdr:row>97</xdr:row>
      <xdr:rowOff>126822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75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132521</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14394</xdr:rowOff>
    </xdr:from>
    <xdr:to>
      <xdr:col>24</xdr:col>
      <xdr:colOff>152400</xdr:colOff>
      <xdr:row>90</xdr:row>
      <xdr:rowOff>14394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4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126822</xdr:rowOff>
    </xdr:from>
    <xdr:to>
      <xdr:col>24</xdr:col>
      <xdr:colOff>63500</xdr:colOff>
      <xdr:row>98</xdr:row>
      <xdr:rowOff>8375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57472"/>
          <a:ext cx="8382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71282</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16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48405</xdr:rowOff>
    </xdr:from>
    <xdr:to>
      <xdr:col>24</xdr:col>
      <xdr:colOff>114300</xdr:colOff>
      <xdr:row>94</xdr:row>
      <xdr:rowOff>150005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16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8375</xdr:rowOff>
    </xdr:from>
    <xdr:to>
      <xdr:col>19</xdr:col>
      <xdr:colOff>177800</xdr:colOff>
      <xdr:row>98</xdr:row>
      <xdr:rowOff>14470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1047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111804</xdr:rowOff>
    </xdr:from>
    <xdr:to>
      <xdr:col>20</xdr:col>
      <xdr:colOff>38100</xdr:colOff>
      <xdr:row>95</xdr:row>
      <xdr:rowOff>41954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58481</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14470</xdr:rowOff>
    </xdr:from>
    <xdr:to>
      <xdr:col>15</xdr:col>
      <xdr:colOff>50800</xdr:colOff>
      <xdr:row>98</xdr:row>
      <xdr:rowOff>39291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1657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129209</xdr:rowOff>
    </xdr:from>
    <xdr:to>
      <xdr:col>15</xdr:col>
      <xdr:colOff>101600</xdr:colOff>
      <xdr:row>95</xdr:row>
      <xdr:rowOff>59359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75886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39291</xdr:rowOff>
    </xdr:from>
    <xdr:to>
      <xdr:col>10</xdr:col>
      <xdr:colOff>114300</xdr:colOff>
      <xdr:row>98</xdr:row>
      <xdr:rowOff>91966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41391"/>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156882</xdr:rowOff>
    </xdr:from>
    <xdr:to>
      <xdr:col>10</xdr:col>
      <xdr:colOff>165100</xdr:colOff>
      <xdr:row>95</xdr:row>
      <xdr:rowOff>87032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103559</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42745</xdr:rowOff>
    </xdr:from>
    <xdr:to>
      <xdr:col>6</xdr:col>
      <xdr:colOff>38100</xdr:colOff>
      <xdr:row>95</xdr:row>
      <xdr:rowOff>144345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160872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30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76022</xdr:rowOff>
    </xdr:from>
    <xdr:to>
      <xdr:col>24</xdr:col>
      <xdr:colOff>114300</xdr:colOff>
      <xdr:row>98</xdr:row>
      <xdr:rowOff>6172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162399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129025</xdr:rowOff>
    </xdr:from>
    <xdr:to>
      <xdr:col>20</xdr:col>
      <xdr:colOff>38100</xdr:colOff>
      <xdr:row>98</xdr:row>
      <xdr:rowOff>59175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50302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135120</xdr:rowOff>
    </xdr:from>
    <xdr:to>
      <xdr:col>15</xdr:col>
      <xdr:colOff>101600</xdr:colOff>
      <xdr:row>98</xdr:row>
      <xdr:rowOff>65270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56397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159941</xdr:rowOff>
    </xdr:from>
    <xdr:to>
      <xdr:col>10</xdr:col>
      <xdr:colOff>165100</xdr:colOff>
      <xdr:row>98</xdr:row>
      <xdr:rowOff>90091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81218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41166</xdr:rowOff>
    </xdr:from>
    <xdr:to>
      <xdr:col>6</xdr:col>
      <xdr:colOff>38100</xdr:colOff>
      <xdr:row>98</xdr:row>
      <xdr:rowOff>142766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133893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34620</xdr:rowOff>
    </xdr:from>
    <xdr:to>
      <xdr:col>55</xdr:col>
      <xdr:colOff>0</xdr:colOff>
      <xdr:row>38</xdr:row>
      <xdr:rowOff>78321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49720"/>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78321</xdr:rowOff>
    </xdr:from>
    <xdr:to>
      <xdr:col>50</xdr:col>
      <xdr:colOff>114300</xdr:colOff>
      <xdr:row>38</xdr:row>
      <xdr:rowOff>109525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93421"/>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96456</xdr:rowOff>
    </xdr:from>
    <xdr:to>
      <xdr:col>45</xdr:col>
      <xdr:colOff>177800</xdr:colOff>
      <xdr:row>38</xdr:row>
      <xdr:rowOff>109525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611556"/>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54699</xdr:rowOff>
    </xdr:from>
    <xdr:to>
      <xdr:col>41</xdr:col>
      <xdr:colOff>50800</xdr:colOff>
      <xdr:row>38</xdr:row>
      <xdr:rowOff>96456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69799"/>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155270</xdr:rowOff>
    </xdr:from>
    <xdr:to>
      <xdr:col>55</xdr:col>
      <xdr:colOff>50800</xdr:colOff>
      <xdr:row>38</xdr:row>
      <xdr:rowOff>85420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133697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27521</xdr:rowOff>
    </xdr:from>
    <xdr:to>
      <xdr:col>50</xdr:col>
      <xdr:colOff>165100</xdr:colOff>
      <xdr:row>38</xdr:row>
      <xdr:rowOff>129121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120248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58725</xdr:rowOff>
    </xdr:from>
    <xdr:to>
      <xdr:col>46</xdr:col>
      <xdr:colOff>38100</xdr:colOff>
      <xdr:row>38</xdr:row>
      <xdr:rowOff>160325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151452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45656</xdr:rowOff>
    </xdr:from>
    <xdr:to>
      <xdr:col>41</xdr:col>
      <xdr:colOff>101600</xdr:colOff>
      <xdr:row>38</xdr:row>
      <xdr:rowOff>147256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138383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3899</xdr:rowOff>
    </xdr:from>
    <xdr:to>
      <xdr:col>36</xdr:col>
      <xdr:colOff>165100</xdr:colOff>
      <xdr:row>38</xdr:row>
      <xdr:rowOff>105499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96626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108248</xdr:rowOff>
    </xdr:from>
    <xdr:to>
      <xdr:col>55</xdr:col>
      <xdr:colOff>0</xdr:colOff>
      <xdr:row>55</xdr:row>
      <xdr:rowOff>111278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195098"/>
          <a:ext cx="838200" cy="3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70624</xdr:rowOff>
    </xdr:from>
    <xdr:to>
      <xdr:col>50</xdr:col>
      <xdr:colOff>114300</xdr:colOff>
      <xdr:row>55</xdr:row>
      <xdr:rowOff>111278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00374"/>
          <a:ext cx="889000" cy="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53956</xdr:rowOff>
    </xdr:from>
    <xdr:to>
      <xdr:col>45</xdr:col>
      <xdr:colOff>177800</xdr:colOff>
      <xdr:row>55</xdr:row>
      <xdr:rowOff>70624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312256"/>
          <a:ext cx="889000" cy="1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53956</xdr:rowOff>
    </xdr:from>
    <xdr:to>
      <xdr:col>41</xdr:col>
      <xdr:colOff>50800</xdr:colOff>
      <xdr:row>54</xdr:row>
      <xdr:rowOff>146386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12256"/>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57448</xdr:rowOff>
    </xdr:from>
    <xdr:to>
      <xdr:col>55</xdr:col>
      <xdr:colOff>50800</xdr:colOff>
      <xdr:row>53</xdr:row>
      <xdr:rowOff>159048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80325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60478</xdr:rowOff>
    </xdr:from>
    <xdr:to>
      <xdr:col>50</xdr:col>
      <xdr:colOff>165100</xdr:colOff>
      <xdr:row>55</xdr:row>
      <xdr:rowOff>162078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5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19824</xdr:rowOff>
    </xdr:from>
    <xdr:to>
      <xdr:col>46</xdr:col>
      <xdr:colOff>38100</xdr:colOff>
      <xdr:row>55</xdr:row>
      <xdr:rowOff>121424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137951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3156</xdr:rowOff>
    </xdr:from>
    <xdr:to>
      <xdr:col>41</xdr:col>
      <xdr:colOff>101600</xdr:colOff>
      <xdr:row>54</xdr:row>
      <xdr:rowOff>104756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121283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0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95586</xdr:rowOff>
    </xdr:from>
    <xdr:to>
      <xdr:col>36</xdr:col>
      <xdr:colOff>165100</xdr:colOff>
      <xdr:row>55</xdr:row>
      <xdr:rowOff>25736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42263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67233</xdr:rowOff>
    </xdr:from>
    <xdr:to>
      <xdr:col>55</xdr:col>
      <xdr:colOff>0</xdr:colOff>
      <xdr:row>77</xdr:row>
      <xdr:rowOff>125168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68883"/>
          <a:ext cx="8382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23440</xdr:rowOff>
    </xdr:from>
    <xdr:to>
      <xdr:col>50</xdr:col>
      <xdr:colOff>114300</xdr:colOff>
      <xdr:row>77</xdr:row>
      <xdr:rowOff>125168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25090"/>
          <a:ext cx="889000" cy="10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23440</xdr:rowOff>
    </xdr:from>
    <xdr:to>
      <xdr:col>45</xdr:col>
      <xdr:colOff>177800</xdr:colOff>
      <xdr:row>77</xdr:row>
      <xdr:rowOff>50350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2509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140647</xdr:rowOff>
    </xdr:from>
    <xdr:to>
      <xdr:col>41</xdr:col>
      <xdr:colOff>50800</xdr:colOff>
      <xdr:row>77</xdr:row>
      <xdr:rowOff>50350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99397"/>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16433</xdr:rowOff>
    </xdr:from>
    <xdr:to>
      <xdr:col>55</xdr:col>
      <xdr:colOff>50800</xdr:colOff>
      <xdr:row>77</xdr:row>
      <xdr:rowOff>118033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166310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74368</xdr:rowOff>
    </xdr:from>
    <xdr:to>
      <xdr:col>50</xdr:col>
      <xdr:colOff>165100</xdr:colOff>
      <xdr:row>78</xdr:row>
      <xdr:rowOff>4518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167095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6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144090</xdr:rowOff>
    </xdr:from>
    <xdr:to>
      <xdr:col>46</xdr:col>
      <xdr:colOff>38100</xdr:colOff>
      <xdr:row>77</xdr:row>
      <xdr:rowOff>74240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65367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2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171000</xdr:rowOff>
    </xdr:from>
    <xdr:to>
      <xdr:col>41</xdr:col>
      <xdr:colOff>101600</xdr:colOff>
      <xdr:row>77</xdr:row>
      <xdr:rowOff>101150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92277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2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89847</xdr:rowOff>
    </xdr:from>
    <xdr:to>
      <xdr:col>36</xdr:col>
      <xdr:colOff>165100</xdr:colOff>
      <xdr:row>76</xdr:row>
      <xdr:rowOff>19997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11124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48755</xdr:rowOff>
    </xdr:from>
    <xdr:to>
      <xdr:col>55</xdr:col>
      <xdr:colOff>0</xdr:colOff>
      <xdr:row>95</xdr:row>
      <xdr:rowOff>149453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993605"/>
          <a:ext cx="838200" cy="4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97943</xdr:rowOff>
    </xdr:from>
    <xdr:to>
      <xdr:col>50</xdr:col>
      <xdr:colOff>114300</xdr:colOff>
      <xdr:row>95</xdr:row>
      <xdr:rowOff>149453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385693"/>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36221</xdr:rowOff>
    </xdr:from>
    <xdr:to>
      <xdr:col>45</xdr:col>
      <xdr:colOff>177800</xdr:colOff>
      <xdr:row>95</xdr:row>
      <xdr:rowOff>97943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15252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36221</xdr:rowOff>
    </xdr:from>
    <xdr:to>
      <xdr:col>41</xdr:col>
      <xdr:colOff>50800</xdr:colOff>
      <xdr:row>98</xdr:row>
      <xdr:rowOff>18656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152521"/>
          <a:ext cx="889000" cy="66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169405</xdr:rowOff>
    </xdr:from>
    <xdr:to>
      <xdr:col>55</xdr:col>
      <xdr:colOff>50800</xdr:colOff>
      <xdr:row>93</xdr:row>
      <xdr:rowOff>99555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9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20832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7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98653</xdr:rowOff>
    </xdr:from>
    <xdr:to>
      <xdr:col>50</xdr:col>
      <xdr:colOff>165100</xdr:colOff>
      <xdr:row>96</xdr:row>
      <xdr:rowOff>28803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3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45330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16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47143</xdr:rowOff>
    </xdr:from>
    <xdr:to>
      <xdr:col>46</xdr:col>
      <xdr:colOff>38100</xdr:colOff>
      <xdr:row>95</xdr:row>
      <xdr:rowOff>148743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3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165270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156871</xdr:rowOff>
    </xdr:from>
    <xdr:to>
      <xdr:col>41</xdr:col>
      <xdr:colOff>101600</xdr:colOff>
      <xdr:row>94</xdr:row>
      <xdr:rowOff>87021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1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103548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8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139306</xdr:rowOff>
    </xdr:from>
    <xdr:to>
      <xdr:col>36</xdr:col>
      <xdr:colOff>165100</xdr:colOff>
      <xdr:row>98</xdr:row>
      <xdr:rowOff>69456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60583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88773</xdr:rowOff>
    </xdr:from>
    <xdr:to>
      <xdr:col>85</xdr:col>
      <xdr:colOff>127000</xdr:colOff>
      <xdr:row>37</xdr:row>
      <xdr:rowOff>113919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260973"/>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88773</xdr:rowOff>
    </xdr:from>
    <xdr:to>
      <xdr:col>81</xdr:col>
      <xdr:colOff>50800</xdr:colOff>
      <xdr:row>38</xdr:row>
      <xdr:rowOff>51054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260973"/>
          <a:ext cx="8890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51054</xdr:rowOff>
    </xdr:from>
    <xdr:to>
      <xdr:col>76</xdr:col>
      <xdr:colOff>114300</xdr:colOff>
      <xdr:row>38</xdr:row>
      <xdr:rowOff>106934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566154"/>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154576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165989</xdr:rowOff>
    </xdr:from>
    <xdr:to>
      <xdr:col>71</xdr:col>
      <xdr:colOff>177800</xdr:colOff>
      <xdr:row>38</xdr:row>
      <xdr:rowOff>106934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509639"/>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155084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63119</xdr:rowOff>
    </xdr:from>
    <xdr:to>
      <xdr:col>85</xdr:col>
      <xdr:colOff>177800</xdr:colOff>
      <xdr:row>37</xdr:row>
      <xdr:rowOff>164719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85996</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37973</xdr:rowOff>
    </xdr:from>
    <xdr:to>
      <xdr:col>81</xdr:col>
      <xdr:colOff>101600</xdr:colOff>
      <xdr:row>36</xdr:row>
      <xdr:rowOff>139573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2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156100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598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xdr:rowOff>
    </xdr:from>
    <xdr:to>
      <xdr:col>76</xdr:col>
      <xdr:colOff>165100</xdr:colOff>
      <xdr:row>38</xdr:row>
      <xdr:rowOff>101854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118381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56134</xdr:rowOff>
    </xdr:from>
    <xdr:to>
      <xdr:col>72</xdr:col>
      <xdr:colOff>38100</xdr:colOff>
      <xdr:row>38</xdr:row>
      <xdr:rowOff>157734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2811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3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61866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127318</xdr:rowOff>
    </xdr:from>
    <xdr:to>
      <xdr:col>85</xdr:col>
      <xdr:colOff>127000</xdr:colOff>
      <xdr:row>77</xdr:row>
      <xdr:rowOff>131547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2896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124803</xdr:rowOff>
    </xdr:from>
    <xdr:to>
      <xdr:col>81</xdr:col>
      <xdr:colOff>50800</xdr:colOff>
      <xdr:row>77</xdr:row>
      <xdr:rowOff>131547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32645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124803</xdr:rowOff>
    </xdr:from>
    <xdr:to>
      <xdr:col>76</xdr:col>
      <xdr:colOff>114300</xdr:colOff>
      <xdr:row>77</xdr:row>
      <xdr:rowOff>131508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2645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131394</xdr:rowOff>
    </xdr:from>
    <xdr:to>
      <xdr:col>71</xdr:col>
      <xdr:colOff>177800</xdr:colOff>
      <xdr:row>77</xdr:row>
      <xdr:rowOff>131508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3304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76518</xdr:rowOff>
    </xdr:from>
    <xdr:to>
      <xdr:col>85</xdr:col>
      <xdr:colOff>177800</xdr:colOff>
      <xdr:row>78</xdr:row>
      <xdr:rowOff>6668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54945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80747</xdr:rowOff>
    </xdr:from>
    <xdr:to>
      <xdr:col>81</xdr:col>
      <xdr:colOff>101600</xdr:colOff>
      <xdr:row>78</xdr:row>
      <xdr:rowOff>10897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74003</xdr:rowOff>
    </xdr:from>
    <xdr:to>
      <xdr:col>76</xdr:col>
      <xdr:colOff>165100</xdr:colOff>
      <xdr:row>78</xdr:row>
      <xdr:rowOff>4153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7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166730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80708</xdr:rowOff>
    </xdr:from>
    <xdr:to>
      <xdr:col>72</xdr:col>
      <xdr:colOff>38100</xdr:colOff>
      <xdr:row>78</xdr:row>
      <xdr:rowOff>10858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1985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80594</xdr:rowOff>
    </xdr:from>
    <xdr:to>
      <xdr:col>67</xdr:col>
      <xdr:colOff>101600</xdr:colOff>
      <xdr:row>78</xdr:row>
      <xdr:rowOff>10744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1871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129127</xdr:rowOff>
    </xdr:from>
    <xdr:to>
      <xdr:col>85</xdr:col>
      <xdr:colOff>127000</xdr:colOff>
      <xdr:row>94</xdr:row>
      <xdr:rowOff>59804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073977"/>
          <a:ext cx="8382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22713</xdr:rowOff>
    </xdr:from>
    <xdr:to>
      <xdr:col>81</xdr:col>
      <xdr:colOff>50800</xdr:colOff>
      <xdr:row>94</xdr:row>
      <xdr:rowOff>59804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139013"/>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22713</xdr:rowOff>
    </xdr:from>
    <xdr:to>
      <xdr:col>76</xdr:col>
      <xdr:colOff>114300</xdr:colOff>
      <xdr:row>96</xdr:row>
      <xdr:rowOff>80150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139013"/>
          <a:ext cx="889000" cy="40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55804</xdr:rowOff>
    </xdr:from>
    <xdr:to>
      <xdr:col>71</xdr:col>
      <xdr:colOff>177800</xdr:colOff>
      <xdr:row>96</xdr:row>
      <xdr:rowOff>80150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51500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137050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5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78327</xdr:rowOff>
    </xdr:from>
    <xdr:to>
      <xdr:col>85</xdr:col>
      <xdr:colOff>177800</xdr:colOff>
      <xdr:row>94</xdr:row>
      <xdr:rowOff>8477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0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101204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8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9004</xdr:rowOff>
    </xdr:from>
    <xdr:to>
      <xdr:col>81</xdr:col>
      <xdr:colOff>101600</xdr:colOff>
      <xdr:row>94</xdr:row>
      <xdr:rowOff>110604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127131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9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143363</xdr:rowOff>
    </xdr:from>
    <xdr:to>
      <xdr:col>76</xdr:col>
      <xdr:colOff>165100</xdr:colOff>
      <xdr:row>94</xdr:row>
      <xdr:rowOff>73513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0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90040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58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29350</xdr:rowOff>
    </xdr:from>
    <xdr:to>
      <xdr:col>72</xdr:col>
      <xdr:colOff>38100</xdr:colOff>
      <xdr:row>96</xdr:row>
      <xdr:rowOff>130950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147477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5004</xdr:rowOff>
    </xdr:from>
    <xdr:to>
      <xdr:col>67</xdr:col>
      <xdr:colOff>101600</xdr:colOff>
      <xdr:row>96</xdr:row>
      <xdr:rowOff>106604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123131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23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28666</xdr:rowOff>
    </xdr:from>
    <xdr:to>
      <xdr:col>116</xdr:col>
      <xdr:colOff>63500</xdr:colOff>
      <xdr:row>37</xdr:row>
      <xdr:rowOff>38789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372316"/>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22461</xdr:rowOff>
    </xdr:from>
    <xdr:to>
      <xdr:col>111</xdr:col>
      <xdr:colOff>177800</xdr:colOff>
      <xdr:row>37</xdr:row>
      <xdr:rowOff>28666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36611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14950</xdr:rowOff>
    </xdr:from>
    <xdr:to>
      <xdr:col>107</xdr:col>
      <xdr:colOff>50800</xdr:colOff>
      <xdr:row>37</xdr:row>
      <xdr:rowOff>22461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358600"/>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14950</xdr:rowOff>
    </xdr:from>
    <xdr:to>
      <xdr:col>102</xdr:col>
      <xdr:colOff>114300</xdr:colOff>
      <xdr:row>37</xdr:row>
      <xdr:rowOff>105410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358600"/>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159439</xdr:rowOff>
    </xdr:from>
    <xdr:to>
      <xdr:col>116</xdr:col>
      <xdr:colOff>114300</xdr:colOff>
      <xdr:row>37</xdr:row>
      <xdr:rowOff>89589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137866</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1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149316</xdr:rowOff>
    </xdr:from>
    <xdr:to>
      <xdr:col>112</xdr:col>
      <xdr:colOff>38100</xdr:colOff>
      <xdr:row>37</xdr:row>
      <xdr:rowOff>79466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70593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143111</xdr:rowOff>
    </xdr:from>
    <xdr:to>
      <xdr:col>107</xdr:col>
      <xdr:colOff>101600</xdr:colOff>
      <xdr:row>37</xdr:row>
      <xdr:rowOff>73261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64388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135600</xdr:rowOff>
    </xdr:from>
    <xdr:to>
      <xdr:col>102</xdr:col>
      <xdr:colOff>165100</xdr:colOff>
      <xdr:row>37</xdr:row>
      <xdr:rowOff>65750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56877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40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147337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86469</xdr:rowOff>
    </xdr:from>
    <xdr:to>
      <xdr:col>116</xdr:col>
      <xdr:colOff>63500</xdr:colOff>
      <xdr:row>59</xdr:row>
      <xdr:rowOff>86992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202019"/>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86175</xdr:rowOff>
    </xdr:from>
    <xdr:to>
      <xdr:col>111</xdr:col>
      <xdr:colOff>177800</xdr:colOff>
      <xdr:row>59</xdr:row>
      <xdr:rowOff>86469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20172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86175</xdr:rowOff>
    </xdr:from>
    <xdr:to>
      <xdr:col>107</xdr:col>
      <xdr:colOff>50800</xdr:colOff>
      <xdr:row>59</xdr:row>
      <xdr:rowOff>86861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2017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86795</xdr:rowOff>
    </xdr:from>
    <xdr:to>
      <xdr:col>102</xdr:col>
      <xdr:colOff>114300</xdr:colOff>
      <xdr:row>59</xdr:row>
      <xdr:rowOff>86861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20234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36192</xdr:rowOff>
    </xdr:from>
    <xdr:to>
      <xdr:col>116</xdr:col>
      <xdr:colOff>114300</xdr:colOff>
      <xdr:row>59</xdr:row>
      <xdr:rowOff>137792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122569</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6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35669</xdr:rowOff>
    </xdr:from>
    <xdr:to>
      <xdr:col>112</xdr:col>
      <xdr:colOff>38100</xdr:colOff>
      <xdr:row>59</xdr:row>
      <xdr:rowOff>137269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128396</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2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35375</xdr:rowOff>
    </xdr:from>
    <xdr:to>
      <xdr:col>107</xdr:col>
      <xdr:colOff>101600</xdr:colOff>
      <xdr:row>59</xdr:row>
      <xdr:rowOff>136975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128102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24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36061</xdr:rowOff>
    </xdr:from>
    <xdr:to>
      <xdr:col>102</xdr:col>
      <xdr:colOff>165100</xdr:colOff>
      <xdr:row>59</xdr:row>
      <xdr:rowOff>137661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128788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24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35995</xdr:rowOff>
    </xdr:from>
    <xdr:to>
      <xdr:col>98</xdr:col>
      <xdr:colOff>38100</xdr:colOff>
      <xdr:row>59</xdr:row>
      <xdr:rowOff>137595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5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128722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2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164922</xdr:rowOff>
    </xdr:from>
    <xdr:to>
      <xdr:col>116</xdr:col>
      <xdr:colOff>63500</xdr:colOff>
      <xdr:row>77</xdr:row>
      <xdr:rowOff>10885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95122"/>
          <a:ext cx="8382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10885</xdr:rowOff>
    </xdr:from>
    <xdr:to>
      <xdr:col>111</xdr:col>
      <xdr:colOff>177800</xdr:colOff>
      <xdr:row>77</xdr:row>
      <xdr:rowOff>36792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1253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36792</xdr:rowOff>
    </xdr:from>
    <xdr:to>
      <xdr:col>107</xdr:col>
      <xdr:colOff>50800</xdr:colOff>
      <xdr:row>77</xdr:row>
      <xdr:rowOff>40793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23844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40793</xdr:rowOff>
    </xdr:from>
    <xdr:to>
      <xdr:col>102</xdr:col>
      <xdr:colOff>114300</xdr:colOff>
      <xdr:row>77</xdr:row>
      <xdr:rowOff>59232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42443"/>
          <a:ext cx="8890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114122</xdr:rowOff>
    </xdr:from>
    <xdr:to>
      <xdr:col>116</xdr:col>
      <xdr:colOff>114300</xdr:colOff>
      <xdr:row>77</xdr:row>
      <xdr:rowOff>44272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92549</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131535</xdr:rowOff>
    </xdr:from>
    <xdr:to>
      <xdr:col>112</xdr:col>
      <xdr:colOff>38100</xdr:colOff>
      <xdr:row>77</xdr:row>
      <xdr:rowOff>61685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52812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157442</xdr:rowOff>
    </xdr:from>
    <xdr:to>
      <xdr:col>107</xdr:col>
      <xdr:colOff>101600</xdr:colOff>
      <xdr:row>77</xdr:row>
      <xdr:rowOff>87592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78719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161443</xdr:rowOff>
    </xdr:from>
    <xdr:to>
      <xdr:col>102</xdr:col>
      <xdr:colOff>165100</xdr:colOff>
      <xdr:row>77</xdr:row>
      <xdr:rowOff>91593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82720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8432</xdr:rowOff>
    </xdr:from>
    <xdr:to>
      <xdr:col>98</xdr:col>
      <xdr:colOff>38100</xdr:colOff>
      <xdr:row>77</xdr:row>
      <xdr:rowOff>110032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101159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3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70,651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18,159</a:t>
          </a:r>
          <a:r>
            <a:rPr kumimoji="1" lang="ja-JP" altLang="en-US" sz="1300">
              <a:latin typeface="ＭＳ Ｐゴシック" panose="020B0600070205080204" pitchFamily="50" charset="-128"/>
              <a:ea typeface="ＭＳ Ｐゴシック" panose="020B0600070205080204" pitchFamily="50" charset="-128"/>
            </a:rPr>
            <a:t>円の増）となった。これは、新清掃工場整備事業</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億円の増及び企業立地促進助成事業</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億円の増などにより、前年度比</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88,933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4,869</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円の増）となっており、類似団体内では最もコストが低い。前年度比コスト増の要因として、幼児教育・保育無償化事業</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億円の皆増、私立保育所などの創設による特定教育・保育施設運営経費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億円の増、障害者介護給付等事業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億円の増などにより、前年度比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8,745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487</a:t>
          </a:r>
          <a:r>
            <a:rPr kumimoji="1" lang="ja-JP" altLang="en-US" sz="1300">
              <a:latin typeface="ＭＳ Ｐゴシック" panose="020B0600070205080204" pitchFamily="50" charset="-128"/>
              <a:ea typeface="ＭＳ Ｐゴシック" panose="020B0600070205080204" pitchFamily="50" charset="-128"/>
            </a:rPr>
            <a:t>円の減）となった。これは、道路維持修繕事業における舗装修繕等工事の減などにより、前年度比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億円の減となったことによるものである。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802,527
776,887
1,558.06
359,322,126
349,574,500
5,939,259
213,100,289
255,172,769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87449</xdr:rowOff>
    </xdr:from>
    <xdr:to>
      <xdr:col>24</xdr:col>
      <xdr:colOff>63500</xdr:colOff>
      <xdr:row>36</xdr:row>
      <xdr:rowOff>92347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964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33564</xdr:rowOff>
    </xdr:from>
    <xdr:to>
      <xdr:col>19</xdr:col>
      <xdr:colOff>177800</xdr:colOff>
      <xdr:row>36</xdr:row>
      <xdr:rowOff>92347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0576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27033</xdr:rowOff>
    </xdr:from>
    <xdr:to>
      <xdr:col>15</xdr:col>
      <xdr:colOff>50800</xdr:colOff>
      <xdr:row>36</xdr:row>
      <xdr:rowOff>33564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92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89081</xdr:rowOff>
    </xdr:from>
    <xdr:to>
      <xdr:col>10</xdr:col>
      <xdr:colOff>114300</xdr:colOff>
      <xdr:row>36</xdr:row>
      <xdr:rowOff>27033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983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36649</xdr:rowOff>
    </xdr:from>
    <xdr:to>
      <xdr:col>24</xdr:col>
      <xdr:colOff>114300</xdr:colOff>
      <xdr:row>36</xdr:row>
      <xdr:rowOff>138249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41547</xdr:rowOff>
    </xdr:from>
    <xdr:to>
      <xdr:col>20</xdr:col>
      <xdr:colOff>38100</xdr:colOff>
      <xdr:row>36</xdr:row>
      <xdr:rowOff>143147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154214</xdr:rowOff>
    </xdr:from>
    <xdr:to>
      <xdr:col>15</xdr:col>
      <xdr:colOff>101600</xdr:colOff>
      <xdr:row>36</xdr:row>
      <xdr:rowOff>84364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75491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147683</xdr:rowOff>
    </xdr:from>
    <xdr:to>
      <xdr:col>10</xdr:col>
      <xdr:colOff>165100</xdr:colOff>
      <xdr:row>36</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68960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38281</xdr:rowOff>
    </xdr:from>
    <xdr:to>
      <xdr:col>6</xdr:col>
      <xdr:colOff>38100</xdr:colOff>
      <xdr:row>35</xdr:row>
      <xdr:rowOff>139881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156408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52946</xdr:rowOff>
    </xdr:from>
    <xdr:to>
      <xdr:col>24</xdr:col>
      <xdr:colOff>63500</xdr:colOff>
      <xdr:row>57</xdr:row>
      <xdr:rowOff>88684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25596"/>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33706</xdr:rowOff>
    </xdr:from>
    <xdr:to>
      <xdr:col>19</xdr:col>
      <xdr:colOff>177800</xdr:colOff>
      <xdr:row>57</xdr:row>
      <xdr:rowOff>88684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806356"/>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139129</xdr:rowOff>
    </xdr:from>
    <xdr:to>
      <xdr:col>15</xdr:col>
      <xdr:colOff>50800</xdr:colOff>
      <xdr:row>57</xdr:row>
      <xdr:rowOff>33706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40329"/>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87275</xdr:rowOff>
    </xdr:from>
    <xdr:to>
      <xdr:col>10</xdr:col>
      <xdr:colOff>114300</xdr:colOff>
      <xdr:row>56</xdr:row>
      <xdr:rowOff>139129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88475"/>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2146</xdr:rowOff>
    </xdr:from>
    <xdr:to>
      <xdr:col>24</xdr:col>
      <xdr:colOff>114300</xdr:colOff>
      <xdr:row>57</xdr:row>
      <xdr:rowOff>103746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152023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37884</xdr:rowOff>
    </xdr:from>
    <xdr:to>
      <xdr:col>20</xdr:col>
      <xdr:colOff>38100</xdr:colOff>
      <xdr:row>57</xdr:row>
      <xdr:rowOff>139484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130611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0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154356</xdr:rowOff>
    </xdr:from>
    <xdr:to>
      <xdr:col>15</xdr:col>
      <xdr:colOff>101600</xdr:colOff>
      <xdr:row>57</xdr:row>
      <xdr:rowOff>84506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75633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88329</xdr:rowOff>
    </xdr:from>
    <xdr:to>
      <xdr:col>10</xdr:col>
      <xdr:colOff>165100</xdr:colOff>
      <xdr:row>57</xdr:row>
      <xdr:rowOff>18479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35006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4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36475</xdr:rowOff>
    </xdr:from>
    <xdr:to>
      <xdr:col>6</xdr:col>
      <xdr:colOff>38100</xdr:colOff>
      <xdr:row>56</xdr:row>
      <xdr:rowOff>138075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129202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88844</xdr:rowOff>
    </xdr:from>
    <xdr:to>
      <xdr:col>24</xdr:col>
      <xdr:colOff>62865</xdr:colOff>
      <xdr:row>77</xdr:row>
      <xdr:rowOff>153614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61794"/>
          <a:ext cx="127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157441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5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153614</xdr:rowOff>
    </xdr:from>
    <xdr:to>
      <xdr:col>24</xdr:col>
      <xdr:colOff>152400</xdr:colOff>
      <xdr:row>77</xdr:row>
      <xdr:rowOff>153614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5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35521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88844</xdr:rowOff>
    </xdr:from>
    <xdr:to>
      <xdr:col>24</xdr:col>
      <xdr:colOff>152400</xdr:colOff>
      <xdr:row>71</xdr:row>
      <xdr:rowOff>88844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153614</xdr:rowOff>
    </xdr:from>
    <xdr:to>
      <xdr:col>24</xdr:col>
      <xdr:colOff>63500</xdr:colOff>
      <xdr:row>78</xdr:row>
      <xdr:rowOff>25057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55264"/>
          <a:ext cx="838200" cy="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166801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826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143924</xdr:rowOff>
    </xdr:from>
    <xdr:to>
      <xdr:col>24</xdr:col>
      <xdr:colOff>114300</xdr:colOff>
      <xdr:row>75</xdr:row>
      <xdr:rowOff>74074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3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15318</xdr:rowOff>
    </xdr:from>
    <xdr:to>
      <xdr:col>19</xdr:col>
      <xdr:colOff>177800</xdr:colOff>
      <xdr:row>78</xdr:row>
      <xdr:rowOff>25057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88418"/>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17928</xdr:rowOff>
    </xdr:from>
    <xdr:to>
      <xdr:col>20</xdr:col>
      <xdr:colOff>38100</xdr:colOff>
      <xdr:row>75</xdr:row>
      <xdr:rowOff>119528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136055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15318</xdr:rowOff>
    </xdr:from>
    <xdr:to>
      <xdr:col>15</xdr:col>
      <xdr:colOff>50800</xdr:colOff>
      <xdr:row>78</xdr:row>
      <xdr:rowOff>19380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88418"/>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11069</xdr:rowOff>
    </xdr:from>
    <xdr:to>
      <xdr:col>15</xdr:col>
      <xdr:colOff>101600</xdr:colOff>
      <xdr:row>75</xdr:row>
      <xdr:rowOff>112669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129196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4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19380</xdr:rowOff>
    </xdr:from>
    <xdr:to>
      <xdr:col>10</xdr:col>
      <xdr:colOff>114300</xdr:colOff>
      <xdr:row>78</xdr:row>
      <xdr:rowOff>66503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92480"/>
          <a:ext cx="8890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32817</xdr:rowOff>
    </xdr:from>
    <xdr:to>
      <xdr:col>10</xdr:col>
      <xdr:colOff>165100</xdr:colOff>
      <xdr:row>75</xdr:row>
      <xdr:rowOff>134417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150944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81768</xdr:rowOff>
    </xdr:from>
    <xdr:to>
      <xdr:col>6</xdr:col>
      <xdr:colOff>38100</xdr:colOff>
      <xdr:row>76</xdr:row>
      <xdr:rowOff>11919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28445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102814</xdr:rowOff>
    </xdr:from>
    <xdr:to>
      <xdr:col>24</xdr:col>
      <xdr:colOff>114300</xdr:colOff>
      <xdr:row>78</xdr:row>
      <xdr:rowOff>32964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17741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1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145707</xdr:rowOff>
    </xdr:from>
    <xdr:to>
      <xdr:col>20</xdr:col>
      <xdr:colOff>38100</xdr:colOff>
      <xdr:row>78</xdr:row>
      <xdr:rowOff>75857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66984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4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135968</xdr:rowOff>
    </xdr:from>
    <xdr:to>
      <xdr:col>15</xdr:col>
      <xdr:colOff>101600</xdr:colOff>
      <xdr:row>78</xdr:row>
      <xdr:rowOff>66118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57245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3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140030</xdr:rowOff>
    </xdr:from>
    <xdr:to>
      <xdr:col>10</xdr:col>
      <xdr:colOff>165100</xdr:colOff>
      <xdr:row>78</xdr:row>
      <xdr:rowOff>70180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15703</xdr:rowOff>
    </xdr:from>
    <xdr:to>
      <xdr:col>6</xdr:col>
      <xdr:colOff>38100</xdr:colOff>
      <xdr:row>78</xdr:row>
      <xdr:rowOff>117303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108430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3874</xdr:rowOff>
    </xdr:from>
    <xdr:to>
      <xdr:col>24</xdr:col>
      <xdr:colOff>63500</xdr:colOff>
      <xdr:row>96</xdr:row>
      <xdr:rowOff>1815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91624"/>
          <a:ext cx="838200" cy="16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1815</xdr:rowOff>
    </xdr:from>
    <xdr:to>
      <xdr:col>19</xdr:col>
      <xdr:colOff>177800</xdr:colOff>
      <xdr:row>96</xdr:row>
      <xdr:rowOff>74701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61015"/>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74701</xdr:rowOff>
    </xdr:from>
    <xdr:to>
      <xdr:col>15</xdr:col>
      <xdr:colOff>50800</xdr:colOff>
      <xdr:row>97</xdr:row>
      <xdr:rowOff>22313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33901"/>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22313</xdr:rowOff>
    </xdr:from>
    <xdr:to>
      <xdr:col>10</xdr:col>
      <xdr:colOff>114300</xdr:colOff>
      <xdr:row>97</xdr:row>
      <xdr:rowOff>123507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52963"/>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124524</xdr:rowOff>
    </xdr:from>
    <xdr:to>
      <xdr:col>24</xdr:col>
      <xdr:colOff>114300</xdr:colOff>
      <xdr:row>95</xdr:row>
      <xdr:rowOff>54674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147401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122465</xdr:rowOff>
    </xdr:from>
    <xdr:to>
      <xdr:col>20</xdr:col>
      <xdr:colOff>38100</xdr:colOff>
      <xdr:row>96</xdr:row>
      <xdr:rowOff>52615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69142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23901</xdr:rowOff>
    </xdr:from>
    <xdr:to>
      <xdr:col>15</xdr:col>
      <xdr:colOff>101600</xdr:colOff>
      <xdr:row>96</xdr:row>
      <xdr:rowOff>125501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116628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142963</xdr:rowOff>
    </xdr:from>
    <xdr:to>
      <xdr:col>10</xdr:col>
      <xdr:colOff>165100</xdr:colOff>
      <xdr:row>97</xdr:row>
      <xdr:rowOff>73113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64240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72707</xdr:rowOff>
    </xdr:from>
    <xdr:to>
      <xdr:col>6</xdr:col>
      <xdr:colOff>38100</xdr:colOff>
      <xdr:row>98</xdr:row>
      <xdr:rowOff>2857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165434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35458</xdr:rowOff>
    </xdr:from>
    <xdr:to>
      <xdr:col>55</xdr:col>
      <xdr:colOff>0</xdr:colOff>
      <xdr:row>36</xdr:row>
      <xdr:rowOff>63805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07658"/>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29972</xdr:rowOff>
    </xdr:from>
    <xdr:to>
      <xdr:col>50</xdr:col>
      <xdr:colOff>114300</xdr:colOff>
      <xdr:row>36</xdr:row>
      <xdr:rowOff>35458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0217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29972</xdr:rowOff>
    </xdr:from>
    <xdr:to>
      <xdr:col>45</xdr:col>
      <xdr:colOff>177800</xdr:colOff>
      <xdr:row>36</xdr:row>
      <xdr:rowOff>59233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02172"/>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45517</xdr:rowOff>
    </xdr:from>
    <xdr:to>
      <xdr:col>41</xdr:col>
      <xdr:colOff>50800</xdr:colOff>
      <xdr:row>36</xdr:row>
      <xdr:rowOff>59233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177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13005</xdr:rowOff>
    </xdr:from>
    <xdr:to>
      <xdr:col>55</xdr:col>
      <xdr:colOff>50800</xdr:colOff>
      <xdr:row>36</xdr:row>
      <xdr:rowOff>114605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35882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3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156108</xdr:rowOff>
    </xdr:from>
    <xdr:to>
      <xdr:col>50</xdr:col>
      <xdr:colOff>165100</xdr:colOff>
      <xdr:row>36</xdr:row>
      <xdr:rowOff>86258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102785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593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150622</xdr:rowOff>
    </xdr:from>
    <xdr:to>
      <xdr:col>46</xdr:col>
      <xdr:colOff>38100</xdr:colOff>
      <xdr:row>36</xdr:row>
      <xdr:rowOff>80772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97299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8433</xdr:rowOff>
    </xdr:from>
    <xdr:to>
      <xdr:col>41</xdr:col>
      <xdr:colOff>101600</xdr:colOff>
      <xdr:row>36</xdr:row>
      <xdr:rowOff>110033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126560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595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166167</xdr:rowOff>
    </xdr:from>
    <xdr:to>
      <xdr:col>36</xdr:col>
      <xdr:colOff>165100</xdr:colOff>
      <xdr:row>36</xdr:row>
      <xdr:rowOff>96317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87444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5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50038</xdr:rowOff>
    </xdr:from>
    <xdr:to>
      <xdr:col>55</xdr:col>
      <xdr:colOff>0</xdr:colOff>
      <xdr:row>54</xdr:row>
      <xdr:rowOff>88138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136888"/>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88138</xdr:rowOff>
    </xdr:from>
    <xdr:to>
      <xdr:col>50</xdr:col>
      <xdr:colOff>114300</xdr:colOff>
      <xdr:row>54</xdr:row>
      <xdr:rowOff>113030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34643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113030</xdr:rowOff>
    </xdr:from>
    <xdr:to>
      <xdr:col>45</xdr:col>
      <xdr:colOff>177800</xdr:colOff>
      <xdr:row>54</xdr:row>
      <xdr:rowOff>125222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37133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125222</xdr:rowOff>
    </xdr:from>
    <xdr:to>
      <xdr:col>41</xdr:col>
      <xdr:colOff>50800</xdr:colOff>
      <xdr:row>54</xdr:row>
      <xdr:rowOff>140335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8352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170688</xdr:rowOff>
    </xdr:from>
    <xdr:to>
      <xdr:col>55</xdr:col>
      <xdr:colOff>50800</xdr:colOff>
      <xdr:row>53</xdr:row>
      <xdr:rowOff>100838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0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22115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93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37338</xdr:rowOff>
    </xdr:from>
    <xdr:to>
      <xdr:col>50</xdr:col>
      <xdr:colOff>165100</xdr:colOff>
      <xdr:row>54</xdr:row>
      <xdr:rowOff>138938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155465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07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62230</xdr:rowOff>
    </xdr:from>
    <xdr:to>
      <xdr:col>46</xdr:col>
      <xdr:colOff>38100</xdr:colOff>
      <xdr:row>54</xdr:row>
      <xdr:rowOff>163830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8907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09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74422</xdr:rowOff>
    </xdr:from>
    <xdr:to>
      <xdr:col>41</xdr:col>
      <xdr:colOff>101600</xdr:colOff>
      <xdr:row>55</xdr:row>
      <xdr:rowOff>4572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21099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10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89535</xdr:rowOff>
    </xdr:from>
    <xdr:to>
      <xdr:col>36</xdr:col>
      <xdr:colOff>165100</xdr:colOff>
      <xdr:row>55</xdr:row>
      <xdr:rowOff>19685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36212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1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148073</xdr:rowOff>
    </xdr:from>
    <xdr:to>
      <xdr:col>55</xdr:col>
      <xdr:colOff>0</xdr:colOff>
      <xdr:row>77</xdr:row>
      <xdr:rowOff>156245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178273"/>
          <a:ext cx="838200" cy="17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156245</xdr:rowOff>
    </xdr:from>
    <xdr:to>
      <xdr:col>50</xdr:col>
      <xdr:colOff>114300</xdr:colOff>
      <xdr:row>78</xdr:row>
      <xdr:rowOff>59834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357895"/>
          <a:ext cx="889000" cy="7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29372</xdr:rowOff>
    </xdr:from>
    <xdr:to>
      <xdr:col>45</xdr:col>
      <xdr:colOff>177800</xdr:colOff>
      <xdr:row>78</xdr:row>
      <xdr:rowOff>59834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402472"/>
          <a:ext cx="8890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103039</xdr:rowOff>
    </xdr:from>
    <xdr:to>
      <xdr:col>41</xdr:col>
      <xdr:colOff>50800</xdr:colOff>
      <xdr:row>78</xdr:row>
      <xdr:rowOff>29372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304689"/>
          <a:ext cx="889000" cy="9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97273</xdr:rowOff>
    </xdr:from>
    <xdr:to>
      <xdr:col>55</xdr:col>
      <xdr:colOff>50800</xdr:colOff>
      <xdr:row>77</xdr:row>
      <xdr:rowOff>27423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75700</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105445</xdr:rowOff>
    </xdr:from>
    <xdr:to>
      <xdr:col>50</xdr:col>
      <xdr:colOff>165100</xdr:colOff>
      <xdr:row>78</xdr:row>
      <xdr:rowOff>35595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26722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3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9034</xdr:rowOff>
    </xdr:from>
    <xdr:to>
      <xdr:col>46</xdr:col>
      <xdr:colOff>38100</xdr:colOff>
      <xdr:row>78</xdr:row>
      <xdr:rowOff>110634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8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101761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47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150022</xdr:rowOff>
    </xdr:from>
    <xdr:to>
      <xdr:col>41</xdr:col>
      <xdr:colOff>101600</xdr:colOff>
      <xdr:row>78</xdr:row>
      <xdr:rowOff>80172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71299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4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52239</xdr:rowOff>
    </xdr:from>
    <xdr:to>
      <xdr:col>36</xdr:col>
      <xdr:colOff>165100</xdr:colOff>
      <xdr:row>77</xdr:row>
      <xdr:rowOff>153839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2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144966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3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92804</xdr:rowOff>
    </xdr:from>
    <xdr:to>
      <xdr:col>55</xdr:col>
      <xdr:colOff>0</xdr:colOff>
      <xdr:row>95</xdr:row>
      <xdr:rowOff>1299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209104"/>
          <a:ext cx="838200" cy="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1299</xdr:rowOff>
    </xdr:from>
    <xdr:to>
      <xdr:col>50</xdr:col>
      <xdr:colOff>114300</xdr:colOff>
      <xdr:row>95</xdr:row>
      <xdr:rowOff>27752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289049"/>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82125</xdr:rowOff>
    </xdr:from>
    <xdr:to>
      <xdr:col>45</xdr:col>
      <xdr:colOff>177800</xdr:colOff>
      <xdr:row>95</xdr:row>
      <xdr:rowOff>27752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198425"/>
          <a:ext cx="889000" cy="1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82125</xdr:rowOff>
    </xdr:from>
    <xdr:to>
      <xdr:col>41</xdr:col>
      <xdr:colOff>50800</xdr:colOff>
      <xdr:row>95</xdr:row>
      <xdr:rowOff>124972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198425"/>
          <a:ext cx="889000" cy="2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42004</xdr:rowOff>
    </xdr:from>
    <xdr:to>
      <xdr:col>55</xdr:col>
      <xdr:colOff>50800</xdr:colOff>
      <xdr:row>94</xdr:row>
      <xdr:rowOff>143604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1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20431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1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121949</xdr:rowOff>
    </xdr:from>
    <xdr:to>
      <xdr:col>50</xdr:col>
      <xdr:colOff>165100</xdr:colOff>
      <xdr:row>95</xdr:row>
      <xdr:rowOff>52099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2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43226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148402</xdr:rowOff>
    </xdr:from>
    <xdr:to>
      <xdr:col>46</xdr:col>
      <xdr:colOff>38100</xdr:colOff>
      <xdr:row>95</xdr:row>
      <xdr:rowOff>78552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69679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31325</xdr:rowOff>
    </xdr:from>
    <xdr:to>
      <xdr:col>41</xdr:col>
      <xdr:colOff>101600</xdr:colOff>
      <xdr:row>94</xdr:row>
      <xdr:rowOff>132925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1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124052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74172</xdr:rowOff>
    </xdr:from>
    <xdr:to>
      <xdr:col>36</xdr:col>
      <xdr:colOff>165100</xdr:colOff>
      <xdr:row>96</xdr:row>
      <xdr:rowOff>4322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166899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4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97409</xdr:rowOff>
    </xdr:from>
    <xdr:to>
      <xdr:col>85</xdr:col>
      <xdr:colOff>126364</xdr:colOff>
      <xdr:row>38</xdr:row>
      <xdr:rowOff>74549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412359"/>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78376</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74549</xdr:rowOff>
    </xdr:from>
    <xdr:to>
      <xdr:col>86</xdr:col>
      <xdr:colOff>25400</xdr:colOff>
      <xdr:row>38</xdr:row>
      <xdr:rowOff>74549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44086</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1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97409</xdr:rowOff>
    </xdr:from>
    <xdr:to>
      <xdr:col>86</xdr:col>
      <xdr:colOff>25400</xdr:colOff>
      <xdr:row>31</xdr:row>
      <xdr:rowOff>97409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14623</xdr:rowOff>
    </xdr:from>
    <xdr:to>
      <xdr:col>85</xdr:col>
      <xdr:colOff>127000</xdr:colOff>
      <xdr:row>32</xdr:row>
      <xdr:rowOff>68834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501023"/>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83982</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9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105555</xdr:rowOff>
    </xdr:from>
    <xdr:to>
      <xdr:col>85</xdr:col>
      <xdr:colOff>177800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145905</xdr:rowOff>
    </xdr:from>
    <xdr:to>
      <xdr:col>81</xdr:col>
      <xdr:colOff>50800</xdr:colOff>
      <xdr:row>32</xdr:row>
      <xdr:rowOff>68834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5460855"/>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48895</xdr:rowOff>
    </xdr:from>
    <xdr:to>
      <xdr:col>81</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141622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145905</xdr:rowOff>
    </xdr:from>
    <xdr:to>
      <xdr:col>76</xdr:col>
      <xdr:colOff>114300</xdr:colOff>
      <xdr:row>34</xdr:row>
      <xdr:rowOff>100185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46085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33710</xdr:rowOff>
    </xdr:from>
    <xdr:to>
      <xdr:col>76</xdr:col>
      <xdr:colOff>165100</xdr:colOff>
      <xdr:row>35</xdr:row>
      <xdr:rowOff>135310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126437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151620</xdr:rowOff>
    </xdr:from>
    <xdr:to>
      <xdr:col>71</xdr:col>
      <xdr:colOff>177800</xdr:colOff>
      <xdr:row>34</xdr:row>
      <xdr:rowOff>100185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295120"/>
          <a:ext cx="889000"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82042</xdr:rowOff>
    </xdr:from>
    <xdr:to>
      <xdr:col>72</xdr:col>
      <xdr:colOff>38100</xdr:colOff>
      <xdr:row>36</xdr:row>
      <xdr:rowOff>12192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92819</xdr:rowOff>
    </xdr:from>
    <xdr:to>
      <xdr:col>67</xdr:col>
      <xdr:colOff>101600</xdr:colOff>
      <xdr:row>35</xdr:row>
      <xdr:rowOff>22969</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135273</xdr:rowOff>
    </xdr:from>
    <xdr:to>
      <xdr:col>85</xdr:col>
      <xdr:colOff>177800</xdr:colOff>
      <xdr:row>32</xdr:row>
      <xdr:rowOff>65423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50200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3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18034</xdr:rowOff>
    </xdr:from>
    <xdr:to>
      <xdr:col>81</xdr:col>
      <xdr:colOff>101600</xdr:colOff>
      <xdr:row>32</xdr:row>
      <xdr:rowOff>119634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136161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2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95105</xdr:rowOff>
    </xdr:from>
    <xdr:to>
      <xdr:col>76</xdr:col>
      <xdr:colOff>165100</xdr:colOff>
      <xdr:row>32</xdr:row>
      <xdr:rowOff>25255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41782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1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49385</xdr:rowOff>
    </xdr:from>
    <xdr:to>
      <xdr:col>72</xdr:col>
      <xdr:colOff>38100</xdr:colOff>
      <xdr:row>34</xdr:row>
      <xdr:rowOff>150985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58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167512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6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100820</xdr:rowOff>
    </xdr:from>
    <xdr:to>
      <xdr:col>67</xdr:col>
      <xdr:colOff>101600</xdr:colOff>
      <xdr:row>31</xdr:row>
      <xdr:rowOff>30970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47497</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0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62388</xdr:rowOff>
    </xdr:from>
    <xdr:to>
      <xdr:col>85</xdr:col>
      <xdr:colOff>127000</xdr:colOff>
      <xdr:row>53</xdr:row>
      <xdr:rowOff>50569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977788"/>
          <a:ext cx="838200" cy="1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144615</xdr:rowOff>
    </xdr:from>
    <xdr:to>
      <xdr:col>81</xdr:col>
      <xdr:colOff>50800</xdr:colOff>
      <xdr:row>53</xdr:row>
      <xdr:rowOff>50569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060015"/>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144615</xdr:rowOff>
    </xdr:from>
    <xdr:to>
      <xdr:col>76</xdr:col>
      <xdr:colOff>114300</xdr:colOff>
      <xdr:row>58</xdr:row>
      <xdr:rowOff>58089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060015"/>
          <a:ext cx="889000" cy="9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58089</xdr:rowOff>
    </xdr:from>
    <xdr:to>
      <xdr:col>71</xdr:col>
      <xdr:colOff>177800</xdr:colOff>
      <xdr:row>58</xdr:row>
      <xdr:rowOff>149438</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10002189"/>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11588</xdr:rowOff>
    </xdr:from>
    <xdr:to>
      <xdr:col>85</xdr:col>
      <xdr:colOff>177800</xdr:colOff>
      <xdr:row>52</xdr:row>
      <xdr:rowOff>113188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9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34465</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7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171219</xdr:rowOff>
    </xdr:from>
    <xdr:to>
      <xdr:col>81</xdr:col>
      <xdr:colOff>101600</xdr:colOff>
      <xdr:row>53</xdr:row>
      <xdr:rowOff>101369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0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92496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1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93815</xdr:rowOff>
    </xdr:from>
    <xdr:to>
      <xdr:col>76</xdr:col>
      <xdr:colOff>165100</xdr:colOff>
      <xdr:row>53</xdr:row>
      <xdr:rowOff>23965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0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40492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7289</xdr:rowOff>
    </xdr:from>
    <xdr:to>
      <xdr:col>72</xdr:col>
      <xdr:colOff>38100</xdr:colOff>
      <xdr:row>58</xdr:row>
      <xdr:rowOff>108889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125416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98638</xdr:rowOff>
    </xdr:from>
    <xdr:to>
      <xdr:col>67</xdr:col>
      <xdr:colOff>101600</xdr:colOff>
      <xdr:row>59</xdr:row>
      <xdr:rowOff>28788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0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19915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1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88773</xdr:rowOff>
    </xdr:from>
    <xdr:to>
      <xdr:col>85</xdr:col>
      <xdr:colOff>127000</xdr:colOff>
      <xdr:row>77</xdr:row>
      <xdr:rowOff>113919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118973"/>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88773</xdr:rowOff>
    </xdr:from>
    <xdr:to>
      <xdr:col>81</xdr:col>
      <xdr:colOff>50800</xdr:colOff>
      <xdr:row>78</xdr:row>
      <xdr:rowOff>51054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118973"/>
          <a:ext cx="8890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51054</xdr:rowOff>
    </xdr:from>
    <xdr:to>
      <xdr:col>76</xdr:col>
      <xdr:colOff>114300</xdr:colOff>
      <xdr:row>78</xdr:row>
      <xdr:rowOff>106935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24154"/>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154576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52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165988</xdr:rowOff>
    </xdr:from>
    <xdr:to>
      <xdr:col>71</xdr:col>
      <xdr:colOff>177800</xdr:colOff>
      <xdr:row>78</xdr:row>
      <xdr:rowOff>106935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367638"/>
          <a:ext cx="889000" cy="1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155084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2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63119</xdr:rowOff>
    </xdr:from>
    <xdr:to>
      <xdr:col>85</xdr:col>
      <xdr:colOff>177800</xdr:colOff>
      <xdr:row>77</xdr:row>
      <xdr:rowOff>164719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2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85996</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1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37973</xdr:rowOff>
    </xdr:from>
    <xdr:to>
      <xdr:col>81</xdr:col>
      <xdr:colOff>101600</xdr:colOff>
      <xdr:row>76</xdr:row>
      <xdr:rowOff>139573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0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156100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284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254</xdr:rowOff>
    </xdr:from>
    <xdr:to>
      <xdr:col>76</xdr:col>
      <xdr:colOff>165100</xdr:colOff>
      <xdr:row>78</xdr:row>
      <xdr:rowOff>101854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118381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1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56135</xdr:rowOff>
    </xdr:from>
    <xdr:to>
      <xdr:col>72</xdr:col>
      <xdr:colOff>38100</xdr:colOff>
      <xdr:row>78</xdr:row>
      <xdr:rowOff>157735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2812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20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115188</xdr:rowOff>
    </xdr:from>
    <xdr:to>
      <xdr:col>67</xdr:col>
      <xdr:colOff>101600</xdr:colOff>
      <xdr:row>78</xdr:row>
      <xdr:rowOff>45338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61865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124537</xdr:rowOff>
    </xdr:from>
    <xdr:to>
      <xdr:col>85</xdr:col>
      <xdr:colOff>127000</xdr:colOff>
      <xdr:row>97</xdr:row>
      <xdr:rowOff>127966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5518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121259</xdr:rowOff>
    </xdr:from>
    <xdr:to>
      <xdr:col>81</xdr:col>
      <xdr:colOff>50800</xdr:colOff>
      <xdr:row>97</xdr:row>
      <xdr:rowOff>127966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751909"/>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121259</xdr:rowOff>
    </xdr:from>
    <xdr:to>
      <xdr:col>76</xdr:col>
      <xdr:colOff>114300</xdr:colOff>
      <xdr:row>97</xdr:row>
      <xdr:rowOff>129680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5190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129603</xdr:rowOff>
    </xdr:from>
    <xdr:to>
      <xdr:col>71</xdr:col>
      <xdr:colOff>177800</xdr:colOff>
      <xdr:row>97</xdr:row>
      <xdr:rowOff>129680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7602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73737</xdr:rowOff>
    </xdr:from>
    <xdr:to>
      <xdr:col>85</xdr:col>
      <xdr:colOff>177800</xdr:colOff>
      <xdr:row>98</xdr:row>
      <xdr:rowOff>3887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7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52164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77166</xdr:rowOff>
    </xdr:from>
    <xdr:to>
      <xdr:col>81</xdr:col>
      <xdr:colOff>101600</xdr:colOff>
      <xdr:row>98</xdr:row>
      <xdr:rowOff>7316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169893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70459</xdr:rowOff>
    </xdr:from>
    <xdr:to>
      <xdr:col>76</xdr:col>
      <xdr:colOff>165100</xdr:colOff>
      <xdr:row>98</xdr:row>
      <xdr:rowOff>609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163186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78880</xdr:rowOff>
    </xdr:from>
    <xdr:to>
      <xdr:col>72</xdr:col>
      <xdr:colOff>38100</xdr:colOff>
      <xdr:row>98</xdr:row>
      <xdr:rowOff>9030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8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78803</xdr:rowOff>
    </xdr:from>
    <xdr:to>
      <xdr:col>67</xdr:col>
      <xdr:colOff>101600</xdr:colOff>
      <xdr:row>98</xdr:row>
      <xdr:rowOff>8953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円の増）となっており、類似団体内では高コストである。これは、防災計画等整備事業（津波対策事業）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億円など、防潮堤整備にかかる経費によるものである。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88,382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6,983</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円の増）となっており、類似団体内では中位である。前年度比コスト増の要因としては、小学校施設整備事業に伴い前年度比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130,674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5,629</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円の増）となっており、類似団体内では最もコストが低い。前年度比コスト増の要因としては、私立保育所等の創設による定員増及び幼児教育・保育無償化に伴う特定教育・保育運営事業</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億円の増、給付件数増に伴う障害者介護給付等事業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億円の増などが挙げられる。</a:t>
          </a: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17,707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6,286</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円の増）となっており、類似団体内では中位である。前年度比コスト増の要因としては、企業立地促進助成事業（補助金）</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億円の増などが挙げられる。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56,436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2,448</a:t>
          </a:r>
          <a:r>
            <a:rPr kumimoji="1" lang="ja-JP" altLang="en-US" sz="1300">
              <a:latin typeface="ＭＳ Ｐゴシック" panose="020B0600070205080204" pitchFamily="50" charset="-128"/>
              <a:ea typeface="ＭＳ Ｐゴシック" panose="020B0600070205080204" pitchFamily="50" charset="-128"/>
            </a:rPr>
            <a:t>円の増）となっており、類似団体内では低コストである。前年度比コスト増の要因としては、市営住宅建設事業国交付金事業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億円の皆増などが挙げられる。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億円であり、標準財政規模比においては</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ポイント低下した。実質単年度収支は４年連続の赤字で、比率は</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ポイント低下した。年度により増減はあるが、実質収支は概ね同水準で推移している。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latin typeface="ＭＳ ゴシック" pitchFamily="49" charset="-128"/>
              <a:ea typeface="ＭＳ ゴシック" pitchFamily="49" charset="-128"/>
            </a:rPr>
            <a:t>13.08%</a:t>
          </a:r>
          <a:r>
            <a:rPr kumimoji="1" lang="ja-JP" altLang="en-US" sz="1400">
              <a:latin typeface="ＭＳ ゴシック" pitchFamily="49" charset="-128"/>
              <a:ea typeface="ＭＳ ゴシック" pitchFamily="49" charset="-128"/>
            </a:rPr>
            <a:t>と概ね良好な状態である。今後も、一般会計からの繰入金及び受益者負担の適正化を図るなかで事業ごとに健全な財政運営を行っていく。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359322126</v>
      </c>
      <c r="BO4" s="424"/>
      <c r="BP4" s="424"/>
      <c r="BQ4" s="424"/>
      <c r="BR4" s="424"/>
      <c r="BS4" s="424"/>
      <c r="BT4" s="424"/>
      <c r="BU4" s="425"/>
      <c r="BV4" s="423">
        <v>338871131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2.8</v>
      </c>
      <c r="CU4" s="608"/>
      <c r="CV4" s="608"/>
      <c r="CW4" s="608"/>
      <c r="CX4" s="608"/>
      <c r="CY4" s="608"/>
      <c r="CZ4" s="608"/>
      <c r="DA4" s="609"/>
      <c r="DB4" s="607">
        <v>2.8</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349574500</v>
      </c>
      <c r="BO5" s="429"/>
      <c r="BP5" s="429"/>
      <c r="BQ5" s="429"/>
      <c r="BR5" s="429"/>
      <c r="BS5" s="429"/>
      <c r="BT5" s="429"/>
      <c r="BU5" s="430"/>
      <c r="BV5" s="428">
        <v>328646519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92.7</v>
      </c>
      <c r="CU5" s="399"/>
      <c r="CV5" s="399"/>
      <c r="CW5" s="399"/>
      <c r="CX5" s="399"/>
      <c r="CY5" s="399"/>
      <c r="CZ5" s="399"/>
      <c r="DA5" s="400"/>
      <c r="DB5" s="398">
        <v>89.8</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9747626</v>
      </c>
      <c r="BO6" s="429"/>
      <c r="BP6" s="429"/>
      <c r="BQ6" s="429"/>
      <c r="BR6" s="429"/>
      <c r="BS6" s="429"/>
      <c r="BT6" s="429"/>
      <c r="BU6" s="430"/>
      <c r="BV6" s="428">
        <v>10224612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101.4</v>
      </c>
      <c r="CU6" s="582"/>
      <c r="CV6" s="582"/>
      <c r="CW6" s="582"/>
      <c r="CX6" s="582"/>
      <c r="CY6" s="582"/>
      <c r="CZ6" s="582"/>
      <c r="DA6" s="583"/>
      <c r="DB6" s="581">
        <v>100.5</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3808367</v>
      </c>
      <c r="BO7" s="429"/>
      <c r="BP7" s="429"/>
      <c r="BQ7" s="429"/>
      <c r="BR7" s="429"/>
      <c r="BS7" s="429"/>
      <c r="BT7" s="429"/>
      <c r="BU7" s="430"/>
      <c r="BV7" s="428">
        <v>4199277</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213100289</v>
      </c>
      <c r="CU7" s="429"/>
      <c r="CV7" s="429"/>
      <c r="CW7" s="429"/>
      <c r="CX7" s="429"/>
      <c r="CY7" s="429"/>
      <c r="CZ7" s="429"/>
      <c r="DA7" s="430"/>
      <c r="DB7" s="428">
        <v>212828384</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5939259</v>
      </c>
      <c r="BO8" s="429"/>
      <c r="BP8" s="429"/>
      <c r="BQ8" s="429"/>
      <c r="BR8" s="429"/>
      <c r="BS8" s="429"/>
      <c r="BT8" s="429"/>
      <c r="BU8" s="430"/>
      <c r="BV8" s="428">
        <v>6025335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0.87</v>
      </c>
      <c r="CU8" s="542"/>
      <c r="CV8" s="542"/>
      <c r="CW8" s="542"/>
      <c r="CX8" s="542"/>
      <c r="CY8" s="542"/>
      <c r="CZ8" s="542"/>
      <c r="DA8" s="543"/>
      <c r="DB8" s="541">
        <v>0.88</v>
      </c>
      <c r="DC8" s="542"/>
      <c r="DD8" s="542"/>
      <c r="DE8" s="542"/>
      <c r="DF8" s="542"/>
      <c r="DG8" s="542"/>
      <c r="DH8" s="542"/>
      <c r="DI8" s="543"/>
      <c r="DJ8" s="186"/>
      <c r="DK8" s="186"/>
      <c r="DL8" s="186"/>
      <c r="DM8" s="186"/>
      <c r="DN8" s="186"/>
      <c r="DO8" s="186"/>
    </row>
    <row r="9" spans="1:119" ht="18.75" customHeight="1" thickBot="1" x14ac:dyDescent="0.25">
      <c r="A9" s="187"/>
      <c r="B9" s="570" t="s">
        <v>111</v>
      </c>
      <c r="C9" s="571"/>
      <c r="D9" s="571"/>
      <c r="E9" s="571"/>
      <c r="F9" s="571"/>
      <c r="G9" s="571"/>
      <c r="H9" s="571"/>
      <c r="I9" s="571"/>
      <c r="J9" s="571"/>
      <c r="K9" s="491"/>
      <c r="L9" s="572" t="s">
        <v>112</v>
      </c>
      <c r="M9" s="573"/>
      <c r="N9" s="573"/>
      <c r="O9" s="573"/>
      <c r="P9" s="573"/>
      <c r="Q9" s="574"/>
      <c r="R9" s="575">
        <v>797980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-86076</v>
      </c>
      <c r="BO9" s="429"/>
      <c r="BP9" s="429"/>
      <c r="BQ9" s="429"/>
      <c r="BR9" s="429"/>
      <c r="BS9" s="429"/>
      <c r="BT9" s="429"/>
      <c r="BU9" s="430"/>
      <c r="BV9" s="428">
        <v>-466125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14.9</v>
      </c>
      <c r="CU9" s="399"/>
      <c r="CV9" s="399"/>
      <c r="CW9" s="399"/>
      <c r="CX9" s="399"/>
      <c r="CY9" s="399"/>
      <c r="CZ9" s="399"/>
      <c r="DA9" s="400"/>
      <c r="DB9" s="398">
        <v>15</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118</v>
      </c>
      <c r="M10" s="402"/>
      <c r="N10" s="402"/>
      <c r="O10" s="402"/>
      <c r="P10" s="402"/>
      <c r="Q10" s="403"/>
      <c r="R10" s="404">
        <v>800866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21250</v>
      </c>
      <c r="BO10" s="429"/>
      <c r="BP10" s="429"/>
      <c r="BQ10" s="429"/>
      <c r="BR10" s="429"/>
      <c r="BS10" s="429"/>
      <c r="BT10" s="429"/>
      <c r="BU10" s="430"/>
      <c r="BV10" s="428">
        <v>24551</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115</v>
      </c>
      <c r="AV11" s="486"/>
      <c r="AW11" s="486"/>
      <c r="AX11" s="486"/>
      <c r="AY11" s="408" t="s">
        <v>126</v>
      </c>
      <c r="AZ11" s="409"/>
      <c r="BA11" s="409"/>
      <c r="BB11" s="409"/>
      <c r="BC11" s="409"/>
      <c r="BD11" s="409"/>
      <c r="BE11" s="409"/>
      <c r="BF11" s="409"/>
      <c r="BG11" s="409"/>
      <c r="BH11" s="409"/>
      <c r="BI11" s="409"/>
      <c r="BJ11" s="409"/>
      <c r="BK11" s="409"/>
      <c r="BL11" s="409"/>
      <c r="BM11" s="410"/>
      <c r="BN11" s="428">
        <v>20000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802527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3700000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137</v>
      </c>
      <c r="N13" s="529"/>
      <c r="O13" s="529"/>
      <c r="P13" s="529"/>
      <c r="Q13" s="530"/>
      <c r="R13" s="531">
        <v>776887</v>
      </c>
      <c r="S13" s="532"/>
      <c r="T13" s="532"/>
      <c r="U13" s="532"/>
      <c r="V13" s="533"/>
      <c r="W13" s="519" t="s">
        <v>138</v>
      </c>
      <c r="X13" s="441"/>
      <c r="Y13" s="441"/>
      <c r="Z13" s="441"/>
      <c r="AA13" s="441"/>
      <c r="AB13" s="442"/>
      <c r="AC13" s="404">
        <v>15563</v>
      </c>
      <c r="AD13" s="405"/>
      <c r="AE13" s="405"/>
      <c r="AF13" s="405"/>
      <c r="AG13" s="406"/>
      <c r="AH13" s="404">
        <v>16679</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-3744826</v>
      </c>
      <c r="BO13" s="429"/>
      <c r="BP13" s="429"/>
      <c r="BQ13" s="429"/>
      <c r="BR13" s="429"/>
      <c r="BS13" s="429"/>
      <c r="BT13" s="429"/>
      <c r="BU13" s="430"/>
      <c r="BV13" s="428">
        <v>-441574</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5.5</v>
      </c>
      <c r="CU13" s="399"/>
      <c r="CV13" s="399"/>
      <c r="CW13" s="399"/>
      <c r="CX13" s="399"/>
      <c r="CY13" s="399"/>
      <c r="CZ13" s="399"/>
      <c r="DA13" s="400"/>
      <c r="DB13" s="398">
        <v>6.5</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143</v>
      </c>
      <c r="M14" s="565"/>
      <c r="N14" s="565"/>
      <c r="O14" s="565"/>
      <c r="P14" s="565"/>
      <c r="Q14" s="566"/>
      <c r="R14" s="531">
        <v>804780</v>
      </c>
      <c r="S14" s="532"/>
      <c r="T14" s="532"/>
      <c r="U14" s="532"/>
      <c r="V14" s="533"/>
      <c r="W14" s="534"/>
      <c r="X14" s="444"/>
      <c r="Y14" s="444"/>
      <c r="Z14" s="444"/>
      <c r="AA14" s="444"/>
      <c r="AB14" s="445"/>
      <c r="AC14" s="524">
        <v>4</v>
      </c>
      <c r="AD14" s="525"/>
      <c r="AE14" s="525"/>
      <c r="AF14" s="525"/>
      <c r="AG14" s="526"/>
      <c r="AH14" s="524">
        <v>4.3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145</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780444</v>
      </c>
      <c r="S15" s="532"/>
      <c r="T15" s="532"/>
      <c r="U15" s="532"/>
      <c r="V15" s="533"/>
      <c r="W15" s="519" t="s">
        <v>147</v>
      </c>
      <c r="X15" s="441"/>
      <c r="Y15" s="441"/>
      <c r="Z15" s="441"/>
      <c r="AA15" s="441"/>
      <c r="AB15" s="442"/>
      <c r="AC15" s="404">
        <v>134582</v>
      </c>
      <c r="AD15" s="405"/>
      <c r="AE15" s="405"/>
      <c r="AF15" s="405"/>
      <c r="AG15" s="406"/>
      <c r="AH15" s="404">
        <v>137287</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138706949</v>
      </c>
      <c r="BO15" s="424"/>
      <c r="BP15" s="424"/>
      <c r="BQ15" s="424"/>
      <c r="BR15" s="424"/>
      <c r="BS15" s="424"/>
      <c r="BT15" s="424"/>
      <c r="BU15" s="425"/>
      <c r="BV15" s="423">
        <v>135588154</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34.4</v>
      </c>
      <c r="AD16" s="525"/>
      <c r="AE16" s="525"/>
      <c r="AF16" s="525"/>
      <c r="AG16" s="526"/>
      <c r="AH16" s="524">
        <v>35.200000000000003</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159776978</v>
      </c>
      <c r="BO16" s="429"/>
      <c r="BP16" s="429"/>
      <c r="BQ16" s="429"/>
      <c r="BR16" s="429"/>
      <c r="BS16" s="429"/>
      <c r="BT16" s="429"/>
      <c r="BU16" s="430"/>
      <c r="BV16" s="428">
        <v>154965981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240799</v>
      </c>
      <c r="AD17" s="405"/>
      <c r="AE17" s="405"/>
      <c r="AF17" s="405"/>
      <c r="AG17" s="406"/>
      <c r="AH17" s="404">
        <v>236259</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173970900</v>
      </c>
      <c r="BO17" s="429"/>
      <c r="BP17" s="429"/>
      <c r="BQ17" s="429"/>
      <c r="BR17" s="429"/>
      <c r="BS17" s="429"/>
      <c r="BT17" s="429"/>
      <c r="BU17" s="430"/>
      <c r="BV17" s="428">
        <v>169701737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1558.06</v>
      </c>
      <c r="M18" s="493"/>
      <c r="N18" s="493"/>
      <c r="O18" s="493"/>
      <c r="P18" s="493"/>
      <c r="Q18" s="493"/>
      <c r="R18" s="494"/>
      <c r="S18" s="494"/>
      <c r="T18" s="494"/>
      <c r="U18" s="494"/>
      <c r="V18" s="495"/>
      <c r="W18" s="509"/>
      <c r="X18" s="510"/>
      <c r="Y18" s="510"/>
      <c r="Z18" s="510"/>
      <c r="AA18" s="510"/>
      <c r="AB18" s="520"/>
      <c r="AC18" s="392">
        <v>61.6</v>
      </c>
      <c r="AD18" s="393"/>
      <c r="AE18" s="393"/>
      <c r="AF18" s="393"/>
      <c r="AG18" s="496"/>
      <c r="AH18" s="392">
        <v>60.5</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197694112</v>
      </c>
      <c r="BO18" s="429"/>
      <c r="BP18" s="429"/>
      <c r="BQ18" s="429"/>
      <c r="BR18" s="429"/>
      <c r="BS18" s="429"/>
      <c r="BT18" s="429"/>
      <c r="BU18" s="430"/>
      <c r="BV18" s="428">
        <v>195374039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512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247225549</v>
      </c>
      <c r="BO19" s="429"/>
      <c r="BP19" s="429"/>
      <c r="BQ19" s="429"/>
      <c r="BR19" s="429"/>
      <c r="BS19" s="429"/>
      <c r="BT19" s="429"/>
      <c r="BU19" s="430"/>
      <c r="BV19" s="428">
        <v>245384025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309227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255172769</v>
      </c>
      <c r="BO23" s="429"/>
      <c r="BP23" s="429"/>
      <c r="BQ23" s="429"/>
      <c r="BR23" s="429"/>
      <c r="BS23" s="429"/>
      <c r="BT23" s="429"/>
      <c r="BU23" s="430"/>
      <c r="BV23" s="428">
        <v>256902042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12770</v>
      </c>
      <c r="R24" s="405"/>
      <c r="S24" s="405"/>
      <c r="T24" s="405"/>
      <c r="U24" s="405"/>
      <c r="V24" s="406"/>
      <c r="W24" s="470"/>
      <c r="X24" s="461"/>
      <c r="Y24" s="462"/>
      <c r="Z24" s="401" t="s">
        <v>171</v>
      </c>
      <c r="AA24" s="402"/>
      <c r="AB24" s="402"/>
      <c r="AC24" s="402"/>
      <c r="AD24" s="402"/>
      <c r="AE24" s="402"/>
      <c r="AF24" s="402"/>
      <c r="AG24" s="403"/>
      <c r="AH24" s="404">
        <v>4433</v>
      </c>
      <c r="AI24" s="405"/>
      <c r="AJ24" s="405"/>
      <c r="AK24" s="405"/>
      <c r="AL24" s="406"/>
      <c r="AM24" s="404">
        <v>14336322</v>
      </c>
      <c r="AN24" s="405"/>
      <c r="AO24" s="405"/>
      <c r="AP24" s="405"/>
      <c r="AQ24" s="405"/>
      <c r="AR24" s="406"/>
      <c r="AS24" s="404">
        <v>3234</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57409962</v>
      </c>
      <c r="BO24" s="429"/>
      <c r="BP24" s="429"/>
      <c r="BQ24" s="429"/>
      <c r="BR24" s="429"/>
      <c r="BS24" s="429"/>
      <c r="BT24" s="429"/>
      <c r="BU24" s="430"/>
      <c r="BV24" s="428">
        <v>64943028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3</v>
      </c>
      <c r="M25" s="405"/>
      <c r="N25" s="405"/>
      <c r="O25" s="405"/>
      <c r="P25" s="406"/>
      <c r="Q25" s="404">
        <v>9280</v>
      </c>
      <c r="R25" s="405"/>
      <c r="S25" s="405"/>
      <c r="T25" s="405"/>
      <c r="U25" s="405"/>
      <c r="V25" s="406"/>
      <c r="W25" s="470"/>
      <c r="X25" s="461"/>
      <c r="Y25" s="462"/>
      <c r="Z25" s="401" t="s">
        <v>174</v>
      </c>
      <c r="AA25" s="402"/>
      <c r="AB25" s="402"/>
      <c r="AC25" s="402"/>
      <c r="AD25" s="402"/>
      <c r="AE25" s="402"/>
      <c r="AF25" s="402"/>
      <c r="AG25" s="403"/>
      <c r="AH25" s="404">
        <v>887</v>
      </c>
      <c r="AI25" s="405"/>
      <c r="AJ25" s="405"/>
      <c r="AK25" s="405"/>
      <c r="AL25" s="406"/>
      <c r="AM25" s="404">
        <v>2736395</v>
      </c>
      <c r="AN25" s="405"/>
      <c r="AO25" s="405"/>
      <c r="AP25" s="405"/>
      <c r="AQ25" s="405"/>
      <c r="AR25" s="406"/>
      <c r="AS25" s="404">
        <v>3085</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137076213</v>
      </c>
      <c r="BO25" s="424"/>
      <c r="BP25" s="424"/>
      <c r="BQ25" s="424"/>
      <c r="BR25" s="424"/>
      <c r="BS25" s="424"/>
      <c r="BT25" s="424"/>
      <c r="BU25" s="425"/>
      <c r="BV25" s="423">
        <v>144124591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7660</v>
      </c>
      <c r="R26" s="405"/>
      <c r="S26" s="405"/>
      <c r="T26" s="405"/>
      <c r="U26" s="405"/>
      <c r="V26" s="406"/>
      <c r="W26" s="470"/>
      <c r="X26" s="461"/>
      <c r="Y26" s="462"/>
      <c r="Z26" s="401" t="s">
        <v>177</v>
      </c>
      <c r="AA26" s="483"/>
      <c r="AB26" s="483"/>
      <c r="AC26" s="483"/>
      <c r="AD26" s="483"/>
      <c r="AE26" s="483"/>
      <c r="AF26" s="483"/>
      <c r="AG26" s="484"/>
      <c r="AH26" s="404">
        <v>192</v>
      </c>
      <c r="AI26" s="405"/>
      <c r="AJ26" s="405"/>
      <c r="AK26" s="405"/>
      <c r="AL26" s="406"/>
      <c r="AM26" s="404">
        <v>683904</v>
      </c>
      <c r="AN26" s="405"/>
      <c r="AO26" s="405"/>
      <c r="AP26" s="405"/>
      <c r="AQ26" s="405"/>
      <c r="AR26" s="406"/>
      <c r="AS26" s="404">
        <v>3562</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2780276</v>
      </c>
      <c r="BO26" s="429"/>
      <c r="BP26" s="429"/>
      <c r="BQ26" s="429"/>
      <c r="BR26" s="429"/>
      <c r="BS26" s="429"/>
      <c r="BT26" s="429"/>
      <c r="BU26" s="430"/>
      <c r="BV26" s="428">
        <v>2535424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179</v>
      </c>
      <c r="F27" s="402"/>
      <c r="G27" s="402"/>
      <c r="H27" s="402"/>
      <c r="I27" s="402"/>
      <c r="J27" s="402"/>
      <c r="K27" s="403"/>
      <c r="L27" s="404">
        <v>1</v>
      </c>
      <c r="M27" s="405"/>
      <c r="N27" s="405"/>
      <c r="O27" s="405"/>
      <c r="P27" s="406"/>
      <c r="Q27" s="404">
        <v>8030</v>
      </c>
      <c r="R27" s="405"/>
      <c r="S27" s="405"/>
      <c r="T27" s="405"/>
      <c r="U27" s="405"/>
      <c r="V27" s="406"/>
      <c r="W27" s="470"/>
      <c r="X27" s="461"/>
      <c r="Y27" s="462"/>
      <c r="Z27" s="401" t="s">
        <v>180</v>
      </c>
      <c r="AA27" s="402"/>
      <c r="AB27" s="402"/>
      <c r="AC27" s="402"/>
      <c r="AD27" s="402"/>
      <c r="AE27" s="402"/>
      <c r="AF27" s="402"/>
      <c r="AG27" s="403"/>
      <c r="AH27" s="404">
        <v>3896</v>
      </c>
      <c r="AI27" s="405"/>
      <c r="AJ27" s="405"/>
      <c r="AK27" s="405"/>
      <c r="AL27" s="406"/>
      <c r="AM27" s="404">
        <v>14185819</v>
      </c>
      <c r="AN27" s="405"/>
      <c r="AO27" s="405"/>
      <c r="AP27" s="405"/>
      <c r="AQ27" s="405"/>
      <c r="AR27" s="406"/>
      <c r="AS27" s="404">
        <v>3641</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1008477</v>
      </c>
      <c r="BO27" s="432"/>
      <c r="BP27" s="432"/>
      <c r="BQ27" s="432"/>
      <c r="BR27" s="432"/>
      <c r="BS27" s="432"/>
      <c r="BT27" s="432"/>
      <c r="BU27" s="433"/>
      <c r="BV27" s="431">
        <v>1008435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182</v>
      </c>
      <c r="F28" s="402"/>
      <c r="G28" s="402"/>
      <c r="H28" s="402"/>
      <c r="I28" s="402"/>
      <c r="J28" s="402"/>
      <c r="K28" s="403"/>
      <c r="L28" s="404">
        <v>1</v>
      </c>
      <c r="M28" s="405"/>
      <c r="N28" s="405"/>
      <c r="O28" s="405"/>
      <c r="P28" s="406"/>
      <c r="Q28" s="404">
        <v>7170</v>
      </c>
      <c r="R28" s="405"/>
      <c r="S28" s="405"/>
      <c r="T28" s="405"/>
      <c r="U28" s="405"/>
      <c r="V28" s="406"/>
      <c r="W28" s="470"/>
      <c r="X28" s="461"/>
      <c r="Y28" s="462"/>
      <c r="Z28" s="401" t="s">
        <v>183</v>
      </c>
      <c r="AA28" s="402"/>
      <c r="AB28" s="402"/>
      <c r="AC28" s="402"/>
      <c r="AD28" s="402"/>
      <c r="AE28" s="402"/>
      <c r="AF28" s="402"/>
      <c r="AG28" s="403"/>
      <c r="AH28" s="404" t="s">
        <v>128</v>
      </c>
      <c r="AI28" s="405"/>
      <c r="AJ28" s="405"/>
      <c r="AK28" s="405"/>
      <c r="AL28" s="406"/>
      <c r="AM28" s="404" t="s">
        <v>145</v>
      </c>
      <c r="AN28" s="405"/>
      <c r="AO28" s="405"/>
      <c r="AP28" s="405"/>
      <c r="AQ28" s="405"/>
      <c r="AR28" s="406"/>
      <c r="AS28" s="404" t="s">
        <v>145</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11545917</v>
      </c>
      <c r="BO28" s="424"/>
      <c r="BP28" s="424"/>
      <c r="BQ28" s="424"/>
      <c r="BR28" s="424"/>
      <c r="BS28" s="424"/>
      <c r="BT28" s="424"/>
      <c r="BU28" s="425"/>
      <c r="BV28" s="423">
        <v>15224667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185</v>
      </c>
      <c r="F29" s="402"/>
      <c r="G29" s="402"/>
      <c r="H29" s="402"/>
      <c r="I29" s="402"/>
      <c r="J29" s="402"/>
      <c r="K29" s="403"/>
      <c r="L29" s="404">
        <v>44</v>
      </c>
      <c r="M29" s="405"/>
      <c r="N29" s="405"/>
      <c r="O29" s="405"/>
      <c r="P29" s="406"/>
      <c r="Q29" s="404">
        <v>6480</v>
      </c>
      <c r="R29" s="405"/>
      <c r="S29" s="405"/>
      <c r="T29" s="405"/>
      <c r="U29" s="405"/>
      <c r="V29" s="406"/>
      <c r="W29" s="471"/>
      <c r="X29" s="472"/>
      <c r="Y29" s="473"/>
      <c r="Z29" s="401" t="s">
        <v>186</v>
      </c>
      <c r="AA29" s="402"/>
      <c r="AB29" s="402"/>
      <c r="AC29" s="402"/>
      <c r="AD29" s="402"/>
      <c r="AE29" s="402"/>
      <c r="AF29" s="402"/>
      <c r="AG29" s="403"/>
      <c r="AH29" s="404">
        <v>8329</v>
      </c>
      <c r="AI29" s="405"/>
      <c r="AJ29" s="405"/>
      <c r="AK29" s="405"/>
      <c r="AL29" s="406"/>
      <c r="AM29" s="404">
        <v>28522141</v>
      </c>
      <c r="AN29" s="405"/>
      <c r="AO29" s="405"/>
      <c r="AP29" s="405"/>
      <c r="AQ29" s="405"/>
      <c r="AR29" s="406"/>
      <c r="AS29" s="404">
        <v>3424</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1010383</v>
      </c>
      <c r="BO29" s="429"/>
      <c r="BP29" s="429"/>
      <c r="BQ29" s="429"/>
      <c r="BR29" s="429"/>
      <c r="BS29" s="429"/>
      <c r="BT29" s="429"/>
      <c r="BU29" s="430"/>
      <c r="BV29" s="428">
        <v>1031025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32845769</v>
      </c>
      <c r="BO30" s="432"/>
      <c r="BP30" s="432"/>
      <c r="BQ30" s="432"/>
      <c r="BR30" s="432"/>
      <c r="BS30" s="432"/>
      <c r="BT30" s="432"/>
      <c r="BU30" s="433"/>
      <c r="BV30" s="431">
        <v>29863961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197</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7</v>
      </c>
      <c r="V34" s="387"/>
      <c r="W34" s="386" t="str">
        <f>IF('各会計、関係団体の財政状況及び健全化判断比率'!B28="","",'各会計、関係団体の財政状況及び健全化判断比率'!B28)</f>
        <v>国民健康保険事業</v>
      </c>
      <c r="X34" s="386"/>
      <c r="Y34" s="386"/>
      <c r="Z34" s="386"/>
      <c r="AA34" s="386"/>
      <c r="AB34" s="386"/>
      <c r="AC34" s="386"/>
      <c r="AD34" s="386"/>
      <c r="AE34" s="386"/>
      <c r="AF34" s="386"/>
      <c r="AG34" s="386"/>
      <c r="AH34" s="386"/>
      <c r="AI34" s="386"/>
      <c r="AJ34" s="386"/>
      <c r="AK34" s="386"/>
      <c r="AL34" s="214"/>
      <c r="AM34" s="387">
        <f>IF(AO34="","",MAX(C34:D43,U34:V43)+1)</f>
        <v>12</v>
      </c>
      <c r="AN34" s="387"/>
      <c r="AO34" s="386" t="str">
        <f>IF('各会計、関係団体の財政状況及び健全化判断比率'!B33="","",'各会計、関係団体の財政状況及び健全化判断比率'!B33)</f>
        <v>病院事業</v>
      </c>
      <c r="AP34" s="386"/>
      <c r="AQ34" s="386"/>
      <c r="AR34" s="386"/>
      <c r="AS34" s="386"/>
      <c r="AT34" s="386"/>
      <c r="AU34" s="386"/>
      <c r="AV34" s="386"/>
      <c r="AW34" s="386"/>
      <c r="AX34" s="386"/>
      <c r="AY34" s="386"/>
      <c r="AZ34" s="386"/>
      <c r="BA34" s="386"/>
      <c r="BB34" s="386"/>
      <c r="BC34" s="386"/>
      <c r="BD34" s="214"/>
      <c r="BE34" s="387">
        <f>IF(BG34="","",MAX(C34:D43,U34:V43,AM34:AN43)+1)</f>
        <v>15</v>
      </c>
      <c r="BF34" s="387"/>
      <c r="BG34" s="386" t="str">
        <f>IF('各会計、関係団体の財政状況及び健全化判断比率'!B36="","",'各会計、関係団体の財政状況及び健全化判断比率'!B36)</f>
        <v>と畜場・市場事業</v>
      </c>
      <c r="BH34" s="386"/>
      <c r="BI34" s="386"/>
      <c r="BJ34" s="386"/>
      <c r="BK34" s="386"/>
      <c r="BL34" s="386"/>
      <c r="BM34" s="386"/>
      <c r="BN34" s="386"/>
      <c r="BO34" s="386"/>
      <c r="BP34" s="386"/>
      <c r="BQ34" s="386"/>
      <c r="BR34" s="386"/>
      <c r="BS34" s="386"/>
      <c r="BT34" s="386"/>
      <c r="BU34" s="386"/>
      <c r="BV34" s="214"/>
      <c r="BW34" s="387">
        <f>IF(BY34="","",MAX(C34:D43,U34:V43,AM34:AN43,BE34:BF43)+1)</f>
        <v>18</v>
      </c>
      <c r="BX34" s="387"/>
      <c r="BY34" s="386" t="str">
        <f>IF('各会計、関係団体の財政状況及び健全化判断比率'!B68="","",'各会計、関係団体の財政状況及び健全化判断比率'!B68)</f>
        <v>浜名湖競艇企業団</v>
      </c>
      <c r="BZ34" s="386"/>
      <c r="CA34" s="386"/>
      <c r="CB34" s="386"/>
      <c r="CC34" s="386"/>
      <c r="CD34" s="386"/>
      <c r="CE34" s="386"/>
      <c r="CF34" s="386"/>
      <c r="CG34" s="386"/>
      <c r="CH34" s="386"/>
      <c r="CI34" s="386"/>
      <c r="CJ34" s="386"/>
      <c r="CK34" s="386"/>
      <c r="CL34" s="386"/>
      <c r="CM34" s="386"/>
      <c r="CN34" s="214"/>
      <c r="CO34" s="387">
        <f>IF(CQ34="","",MAX(C34:D43,U34:V43,AM34:AN43,BE34:BF43,BW34:BX43)+1)</f>
        <v>24</v>
      </c>
      <c r="CP34" s="387"/>
      <c r="CQ34" s="386" t="str">
        <f>IF('各会計、関係団体の財政状況及び健全化判断比率'!BS7="","",'各会計、関係団体の財政状況及び健全化判断比率'!BS7)</f>
        <v>（公益財団法人）浜松国際交流協会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母子父子寡婦福祉資金貸付事業</v>
      </c>
      <c r="F35" s="386"/>
      <c r="G35" s="386"/>
      <c r="H35" s="386"/>
      <c r="I35" s="386"/>
      <c r="J35" s="386"/>
      <c r="K35" s="386"/>
      <c r="L35" s="386"/>
      <c r="M35" s="386"/>
      <c r="N35" s="386"/>
      <c r="O35" s="386"/>
      <c r="P35" s="386"/>
      <c r="Q35" s="386"/>
      <c r="R35" s="386"/>
      <c r="S35" s="386"/>
      <c r="T35" s="214"/>
      <c r="U35" s="387">
        <f>IF(W35="","",U34+1)</f>
        <v>8</v>
      </c>
      <c r="V35" s="387"/>
      <c r="W35" s="386" t="str">
        <f>IF('各会計、関係団体の財政状況及び健全化判断比率'!B29="","",'各会計、関係団体の財政状況及び健全化判断比率'!B29)</f>
        <v>介護保険事業</v>
      </c>
      <c r="X35" s="386"/>
      <c r="Y35" s="386"/>
      <c r="Z35" s="386"/>
      <c r="AA35" s="386"/>
      <c r="AB35" s="386"/>
      <c r="AC35" s="386"/>
      <c r="AD35" s="386"/>
      <c r="AE35" s="386"/>
      <c r="AF35" s="386"/>
      <c r="AG35" s="386"/>
      <c r="AH35" s="386"/>
      <c r="AI35" s="386"/>
      <c r="AJ35" s="386"/>
      <c r="AK35" s="386"/>
      <c r="AL35" s="214"/>
      <c r="AM35" s="387">
        <f t="shared" ref="AM35:AM43" si="0">IF(AO35="","",AM34+1)</f>
        <v>13</v>
      </c>
      <c r="AN35" s="387"/>
      <c r="AO35" s="386" t="str">
        <f>IF('各会計、関係団体の財政状況及び健全化判断比率'!B34="","",'各会計、関係団体の財政状況及び健全化判断比率'!B34)</f>
        <v>水道事業</v>
      </c>
      <c r="AP35" s="386"/>
      <c r="AQ35" s="386"/>
      <c r="AR35" s="386"/>
      <c r="AS35" s="386"/>
      <c r="AT35" s="386"/>
      <c r="AU35" s="386"/>
      <c r="AV35" s="386"/>
      <c r="AW35" s="386"/>
      <c r="AX35" s="386"/>
      <c r="AY35" s="386"/>
      <c r="AZ35" s="386"/>
      <c r="BA35" s="386"/>
      <c r="BB35" s="386"/>
      <c r="BC35" s="386"/>
      <c r="BD35" s="214"/>
      <c r="BE35" s="387">
        <f t="shared" ref="BE35:BE43" si="1">IF(BG35="","",BE34+1)</f>
        <v>16</v>
      </c>
      <c r="BF35" s="387"/>
      <c r="BG35" s="386" t="str">
        <f>IF('各会計、関係団体の財政状況及び健全化判断比率'!B37="","",'各会計、関係団体の財政状況及び健全化判断比率'!B37)</f>
        <v>農業集落排水事業</v>
      </c>
      <c r="BH35" s="386"/>
      <c r="BI35" s="386"/>
      <c r="BJ35" s="386"/>
      <c r="BK35" s="386"/>
      <c r="BL35" s="386"/>
      <c r="BM35" s="386"/>
      <c r="BN35" s="386"/>
      <c r="BO35" s="386"/>
      <c r="BP35" s="386"/>
      <c r="BQ35" s="386"/>
      <c r="BR35" s="386"/>
      <c r="BS35" s="386"/>
      <c r="BT35" s="386"/>
      <c r="BU35" s="386"/>
      <c r="BV35" s="214"/>
      <c r="BW35" s="387">
        <f t="shared" ref="BW35:BW43" si="2">IF(BY35="","",BW34+1)</f>
        <v>19</v>
      </c>
      <c r="BX35" s="387"/>
      <c r="BY35" s="386" t="str">
        <f>IF('各会計、関係団体の財政状況及び健全化判断比率'!B69="","",'各会計、関係団体の財政状況及び健全化判断比率'!B69)</f>
        <v>養護老人ホームとよおか管理組合</v>
      </c>
      <c r="BZ35" s="386"/>
      <c r="CA35" s="386"/>
      <c r="CB35" s="386"/>
      <c r="CC35" s="386"/>
      <c r="CD35" s="386"/>
      <c r="CE35" s="386"/>
      <c r="CF35" s="386"/>
      <c r="CG35" s="386"/>
      <c r="CH35" s="386"/>
      <c r="CI35" s="386"/>
      <c r="CJ35" s="386"/>
      <c r="CK35" s="386"/>
      <c r="CL35" s="386"/>
      <c r="CM35" s="386"/>
      <c r="CN35" s="214"/>
      <c r="CO35" s="387">
        <f t="shared" ref="CO35:CO43" si="3">IF(CQ35="","",CO34+1)</f>
        <v>25</v>
      </c>
      <c r="CP35" s="387"/>
      <c r="CQ35" s="386" t="str">
        <f>IF('各会計、関係団体の財政状況及び健全化判断比率'!BS8="","",'各会計、関係団体の財政状況及び健全化判断比率'!BS8)</f>
        <v>（公益財団法人）浜松市文化振興財団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公共用地取得事業</v>
      </c>
      <c r="F36" s="386"/>
      <c r="G36" s="386"/>
      <c r="H36" s="386"/>
      <c r="I36" s="386"/>
      <c r="J36" s="386"/>
      <c r="K36" s="386"/>
      <c r="L36" s="386"/>
      <c r="M36" s="386"/>
      <c r="N36" s="386"/>
      <c r="O36" s="386"/>
      <c r="P36" s="386"/>
      <c r="Q36" s="386"/>
      <c r="R36" s="386"/>
      <c r="S36" s="386"/>
      <c r="T36" s="214"/>
      <c r="U36" s="387">
        <f t="shared" ref="U36:U43" si="4">IF(W36="","",U35+1)</f>
        <v>9</v>
      </c>
      <c r="V36" s="387"/>
      <c r="W36" s="386" t="str">
        <f>IF('各会計、関係団体の財政状況及び健全化判断比率'!B30="","",'各会計、関係団体の財政状況及び健全化判断比率'!B30)</f>
        <v>後期高齢者医療事業</v>
      </c>
      <c r="X36" s="386"/>
      <c r="Y36" s="386"/>
      <c r="Z36" s="386"/>
      <c r="AA36" s="386"/>
      <c r="AB36" s="386"/>
      <c r="AC36" s="386"/>
      <c r="AD36" s="386"/>
      <c r="AE36" s="386"/>
      <c r="AF36" s="386"/>
      <c r="AG36" s="386"/>
      <c r="AH36" s="386"/>
      <c r="AI36" s="386"/>
      <c r="AJ36" s="386"/>
      <c r="AK36" s="386"/>
      <c r="AL36" s="214"/>
      <c r="AM36" s="387">
        <f t="shared" si="0"/>
        <v>14</v>
      </c>
      <c r="AN36" s="387"/>
      <c r="AO36" s="386" t="str">
        <f>IF('各会計、関係団体の財政状況及び健全化判断比率'!B35="","",'各会計、関係団体の財政状況及び健全化判断比率'!B35)</f>
        <v>下水道事業</v>
      </c>
      <c r="AP36" s="386"/>
      <c r="AQ36" s="386"/>
      <c r="AR36" s="386"/>
      <c r="AS36" s="386"/>
      <c r="AT36" s="386"/>
      <c r="AU36" s="386"/>
      <c r="AV36" s="386"/>
      <c r="AW36" s="386"/>
      <c r="AX36" s="386"/>
      <c r="AY36" s="386"/>
      <c r="AZ36" s="386"/>
      <c r="BA36" s="386"/>
      <c r="BB36" s="386"/>
      <c r="BC36" s="386"/>
      <c r="BD36" s="214"/>
      <c r="BE36" s="387">
        <f t="shared" si="1"/>
        <v>17</v>
      </c>
      <c r="BF36" s="387"/>
      <c r="BG36" s="386" t="str">
        <f>IF('各会計、関係団体の財政状況及び健全化判断比率'!B38="","",'各会計、関係団体の財政状況及び健全化判断比率'!B38)</f>
        <v>中央卸売市場事業</v>
      </c>
      <c r="BH36" s="386"/>
      <c r="BI36" s="386"/>
      <c r="BJ36" s="386"/>
      <c r="BK36" s="386"/>
      <c r="BL36" s="386"/>
      <c r="BM36" s="386"/>
      <c r="BN36" s="386"/>
      <c r="BO36" s="386"/>
      <c r="BP36" s="386"/>
      <c r="BQ36" s="386"/>
      <c r="BR36" s="386"/>
      <c r="BS36" s="386"/>
      <c r="BT36" s="386"/>
      <c r="BU36" s="386"/>
      <c r="BV36" s="214"/>
      <c r="BW36" s="387">
        <f t="shared" si="2"/>
        <v>20</v>
      </c>
      <c r="BX36" s="387"/>
      <c r="BY36" s="386" t="str">
        <f>IF('各会計、関係団体の財政状況及び健全化判断比率'!B70="","",'各会計、関係団体の財政状況及び健全化判断比率'!B70)</f>
        <v>浜名学園組合</v>
      </c>
      <c r="BZ36" s="386"/>
      <c r="CA36" s="386"/>
      <c r="CB36" s="386"/>
      <c r="CC36" s="386"/>
      <c r="CD36" s="386"/>
      <c r="CE36" s="386"/>
      <c r="CF36" s="386"/>
      <c r="CG36" s="386"/>
      <c r="CH36" s="386"/>
      <c r="CI36" s="386"/>
      <c r="CJ36" s="386"/>
      <c r="CK36" s="386"/>
      <c r="CL36" s="386"/>
      <c r="CM36" s="386"/>
      <c r="CN36" s="214"/>
      <c r="CO36" s="387">
        <f t="shared" si="3"/>
        <v>26</v>
      </c>
      <c r="CP36" s="387"/>
      <c r="CQ36" s="386" t="str">
        <f>IF('各会計、関係団体の財政状況及び健全化判断比率'!BS9="","",'各会計、関係団体の財政状況及び健全化判断比率'!BS9)</f>
        <v>（公益財団法人）浜松市社会福祉協議会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育英事業</v>
      </c>
      <c r="F37" s="386"/>
      <c r="G37" s="386"/>
      <c r="H37" s="386"/>
      <c r="I37" s="386"/>
      <c r="J37" s="386"/>
      <c r="K37" s="386"/>
      <c r="L37" s="386"/>
      <c r="M37" s="386"/>
      <c r="N37" s="386"/>
      <c r="O37" s="386"/>
      <c r="P37" s="386"/>
      <c r="Q37" s="386"/>
      <c r="R37" s="386"/>
      <c r="S37" s="386"/>
      <c r="T37" s="214"/>
      <c r="U37" s="387">
        <f t="shared" si="4"/>
        <v>10</v>
      </c>
      <c r="V37" s="387"/>
      <c r="W37" s="386" t="str">
        <f>IF('各会計、関係団体の財政状況及び健全化判断比率'!B31="","",'各会計、関係団体の財政状況及び健全化判断比率'!B31)</f>
        <v>小型自動車競走事業</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21</v>
      </c>
      <c r="BX37" s="387"/>
      <c r="BY37" s="386" t="str">
        <f>IF('各会計、関係団体の財政状況及び健全化判断比率'!B71="","",'各会計、関係団体の財政状況及び健全化判断比率'!B71)</f>
        <v>静岡県後期高齢者医療広域連合（一般会計）</v>
      </c>
      <c r="BZ37" s="386"/>
      <c r="CA37" s="386"/>
      <c r="CB37" s="386"/>
      <c r="CC37" s="386"/>
      <c r="CD37" s="386"/>
      <c r="CE37" s="386"/>
      <c r="CF37" s="386"/>
      <c r="CG37" s="386"/>
      <c r="CH37" s="386"/>
      <c r="CI37" s="386"/>
      <c r="CJ37" s="386"/>
      <c r="CK37" s="386"/>
      <c r="CL37" s="386"/>
      <c r="CM37" s="386"/>
      <c r="CN37" s="214"/>
      <c r="CO37" s="387">
        <f t="shared" si="3"/>
        <v>27</v>
      </c>
      <c r="CP37" s="387"/>
      <c r="CQ37" s="386" t="str">
        <f>IF('各会計、関係団体の財政状況及び健全化判断比率'!BS10="","",'各会計、関係団体の財政状況及び健全化判断比率'!BS10)</f>
        <v>（公益財団法人）浜松市シルバー人材センター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f t="shared" ref="C38:C43" si="5">IF(E38="","",C37+1)</f>
        <v>5</v>
      </c>
      <c r="D38" s="387"/>
      <c r="E38" s="386" t="str">
        <f>IF('各会計、関係団体の財政状況及び健全化判断比率'!B11="","",'各会計、関係団体の財政状況及び健全化判断比率'!B11)</f>
        <v>学童等災害共済事業</v>
      </c>
      <c r="F38" s="386"/>
      <c r="G38" s="386"/>
      <c r="H38" s="386"/>
      <c r="I38" s="386"/>
      <c r="J38" s="386"/>
      <c r="K38" s="386"/>
      <c r="L38" s="386"/>
      <c r="M38" s="386"/>
      <c r="N38" s="386"/>
      <c r="O38" s="386"/>
      <c r="P38" s="386"/>
      <c r="Q38" s="386"/>
      <c r="R38" s="386"/>
      <c r="S38" s="386"/>
      <c r="T38" s="214"/>
      <c r="U38" s="387">
        <f t="shared" si="4"/>
        <v>11</v>
      </c>
      <c r="V38" s="387"/>
      <c r="W38" s="386" t="str">
        <f>IF('各会計、関係団体の財政状況及び健全化判断比率'!B32="","",'各会計、関係団体の財政状況及び健全化判断比率'!B32)</f>
        <v>駐車場事業</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22</v>
      </c>
      <c r="BX38" s="387"/>
      <c r="BY38" s="386" t="str">
        <f>IF('各会計、関係団体の財政状況及び健全化判断比率'!B72="","",'各会計、関係団体の財政状況及び健全化判断比率'!B72)</f>
        <v>静岡県後期高齢者医療広域連合（特別会計）</v>
      </c>
      <c r="BZ38" s="386"/>
      <c r="CA38" s="386"/>
      <c r="CB38" s="386"/>
      <c r="CC38" s="386"/>
      <c r="CD38" s="386"/>
      <c r="CE38" s="386"/>
      <c r="CF38" s="386"/>
      <c r="CG38" s="386"/>
      <c r="CH38" s="386"/>
      <c r="CI38" s="386"/>
      <c r="CJ38" s="386"/>
      <c r="CK38" s="386"/>
      <c r="CL38" s="386"/>
      <c r="CM38" s="386"/>
      <c r="CN38" s="214"/>
      <c r="CO38" s="387">
        <f t="shared" si="3"/>
        <v>28</v>
      </c>
      <c r="CP38" s="387"/>
      <c r="CQ38" s="386" t="str">
        <f>IF('各会計、関係団体の財政状況及び健全化判断比率'!BS11="","",'各会計、関係団体の財政状況及び健全化判断比率'!BS11)</f>
        <v>（社会福祉法人）浜松市社会福祉事業団</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f t="shared" si="5"/>
        <v>6</v>
      </c>
      <c r="D39" s="387"/>
      <c r="E39" s="386" t="str">
        <f>IF('各会計、関係団体の財政状況及び健全化判断比率'!B12="","",'各会計、関係団体の財政状況及び健全化判断比率'!B12)</f>
        <v>公債管理</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23</v>
      </c>
      <c r="BX39" s="387"/>
      <c r="BY39" s="386" t="str">
        <f>IF('各会計、関係団体の財政状況及び健全化判断比率'!B73="","",'各会計、関係団体の財政状況及び健全化判断比率'!B73)</f>
        <v>静岡地方税滞納整理機構</v>
      </c>
      <c r="BZ39" s="386"/>
      <c r="CA39" s="386"/>
      <c r="CB39" s="386"/>
      <c r="CC39" s="386"/>
      <c r="CD39" s="386"/>
      <c r="CE39" s="386"/>
      <c r="CF39" s="386"/>
      <c r="CG39" s="386"/>
      <c r="CH39" s="386"/>
      <c r="CI39" s="386"/>
      <c r="CJ39" s="386"/>
      <c r="CK39" s="386"/>
      <c r="CL39" s="386"/>
      <c r="CM39" s="386"/>
      <c r="CN39" s="214"/>
      <c r="CO39" s="387">
        <f t="shared" si="3"/>
        <v>29</v>
      </c>
      <c r="CP39" s="387"/>
      <c r="CQ39" s="386" t="str">
        <f>IF('各会計、関係団体の財政状況及び健全化判断比率'!BS12="","",'各会計、関係団体の財政状況及び健全化判断比率'!BS12)</f>
        <v>（公益財団法人）浜松市医療公社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30</v>
      </c>
      <c r="CP40" s="387"/>
      <c r="CQ40" s="386" t="str">
        <f>IF('各会計、関係団体の財政状況及び健全化判断比率'!BS13="","",'各会計、関係団体の財政状況及び健全化判断比率'!BS13)</f>
        <v>（一般財団法人）浜松市清掃公社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31</v>
      </c>
      <c r="CP41" s="387"/>
      <c r="CQ41" s="386" t="str">
        <f>IF('各会計、関係団体の財政状況及び健全化判断比率'!BS14="","",'各会計、関係団体の財政状況及び健全化判断比率'!BS14)</f>
        <v>（公益財団法人）浜松地域イノベーション推進機構</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32</v>
      </c>
      <c r="CP42" s="387"/>
      <c r="CQ42" s="386" t="str">
        <f>IF('各会計、関係団体の財政状況及び健全化判断比率'!BS15="","",'各会計、関係団体の財政状況及び健全化判断比率'!BS15)</f>
        <v>（公益財団法人）浜松市勤労福祉協会</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33</v>
      </c>
      <c r="CP43" s="387"/>
      <c r="CQ43" s="386" t="str">
        <f>IF('各会計、関係団体の財政状況及び健全化判断比率'!BS16="","",'各会計、関係団体の財政状況及び健全化判断比率'!BS16)</f>
        <v>（公益財団法人）浜松市花みどり振興財団</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wUyOCPFLf023buKMtx6YRuy1L75wsZEkOg8mxkB2ka6rzA9jgrzJhndJwQjJ4QI2L5UNurpnliXv2jH2vVpKJQ==" saltValue="kD0R9kZ58UFv7Fxrh3Ie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AS19" sqref="AS19"/>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0" t="s">
        <v>574</v>
      </c>
      <c r="D34" s="1210"/>
      <c r="E34" s="1211"/>
      <c r="F34" s="32">
        <v>6.83</v>
      </c>
      <c r="G34" s="33">
        <v>7.24</v>
      </c>
      <c r="H34" s="33">
        <v>6.02</v>
      </c>
      <c r="I34" s="33">
        <v>5.66</v>
      </c>
      <c r="J34" s="34">
        <v>5.31</v>
      </c>
      <c r="K34" s="22"/>
      <c r="L34" s="22"/>
      <c r="M34" s="22"/>
      <c r="N34" s="22"/>
      <c r="O34" s="22"/>
      <c r="P34" s="22"/>
    </row>
    <row r="35" spans="1:16" ht="39" customHeight="1" x14ac:dyDescent="0.2">
      <c r="A35" s="22"/>
      <c r="B35" s="35"/>
      <c r="C35" s="1204" t="s">
        <v>575</v>
      </c>
      <c r="D35" s="1205"/>
      <c r="E35" s="1206"/>
      <c r="F35" s="36">
        <v>4.25</v>
      </c>
      <c r="G35" s="37">
        <v>3.82</v>
      </c>
      <c r="H35" s="37">
        <v>3.08</v>
      </c>
      <c r="I35" s="37">
        <v>2.81</v>
      </c>
      <c r="J35" s="38">
        <v>2.76</v>
      </c>
      <c r="K35" s="22"/>
      <c r="L35" s="22"/>
      <c r="M35" s="22"/>
      <c r="N35" s="22"/>
      <c r="O35" s="22"/>
      <c r="P35" s="22"/>
    </row>
    <row r="36" spans="1:16" ht="39" customHeight="1" x14ac:dyDescent="0.2">
      <c r="A36" s="22"/>
      <c r="B36" s="35"/>
      <c r="C36" s="1204" t="s">
        <v>576</v>
      </c>
      <c r="D36" s="1205"/>
      <c r="E36" s="1206"/>
      <c r="F36" s="36">
        <v>1.29</v>
      </c>
      <c r="G36" s="37">
        <v>1.01</v>
      </c>
      <c r="H36" s="37">
        <v>1.28</v>
      </c>
      <c r="I36" s="37">
        <v>1.42</v>
      </c>
      <c r="J36" s="38">
        <v>1.95</v>
      </c>
      <c r="K36" s="22"/>
      <c r="L36" s="22"/>
      <c r="M36" s="22"/>
      <c r="N36" s="22"/>
      <c r="O36" s="22"/>
      <c r="P36" s="22"/>
    </row>
    <row r="37" spans="1:16" ht="39" customHeight="1" x14ac:dyDescent="0.2">
      <c r="A37" s="22"/>
      <c r="B37" s="35"/>
      <c r="C37" s="1204" t="s">
        <v>577</v>
      </c>
      <c r="D37" s="1205"/>
      <c r="E37" s="1206"/>
      <c r="F37" s="36">
        <v>1.75</v>
      </c>
      <c r="G37" s="37">
        <v>1.55</v>
      </c>
      <c r="H37" s="37">
        <v>1.35</v>
      </c>
      <c r="I37" s="37">
        <v>1.45</v>
      </c>
      <c r="J37" s="38">
        <v>1.45</v>
      </c>
      <c r="K37" s="22"/>
      <c r="L37" s="22"/>
      <c r="M37" s="22"/>
      <c r="N37" s="22"/>
      <c r="O37" s="22"/>
      <c r="P37" s="22"/>
    </row>
    <row r="38" spans="1:16" ht="39" customHeight="1" x14ac:dyDescent="0.2">
      <c r="A38" s="22"/>
      <c r="B38" s="35"/>
      <c r="C38" s="1204" t="s">
        <v>578</v>
      </c>
      <c r="D38" s="1205"/>
      <c r="E38" s="1206"/>
      <c r="F38" s="36">
        <v>0.36</v>
      </c>
      <c r="G38" s="37">
        <v>0.47</v>
      </c>
      <c r="H38" s="37">
        <v>1.58</v>
      </c>
      <c r="I38" s="37">
        <v>0.79</v>
      </c>
      <c r="J38" s="38">
        <v>0.87</v>
      </c>
      <c r="K38" s="22"/>
      <c r="L38" s="22"/>
      <c r="M38" s="22"/>
      <c r="N38" s="22"/>
      <c r="O38" s="22"/>
      <c r="P38" s="22"/>
    </row>
    <row r="39" spans="1:16" ht="39" customHeight="1" x14ac:dyDescent="0.2">
      <c r="A39" s="22"/>
      <c r="B39" s="35"/>
      <c r="C39" s="1204" t="s">
        <v>579</v>
      </c>
      <c r="D39" s="1205"/>
      <c r="E39" s="1206"/>
      <c r="F39" s="36">
        <v>0.25</v>
      </c>
      <c r="G39" s="37">
        <v>1.21</v>
      </c>
      <c r="H39" s="37">
        <v>0.24</v>
      </c>
      <c r="I39" s="37">
        <v>0.57999999999999996</v>
      </c>
      <c r="J39" s="38">
        <v>0.33</v>
      </c>
      <c r="K39" s="22"/>
      <c r="L39" s="22"/>
      <c r="M39" s="22"/>
      <c r="N39" s="22"/>
      <c r="O39" s="22"/>
      <c r="P39" s="22"/>
    </row>
    <row r="40" spans="1:16" ht="39" customHeight="1" x14ac:dyDescent="0.2">
      <c r="A40" s="22"/>
      <c r="B40" s="35"/>
      <c r="C40" s="1204" t="s">
        <v>580</v>
      </c>
      <c r="D40" s="1205"/>
      <c r="E40" s="1206"/>
      <c r="F40" s="36">
        <v>0.38</v>
      </c>
      <c r="G40" s="37">
        <v>0.37</v>
      </c>
      <c r="H40" s="37">
        <v>0.32</v>
      </c>
      <c r="I40" s="37">
        <v>0.32</v>
      </c>
      <c r="J40" s="38">
        <v>0.32</v>
      </c>
      <c r="K40" s="22"/>
      <c r="L40" s="22"/>
      <c r="M40" s="22"/>
      <c r="N40" s="22"/>
      <c r="O40" s="22"/>
      <c r="P40" s="22"/>
    </row>
    <row r="41" spans="1:16" ht="39" customHeight="1" x14ac:dyDescent="0.2">
      <c r="A41" s="22"/>
      <c r="B41" s="35"/>
      <c r="C41" s="1204" t="s">
        <v>581</v>
      </c>
      <c r="D41" s="1205"/>
      <c r="E41" s="1206"/>
      <c r="F41" s="36">
        <v>0.03</v>
      </c>
      <c r="G41" s="37">
        <v>0.06</v>
      </c>
      <c r="H41" s="37">
        <v>0.02</v>
      </c>
      <c r="I41" s="37">
        <v>0.01</v>
      </c>
      <c r="J41" s="38">
        <v>0.01</v>
      </c>
      <c r="K41" s="22"/>
      <c r="L41" s="22"/>
      <c r="M41" s="22"/>
      <c r="N41" s="22"/>
      <c r="O41" s="22"/>
      <c r="P41" s="22"/>
    </row>
    <row r="42" spans="1:16" ht="39" customHeight="1" x14ac:dyDescent="0.2">
      <c r="A42" s="22"/>
      <c r="B42" s="39"/>
      <c r="C42" s="1204" t="s">
        <v>582</v>
      </c>
      <c r="D42" s="1205"/>
      <c r="E42" s="1206"/>
      <c r="F42" s="36" t="s">
        <v>524</v>
      </c>
      <c r="G42" s="37" t="s">
        <v>524</v>
      </c>
      <c r="H42" s="37" t="s">
        <v>524</v>
      </c>
      <c r="I42" s="37" t="s">
        <v>524</v>
      </c>
      <c r="J42" s="38" t="s">
        <v>524</v>
      </c>
      <c r="K42" s="22"/>
      <c r="L42" s="22"/>
      <c r="M42" s="22"/>
      <c r="N42" s="22"/>
      <c r="O42" s="22"/>
      <c r="P42" s="22"/>
    </row>
    <row r="43" spans="1:16" ht="39" customHeight="1" thickBot="1" x14ac:dyDescent="0.25">
      <c r="A43" s="22"/>
      <c r="B43" s="40"/>
      <c r="C43" s="1207" t="s">
        <v>583</v>
      </c>
      <c r="D43" s="1208"/>
      <c r="E43" s="1209"/>
      <c r="F43" s="41">
        <v>0.05</v>
      </c>
      <c r="G43" s="42">
        <v>0.13</v>
      </c>
      <c r="H43" s="42">
        <v>0.04</v>
      </c>
      <c r="I43" s="42">
        <v>0.06</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cVdV2GLYMtRP7gwp9byHGF7h03PwRgdKYn7Y6E1qXl82joO4IAal7vrm4cKPrMwTWvOvMdQBFa5Y+H7wZ4U6w==" saltValue="2GR1FOQLOsGVtdIY3VEk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Normal="100" zoomScaleSheetLayoutView="55" workbookViewId="0">
      <selection activeCell="AS19" sqref="AS1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33791</v>
      </c>
      <c r="L45" s="60">
        <v>33241</v>
      </c>
      <c r="M45" s="60">
        <v>32841</v>
      </c>
      <c r="N45" s="60">
        <v>31595</v>
      </c>
      <c r="O45" s="61">
        <v>30558</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2">
      <c r="A47" s="48"/>
      <c r="B47" s="1232"/>
      <c r="C47" s="1233"/>
      <c r="D47" s="62"/>
      <c r="E47" s="1214" t="s">
        <v>14</v>
      </c>
      <c r="F47" s="1214"/>
      <c r="G47" s="1214"/>
      <c r="H47" s="1214"/>
      <c r="I47" s="1214"/>
      <c r="J47" s="1215"/>
      <c r="K47" s="63">
        <v>2667</v>
      </c>
      <c r="L47" s="64">
        <v>3000</v>
      </c>
      <c r="M47" s="64">
        <v>3333</v>
      </c>
      <c r="N47" s="64">
        <v>3667</v>
      </c>
      <c r="O47" s="65">
        <v>4000</v>
      </c>
      <c r="P47" s="48"/>
      <c r="Q47" s="48"/>
      <c r="R47" s="48"/>
      <c r="S47" s="48"/>
      <c r="T47" s="48"/>
      <c r="U47" s="48"/>
    </row>
    <row r="48" spans="1:21" ht="30.75" customHeight="1" x14ac:dyDescent="0.2">
      <c r="A48" s="48"/>
      <c r="B48" s="1232"/>
      <c r="C48" s="1233"/>
      <c r="D48" s="62"/>
      <c r="E48" s="1214" t="s">
        <v>15</v>
      </c>
      <c r="F48" s="1214"/>
      <c r="G48" s="1214"/>
      <c r="H48" s="1214"/>
      <c r="I48" s="1214"/>
      <c r="J48" s="1215"/>
      <c r="K48" s="63">
        <v>6216</v>
      </c>
      <c r="L48" s="64">
        <v>6494</v>
      </c>
      <c r="M48" s="64">
        <v>6185</v>
      </c>
      <c r="N48" s="64">
        <v>5618</v>
      </c>
      <c r="O48" s="65">
        <v>5497</v>
      </c>
      <c r="P48" s="48"/>
      <c r="Q48" s="48"/>
      <c r="R48" s="48"/>
      <c r="S48" s="48"/>
      <c r="T48" s="48"/>
      <c r="U48" s="48"/>
    </row>
    <row r="49" spans="1:21" ht="30.75" customHeight="1" x14ac:dyDescent="0.2">
      <c r="A49" s="48"/>
      <c r="B49" s="1232"/>
      <c r="C49" s="1233"/>
      <c r="D49" s="62"/>
      <c r="E49" s="1214" t="s">
        <v>16</v>
      </c>
      <c r="F49" s="1214"/>
      <c r="G49" s="1214"/>
      <c r="H49" s="1214"/>
      <c r="I49" s="1214"/>
      <c r="J49" s="1215"/>
      <c r="K49" s="63">
        <v>3</v>
      </c>
      <c r="L49" s="64">
        <v>3</v>
      </c>
      <c r="M49" s="64">
        <v>1</v>
      </c>
      <c r="N49" s="64">
        <v>1</v>
      </c>
      <c r="O49" s="65">
        <v>1</v>
      </c>
      <c r="P49" s="48"/>
      <c r="Q49" s="48"/>
      <c r="R49" s="48"/>
      <c r="S49" s="48"/>
      <c r="T49" s="48"/>
      <c r="U49" s="48"/>
    </row>
    <row r="50" spans="1:21" ht="30.75" customHeight="1" x14ac:dyDescent="0.2">
      <c r="A50" s="48"/>
      <c r="B50" s="1232"/>
      <c r="C50" s="1233"/>
      <c r="D50" s="62"/>
      <c r="E50" s="1214" t="s">
        <v>17</v>
      </c>
      <c r="F50" s="1214"/>
      <c r="G50" s="1214"/>
      <c r="H50" s="1214"/>
      <c r="I50" s="1214"/>
      <c r="J50" s="1215"/>
      <c r="K50" s="63">
        <v>1125</v>
      </c>
      <c r="L50" s="64">
        <v>1194</v>
      </c>
      <c r="M50" s="64">
        <v>1041</v>
      </c>
      <c r="N50" s="64">
        <v>1045</v>
      </c>
      <c r="O50" s="65">
        <v>982</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31182</v>
      </c>
      <c r="L52" s="64">
        <v>31638</v>
      </c>
      <c r="M52" s="64">
        <v>32129</v>
      </c>
      <c r="N52" s="64">
        <v>31905</v>
      </c>
      <c r="O52" s="65">
        <v>31398</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12620</v>
      </c>
      <c r="L53" s="69">
        <v>12294</v>
      </c>
      <c r="M53" s="69">
        <v>11272</v>
      </c>
      <c r="N53" s="69">
        <v>10021</v>
      </c>
      <c r="O53" s="70">
        <v>9640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0" t="s">
        <v>25</v>
      </c>
      <c r="C57" s="1221"/>
      <c r="D57" s="1224" t="s">
        <v>26</v>
      </c>
      <c r="E57" s="1225"/>
      <c r="F57" s="1225"/>
      <c r="G57" s="1225"/>
      <c r="H57" s="1225"/>
      <c r="I57" s="1225"/>
      <c r="J57" s="1226"/>
      <c r="K57" s="83">
        <v>14000</v>
      </c>
      <c r="L57" s="84">
        <v>18000</v>
      </c>
      <c r="M57" s="84">
        <v>22500</v>
      </c>
      <c r="N57" s="84">
        <v>22500</v>
      </c>
      <c r="O57" s="85">
        <v>23500</v>
      </c>
    </row>
    <row r="58" spans="1:21" ht="31.5" customHeight="1" thickBot="1" x14ac:dyDescent="0.25">
      <c r="B58" s="1222"/>
      <c r="C58" s="1223"/>
      <c r="D58" s="1227" t="s">
        <v>27</v>
      </c>
      <c r="E58" s="1228"/>
      <c r="F58" s="1228"/>
      <c r="G58" s="1228"/>
      <c r="H58" s="1228"/>
      <c r="I58" s="1228"/>
      <c r="J58" s="1229"/>
      <c r="K58" s="86">
        <v>7000</v>
      </c>
      <c r="L58" s="87">
        <v>9333</v>
      </c>
      <c r="M58" s="87">
        <v>12000</v>
      </c>
      <c r="N58" s="87">
        <v>15000</v>
      </c>
      <c r="O58" s="88">
        <v>15000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rCWjn/7TlcerrrkGzrB1G2pWZJfjbrZ+WscmD1B3v/K5z3cGlN4rfJZNXQzle5bSXv/K78U0Lg4GrZz3HC8Xg==" saltValue="vqJhuILxjwHQ8bP6PItY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Normal="100" zoomScaleSheetLayoutView="100" workbookViewId="0">
      <selection activeCell="AS19" sqref="AS19"/>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50" t="s">
        <v>30</v>
      </c>
      <c r="C41" s="1251"/>
      <c r="D41" s="102"/>
      <c r="E41" s="1252" t="s">
        <v>31</v>
      </c>
      <c r="F41" s="1252"/>
      <c r="G41" s="1252"/>
      <c r="H41" s="1253"/>
      <c r="I41" s="103">
        <v>283000</v>
      </c>
      <c r="J41" s="104">
        <v>281064</v>
      </c>
      <c r="K41" s="104">
        <v>282790</v>
      </c>
      <c r="L41" s="104">
        <v>281322</v>
      </c>
      <c r="M41" s="105">
        <v>281621</v>
      </c>
    </row>
    <row r="42" spans="2:13" ht="27.75" customHeight="1" x14ac:dyDescent="0.2">
      <c r="B42" s="1240"/>
      <c r="C42" s="1241"/>
      <c r="D42" s="106"/>
      <c r="E42" s="1244" t="s">
        <v>32</v>
      </c>
      <c r="F42" s="1244"/>
      <c r="G42" s="1244"/>
      <c r="H42" s="1245"/>
      <c r="I42" s="107">
        <v>12337</v>
      </c>
      <c r="J42" s="108">
        <v>11522</v>
      </c>
      <c r="K42" s="108">
        <v>10676</v>
      </c>
      <c r="L42" s="108">
        <v>9466</v>
      </c>
      <c r="M42" s="109">
        <v>10378</v>
      </c>
    </row>
    <row r="43" spans="2:13" ht="27.75" customHeight="1" x14ac:dyDescent="0.2">
      <c r="B43" s="1240"/>
      <c r="C43" s="1241"/>
      <c r="D43" s="106"/>
      <c r="E43" s="1244" t="s">
        <v>33</v>
      </c>
      <c r="F43" s="1244"/>
      <c r="G43" s="1244"/>
      <c r="H43" s="1245"/>
      <c r="I43" s="107">
        <v>84325</v>
      </c>
      <c r="J43" s="108">
        <v>84476</v>
      </c>
      <c r="K43" s="108">
        <v>77038</v>
      </c>
      <c r="L43" s="108">
        <v>70958</v>
      </c>
      <c r="M43" s="109">
        <v>65344</v>
      </c>
    </row>
    <row r="44" spans="2:13" ht="27.75" customHeight="1" x14ac:dyDescent="0.2">
      <c r="B44" s="1240"/>
      <c r="C44" s="1241"/>
      <c r="D44" s="106"/>
      <c r="E44" s="1244" t="s">
        <v>34</v>
      </c>
      <c r="F44" s="1244"/>
      <c r="G44" s="1244"/>
      <c r="H44" s="1245"/>
      <c r="I44" s="107">
        <v>81</v>
      </c>
      <c r="J44" s="108">
        <v>63</v>
      </c>
      <c r="K44" s="108">
        <v>52</v>
      </c>
      <c r="L44" s="108">
        <v>41</v>
      </c>
      <c r="M44" s="109">
        <v>29</v>
      </c>
    </row>
    <row r="45" spans="2:13" ht="27.75" customHeight="1" x14ac:dyDescent="0.2">
      <c r="B45" s="1240"/>
      <c r="C45" s="1241"/>
      <c r="D45" s="106"/>
      <c r="E45" s="1244" t="s">
        <v>35</v>
      </c>
      <c r="F45" s="1244"/>
      <c r="G45" s="1244"/>
      <c r="H45" s="1245"/>
      <c r="I45" s="107">
        <v>37202</v>
      </c>
      <c r="J45" s="108">
        <v>37163</v>
      </c>
      <c r="K45" s="108">
        <v>69090</v>
      </c>
      <c r="L45" s="108">
        <v>66422</v>
      </c>
      <c r="M45" s="109">
        <v>64692</v>
      </c>
    </row>
    <row r="46" spans="2:13" ht="27.75" customHeight="1" x14ac:dyDescent="0.2">
      <c r="B46" s="1240"/>
      <c r="C46" s="1241"/>
      <c r="D46" s="110"/>
      <c r="E46" s="1244" t="s">
        <v>36</v>
      </c>
      <c r="F46" s="1244"/>
      <c r="G46" s="1244"/>
      <c r="H46" s="1245"/>
      <c r="I46" s="107" t="s">
        <v>524</v>
      </c>
      <c r="J46" s="108" t="s">
        <v>524</v>
      </c>
      <c r="K46" s="108" t="s">
        <v>524</v>
      </c>
      <c r="L46" s="108" t="s">
        <v>524</v>
      </c>
      <c r="M46" s="109" t="s">
        <v>524</v>
      </c>
    </row>
    <row r="47" spans="2:13" ht="27.75" customHeight="1" x14ac:dyDescent="0.2">
      <c r="B47" s="1240"/>
      <c r="C47" s="1241"/>
      <c r="D47" s="111"/>
      <c r="E47" s="1254" t="s">
        <v>37</v>
      </c>
      <c r="F47" s="1255"/>
      <c r="G47" s="1255"/>
      <c r="H47" s="1256"/>
      <c r="I47" s="107" t="s">
        <v>524</v>
      </c>
      <c r="J47" s="108" t="s">
        <v>524</v>
      </c>
      <c r="K47" s="108" t="s">
        <v>524</v>
      </c>
      <c r="L47" s="108" t="s">
        <v>524</v>
      </c>
      <c r="M47" s="109" t="s">
        <v>524</v>
      </c>
    </row>
    <row r="48" spans="2:13" ht="27.75" customHeight="1" x14ac:dyDescent="0.2">
      <c r="B48" s="1240"/>
      <c r="C48" s="1241"/>
      <c r="D48" s="106"/>
      <c r="E48" s="1244" t="s">
        <v>38</v>
      </c>
      <c r="F48" s="1244"/>
      <c r="G48" s="1244"/>
      <c r="H48" s="1245"/>
      <c r="I48" s="107" t="s">
        <v>524</v>
      </c>
      <c r="J48" s="108" t="s">
        <v>524</v>
      </c>
      <c r="K48" s="108" t="s">
        <v>524</v>
      </c>
      <c r="L48" s="108" t="s">
        <v>524</v>
      </c>
      <c r="M48" s="109" t="s">
        <v>524</v>
      </c>
    </row>
    <row r="49" spans="2:13" ht="27.75" customHeight="1" x14ac:dyDescent="0.2">
      <c r="B49" s="1242"/>
      <c r="C49" s="1243"/>
      <c r="D49" s="106"/>
      <c r="E49" s="1244" t="s">
        <v>39</v>
      </c>
      <c r="F49" s="1244"/>
      <c r="G49" s="1244"/>
      <c r="H49" s="1245"/>
      <c r="I49" s="107" t="s">
        <v>524</v>
      </c>
      <c r="J49" s="108" t="s">
        <v>524</v>
      </c>
      <c r="K49" s="108" t="s">
        <v>524</v>
      </c>
      <c r="L49" s="108" t="s">
        <v>524</v>
      </c>
      <c r="M49" s="109" t="s">
        <v>524</v>
      </c>
    </row>
    <row r="50" spans="2:13" ht="27.75" customHeight="1" x14ac:dyDescent="0.2">
      <c r="B50" s="1238" t="s">
        <v>40</v>
      </c>
      <c r="C50" s="1239"/>
      <c r="D50" s="112"/>
      <c r="E50" s="1244" t="s">
        <v>41</v>
      </c>
      <c r="F50" s="1244"/>
      <c r="G50" s="1244"/>
      <c r="H50" s="1245"/>
      <c r="I50" s="107">
        <v>63080</v>
      </c>
      <c r="J50" s="108">
        <v>65273</v>
      </c>
      <c r="K50" s="108">
        <v>69834</v>
      </c>
      <c r="L50" s="108">
        <v>77197</v>
      </c>
      <c r="M50" s="109">
        <v>78539</v>
      </c>
    </row>
    <row r="51" spans="2:13" ht="27.75" customHeight="1" x14ac:dyDescent="0.2">
      <c r="B51" s="1240"/>
      <c r="C51" s="1241"/>
      <c r="D51" s="106"/>
      <c r="E51" s="1244" t="s">
        <v>42</v>
      </c>
      <c r="F51" s="1244"/>
      <c r="G51" s="1244"/>
      <c r="H51" s="1245"/>
      <c r="I51" s="107">
        <v>57590</v>
      </c>
      <c r="J51" s="108">
        <v>58626</v>
      </c>
      <c r="K51" s="108">
        <v>53843</v>
      </c>
      <c r="L51" s="108">
        <v>46091</v>
      </c>
      <c r="M51" s="109">
        <v>42834</v>
      </c>
    </row>
    <row r="52" spans="2:13" ht="27.75" customHeight="1" x14ac:dyDescent="0.2">
      <c r="B52" s="1242"/>
      <c r="C52" s="1243"/>
      <c r="D52" s="106"/>
      <c r="E52" s="1244" t="s">
        <v>43</v>
      </c>
      <c r="F52" s="1244"/>
      <c r="G52" s="1244"/>
      <c r="H52" s="1245"/>
      <c r="I52" s="107">
        <v>321450</v>
      </c>
      <c r="J52" s="108">
        <v>330413</v>
      </c>
      <c r="K52" s="108">
        <v>339169</v>
      </c>
      <c r="L52" s="108">
        <v>344659</v>
      </c>
      <c r="M52" s="109">
        <v>351547</v>
      </c>
    </row>
    <row r="53" spans="2:13" ht="27.75" customHeight="1" thickBot="1" x14ac:dyDescent="0.25">
      <c r="B53" s="1246" t="s">
        <v>44</v>
      </c>
      <c r="C53" s="1247"/>
      <c r="D53" s="113"/>
      <c r="E53" s="1248" t="s">
        <v>45</v>
      </c>
      <c r="F53" s="1248"/>
      <c r="G53" s="1248"/>
      <c r="H53" s="1249"/>
      <c r="I53" s="114">
        <v>-25175</v>
      </c>
      <c r="J53" s="115">
        <v>-40024</v>
      </c>
      <c r="K53" s="115">
        <v>-23200</v>
      </c>
      <c r="L53" s="115">
        <v>-39738</v>
      </c>
      <c r="M53" s="116">
        <v>-50857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mSROzc5pShWlkddHyZkRsRjXzWHZRNpyhUDmsZ2ZhqOuwbrjzMvxv1kVdWPb3sCytFdkLUgOciJr2TmeEPTsw==" saltValue="E522aFrdvJgnGijSZtsA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AS19" sqref="AS19"/>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265" t="s">
        <v>48</v>
      </c>
      <c r="D55" s="1265"/>
      <c r="E55" s="1266"/>
      <c r="F55" s="128">
        <v>15200</v>
      </c>
      <c r="G55" s="128">
        <v>15225</v>
      </c>
      <c r="H55" s="129">
        <v>11546</v>
      </c>
    </row>
    <row r="56" spans="2:8" ht="52.5" customHeight="1" x14ac:dyDescent="0.2">
      <c r="B56" s="130"/>
      <c r="C56" s="1267" t="s">
        <v>49</v>
      </c>
      <c r="D56" s="1267"/>
      <c r="E56" s="1268"/>
      <c r="F56" s="131">
        <v>951</v>
      </c>
      <c r="G56" s="131">
        <v>1031</v>
      </c>
      <c r="H56" s="132">
        <v>1010</v>
      </c>
    </row>
    <row r="57" spans="2:8" ht="53.25" customHeight="1" x14ac:dyDescent="0.2">
      <c r="B57" s="130"/>
      <c r="C57" s="1269" t="s">
        <v>50</v>
      </c>
      <c r="D57" s="1269"/>
      <c r="E57" s="1270"/>
      <c r="F57" s="133">
        <v>25553</v>
      </c>
      <c r="G57" s="133">
        <v>29864</v>
      </c>
      <c r="H57" s="134">
        <v>32846</v>
      </c>
    </row>
    <row r="58" spans="2:8" ht="45.75" customHeight="1" x14ac:dyDescent="0.2">
      <c r="B58" s="135"/>
      <c r="C58" s="1257" t="s">
        <v>590</v>
      </c>
      <c r="D58" s="1258"/>
      <c r="E58" s="1259"/>
      <c r="F58" s="136">
        <v>4560</v>
      </c>
      <c r="G58" s="136">
        <v>8564</v>
      </c>
      <c r="H58" s="137">
        <v>12106</v>
      </c>
    </row>
    <row r="59" spans="2:8" ht="45.75" customHeight="1" x14ac:dyDescent="0.2">
      <c r="B59" s="135"/>
      <c r="C59" s="1257" t="s">
        <v>591</v>
      </c>
      <c r="D59" s="1258"/>
      <c r="E59" s="1259"/>
      <c r="F59" s="136">
        <v>8192</v>
      </c>
      <c r="G59" s="136">
        <v>8035</v>
      </c>
      <c r="H59" s="137">
        <v>7588</v>
      </c>
    </row>
    <row r="60" spans="2:8" ht="45.75" customHeight="1" x14ac:dyDescent="0.2">
      <c r="B60" s="135"/>
      <c r="C60" s="1257" t="s">
        <v>592</v>
      </c>
      <c r="D60" s="1258"/>
      <c r="E60" s="1259"/>
      <c r="F60" s="136">
        <v>770</v>
      </c>
      <c r="G60" s="136">
        <v>4275</v>
      </c>
      <c r="H60" s="137">
        <v>5622</v>
      </c>
    </row>
    <row r="61" spans="2:8" ht="45.75" customHeight="1" x14ac:dyDescent="0.2">
      <c r="B61" s="135"/>
      <c r="C61" s="1257" t="s">
        <v>593</v>
      </c>
      <c r="D61" s="1258"/>
      <c r="E61" s="1259"/>
      <c r="F61" s="136">
        <v>588</v>
      </c>
      <c r="G61" s="136">
        <v>588</v>
      </c>
      <c r="H61" s="137">
        <v>1088</v>
      </c>
    </row>
    <row r="62" spans="2:8" ht="45.75" customHeight="1" thickBot="1" x14ac:dyDescent="0.25">
      <c r="B62" s="138"/>
      <c r="C62" s="1260" t="s">
        <v>594</v>
      </c>
      <c r="D62" s="1261"/>
      <c r="E62" s="1262"/>
      <c r="F62" s="139">
        <v>218</v>
      </c>
      <c r="G62" s="139">
        <v>250</v>
      </c>
      <c r="H62" s="140">
        <v>274</v>
      </c>
    </row>
    <row r="63" spans="2:8" ht="52.5" customHeight="1" thickBot="1" x14ac:dyDescent="0.25">
      <c r="B63" s="141"/>
      <c r="C63" s="1263" t="s">
        <v>51</v>
      </c>
      <c r="D63" s="1263"/>
      <c r="E63" s="1264"/>
      <c r="F63" s="142">
        <v>41703</v>
      </c>
      <c r="G63" s="142">
        <v>46120</v>
      </c>
      <c r="H63" s="143">
        <v>45402</v>
      </c>
    </row>
    <row r="64" spans="2:8" ht="15" customHeight="1" x14ac:dyDescent="0.2"/>
  </sheetData>
  <sheetProtection algorithmName="SHA-512" hashValue="bIJKEnaFrhWefLj/oxJbqhtnBdzJPzO3PdW9sQk6OKK+fvK4gR13dMQy8bjngfNw6nTy0DsQXk7EzY2ZnauAmw==" saltValue="9iPkyh+Lp8KFehUBwCC+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0FACF-D56A-497F-AB6D-7681EDC8AF4A}">
  <sheetPr>
    <pageSetUpPr fitToPage="1"/>
  </sheetPr>
  <dimension ref="A1:WZM160"/>
  <sheetViews>
    <sheetView showGridLines="0" zoomScaleNormal="100" zoomScaleSheetLayoutView="55" workbookViewId="0">
      <selection activeCell="AS19" sqref="AS19"/>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623</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619</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622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617</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616</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9">
        <v>61</v>
      </c>
      <c r="BQ53" s="1279"/>
      <c r="BR53" s="1279"/>
      <c r="BS53" s="1279"/>
      <c r="BT53" s="1279"/>
      <c r="BU53" s="1279"/>
      <c r="BV53" s="1279"/>
      <c r="BW53" s="1279"/>
      <c r="BX53" s="1279">
        <v>64.5</v>
      </c>
      <c r="BY53" s="1279"/>
      <c r="BZ53" s="1279"/>
      <c r="CA53" s="1279"/>
      <c r="CB53" s="1279"/>
      <c r="CC53" s="1279"/>
      <c r="CD53" s="1279"/>
      <c r="CE53" s="1279"/>
      <c r="CF53" s="1279">
        <v>65.3</v>
      </c>
      <c r="CG53" s="1279"/>
      <c r="CH53" s="1279"/>
      <c r="CI53" s="1279"/>
      <c r="CJ53" s="1279"/>
      <c r="CK53" s="1279"/>
      <c r="CL53" s="1279"/>
      <c r="CM53" s="1279"/>
      <c r="CN53" s="1279">
        <v>66.3</v>
      </c>
      <c r="CO53" s="1279"/>
      <c r="CP53" s="1279"/>
      <c r="CQ53" s="1279"/>
      <c r="CR53" s="1279"/>
      <c r="CS53" s="1279"/>
      <c r="CT53" s="1279"/>
      <c r="CU53" s="1279"/>
      <c r="CV53" s="1279">
        <v>67.400000000000006</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615</v>
      </c>
      <c r="AO55" s="1281"/>
      <c r="AP55" s="1281"/>
      <c r="AQ55" s="1281"/>
      <c r="AR55" s="1281"/>
      <c r="AS55" s="1281"/>
      <c r="AT55" s="1281"/>
      <c r="AU55" s="1281"/>
      <c r="AV55" s="1281"/>
      <c r="AW55" s="1281"/>
      <c r="AX55" s="1281"/>
      <c r="AY55" s="1281"/>
      <c r="AZ55" s="1281"/>
      <c r="BA55" s="1281"/>
      <c r="BB55" s="1280" t="s">
        <v>614</v>
      </c>
      <c r="BC55" s="1280"/>
      <c r="BD55" s="1280"/>
      <c r="BE55" s="1280"/>
      <c r="BF55" s="1280"/>
      <c r="BG55" s="1280"/>
      <c r="BH55" s="1280"/>
      <c r="BI55" s="1280"/>
      <c r="BJ55" s="1280"/>
      <c r="BK55" s="1280"/>
      <c r="BL55" s="1280"/>
      <c r="BM55" s="1280"/>
      <c r="BN55" s="1280"/>
      <c r="BO55" s="1280"/>
      <c r="BP55" s="1279">
        <v>124.2</v>
      </c>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621</v>
      </c>
      <c r="BC57" s="1280"/>
      <c r="BD57" s="1280"/>
      <c r="BE57" s="1280"/>
      <c r="BF57" s="1280"/>
      <c r="BG57" s="1280"/>
      <c r="BH57" s="1280"/>
      <c r="BI57" s="1280"/>
      <c r="BJ57" s="1280"/>
      <c r="BK57" s="1280"/>
      <c r="BL57" s="1280"/>
      <c r="BM57" s="1280"/>
      <c r="BN57" s="1280"/>
      <c r="BO57" s="1280"/>
      <c r="BP57" s="1279">
        <v>59.4</v>
      </c>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620</v>
      </c>
    </row>
    <row r="64" spans="1:109" ht="13" x14ac:dyDescent="0.2">
      <c r="B64" s="1272"/>
      <c r="G64" s="1309"/>
      <c r="I64" s="1311"/>
      <c r="J64" s="1311"/>
      <c r="K64" s="1311"/>
      <c r="L64" s="1311"/>
      <c r="M64" s="1311"/>
      <c r="N64" s="1310"/>
      <c r="AM64" s="1309"/>
      <c r="AN64" s="1309" t="s">
        <v>619</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617</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616</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9">
        <v>9.1</v>
      </c>
      <c r="BQ75" s="1279"/>
      <c r="BR75" s="1279"/>
      <c r="BS75" s="1279"/>
      <c r="BT75" s="1279"/>
      <c r="BU75" s="1279"/>
      <c r="BV75" s="1279"/>
      <c r="BW75" s="1279"/>
      <c r="BX75" s="1279">
        <v>8.4</v>
      </c>
      <c r="BY75" s="1279"/>
      <c r="BZ75" s="1279"/>
      <c r="CA75" s="1279"/>
      <c r="CB75" s="1279"/>
      <c r="CC75" s="1279"/>
      <c r="CD75" s="1279"/>
      <c r="CE75" s="1279"/>
      <c r="CF75" s="1279">
        <v>7.4</v>
      </c>
      <c r="CG75" s="1279"/>
      <c r="CH75" s="1279"/>
      <c r="CI75" s="1279"/>
      <c r="CJ75" s="1279"/>
      <c r="CK75" s="1279"/>
      <c r="CL75" s="1279"/>
      <c r="CM75" s="1279"/>
      <c r="CN75" s="1279">
        <v>6.5</v>
      </c>
      <c r="CO75" s="1279"/>
      <c r="CP75" s="1279"/>
      <c r="CQ75" s="1279"/>
      <c r="CR75" s="1279"/>
      <c r="CS75" s="1279"/>
      <c r="CT75" s="1279"/>
      <c r="CU75" s="1279"/>
      <c r="CV75" s="1279">
        <v>5.5</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615</v>
      </c>
      <c r="AO77" s="1281"/>
      <c r="AP77" s="1281"/>
      <c r="AQ77" s="1281"/>
      <c r="AR77" s="1281"/>
      <c r="AS77" s="1281"/>
      <c r="AT77" s="1281"/>
      <c r="AU77" s="1281"/>
      <c r="AV77" s="1281"/>
      <c r="AW77" s="1281"/>
      <c r="AX77" s="1281"/>
      <c r="AY77" s="1281"/>
      <c r="AZ77" s="1281"/>
      <c r="BA77" s="1281"/>
      <c r="BB77" s="1280" t="s">
        <v>614</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TbPQ2D5zWKkzhJOxviRrzpd6krTHt2katpuL6l6C4MjZX49bI5dUe9xSrV2Y3SDHyLqwrvAzxqR95kTi9r/J7Q==" saltValue="C+jXJPt9LyvpetVJ4QgTy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E09F-6769-47CE-BA2E-649D099878A8}">
  <sheetPr>
    <pageSetUpPr fitToPage="1"/>
  </sheetPr>
  <dimension ref="A1:DR125"/>
  <sheetViews>
    <sheetView showGridLines="0" zoomScaleNormal="100" zoomScaleSheetLayoutView="70" workbookViewId="0">
      <selection activeCell="AS19" sqref="AS1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Jbu/Aqdpd/QrWC10kSC8Oo43+HV0BgeF5h7hsvW07N7xkTOWkB/Z7gL7F4uRI+7bOYbIbOWsuXEkmqiiMBm3jQ==" saltValue="U+ySK2vHuV++VZRXu89V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AE50-3492-42EE-A6FD-4C4696DC35A9}">
  <sheetPr>
    <pageSetUpPr fitToPage="1"/>
  </sheetPr>
  <dimension ref="A1:DR125"/>
  <sheetViews>
    <sheetView showGridLines="0" zoomScaleNormal="100" zoomScaleSheetLayoutView="55" workbookViewId="0">
      <selection activeCell="AS19" sqref="AS1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lISwvy7rR2sgQl2J6x75IZXIPyf7h13ktf81IAybD9obLX8s/o6kerylmcgdE+O8hreN1tG4Pf94Qbuxd0w62w==" saltValue="vIYMz0VgWmCjBSS2SF89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59649</v>
      </c>
      <c r="E3" s="162"/>
      <c r="F3" s="163">
        <v>51898</v>
      </c>
      <c r="G3" s="164"/>
      <c r="H3" s="165"/>
    </row>
    <row r="4" spans="1:8" x14ac:dyDescent="0.2">
      <c r="A4" s="166"/>
      <c r="B4" s="167"/>
      <c r="C4" s="168"/>
      <c r="D4" s="169">
        <v>34554</v>
      </c>
      <c r="E4" s="170"/>
      <c r="F4" s="171">
        <v>25986</v>
      </c>
      <c r="G4" s="172"/>
      <c r="H4" s="173"/>
    </row>
    <row r="5" spans="1:8" x14ac:dyDescent="0.2">
      <c r="A5" s="154" t="s">
        <v>557</v>
      </c>
      <c r="B5" s="159"/>
      <c r="C5" s="160"/>
      <c r="D5" s="161">
        <v>64501</v>
      </c>
      <c r="E5" s="162"/>
      <c r="F5" s="163">
        <v>51684</v>
      </c>
      <c r="G5" s="164"/>
      <c r="H5" s="165"/>
    </row>
    <row r="6" spans="1:8" x14ac:dyDescent="0.2">
      <c r="A6" s="166"/>
      <c r="B6" s="167"/>
      <c r="C6" s="168"/>
      <c r="D6" s="169">
        <v>34263</v>
      </c>
      <c r="E6" s="170"/>
      <c r="F6" s="171">
        <v>26671</v>
      </c>
      <c r="G6" s="172"/>
      <c r="H6" s="173"/>
    </row>
    <row r="7" spans="1:8" x14ac:dyDescent="0.2">
      <c r="A7" s="154" t="s">
        <v>558</v>
      </c>
      <c r="B7" s="159"/>
      <c r="C7" s="160"/>
      <c r="D7" s="161">
        <v>54626</v>
      </c>
      <c r="E7" s="162"/>
      <c r="F7" s="163">
        <v>52897</v>
      </c>
      <c r="G7" s="164"/>
      <c r="H7" s="165"/>
    </row>
    <row r="8" spans="1:8" x14ac:dyDescent="0.2">
      <c r="A8" s="166"/>
      <c r="B8" s="167"/>
      <c r="C8" s="168"/>
      <c r="D8" s="169">
        <v>29129</v>
      </c>
      <c r="E8" s="170"/>
      <c r="F8" s="171">
        <v>27013</v>
      </c>
      <c r="G8" s="172"/>
      <c r="H8" s="173"/>
    </row>
    <row r="9" spans="1:8" x14ac:dyDescent="0.2">
      <c r="A9" s="154" t="s">
        <v>559</v>
      </c>
      <c r="B9" s="159"/>
      <c r="C9" s="160"/>
      <c r="D9" s="161">
        <v>52492</v>
      </c>
      <c r="E9" s="162"/>
      <c r="F9" s="163">
        <v>54945</v>
      </c>
      <c r="G9" s="164"/>
      <c r="H9" s="165"/>
    </row>
    <row r="10" spans="1:8" x14ac:dyDescent="0.2">
      <c r="A10" s="166"/>
      <c r="B10" s="167"/>
      <c r="C10" s="168"/>
      <c r="D10" s="169">
        <v>26197</v>
      </c>
      <c r="E10" s="170"/>
      <c r="F10" s="171">
        <v>29293</v>
      </c>
      <c r="G10" s="172"/>
      <c r="H10" s="173"/>
    </row>
    <row r="11" spans="1:8" x14ac:dyDescent="0.2">
      <c r="A11" s="154" t="s">
        <v>560</v>
      </c>
      <c r="B11" s="159"/>
      <c r="C11" s="160"/>
      <c r="D11" s="161">
        <v>70651</v>
      </c>
      <c r="E11" s="162"/>
      <c r="F11" s="163">
        <v>57132</v>
      </c>
      <c r="G11" s="164"/>
      <c r="H11" s="165"/>
    </row>
    <row r="12" spans="1:8" x14ac:dyDescent="0.2">
      <c r="A12" s="166"/>
      <c r="B12" s="167"/>
      <c r="C12" s="174"/>
      <c r="D12" s="169">
        <v>36567</v>
      </c>
      <c r="E12" s="170"/>
      <c r="F12" s="171">
        <v>30126</v>
      </c>
      <c r="G12" s="172"/>
      <c r="H12" s="173"/>
    </row>
    <row r="13" spans="1:8" x14ac:dyDescent="0.2">
      <c r="A13" s="154"/>
      <c r="B13" s="159"/>
      <c r="C13" s="175"/>
      <c r="D13" s="176">
        <v>60384</v>
      </c>
      <c r="E13" s="177"/>
      <c r="F13" s="178">
        <v>53711</v>
      </c>
      <c r="G13" s="179"/>
      <c r="H13" s="165"/>
    </row>
    <row r="14" spans="1:8" x14ac:dyDescent="0.2">
      <c r="A14" s="166"/>
      <c r="B14" s="167"/>
      <c r="C14" s="168"/>
      <c r="D14" s="169">
        <v>32142</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4.29</v>
      </c>
      <c r="C19" s="180">
        <f>ROUND(VALUE(SUBSTITUTE(実質収支比率等に係る経年分析!G$48,"▲","-")),2)</f>
        <v>3.87</v>
      </c>
      <c r="D19" s="180">
        <f>ROUND(VALUE(SUBSTITUTE(実質収支比率等に係る経年分析!H$48,"▲","-")),2)</f>
        <v>3.11</v>
      </c>
      <c r="E19" s="180">
        <f>ROUND(VALUE(SUBSTITUTE(実質収支比率等に係る経年分析!I$48,"▲","-")),2)</f>
        <v>2.83</v>
      </c>
      <c r="F19" s="180">
        <f>ROUND(VALUE(SUBSTITUTE(実質収支比率等に係る経年分析!J$48,"▲","-")),2)</f>
        <v>2.79</v>
      </c>
    </row>
    <row r="20" spans="1:11" x14ac:dyDescent="0.2">
      <c r="A20" s="180" t="s">
        <v>55</v>
      </c>
      <c r="B20" s="180">
        <f>ROUND(VALUE(SUBSTITUTE(実質収支比率等に係る経年分析!F$47,"▲","-")),2)</f>
        <v>8.5</v>
      </c>
      <c r="C20" s="180">
        <f>ROUND(VALUE(SUBSTITUTE(実質収支比率等に係る経年分析!G$47,"▲","-")),2)</f>
        <v>8.5</v>
      </c>
      <c r="D20" s="180">
        <f>ROUND(VALUE(SUBSTITUTE(実質収支比率等に係る経年分析!H$47,"▲","-")),2)</f>
        <v>7.28</v>
      </c>
      <c r="E20" s="180">
        <f>ROUND(VALUE(SUBSTITUTE(実質収支比率等に係る経年分析!I$47,"▲","-")),2)</f>
        <v>7.15</v>
      </c>
      <c r="F20" s="180">
        <f>ROUND(VALUE(SUBSTITUTE(実質収支比率等に係る経年分析!J$47,"▲","-")),2)</f>
        <v>5.42</v>
      </c>
    </row>
    <row r="21" spans="1:11" x14ac:dyDescent="0.2">
      <c r="A21" s="180" t="s">
        <v>56</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-0.21</v>
      </c>
      <c r="F21" s="180">
        <f>IF(ISNUMBER(VALUE(SUBSTITUTE(実質収支比率等に係る経年分析!J$49,"▲","-"))),ROUND(VALUE(SUBSTITUTE(実質収支比率等に係る経年分析!J$49,"▲","-")),2),NA())</f>
        <v>-1.76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母子父子寡婦福祉資金貸付事業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小型自動車競走事業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2">
      <c r="A31" s="181" t="str">
        <f>IF(連結実質赤字比率に係る赤字・黒字の構成分析!C$39="",NA(),連結実質赤字比率に係る赤字・黒字の構成分析!C$39)</f>
        <v>介護保険事業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2">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x14ac:dyDescent="0.2">
      <c r="A33" s="181" t="str">
        <f>IF(連結実質赤字比率に係る赤字・黒字の構成分析!C$37="",NA(),連結実質赤字比率に係る赤字・黒字の構成分析!C$37)</f>
        <v>病院事業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x14ac:dyDescent="0.2">
      <c r="A34" s="181" t="str">
        <f>IF(連結実質赤字比率に係る赤字・黒字の構成分析!C$36="",NA(),連結実質赤字比率に係る赤字・黒字の構成分析!C$36)</f>
        <v>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2.76</v>
      </c>
    </row>
    <row r="36" spans="1:16" x14ac:dyDescent="0.2">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31182</v>
      </c>
      <c r="E42" s="182"/>
      <c r="F42" s="182"/>
      <c r="G42" s="182">
        <f>'実質公債費比率（分子）の構造'!L$52</f>
        <v>31638</v>
      </c>
      <c r="H42" s="182"/>
      <c r="I42" s="182"/>
      <c r="J42" s="182">
        <f>'実質公債費比率（分子）の構造'!M$52</f>
        <v>32129</v>
      </c>
      <c r="K42" s="182"/>
      <c r="L42" s="182"/>
      <c r="M42" s="182">
        <f>'実質公債費比率（分子）の構造'!N$52</f>
        <v>31905</v>
      </c>
      <c r="N42" s="182"/>
      <c r="O42" s="182"/>
      <c r="P42" s="182">
        <f>'実質公債費比率（分子）の構造'!O$52</f>
        <v>31398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1125</v>
      </c>
      <c r="C44" s="182"/>
      <c r="D44" s="182"/>
      <c r="E44" s="182">
        <f>'実質公債費比率（分子）の構造'!L$50</f>
        <v>1194</v>
      </c>
      <c r="F44" s="182"/>
      <c r="G44" s="182"/>
      <c r="H44" s="182">
        <f>'実質公債費比率（分子）の構造'!M$50</f>
        <v>1041</v>
      </c>
      <c r="I44" s="182"/>
      <c r="J44" s="182"/>
      <c r="K44" s="182">
        <f>'実質公債費比率（分子）の構造'!N$50</f>
        <v>1045</v>
      </c>
      <c r="L44" s="182"/>
      <c r="M44" s="182"/>
      <c r="N44" s="182">
        <f>'実質公債費比率（分子）の構造'!O$50</f>
        <v>982</v>
      </c>
      <c r="O44" s="182"/>
      <c r="P44" s="182"/>
    </row>
    <row r="45" spans="1:16" x14ac:dyDescent="0.2">
      <c r="A45" s="182" t="s">
        <v>66</v>
      </c>
      <c r="B45" s="182">
        <f>'実質公債費比率（分子）の構造'!K$49</f>
        <v>3</v>
      </c>
      <c r="C45" s="182"/>
      <c r="D45" s="182"/>
      <c r="E45" s="182">
        <f>'実質公債費比率（分子）の構造'!L$49</f>
        <v>3</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2">
      <c r="A46" s="182" t="s">
        <v>67</v>
      </c>
      <c r="B46" s="182">
        <f>'実質公債費比率（分子）の構造'!K$48</f>
        <v>6216</v>
      </c>
      <c r="C46" s="182"/>
      <c r="D46" s="182"/>
      <c r="E46" s="182">
        <f>'実質公債費比率（分子）の構造'!L$48</f>
        <v>6494</v>
      </c>
      <c r="F46" s="182"/>
      <c r="G46" s="182"/>
      <c r="H46" s="182">
        <f>'実質公債費比率（分子）の構造'!M$48</f>
        <v>6185</v>
      </c>
      <c r="I46" s="182"/>
      <c r="J46" s="182"/>
      <c r="K46" s="182">
        <f>'実質公債費比率（分子）の構造'!N$48</f>
        <v>5618</v>
      </c>
      <c r="L46" s="182"/>
      <c r="M46" s="182"/>
      <c r="N46" s="182">
        <f>'実質公債費比率（分子）の構造'!O$48</f>
        <v>5497</v>
      </c>
      <c r="O46" s="182"/>
      <c r="P46" s="182"/>
    </row>
    <row r="47" spans="1:16" x14ac:dyDescent="0.2">
      <c r="A47" s="182" t="s">
        <v>68</v>
      </c>
      <c r="B47" s="182">
        <f>'実質公債費比率（分子）の構造'!K$47</f>
        <v>2667</v>
      </c>
      <c r="C47" s="182"/>
      <c r="D47" s="182"/>
      <c r="E47" s="182">
        <f>'実質公債費比率（分子）の構造'!L$47</f>
        <v>3000</v>
      </c>
      <c r="F47" s="182"/>
      <c r="G47" s="182"/>
      <c r="H47" s="182">
        <f>'実質公債費比率（分子）の構造'!M$47</f>
        <v>3333</v>
      </c>
      <c r="I47" s="182"/>
      <c r="J47" s="182"/>
      <c r="K47" s="182">
        <f>'実質公債費比率（分子）の構造'!N$47</f>
        <v>3667</v>
      </c>
      <c r="L47" s="182"/>
      <c r="M47" s="182"/>
      <c r="N47" s="182">
        <f>'実質公債費比率（分子）の構造'!O$47</f>
        <v>4000</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33791</v>
      </c>
      <c r="C49" s="182"/>
      <c r="D49" s="182"/>
      <c r="E49" s="182">
        <f>'実質公債費比率（分子）の構造'!L$45</f>
        <v>33241</v>
      </c>
      <c r="F49" s="182"/>
      <c r="G49" s="182"/>
      <c r="H49" s="182">
        <f>'実質公債費比率（分子）の構造'!M$45</f>
        <v>32841</v>
      </c>
      <c r="I49" s="182"/>
      <c r="J49" s="182"/>
      <c r="K49" s="182">
        <f>'実質公債費比率（分子）の構造'!N$45</f>
        <v>31595</v>
      </c>
      <c r="L49" s="182"/>
      <c r="M49" s="182"/>
      <c r="N49" s="182">
        <f>'実質公債費比率（分子）の構造'!O$45</f>
        <v>30558</v>
      </c>
      <c r="O49" s="182"/>
      <c r="P49" s="182"/>
    </row>
    <row r="50" spans="1:16" x14ac:dyDescent="0.2">
      <c r="A50" s="182" t="s">
        <v>71</v>
      </c>
      <c r="B50" s="182" t="e">
        <f>NA()</f>
        <v>#N/A</v>
      </c>
      <c r="C50" s="182">
        <f>IF(ISNUMBER('実質公債費比率（分子）の構造'!K$53),'実質公債費比率（分子）の構造'!K$53,NA())</f>
        <v>12620</v>
      </c>
      <c r="D50" s="182" t="e">
        <f>NA()</f>
        <v>#N/A</v>
      </c>
      <c r="E50" s="182" t="e">
        <f>NA()</f>
        <v>#N/A</v>
      </c>
      <c r="F50" s="182">
        <f>IF(ISNUMBER('実質公債費比率（分子）の構造'!L$53),'実質公債費比率（分子）の構造'!L$53,NA())</f>
        <v>12294</v>
      </c>
      <c r="G50" s="182" t="e">
        <f>NA()</f>
        <v>#N/A</v>
      </c>
      <c r="H50" s="182" t="e">
        <f>NA()</f>
        <v>#N/A</v>
      </c>
      <c r="I50" s="182">
        <f>IF(ISNUMBER('実質公債費比率（分子）の構造'!M$53),'実質公債費比率（分子）の構造'!M$53,NA())</f>
        <v>11272</v>
      </c>
      <c r="J50" s="182" t="e">
        <f>NA()</f>
        <v>#N/A</v>
      </c>
      <c r="K50" s="182" t="e">
        <f>NA()</f>
        <v>#N/A</v>
      </c>
      <c r="L50" s="182">
        <f>IF(ISNUMBER('実質公債費比率（分子）の構造'!N$53),'実質公債費比率（分子）の構造'!N$53,NA())</f>
        <v>10021</v>
      </c>
      <c r="M50" s="182" t="e">
        <f>NA()</f>
        <v>#N/A</v>
      </c>
      <c r="N50" s="182" t="e">
        <f>NA()</f>
        <v>#N/A</v>
      </c>
      <c r="O50" s="182">
        <f>IF(ISNUMBER('実質公債費比率（分子）の構造'!O$53),'実質公債費比率（分子）の構造'!O$53,NA())</f>
        <v>9640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321450</v>
      </c>
      <c r="E56" s="181"/>
      <c r="F56" s="181"/>
      <c r="G56" s="181">
        <f>'将来負担比率（分子）の構造'!J$52</f>
        <v>330413</v>
      </c>
      <c r="H56" s="181"/>
      <c r="I56" s="181"/>
      <c r="J56" s="181">
        <f>'将来負担比率（分子）の構造'!K$52</f>
        <v>339169</v>
      </c>
      <c r="K56" s="181"/>
      <c r="L56" s="181"/>
      <c r="M56" s="181">
        <f>'将来負担比率（分子）の構造'!L$52</f>
        <v>344659</v>
      </c>
      <c r="N56" s="181"/>
      <c r="O56" s="181"/>
      <c r="P56" s="181">
        <f>'将来負担比率（分子）の構造'!M$52</f>
        <v>351547</v>
      </c>
    </row>
    <row r="57" spans="1:16" x14ac:dyDescent="0.2">
      <c r="A57" s="181" t="s">
        <v>42</v>
      </c>
      <c r="B57" s="181"/>
      <c r="C57" s="181"/>
      <c r="D57" s="181">
        <f>'将来負担比率（分子）の構造'!I$51</f>
        <v>57590</v>
      </c>
      <c r="E57" s="181"/>
      <c r="F57" s="181"/>
      <c r="G57" s="181">
        <f>'将来負担比率（分子）の構造'!J$51</f>
        <v>58626</v>
      </c>
      <c r="H57" s="181"/>
      <c r="I57" s="181"/>
      <c r="J57" s="181">
        <f>'将来負担比率（分子）の構造'!K$51</f>
        <v>53843</v>
      </c>
      <c r="K57" s="181"/>
      <c r="L57" s="181"/>
      <c r="M57" s="181">
        <f>'将来負担比率（分子）の構造'!L$51</f>
        <v>46091</v>
      </c>
      <c r="N57" s="181"/>
      <c r="O57" s="181"/>
      <c r="P57" s="181">
        <f>'将来負担比率（分子）の構造'!M$51</f>
        <v>42834</v>
      </c>
    </row>
    <row r="58" spans="1:16" x14ac:dyDescent="0.2">
      <c r="A58" s="181" t="s">
        <v>41</v>
      </c>
      <c r="B58" s="181"/>
      <c r="C58" s="181"/>
      <c r="D58" s="181">
        <f>'将来負担比率（分子）の構造'!I$50</f>
        <v>63080</v>
      </c>
      <c r="E58" s="181"/>
      <c r="F58" s="181"/>
      <c r="G58" s="181">
        <f>'将来負担比率（分子）の構造'!J$50</f>
        <v>65273</v>
      </c>
      <c r="H58" s="181"/>
      <c r="I58" s="181"/>
      <c r="J58" s="181">
        <f>'将来負担比率（分子）の構造'!K$50</f>
        <v>69834</v>
      </c>
      <c r="K58" s="181"/>
      <c r="L58" s="181"/>
      <c r="M58" s="181">
        <f>'将来負担比率（分子）の構造'!L$50</f>
        <v>77197</v>
      </c>
      <c r="N58" s="181"/>
      <c r="O58" s="181"/>
      <c r="P58" s="181">
        <f>'将来負担比率（分子）の構造'!M$50</f>
        <v>78539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37202</v>
      </c>
      <c r="C62" s="181"/>
      <c r="D62" s="181"/>
      <c r="E62" s="181">
        <f>'将来負担比率（分子）の構造'!J$45</f>
        <v>37163</v>
      </c>
      <c r="F62" s="181"/>
      <c r="G62" s="181"/>
      <c r="H62" s="181">
        <f>'将来負担比率（分子）の構造'!K$45</f>
        <v>69090</v>
      </c>
      <c r="I62" s="181"/>
      <c r="J62" s="181"/>
      <c r="K62" s="181">
        <f>'将来負担比率（分子）の構造'!L$45</f>
        <v>66422</v>
      </c>
      <c r="L62" s="181"/>
      <c r="M62" s="181"/>
      <c r="N62" s="181">
        <f>'将来負担比率（分子）の構造'!M$45</f>
        <v>64692</v>
      </c>
      <c r="O62" s="181"/>
      <c r="P62" s="181"/>
    </row>
    <row r="63" spans="1:16" x14ac:dyDescent="0.2">
      <c r="A63" s="181" t="s">
        <v>34</v>
      </c>
      <c r="B63" s="181">
        <f>'将来負担比率（分子）の構造'!I$44</f>
        <v>81</v>
      </c>
      <c r="C63" s="181"/>
      <c r="D63" s="181"/>
      <c r="E63" s="181">
        <f>'将来負担比率（分子）の構造'!J$44</f>
        <v>63</v>
      </c>
      <c r="F63" s="181"/>
      <c r="G63" s="181"/>
      <c r="H63" s="181">
        <f>'将来負担比率（分子）の構造'!K$44</f>
        <v>52</v>
      </c>
      <c r="I63" s="181"/>
      <c r="J63" s="181"/>
      <c r="K63" s="181">
        <f>'将来負担比率（分子）の構造'!L$44</f>
        <v>41</v>
      </c>
      <c r="L63" s="181"/>
      <c r="M63" s="181"/>
      <c r="N63" s="181">
        <f>'将来負担比率（分子）の構造'!M$44</f>
        <v>29</v>
      </c>
      <c r="O63" s="181"/>
      <c r="P63" s="181"/>
    </row>
    <row r="64" spans="1:16" x14ac:dyDescent="0.2">
      <c r="A64" s="181" t="s">
        <v>33</v>
      </c>
      <c r="B64" s="181">
        <f>'将来負担比率（分子）の構造'!I$43</f>
        <v>84325</v>
      </c>
      <c r="C64" s="181"/>
      <c r="D64" s="181"/>
      <c r="E64" s="181">
        <f>'将来負担比率（分子）の構造'!J$43</f>
        <v>84476</v>
      </c>
      <c r="F64" s="181"/>
      <c r="G64" s="181"/>
      <c r="H64" s="181">
        <f>'将来負担比率（分子）の構造'!K$43</f>
        <v>77038</v>
      </c>
      <c r="I64" s="181"/>
      <c r="J64" s="181"/>
      <c r="K64" s="181">
        <f>'将来負担比率（分子）の構造'!L$43</f>
        <v>70958</v>
      </c>
      <c r="L64" s="181"/>
      <c r="M64" s="181"/>
      <c r="N64" s="181">
        <f>'将来負担比率（分子）の構造'!M$43</f>
        <v>65344</v>
      </c>
      <c r="O64" s="181"/>
      <c r="P64" s="181"/>
    </row>
    <row r="65" spans="1:16" x14ac:dyDescent="0.2">
      <c r="A65" s="181" t="s">
        <v>32</v>
      </c>
      <c r="B65" s="181">
        <f>'将来負担比率（分子）の構造'!I$42</f>
        <v>12337</v>
      </c>
      <c r="C65" s="181"/>
      <c r="D65" s="181"/>
      <c r="E65" s="181">
        <f>'将来負担比率（分子）の構造'!J$42</f>
        <v>11522</v>
      </c>
      <c r="F65" s="181"/>
      <c r="G65" s="181"/>
      <c r="H65" s="181">
        <f>'将来負担比率（分子）の構造'!K$42</f>
        <v>10676</v>
      </c>
      <c r="I65" s="181"/>
      <c r="J65" s="181"/>
      <c r="K65" s="181">
        <f>'将来負担比率（分子）の構造'!L$42</f>
        <v>9466</v>
      </c>
      <c r="L65" s="181"/>
      <c r="M65" s="181"/>
      <c r="N65" s="181">
        <f>'将来負担比率（分子）の構造'!M$42</f>
        <v>10378</v>
      </c>
      <c r="O65" s="181"/>
      <c r="P65" s="181"/>
    </row>
    <row r="66" spans="1:16" x14ac:dyDescent="0.2">
      <c r="A66" s="181" t="s">
        <v>31</v>
      </c>
      <c r="B66" s="181">
        <f>'将来負担比率（分子）の構造'!I$41</f>
        <v>283000</v>
      </c>
      <c r="C66" s="181"/>
      <c r="D66" s="181"/>
      <c r="E66" s="181">
        <f>'将来負担比率（分子）の構造'!J$41</f>
        <v>281064</v>
      </c>
      <c r="F66" s="181"/>
      <c r="G66" s="181"/>
      <c r="H66" s="181">
        <f>'将来負担比率（分子）の構造'!K$41</f>
        <v>282790</v>
      </c>
      <c r="I66" s="181"/>
      <c r="J66" s="181"/>
      <c r="K66" s="181">
        <f>'将来負担比率（分子）の構造'!L$41</f>
        <v>281322</v>
      </c>
      <c r="L66" s="181"/>
      <c r="M66" s="181"/>
      <c r="N66" s="181">
        <f>'将来負担比率（分子）の構造'!M$41</f>
        <v>281621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15200</v>
      </c>
      <c r="C72" s="185">
        <f>基金残高に係る経年分析!G55</f>
        <v>15225</v>
      </c>
      <c r="D72" s="185">
        <f>基金残高に係る経年分析!H55</f>
        <v>11546</v>
      </c>
    </row>
    <row r="73" spans="1:16" x14ac:dyDescent="0.2">
      <c r="A73" s="184" t="s">
        <v>78</v>
      </c>
      <c r="B73" s="185">
        <f>基金残高に係る経年分析!F56</f>
        <v>951</v>
      </c>
      <c r="C73" s="185">
        <f>基金残高に係る経年分析!G56</f>
        <v>1031</v>
      </c>
      <c r="D73" s="185">
        <f>基金残高に係る経年分析!H56</f>
        <v>1010</v>
      </c>
    </row>
    <row r="74" spans="1:16" x14ac:dyDescent="0.2">
      <c r="A74" s="184" t="s">
        <v>79</v>
      </c>
      <c r="B74" s="185">
        <f>基金残高に係る経年分析!F57</f>
        <v>25553</v>
      </c>
      <c r="C74" s="185">
        <f>基金残高に係る経年分析!G57</f>
        <v>29864</v>
      </c>
      <c r="D74" s="185">
        <f>基金残高に係る経年分析!H57</f>
        <v>32846</v>
      </c>
    </row>
  </sheetData>
  <sheetProtection algorithmName="SHA-512" hashValue="9zBZzxdmPA0YhWU/L5aHkCY2HPbWGwd46tQ0AmjXctdF0nuimCMCg/bLbsbdZVSn51wUswKsv3ns4ZG1NbvJGg==" saltValue="zrI4ODHPu6U90P58DSKA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AP19" sqref="AP19:BF19"/>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224</v>
      </c>
      <c r="C5" s="707"/>
      <c r="D5" s="707"/>
      <c r="E5" s="707"/>
      <c r="F5" s="707"/>
      <c r="G5" s="707"/>
      <c r="H5" s="707"/>
      <c r="I5" s="707"/>
      <c r="J5" s="707"/>
      <c r="K5" s="707"/>
      <c r="L5" s="707"/>
      <c r="M5" s="707"/>
      <c r="N5" s="707"/>
      <c r="O5" s="707"/>
      <c r="P5" s="707"/>
      <c r="Q5" s="708"/>
      <c r="R5" s="695">
        <v>151342971</v>
      </c>
      <c r="S5" s="696"/>
      <c r="T5" s="696"/>
      <c r="U5" s="696"/>
      <c r="V5" s="696"/>
      <c r="W5" s="696"/>
      <c r="X5" s="696"/>
      <c r="Y5" s="739"/>
      <c r="Z5" s="757">
        <v>42.1</v>
      </c>
      <c r="AA5" s="757"/>
      <c r="AB5" s="757"/>
      <c r="AC5" s="757"/>
      <c r="AD5" s="758">
        <v>143890800</v>
      </c>
      <c r="AE5" s="758"/>
      <c r="AF5" s="758"/>
      <c r="AG5" s="758"/>
      <c r="AH5" s="758"/>
      <c r="AI5" s="758"/>
      <c r="AJ5" s="758"/>
      <c r="AK5" s="758"/>
      <c r="AL5" s="740">
        <v>73.8</v>
      </c>
      <c r="AM5" s="711"/>
      <c r="AN5" s="711"/>
      <c r="AO5" s="741"/>
      <c r="AP5" s="706" t="s">
        <v>225</v>
      </c>
      <c r="AQ5" s="707"/>
      <c r="AR5" s="707"/>
      <c r="AS5" s="707"/>
      <c r="AT5" s="707"/>
      <c r="AU5" s="707"/>
      <c r="AV5" s="707"/>
      <c r="AW5" s="707"/>
      <c r="AX5" s="707"/>
      <c r="AY5" s="707"/>
      <c r="AZ5" s="707"/>
      <c r="BA5" s="707"/>
      <c r="BB5" s="707"/>
      <c r="BC5" s="707"/>
      <c r="BD5" s="707"/>
      <c r="BE5" s="707"/>
      <c r="BF5" s="708"/>
      <c r="BG5" s="640">
        <v>138439959</v>
      </c>
      <c r="BH5" s="641"/>
      <c r="BI5" s="641"/>
      <c r="BJ5" s="641"/>
      <c r="BK5" s="641"/>
      <c r="BL5" s="641"/>
      <c r="BM5" s="641"/>
      <c r="BN5" s="642"/>
      <c r="BO5" s="677">
        <v>91.5</v>
      </c>
      <c r="BP5" s="677"/>
      <c r="BQ5" s="677"/>
      <c r="BR5" s="677"/>
      <c r="BS5" s="678" t="s">
        <v>128</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2">
      <c r="B6" s="637" t="s">
        <v>229</v>
      </c>
      <c r="C6" s="638"/>
      <c r="D6" s="638"/>
      <c r="E6" s="638"/>
      <c r="F6" s="638"/>
      <c r="G6" s="638"/>
      <c r="H6" s="638"/>
      <c r="I6" s="638"/>
      <c r="J6" s="638"/>
      <c r="K6" s="638"/>
      <c r="L6" s="638"/>
      <c r="M6" s="638"/>
      <c r="N6" s="638"/>
      <c r="O6" s="638"/>
      <c r="P6" s="638"/>
      <c r="Q6" s="639"/>
      <c r="R6" s="640">
        <v>3540374</v>
      </c>
      <c r="S6" s="641"/>
      <c r="T6" s="641"/>
      <c r="U6" s="641"/>
      <c r="V6" s="641"/>
      <c r="W6" s="641"/>
      <c r="X6" s="641"/>
      <c r="Y6" s="642"/>
      <c r="Z6" s="677">
        <v>1</v>
      </c>
      <c r="AA6" s="677"/>
      <c r="AB6" s="677"/>
      <c r="AC6" s="677"/>
      <c r="AD6" s="678">
        <v>3540374</v>
      </c>
      <c r="AE6" s="678"/>
      <c r="AF6" s="678"/>
      <c r="AG6" s="678"/>
      <c r="AH6" s="678"/>
      <c r="AI6" s="678"/>
      <c r="AJ6" s="678"/>
      <c r="AK6" s="678"/>
      <c r="AL6" s="643">
        <v>1.8</v>
      </c>
      <c r="AM6" s="644"/>
      <c r="AN6" s="644"/>
      <c r="AO6" s="679"/>
      <c r="AP6" s="637" t="s">
        <v>230</v>
      </c>
      <c r="AQ6" s="638"/>
      <c r="AR6" s="638"/>
      <c r="AS6" s="638"/>
      <c r="AT6" s="638"/>
      <c r="AU6" s="638"/>
      <c r="AV6" s="638"/>
      <c r="AW6" s="638"/>
      <c r="AX6" s="638"/>
      <c r="AY6" s="638"/>
      <c r="AZ6" s="638"/>
      <c r="BA6" s="638"/>
      <c r="BB6" s="638"/>
      <c r="BC6" s="638"/>
      <c r="BD6" s="638"/>
      <c r="BE6" s="638"/>
      <c r="BF6" s="639"/>
      <c r="BG6" s="640">
        <v>138439959</v>
      </c>
      <c r="BH6" s="641"/>
      <c r="BI6" s="641"/>
      <c r="BJ6" s="641"/>
      <c r="BK6" s="641"/>
      <c r="BL6" s="641"/>
      <c r="BM6" s="641"/>
      <c r="BN6" s="642"/>
      <c r="BO6" s="677">
        <v>91.5</v>
      </c>
      <c r="BP6" s="677"/>
      <c r="BQ6" s="677"/>
      <c r="BR6" s="677"/>
      <c r="BS6" s="678" t="s">
        <v>128</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900725</v>
      </c>
      <c r="CS6" s="641"/>
      <c r="CT6" s="641"/>
      <c r="CU6" s="641"/>
      <c r="CV6" s="641"/>
      <c r="CW6" s="641"/>
      <c r="CX6" s="641"/>
      <c r="CY6" s="642"/>
      <c r="CZ6" s="740">
        <v>0.3</v>
      </c>
      <c r="DA6" s="711"/>
      <c r="DB6" s="711"/>
      <c r="DC6" s="743"/>
      <c r="DD6" s="646">
        <v>1566</v>
      </c>
      <c r="DE6" s="641"/>
      <c r="DF6" s="641"/>
      <c r="DG6" s="641"/>
      <c r="DH6" s="641"/>
      <c r="DI6" s="641"/>
      <c r="DJ6" s="641"/>
      <c r="DK6" s="641"/>
      <c r="DL6" s="641"/>
      <c r="DM6" s="641"/>
      <c r="DN6" s="641"/>
      <c r="DO6" s="641"/>
      <c r="DP6" s="642"/>
      <c r="DQ6" s="646">
        <v>900725</v>
      </c>
      <c r="DR6" s="641"/>
      <c r="DS6" s="641"/>
      <c r="DT6" s="641"/>
      <c r="DU6" s="641"/>
      <c r="DV6" s="641"/>
      <c r="DW6" s="641"/>
      <c r="DX6" s="641"/>
      <c r="DY6" s="641"/>
      <c r="DZ6" s="641"/>
      <c r="EA6" s="641"/>
      <c r="EB6" s="641"/>
      <c r="EC6" s="684"/>
    </row>
    <row r="7" spans="2:143" ht="11.25" customHeight="1" x14ac:dyDescent="0.2">
      <c r="B7" s="637" t="s">
        <v>232</v>
      </c>
      <c r="C7" s="638"/>
      <c r="D7" s="638"/>
      <c r="E7" s="638"/>
      <c r="F7" s="638"/>
      <c r="G7" s="638"/>
      <c r="H7" s="638"/>
      <c r="I7" s="638"/>
      <c r="J7" s="638"/>
      <c r="K7" s="638"/>
      <c r="L7" s="638"/>
      <c r="M7" s="638"/>
      <c r="N7" s="638"/>
      <c r="O7" s="638"/>
      <c r="P7" s="638"/>
      <c r="Q7" s="639"/>
      <c r="R7" s="640">
        <v>116617</v>
      </c>
      <c r="S7" s="641"/>
      <c r="T7" s="641"/>
      <c r="U7" s="641"/>
      <c r="V7" s="641"/>
      <c r="W7" s="641"/>
      <c r="X7" s="641"/>
      <c r="Y7" s="642"/>
      <c r="Z7" s="677">
        <v>0</v>
      </c>
      <c r="AA7" s="677"/>
      <c r="AB7" s="677"/>
      <c r="AC7" s="677"/>
      <c r="AD7" s="678">
        <v>116617</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77195529</v>
      </c>
      <c r="BH7" s="641"/>
      <c r="BI7" s="641"/>
      <c r="BJ7" s="641"/>
      <c r="BK7" s="641"/>
      <c r="BL7" s="641"/>
      <c r="BM7" s="641"/>
      <c r="BN7" s="642"/>
      <c r="BO7" s="677">
        <v>51</v>
      </c>
      <c r="BP7" s="677"/>
      <c r="BQ7" s="677"/>
      <c r="BR7" s="677"/>
      <c r="BS7" s="678" t="s">
        <v>128</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23094034</v>
      </c>
      <c r="CS7" s="641"/>
      <c r="CT7" s="641"/>
      <c r="CU7" s="641"/>
      <c r="CV7" s="641"/>
      <c r="CW7" s="641"/>
      <c r="CX7" s="641"/>
      <c r="CY7" s="642"/>
      <c r="CZ7" s="677">
        <v>6.6</v>
      </c>
      <c r="DA7" s="677"/>
      <c r="DB7" s="677"/>
      <c r="DC7" s="677"/>
      <c r="DD7" s="646">
        <v>1899271</v>
      </c>
      <c r="DE7" s="641"/>
      <c r="DF7" s="641"/>
      <c r="DG7" s="641"/>
      <c r="DH7" s="641"/>
      <c r="DI7" s="641"/>
      <c r="DJ7" s="641"/>
      <c r="DK7" s="641"/>
      <c r="DL7" s="641"/>
      <c r="DM7" s="641"/>
      <c r="DN7" s="641"/>
      <c r="DO7" s="641"/>
      <c r="DP7" s="642"/>
      <c r="DQ7" s="646">
        <v>19046117</v>
      </c>
      <c r="DR7" s="641"/>
      <c r="DS7" s="641"/>
      <c r="DT7" s="641"/>
      <c r="DU7" s="641"/>
      <c r="DV7" s="641"/>
      <c r="DW7" s="641"/>
      <c r="DX7" s="641"/>
      <c r="DY7" s="641"/>
      <c r="DZ7" s="641"/>
      <c r="EA7" s="641"/>
      <c r="EB7" s="641"/>
      <c r="EC7" s="684"/>
    </row>
    <row r="8" spans="2:143" ht="11.25" customHeight="1" x14ac:dyDescent="0.2">
      <c r="B8" s="637" t="s">
        <v>235</v>
      </c>
      <c r="C8" s="638"/>
      <c r="D8" s="638"/>
      <c r="E8" s="638"/>
      <c r="F8" s="638"/>
      <c r="G8" s="638"/>
      <c r="H8" s="638"/>
      <c r="I8" s="638"/>
      <c r="J8" s="638"/>
      <c r="K8" s="638"/>
      <c r="L8" s="638"/>
      <c r="M8" s="638"/>
      <c r="N8" s="638"/>
      <c r="O8" s="638"/>
      <c r="P8" s="638"/>
      <c r="Q8" s="639"/>
      <c r="R8" s="640">
        <v>542305</v>
      </c>
      <c r="S8" s="641"/>
      <c r="T8" s="641"/>
      <c r="U8" s="641"/>
      <c r="V8" s="641"/>
      <c r="W8" s="641"/>
      <c r="X8" s="641"/>
      <c r="Y8" s="642"/>
      <c r="Z8" s="677">
        <v>0.2</v>
      </c>
      <c r="AA8" s="677"/>
      <c r="AB8" s="677"/>
      <c r="AC8" s="677"/>
      <c r="AD8" s="678">
        <v>542305</v>
      </c>
      <c r="AE8" s="678"/>
      <c r="AF8" s="678"/>
      <c r="AG8" s="678"/>
      <c r="AH8" s="678"/>
      <c r="AI8" s="678"/>
      <c r="AJ8" s="678"/>
      <c r="AK8" s="678"/>
      <c r="AL8" s="643">
        <v>0.3</v>
      </c>
      <c r="AM8" s="644"/>
      <c r="AN8" s="644"/>
      <c r="AO8" s="679"/>
      <c r="AP8" s="637" t="s">
        <v>236</v>
      </c>
      <c r="AQ8" s="638"/>
      <c r="AR8" s="638"/>
      <c r="AS8" s="638"/>
      <c r="AT8" s="638"/>
      <c r="AU8" s="638"/>
      <c r="AV8" s="638"/>
      <c r="AW8" s="638"/>
      <c r="AX8" s="638"/>
      <c r="AY8" s="638"/>
      <c r="AZ8" s="638"/>
      <c r="BA8" s="638"/>
      <c r="BB8" s="638"/>
      <c r="BC8" s="638"/>
      <c r="BD8" s="638"/>
      <c r="BE8" s="638"/>
      <c r="BF8" s="639"/>
      <c r="BG8" s="640">
        <v>1467525</v>
      </c>
      <c r="BH8" s="641"/>
      <c r="BI8" s="641"/>
      <c r="BJ8" s="641"/>
      <c r="BK8" s="641"/>
      <c r="BL8" s="641"/>
      <c r="BM8" s="641"/>
      <c r="BN8" s="642"/>
      <c r="BO8" s="677">
        <v>1</v>
      </c>
      <c r="BP8" s="677"/>
      <c r="BQ8" s="677"/>
      <c r="BR8" s="677"/>
      <c r="BS8" s="646" t="s">
        <v>237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104869555</v>
      </c>
      <c r="CS8" s="641"/>
      <c r="CT8" s="641"/>
      <c r="CU8" s="641"/>
      <c r="CV8" s="641"/>
      <c r="CW8" s="641"/>
      <c r="CX8" s="641"/>
      <c r="CY8" s="642"/>
      <c r="CZ8" s="677">
        <v>30</v>
      </c>
      <c r="DA8" s="677"/>
      <c r="DB8" s="677"/>
      <c r="DC8" s="677"/>
      <c r="DD8" s="646">
        <v>2010140</v>
      </c>
      <c r="DE8" s="641"/>
      <c r="DF8" s="641"/>
      <c r="DG8" s="641"/>
      <c r="DH8" s="641"/>
      <c r="DI8" s="641"/>
      <c r="DJ8" s="641"/>
      <c r="DK8" s="641"/>
      <c r="DL8" s="641"/>
      <c r="DM8" s="641"/>
      <c r="DN8" s="641"/>
      <c r="DO8" s="641"/>
      <c r="DP8" s="642"/>
      <c r="DQ8" s="646">
        <v>53458255</v>
      </c>
      <c r="DR8" s="641"/>
      <c r="DS8" s="641"/>
      <c r="DT8" s="641"/>
      <c r="DU8" s="641"/>
      <c r="DV8" s="641"/>
      <c r="DW8" s="641"/>
      <c r="DX8" s="641"/>
      <c r="DY8" s="641"/>
      <c r="DZ8" s="641"/>
      <c r="EA8" s="641"/>
      <c r="EB8" s="641"/>
      <c r="EC8" s="684"/>
    </row>
    <row r="9" spans="2:143" ht="11.25" customHeight="1" x14ac:dyDescent="0.2">
      <c r="B9" s="637" t="s">
        <v>239</v>
      </c>
      <c r="C9" s="638"/>
      <c r="D9" s="638"/>
      <c r="E9" s="638"/>
      <c r="F9" s="638"/>
      <c r="G9" s="638"/>
      <c r="H9" s="638"/>
      <c r="I9" s="638"/>
      <c r="J9" s="638"/>
      <c r="K9" s="638"/>
      <c r="L9" s="638"/>
      <c r="M9" s="638"/>
      <c r="N9" s="638"/>
      <c r="O9" s="638"/>
      <c r="P9" s="638"/>
      <c r="Q9" s="639"/>
      <c r="R9" s="640">
        <v>365602</v>
      </c>
      <c r="S9" s="641"/>
      <c r="T9" s="641"/>
      <c r="U9" s="641"/>
      <c r="V9" s="641"/>
      <c r="W9" s="641"/>
      <c r="X9" s="641"/>
      <c r="Y9" s="642"/>
      <c r="Z9" s="677">
        <v>0.1</v>
      </c>
      <c r="AA9" s="677"/>
      <c r="AB9" s="677"/>
      <c r="AC9" s="677"/>
      <c r="AD9" s="678">
        <v>365602</v>
      </c>
      <c r="AE9" s="678"/>
      <c r="AF9" s="678"/>
      <c r="AG9" s="678"/>
      <c r="AH9" s="678"/>
      <c r="AI9" s="678"/>
      <c r="AJ9" s="678"/>
      <c r="AK9" s="678"/>
      <c r="AL9" s="643">
        <v>0.2</v>
      </c>
      <c r="AM9" s="644"/>
      <c r="AN9" s="644"/>
      <c r="AO9" s="679"/>
      <c r="AP9" s="637" t="s">
        <v>240</v>
      </c>
      <c r="AQ9" s="638"/>
      <c r="AR9" s="638"/>
      <c r="AS9" s="638"/>
      <c r="AT9" s="638"/>
      <c r="AU9" s="638"/>
      <c r="AV9" s="638"/>
      <c r="AW9" s="638"/>
      <c r="AX9" s="638"/>
      <c r="AY9" s="638"/>
      <c r="AZ9" s="638"/>
      <c r="BA9" s="638"/>
      <c r="BB9" s="638"/>
      <c r="BC9" s="638"/>
      <c r="BD9" s="638"/>
      <c r="BE9" s="638"/>
      <c r="BF9" s="639"/>
      <c r="BG9" s="640">
        <v>63675932</v>
      </c>
      <c r="BH9" s="641"/>
      <c r="BI9" s="641"/>
      <c r="BJ9" s="641"/>
      <c r="BK9" s="641"/>
      <c r="BL9" s="641"/>
      <c r="BM9" s="641"/>
      <c r="BN9" s="642"/>
      <c r="BO9" s="677">
        <v>42.1</v>
      </c>
      <c r="BP9" s="677"/>
      <c r="BQ9" s="677"/>
      <c r="BR9" s="677"/>
      <c r="BS9" s="646" t="s">
        <v>128</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31350422</v>
      </c>
      <c r="CS9" s="641"/>
      <c r="CT9" s="641"/>
      <c r="CU9" s="641"/>
      <c r="CV9" s="641"/>
      <c r="CW9" s="641"/>
      <c r="CX9" s="641"/>
      <c r="CY9" s="642"/>
      <c r="CZ9" s="677">
        <v>9</v>
      </c>
      <c r="DA9" s="677"/>
      <c r="DB9" s="677"/>
      <c r="DC9" s="677"/>
      <c r="DD9" s="646">
        <v>6134711</v>
      </c>
      <c r="DE9" s="641"/>
      <c r="DF9" s="641"/>
      <c r="DG9" s="641"/>
      <c r="DH9" s="641"/>
      <c r="DI9" s="641"/>
      <c r="DJ9" s="641"/>
      <c r="DK9" s="641"/>
      <c r="DL9" s="641"/>
      <c r="DM9" s="641"/>
      <c r="DN9" s="641"/>
      <c r="DO9" s="641"/>
      <c r="DP9" s="642"/>
      <c r="DQ9" s="646">
        <v>24014166</v>
      </c>
      <c r="DR9" s="641"/>
      <c r="DS9" s="641"/>
      <c r="DT9" s="641"/>
      <c r="DU9" s="641"/>
      <c r="DV9" s="641"/>
      <c r="DW9" s="641"/>
      <c r="DX9" s="641"/>
      <c r="DY9" s="641"/>
      <c r="DZ9" s="641"/>
      <c r="EA9" s="641"/>
      <c r="EB9" s="641"/>
      <c r="EC9" s="684"/>
    </row>
    <row r="10" spans="2:143" ht="11.25" customHeight="1" x14ac:dyDescent="0.2">
      <c r="B10" s="637" t="s">
        <v>242</v>
      </c>
      <c r="C10" s="638"/>
      <c r="D10" s="638"/>
      <c r="E10" s="638"/>
      <c r="F10" s="638"/>
      <c r="G10" s="638"/>
      <c r="H10" s="638"/>
      <c r="I10" s="638"/>
      <c r="J10" s="638"/>
      <c r="K10" s="638"/>
      <c r="L10" s="638"/>
      <c r="M10" s="638"/>
      <c r="N10" s="638"/>
      <c r="O10" s="638"/>
      <c r="P10" s="638"/>
      <c r="Q10" s="639"/>
      <c r="R10" s="640">
        <v>140632</v>
      </c>
      <c r="S10" s="641"/>
      <c r="T10" s="641"/>
      <c r="U10" s="641"/>
      <c r="V10" s="641"/>
      <c r="W10" s="641"/>
      <c r="X10" s="641"/>
      <c r="Y10" s="642"/>
      <c r="Z10" s="677">
        <v>0</v>
      </c>
      <c r="AA10" s="677"/>
      <c r="AB10" s="677"/>
      <c r="AC10" s="677"/>
      <c r="AD10" s="678">
        <v>140632</v>
      </c>
      <c r="AE10" s="678"/>
      <c r="AF10" s="678"/>
      <c r="AG10" s="678"/>
      <c r="AH10" s="678"/>
      <c r="AI10" s="678"/>
      <c r="AJ10" s="678"/>
      <c r="AK10" s="678"/>
      <c r="AL10" s="643">
        <v>0.1</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2682912</v>
      </c>
      <c r="BH10" s="641"/>
      <c r="BI10" s="641"/>
      <c r="BJ10" s="641"/>
      <c r="BK10" s="641"/>
      <c r="BL10" s="641"/>
      <c r="BM10" s="641"/>
      <c r="BN10" s="642"/>
      <c r="BO10" s="677">
        <v>1.8</v>
      </c>
      <c r="BP10" s="677"/>
      <c r="BQ10" s="677"/>
      <c r="BR10" s="677"/>
      <c r="BS10" s="646" t="s">
        <v>128</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367373</v>
      </c>
      <c r="CS10" s="641"/>
      <c r="CT10" s="641"/>
      <c r="CU10" s="641"/>
      <c r="CV10" s="641"/>
      <c r="CW10" s="641"/>
      <c r="CX10" s="641"/>
      <c r="CY10" s="642"/>
      <c r="CZ10" s="677">
        <v>0.1</v>
      </c>
      <c r="DA10" s="677"/>
      <c r="DB10" s="677"/>
      <c r="DC10" s="677"/>
      <c r="DD10" s="646">
        <v>52652</v>
      </c>
      <c r="DE10" s="641"/>
      <c r="DF10" s="641"/>
      <c r="DG10" s="641"/>
      <c r="DH10" s="641"/>
      <c r="DI10" s="641"/>
      <c r="DJ10" s="641"/>
      <c r="DK10" s="641"/>
      <c r="DL10" s="641"/>
      <c r="DM10" s="641"/>
      <c r="DN10" s="641"/>
      <c r="DO10" s="641"/>
      <c r="DP10" s="642"/>
      <c r="DQ10" s="646">
        <v>360398</v>
      </c>
      <c r="DR10" s="641"/>
      <c r="DS10" s="641"/>
      <c r="DT10" s="641"/>
      <c r="DU10" s="641"/>
      <c r="DV10" s="641"/>
      <c r="DW10" s="641"/>
      <c r="DX10" s="641"/>
      <c r="DY10" s="641"/>
      <c r="DZ10" s="641"/>
      <c r="EA10" s="641"/>
      <c r="EB10" s="641"/>
      <c r="EC10" s="684"/>
    </row>
    <row r="11" spans="2:143" ht="11.25" customHeight="1" x14ac:dyDescent="0.2">
      <c r="B11" s="637" t="s">
        <v>245</v>
      </c>
      <c r="C11" s="638"/>
      <c r="D11" s="638"/>
      <c r="E11" s="638"/>
      <c r="F11" s="638"/>
      <c r="G11" s="638"/>
      <c r="H11" s="638"/>
      <c r="I11" s="638"/>
      <c r="J11" s="638"/>
      <c r="K11" s="638"/>
      <c r="L11" s="638"/>
      <c r="M11" s="638"/>
      <c r="N11" s="638"/>
      <c r="O11" s="638"/>
      <c r="P11" s="638"/>
      <c r="Q11" s="639"/>
      <c r="R11" s="640">
        <v>14630038</v>
      </c>
      <c r="S11" s="641"/>
      <c r="T11" s="641"/>
      <c r="U11" s="641"/>
      <c r="V11" s="641"/>
      <c r="W11" s="641"/>
      <c r="X11" s="641"/>
      <c r="Y11" s="642"/>
      <c r="Z11" s="643">
        <v>4.0999999999999996</v>
      </c>
      <c r="AA11" s="644"/>
      <c r="AB11" s="644"/>
      <c r="AC11" s="645"/>
      <c r="AD11" s="646">
        <v>14630038</v>
      </c>
      <c r="AE11" s="641"/>
      <c r="AF11" s="641"/>
      <c r="AG11" s="641"/>
      <c r="AH11" s="641"/>
      <c r="AI11" s="641"/>
      <c r="AJ11" s="641"/>
      <c r="AK11" s="642"/>
      <c r="AL11" s="643">
        <v>7.5</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9369160</v>
      </c>
      <c r="BH11" s="641"/>
      <c r="BI11" s="641"/>
      <c r="BJ11" s="641"/>
      <c r="BK11" s="641"/>
      <c r="BL11" s="641"/>
      <c r="BM11" s="641"/>
      <c r="BN11" s="642"/>
      <c r="BO11" s="677">
        <v>6.2</v>
      </c>
      <c r="BP11" s="677"/>
      <c r="BQ11" s="677"/>
      <c r="BR11" s="677"/>
      <c r="BS11" s="646" t="s">
        <v>237</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6465389</v>
      </c>
      <c r="CS11" s="641"/>
      <c r="CT11" s="641"/>
      <c r="CU11" s="641"/>
      <c r="CV11" s="641"/>
      <c r="CW11" s="641"/>
      <c r="CX11" s="641"/>
      <c r="CY11" s="642"/>
      <c r="CZ11" s="677">
        <v>1.8</v>
      </c>
      <c r="DA11" s="677"/>
      <c r="DB11" s="677"/>
      <c r="DC11" s="677"/>
      <c r="DD11" s="646">
        <v>3182632</v>
      </c>
      <c r="DE11" s="641"/>
      <c r="DF11" s="641"/>
      <c r="DG11" s="641"/>
      <c r="DH11" s="641"/>
      <c r="DI11" s="641"/>
      <c r="DJ11" s="641"/>
      <c r="DK11" s="641"/>
      <c r="DL11" s="641"/>
      <c r="DM11" s="641"/>
      <c r="DN11" s="641"/>
      <c r="DO11" s="641"/>
      <c r="DP11" s="642"/>
      <c r="DQ11" s="646">
        <v>3764560</v>
      </c>
      <c r="DR11" s="641"/>
      <c r="DS11" s="641"/>
      <c r="DT11" s="641"/>
      <c r="DU11" s="641"/>
      <c r="DV11" s="641"/>
      <c r="DW11" s="641"/>
      <c r="DX11" s="641"/>
      <c r="DY11" s="641"/>
      <c r="DZ11" s="641"/>
      <c r="EA11" s="641"/>
      <c r="EB11" s="641"/>
      <c r="EC11" s="684"/>
    </row>
    <row r="12" spans="2:143" ht="11.25" customHeight="1" x14ac:dyDescent="0.2">
      <c r="B12" s="637" t="s">
        <v>248</v>
      </c>
      <c r="C12" s="638"/>
      <c r="D12" s="638"/>
      <c r="E12" s="638"/>
      <c r="F12" s="638"/>
      <c r="G12" s="638"/>
      <c r="H12" s="638"/>
      <c r="I12" s="638"/>
      <c r="J12" s="638"/>
      <c r="K12" s="638"/>
      <c r="L12" s="638"/>
      <c r="M12" s="638"/>
      <c r="N12" s="638"/>
      <c r="O12" s="638"/>
      <c r="P12" s="638"/>
      <c r="Q12" s="639"/>
      <c r="R12" s="640">
        <v>84516</v>
      </c>
      <c r="S12" s="641"/>
      <c r="T12" s="641"/>
      <c r="U12" s="641"/>
      <c r="V12" s="641"/>
      <c r="W12" s="641"/>
      <c r="X12" s="641"/>
      <c r="Y12" s="642"/>
      <c r="Z12" s="677">
        <v>0</v>
      </c>
      <c r="AA12" s="677"/>
      <c r="AB12" s="677"/>
      <c r="AC12" s="677"/>
      <c r="AD12" s="678">
        <v>84516</v>
      </c>
      <c r="AE12" s="678"/>
      <c r="AF12" s="678"/>
      <c r="AG12" s="678"/>
      <c r="AH12" s="678"/>
      <c r="AI12" s="678"/>
      <c r="AJ12" s="678"/>
      <c r="AK12" s="678"/>
      <c r="AL12" s="643">
        <v>0</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54470152</v>
      </c>
      <c r="BH12" s="641"/>
      <c r="BI12" s="641"/>
      <c r="BJ12" s="641"/>
      <c r="BK12" s="641"/>
      <c r="BL12" s="641"/>
      <c r="BM12" s="641"/>
      <c r="BN12" s="642"/>
      <c r="BO12" s="677">
        <v>36</v>
      </c>
      <c r="BP12" s="677"/>
      <c r="BQ12" s="677"/>
      <c r="BR12" s="677"/>
      <c r="BS12" s="646" t="s">
        <v>128</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14210078</v>
      </c>
      <c r="CS12" s="641"/>
      <c r="CT12" s="641"/>
      <c r="CU12" s="641"/>
      <c r="CV12" s="641"/>
      <c r="CW12" s="641"/>
      <c r="CX12" s="641"/>
      <c r="CY12" s="642"/>
      <c r="CZ12" s="677">
        <v>4.0999999999999996</v>
      </c>
      <c r="DA12" s="677"/>
      <c r="DB12" s="677"/>
      <c r="DC12" s="677"/>
      <c r="DD12" s="646">
        <v>5576445</v>
      </c>
      <c r="DE12" s="641"/>
      <c r="DF12" s="641"/>
      <c r="DG12" s="641"/>
      <c r="DH12" s="641"/>
      <c r="DI12" s="641"/>
      <c r="DJ12" s="641"/>
      <c r="DK12" s="641"/>
      <c r="DL12" s="641"/>
      <c r="DM12" s="641"/>
      <c r="DN12" s="641"/>
      <c r="DO12" s="641"/>
      <c r="DP12" s="642"/>
      <c r="DQ12" s="646">
        <v>9067619</v>
      </c>
      <c r="DR12" s="641"/>
      <c r="DS12" s="641"/>
      <c r="DT12" s="641"/>
      <c r="DU12" s="641"/>
      <c r="DV12" s="641"/>
      <c r="DW12" s="641"/>
      <c r="DX12" s="641"/>
      <c r="DY12" s="641"/>
      <c r="DZ12" s="641"/>
      <c r="EA12" s="641"/>
      <c r="EB12" s="641"/>
      <c r="EC12" s="684"/>
    </row>
    <row r="13" spans="2:143" ht="11.25" customHeight="1" x14ac:dyDescent="0.2">
      <c r="B13" s="637" t="s">
        <v>251</v>
      </c>
      <c r="C13" s="638"/>
      <c r="D13" s="638"/>
      <c r="E13" s="638"/>
      <c r="F13" s="638"/>
      <c r="G13" s="638"/>
      <c r="H13" s="638"/>
      <c r="I13" s="638"/>
      <c r="J13" s="638"/>
      <c r="K13" s="638"/>
      <c r="L13" s="638"/>
      <c r="M13" s="638"/>
      <c r="N13" s="638"/>
      <c r="O13" s="638"/>
      <c r="P13" s="638"/>
      <c r="Q13" s="639"/>
      <c r="R13" s="640" t="s">
        <v>237</v>
      </c>
      <c r="S13" s="641"/>
      <c r="T13" s="641"/>
      <c r="U13" s="641"/>
      <c r="V13" s="641"/>
      <c r="W13" s="641"/>
      <c r="X13" s="641"/>
      <c r="Y13" s="642"/>
      <c r="Z13" s="677" t="s">
        <v>128</v>
      </c>
      <c r="AA13" s="677"/>
      <c r="AB13" s="677"/>
      <c r="AC13" s="677"/>
      <c r="AD13" s="678" t="s">
        <v>252</v>
      </c>
      <c r="AE13" s="678"/>
      <c r="AF13" s="678"/>
      <c r="AG13" s="678"/>
      <c r="AH13" s="678"/>
      <c r="AI13" s="678"/>
      <c r="AJ13" s="678"/>
      <c r="AK13" s="678"/>
      <c r="AL13" s="643" t="s">
        <v>252</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54342286</v>
      </c>
      <c r="BH13" s="641"/>
      <c r="BI13" s="641"/>
      <c r="BJ13" s="641"/>
      <c r="BK13" s="641"/>
      <c r="BL13" s="641"/>
      <c r="BM13" s="641"/>
      <c r="BN13" s="642"/>
      <c r="BO13" s="677">
        <v>35.9</v>
      </c>
      <c r="BP13" s="677"/>
      <c r="BQ13" s="677"/>
      <c r="BR13" s="677"/>
      <c r="BS13" s="646" t="s">
        <v>128</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45291168</v>
      </c>
      <c r="CS13" s="641"/>
      <c r="CT13" s="641"/>
      <c r="CU13" s="641"/>
      <c r="CV13" s="641"/>
      <c r="CW13" s="641"/>
      <c r="CX13" s="641"/>
      <c r="CY13" s="642"/>
      <c r="CZ13" s="677">
        <v>13</v>
      </c>
      <c r="DA13" s="677"/>
      <c r="DB13" s="677"/>
      <c r="DC13" s="677"/>
      <c r="DD13" s="646">
        <v>25805157</v>
      </c>
      <c r="DE13" s="641"/>
      <c r="DF13" s="641"/>
      <c r="DG13" s="641"/>
      <c r="DH13" s="641"/>
      <c r="DI13" s="641"/>
      <c r="DJ13" s="641"/>
      <c r="DK13" s="641"/>
      <c r="DL13" s="641"/>
      <c r="DM13" s="641"/>
      <c r="DN13" s="641"/>
      <c r="DO13" s="641"/>
      <c r="DP13" s="642"/>
      <c r="DQ13" s="646">
        <v>26480393</v>
      </c>
      <c r="DR13" s="641"/>
      <c r="DS13" s="641"/>
      <c r="DT13" s="641"/>
      <c r="DU13" s="641"/>
      <c r="DV13" s="641"/>
      <c r="DW13" s="641"/>
      <c r="DX13" s="641"/>
      <c r="DY13" s="641"/>
      <c r="DZ13" s="641"/>
      <c r="EA13" s="641"/>
      <c r="EB13" s="641"/>
      <c r="EC13" s="684"/>
    </row>
    <row r="14" spans="2:143" ht="11.25" customHeight="1" x14ac:dyDescent="0.2">
      <c r="B14" s="637" t="s">
        <v>255</v>
      </c>
      <c r="C14" s="638"/>
      <c r="D14" s="638"/>
      <c r="E14" s="638"/>
      <c r="F14" s="638"/>
      <c r="G14" s="638"/>
      <c r="H14" s="638"/>
      <c r="I14" s="638"/>
      <c r="J14" s="638"/>
      <c r="K14" s="638"/>
      <c r="L14" s="638"/>
      <c r="M14" s="638"/>
      <c r="N14" s="638"/>
      <c r="O14" s="638"/>
      <c r="P14" s="638"/>
      <c r="Q14" s="639"/>
      <c r="R14" s="640">
        <v>712764</v>
      </c>
      <c r="S14" s="641"/>
      <c r="T14" s="641"/>
      <c r="U14" s="641"/>
      <c r="V14" s="641"/>
      <c r="W14" s="641"/>
      <c r="X14" s="641"/>
      <c r="Y14" s="642"/>
      <c r="Z14" s="677">
        <v>0.2</v>
      </c>
      <c r="AA14" s="677"/>
      <c r="AB14" s="677"/>
      <c r="AC14" s="677"/>
      <c r="AD14" s="678">
        <v>712764</v>
      </c>
      <c r="AE14" s="678"/>
      <c r="AF14" s="678"/>
      <c r="AG14" s="678"/>
      <c r="AH14" s="678"/>
      <c r="AI14" s="678"/>
      <c r="AJ14" s="678"/>
      <c r="AK14" s="678"/>
      <c r="AL14" s="643">
        <v>0.4</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2242099</v>
      </c>
      <c r="BH14" s="641"/>
      <c r="BI14" s="641"/>
      <c r="BJ14" s="641"/>
      <c r="BK14" s="641"/>
      <c r="BL14" s="641"/>
      <c r="BM14" s="641"/>
      <c r="BN14" s="642"/>
      <c r="BO14" s="677">
        <v>1.5</v>
      </c>
      <c r="BP14" s="677"/>
      <c r="BQ14" s="677"/>
      <c r="BR14" s="677"/>
      <c r="BS14" s="646" t="s">
        <v>128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12732512</v>
      </c>
      <c r="CS14" s="641"/>
      <c r="CT14" s="641"/>
      <c r="CU14" s="641"/>
      <c r="CV14" s="641"/>
      <c r="CW14" s="641"/>
      <c r="CX14" s="641"/>
      <c r="CY14" s="642"/>
      <c r="CZ14" s="677">
        <v>3.6</v>
      </c>
      <c r="DA14" s="677"/>
      <c r="DB14" s="677"/>
      <c r="DC14" s="677"/>
      <c r="DD14" s="646">
        <v>3080034</v>
      </c>
      <c r="DE14" s="641"/>
      <c r="DF14" s="641"/>
      <c r="DG14" s="641"/>
      <c r="DH14" s="641"/>
      <c r="DI14" s="641"/>
      <c r="DJ14" s="641"/>
      <c r="DK14" s="641"/>
      <c r="DL14" s="641"/>
      <c r="DM14" s="641"/>
      <c r="DN14" s="641"/>
      <c r="DO14" s="641"/>
      <c r="DP14" s="642"/>
      <c r="DQ14" s="646">
        <v>9910530</v>
      </c>
      <c r="DR14" s="641"/>
      <c r="DS14" s="641"/>
      <c r="DT14" s="641"/>
      <c r="DU14" s="641"/>
      <c r="DV14" s="641"/>
      <c r="DW14" s="641"/>
      <c r="DX14" s="641"/>
      <c r="DY14" s="641"/>
      <c r="DZ14" s="641"/>
      <c r="EA14" s="641"/>
      <c r="EB14" s="641"/>
      <c r="EC14" s="684"/>
    </row>
    <row r="15" spans="2:143" ht="11.25" customHeight="1" x14ac:dyDescent="0.2">
      <c r="B15" s="637" t="s">
        <v>258</v>
      </c>
      <c r="C15" s="638"/>
      <c r="D15" s="638"/>
      <c r="E15" s="638"/>
      <c r="F15" s="638"/>
      <c r="G15" s="638"/>
      <c r="H15" s="638"/>
      <c r="I15" s="638"/>
      <c r="J15" s="638"/>
      <c r="K15" s="638"/>
      <c r="L15" s="638"/>
      <c r="M15" s="638"/>
      <c r="N15" s="638"/>
      <c r="O15" s="638"/>
      <c r="P15" s="638"/>
      <c r="Q15" s="639"/>
      <c r="R15" s="640">
        <v>5727061</v>
      </c>
      <c r="S15" s="641"/>
      <c r="T15" s="641"/>
      <c r="U15" s="641"/>
      <c r="V15" s="641"/>
      <c r="W15" s="641"/>
      <c r="X15" s="641"/>
      <c r="Y15" s="642"/>
      <c r="Z15" s="677">
        <v>1.6</v>
      </c>
      <c r="AA15" s="677"/>
      <c r="AB15" s="677"/>
      <c r="AC15" s="677"/>
      <c r="AD15" s="678">
        <v>5727061</v>
      </c>
      <c r="AE15" s="678"/>
      <c r="AF15" s="678"/>
      <c r="AG15" s="678"/>
      <c r="AH15" s="678"/>
      <c r="AI15" s="678"/>
      <c r="AJ15" s="678"/>
      <c r="AK15" s="678"/>
      <c r="AL15" s="643">
        <v>2.9</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4532152</v>
      </c>
      <c r="BH15" s="641"/>
      <c r="BI15" s="641"/>
      <c r="BJ15" s="641"/>
      <c r="BK15" s="641"/>
      <c r="BL15" s="641"/>
      <c r="BM15" s="641"/>
      <c r="BN15" s="642"/>
      <c r="BO15" s="677">
        <v>3</v>
      </c>
      <c r="BP15" s="677"/>
      <c r="BQ15" s="677"/>
      <c r="BR15" s="677"/>
      <c r="BS15" s="646" t="s">
        <v>237</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70928575</v>
      </c>
      <c r="CS15" s="641"/>
      <c r="CT15" s="641"/>
      <c r="CU15" s="641"/>
      <c r="CV15" s="641"/>
      <c r="CW15" s="641"/>
      <c r="CX15" s="641"/>
      <c r="CY15" s="642"/>
      <c r="CZ15" s="677">
        <v>20.3</v>
      </c>
      <c r="DA15" s="677"/>
      <c r="DB15" s="677"/>
      <c r="DC15" s="677"/>
      <c r="DD15" s="646">
        <v>8956881</v>
      </c>
      <c r="DE15" s="641"/>
      <c r="DF15" s="641"/>
      <c r="DG15" s="641"/>
      <c r="DH15" s="641"/>
      <c r="DI15" s="641"/>
      <c r="DJ15" s="641"/>
      <c r="DK15" s="641"/>
      <c r="DL15" s="641"/>
      <c r="DM15" s="641"/>
      <c r="DN15" s="641"/>
      <c r="DO15" s="641"/>
      <c r="DP15" s="642"/>
      <c r="DQ15" s="646">
        <v>52710707</v>
      </c>
      <c r="DR15" s="641"/>
      <c r="DS15" s="641"/>
      <c r="DT15" s="641"/>
      <c r="DU15" s="641"/>
      <c r="DV15" s="641"/>
      <c r="DW15" s="641"/>
      <c r="DX15" s="641"/>
      <c r="DY15" s="641"/>
      <c r="DZ15" s="641"/>
      <c r="EA15" s="641"/>
      <c r="EB15" s="641"/>
      <c r="EC15" s="684"/>
    </row>
    <row r="16" spans="2:143" ht="11.25" customHeight="1" x14ac:dyDescent="0.2">
      <c r="B16" s="637" t="s">
        <v>261</v>
      </c>
      <c r="C16" s="638"/>
      <c r="D16" s="638"/>
      <c r="E16" s="638"/>
      <c r="F16" s="638"/>
      <c r="G16" s="638"/>
      <c r="H16" s="638"/>
      <c r="I16" s="638"/>
      <c r="J16" s="638"/>
      <c r="K16" s="638"/>
      <c r="L16" s="638"/>
      <c r="M16" s="638"/>
      <c r="N16" s="638"/>
      <c r="O16" s="638"/>
      <c r="P16" s="638"/>
      <c r="Q16" s="639"/>
      <c r="R16" s="640">
        <v>243757</v>
      </c>
      <c r="S16" s="641"/>
      <c r="T16" s="641"/>
      <c r="U16" s="641"/>
      <c r="V16" s="641"/>
      <c r="W16" s="641"/>
      <c r="X16" s="641"/>
      <c r="Y16" s="642"/>
      <c r="Z16" s="677">
        <v>0.1</v>
      </c>
      <c r="AA16" s="677"/>
      <c r="AB16" s="677"/>
      <c r="AC16" s="677"/>
      <c r="AD16" s="678">
        <v>243757</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v>27</v>
      </c>
      <c r="BH16" s="641"/>
      <c r="BI16" s="641"/>
      <c r="BJ16" s="641"/>
      <c r="BK16" s="641"/>
      <c r="BL16" s="641"/>
      <c r="BM16" s="641"/>
      <c r="BN16" s="642"/>
      <c r="BO16" s="677">
        <v>0</v>
      </c>
      <c r="BP16" s="677"/>
      <c r="BQ16" s="677"/>
      <c r="BR16" s="677"/>
      <c r="BS16" s="646" t="s">
        <v>128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1728055</v>
      </c>
      <c r="CS16" s="641"/>
      <c r="CT16" s="641"/>
      <c r="CU16" s="641"/>
      <c r="CV16" s="641"/>
      <c r="CW16" s="641"/>
      <c r="CX16" s="641"/>
      <c r="CY16" s="642"/>
      <c r="CZ16" s="677">
        <v>0.5</v>
      </c>
      <c r="DA16" s="677"/>
      <c r="DB16" s="677"/>
      <c r="DC16" s="677"/>
      <c r="DD16" s="646" t="s">
        <v>128</v>
      </c>
      <c r="DE16" s="641"/>
      <c r="DF16" s="641"/>
      <c r="DG16" s="641"/>
      <c r="DH16" s="641"/>
      <c r="DI16" s="641"/>
      <c r="DJ16" s="641"/>
      <c r="DK16" s="641"/>
      <c r="DL16" s="641"/>
      <c r="DM16" s="641"/>
      <c r="DN16" s="641"/>
      <c r="DO16" s="641"/>
      <c r="DP16" s="642"/>
      <c r="DQ16" s="646">
        <v>971790</v>
      </c>
      <c r="DR16" s="641"/>
      <c r="DS16" s="641"/>
      <c r="DT16" s="641"/>
      <c r="DU16" s="641"/>
      <c r="DV16" s="641"/>
      <c r="DW16" s="641"/>
      <c r="DX16" s="641"/>
      <c r="DY16" s="641"/>
      <c r="DZ16" s="641"/>
      <c r="EA16" s="641"/>
      <c r="EB16" s="641"/>
      <c r="EC16" s="684"/>
    </row>
    <row r="17" spans="2:133" ht="11.25" customHeight="1" x14ac:dyDescent="0.2">
      <c r="B17" s="637" t="s">
        <v>264</v>
      </c>
      <c r="C17" s="638"/>
      <c r="D17" s="638"/>
      <c r="E17" s="638"/>
      <c r="F17" s="638"/>
      <c r="G17" s="638"/>
      <c r="H17" s="638"/>
      <c r="I17" s="638"/>
      <c r="J17" s="638"/>
      <c r="K17" s="638"/>
      <c r="L17" s="638"/>
      <c r="M17" s="638"/>
      <c r="N17" s="638"/>
      <c r="O17" s="638"/>
      <c r="P17" s="638"/>
      <c r="Q17" s="639"/>
      <c r="R17" s="640">
        <v>2258635</v>
      </c>
      <c r="S17" s="641"/>
      <c r="T17" s="641"/>
      <c r="U17" s="641"/>
      <c r="V17" s="641"/>
      <c r="W17" s="641"/>
      <c r="X17" s="641"/>
      <c r="Y17" s="642"/>
      <c r="Z17" s="677">
        <v>0.6</v>
      </c>
      <c r="AA17" s="677"/>
      <c r="AB17" s="677"/>
      <c r="AC17" s="677"/>
      <c r="AD17" s="678">
        <v>2258635</v>
      </c>
      <c r="AE17" s="678"/>
      <c r="AF17" s="678"/>
      <c r="AG17" s="678"/>
      <c r="AH17" s="678"/>
      <c r="AI17" s="678"/>
      <c r="AJ17" s="678"/>
      <c r="AK17" s="678"/>
      <c r="AL17" s="643">
        <v>1.2</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237</v>
      </c>
      <c r="BH17" s="641"/>
      <c r="BI17" s="641"/>
      <c r="BJ17" s="641"/>
      <c r="BK17" s="641"/>
      <c r="BL17" s="641"/>
      <c r="BM17" s="641"/>
      <c r="BN17" s="642"/>
      <c r="BO17" s="677" t="s">
        <v>252</v>
      </c>
      <c r="BP17" s="677"/>
      <c r="BQ17" s="677"/>
      <c r="BR17" s="677"/>
      <c r="BS17" s="646" t="s">
        <v>128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37636614</v>
      </c>
      <c r="CS17" s="641"/>
      <c r="CT17" s="641"/>
      <c r="CU17" s="641"/>
      <c r="CV17" s="641"/>
      <c r="CW17" s="641"/>
      <c r="CX17" s="641"/>
      <c r="CY17" s="642"/>
      <c r="CZ17" s="677">
        <v>10.8</v>
      </c>
      <c r="DA17" s="677"/>
      <c r="DB17" s="677"/>
      <c r="DC17" s="677"/>
      <c r="DD17" s="646" t="s">
        <v>128</v>
      </c>
      <c r="DE17" s="641"/>
      <c r="DF17" s="641"/>
      <c r="DG17" s="641"/>
      <c r="DH17" s="641"/>
      <c r="DI17" s="641"/>
      <c r="DJ17" s="641"/>
      <c r="DK17" s="641"/>
      <c r="DL17" s="641"/>
      <c r="DM17" s="641"/>
      <c r="DN17" s="641"/>
      <c r="DO17" s="641"/>
      <c r="DP17" s="642"/>
      <c r="DQ17" s="646">
        <v>36792663</v>
      </c>
      <c r="DR17" s="641"/>
      <c r="DS17" s="641"/>
      <c r="DT17" s="641"/>
      <c r="DU17" s="641"/>
      <c r="DV17" s="641"/>
      <c r="DW17" s="641"/>
      <c r="DX17" s="641"/>
      <c r="DY17" s="641"/>
      <c r="DZ17" s="641"/>
      <c r="EA17" s="641"/>
      <c r="EB17" s="641"/>
      <c r="EC17" s="684"/>
    </row>
    <row r="18" spans="2:133" ht="11.25" customHeight="1" x14ac:dyDescent="0.2">
      <c r="B18" s="637" t="s">
        <v>267</v>
      </c>
      <c r="C18" s="638"/>
      <c r="D18" s="638"/>
      <c r="E18" s="638"/>
      <c r="F18" s="638"/>
      <c r="G18" s="638"/>
      <c r="H18" s="638"/>
      <c r="I18" s="638"/>
      <c r="J18" s="638"/>
      <c r="K18" s="638"/>
      <c r="L18" s="638"/>
      <c r="M18" s="638"/>
      <c r="N18" s="638"/>
      <c r="O18" s="638"/>
      <c r="P18" s="638"/>
      <c r="Q18" s="639"/>
      <c r="R18" s="640">
        <v>1026474</v>
      </c>
      <c r="S18" s="641"/>
      <c r="T18" s="641"/>
      <c r="U18" s="641"/>
      <c r="V18" s="641"/>
      <c r="W18" s="641"/>
      <c r="X18" s="641"/>
      <c r="Y18" s="642"/>
      <c r="Z18" s="677">
        <v>0.3</v>
      </c>
      <c r="AA18" s="677"/>
      <c r="AB18" s="677"/>
      <c r="AC18" s="677"/>
      <c r="AD18" s="678">
        <v>1026474</v>
      </c>
      <c r="AE18" s="678"/>
      <c r="AF18" s="678"/>
      <c r="AG18" s="678"/>
      <c r="AH18" s="678"/>
      <c r="AI18" s="678"/>
      <c r="AJ18" s="678"/>
      <c r="AK18" s="678"/>
      <c r="AL18" s="643">
        <v>0.5</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252</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2">
      <c r="B19" s="637" t="s">
        <v>270</v>
      </c>
      <c r="C19" s="638"/>
      <c r="D19" s="638"/>
      <c r="E19" s="638"/>
      <c r="F19" s="638"/>
      <c r="G19" s="638"/>
      <c r="H19" s="638"/>
      <c r="I19" s="638"/>
      <c r="J19" s="638"/>
      <c r="K19" s="638"/>
      <c r="L19" s="638"/>
      <c r="M19" s="638"/>
      <c r="N19" s="638"/>
      <c r="O19" s="638"/>
      <c r="P19" s="638"/>
      <c r="Q19" s="639"/>
      <c r="R19" s="640">
        <v>132700</v>
      </c>
      <c r="S19" s="641"/>
      <c r="T19" s="641"/>
      <c r="U19" s="641"/>
      <c r="V19" s="641"/>
      <c r="W19" s="641"/>
      <c r="X19" s="641"/>
      <c r="Y19" s="642"/>
      <c r="Z19" s="677">
        <v>0</v>
      </c>
      <c r="AA19" s="677"/>
      <c r="AB19" s="677"/>
      <c r="AC19" s="677"/>
      <c r="AD19" s="678">
        <v>132700</v>
      </c>
      <c r="AE19" s="678"/>
      <c r="AF19" s="678"/>
      <c r="AG19" s="678"/>
      <c r="AH19" s="678"/>
      <c r="AI19" s="678"/>
      <c r="AJ19" s="678"/>
      <c r="AK19" s="678"/>
      <c r="AL19" s="643">
        <v>0.1</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12903012</v>
      </c>
      <c r="BH19" s="641"/>
      <c r="BI19" s="641"/>
      <c r="BJ19" s="641"/>
      <c r="BK19" s="641"/>
      <c r="BL19" s="641"/>
      <c r="BM19" s="641"/>
      <c r="BN19" s="642"/>
      <c r="BO19" s="677">
        <v>8.5</v>
      </c>
      <c r="BP19" s="677"/>
      <c r="BQ19" s="677"/>
      <c r="BR19" s="677"/>
      <c r="BS19" s="646" t="s">
        <v>128</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237</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2">
      <c r="B20" s="637" t="s">
        <v>273</v>
      </c>
      <c r="C20" s="638"/>
      <c r="D20" s="638"/>
      <c r="E20" s="638"/>
      <c r="F20" s="638"/>
      <c r="G20" s="638"/>
      <c r="H20" s="638"/>
      <c r="I20" s="638"/>
      <c r="J20" s="638"/>
      <c r="K20" s="638"/>
      <c r="L20" s="638"/>
      <c r="M20" s="638"/>
      <c r="N20" s="638"/>
      <c r="O20" s="638"/>
      <c r="P20" s="638"/>
      <c r="Q20" s="639"/>
      <c r="R20" s="640">
        <v>23211</v>
      </c>
      <c r="S20" s="641"/>
      <c r="T20" s="641"/>
      <c r="U20" s="641"/>
      <c r="V20" s="641"/>
      <c r="W20" s="641"/>
      <c r="X20" s="641"/>
      <c r="Y20" s="642"/>
      <c r="Z20" s="677">
        <v>0</v>
      </c>
      <c r="AA20" s="677"/>
      <c r="AB20" s="677"/>
      <c r="AC20" s="677"/>
      <c r="AD20" s="678">
        <v>23211</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12903012</v>
      </c>
      <c r="BH20" s="641"/>
      <c r="BI20" s="641"/>
      <c r="BJ20" s="641"/>
      <c r="BK20" s="641"/>
      <c r="BL20" s="641"/>
      <c r="BM20" s="641"/>
      <c r="BN20" s="642"/>
      <c r="BO20" s="677">
        <v>8.5</v>
      </c>
      <c r="BP20" s="677"/>
      <c r="BQ20" s="677"/>
      <c r="BR20" s="677"/>
      <c r="BS20" s="646" t="s">
        <v>128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349574500</v>
      </c>
      <c r="CS20" s="641"/>
      <c r="CT20" s="641"/>
      <c r="CU20" s="641"/>
      <c r="CV20" s="641"/>
      <c r="CW20" s="641"/>
      <c r="CX20" s="641"/>
      <c r="CY20" s="642"/>
      <c r="CZ20" s="677">
        <v>100</v>
      </c>
      <c r="DA20" s="677"/>
      <c r="DB20" s="677"/>
      <c r="DC20" s="677"/>
      <c r="DD20" s="646">
        <v>56699489</v>
      </c>
      <c r="DE20" s="641"/>
      <c r="DF20" s="641"/>
      <c r="DG20" s="641"/>
      <c r="DH20" s="641"/>
      <c r="DI20" s="641"/>
      <c r="DJ20" s="641"/>
      <c r="DK20" s="641"/>
      <c r="DL20" s="641"/>
      <c r="DM20" s="641"/>
      <c r="DN20" s="641"/>
      <c r="DO20" s="641"/>
      <c r="DP20" s="642"/>
      <c r="DQ20" s="646">
        <v>237477923</v>
      </c>
      <c r="DR20" s="641"/>
      <c r="DS20" s="641"/>
      <c r="DT20" s="641"/>
      <c r="DU20" s="641"/>
      <c r="DV20" s="641"/>
      <c r="DW20" s="641"/>
      <c r="DX20" s="641"/>
      <c r="DY20" s="641"/>
      <c r="DZ20" s="641"/>
      <c r="EA20" s="641"/>
      <c r="EB20" s="641"/>
      <c r="EC20" s="684"/>
    </row>
    <row r="21" spans="2:133" ht="11.25" customHeight="1" x14ac:dyDescent="0.2">
      <c r="B21" s="637" t="s">
        <v>276</v>
      </c>
      <c r="C21" s="638"/>
      <c r="D21" s="638"/>
      <c r="E21" s="638"/>
      <c r="F21" s="638"/>
      <c r="G21" s="638"/>
      <c r="H21" s="638"/>
      <c r="I21" s="638"/>
      <c r="J21" s="638"/>
      <c r="K21" s="638"/>
      <c r="L21" s="638"/>
      <c r="M21" s="638"/>
      <c r="N21" s="638"/>
      <c r="O21" s="638"/>
      <c r="P21" s="638"/>
      <c r="Q21" s="639"/>
      <c r="R21" s="640">
        <v>1076250</v>
      </c>
      <c r="S21" s="641"/>
      <c r="T21" s="641"/>
      <c r="U21" s="641"/>
      <c r="V21" s="641"/>
      <c r="W21" s="641"/>
      <c r="X21" s="641"/>
      <c r="Y21" s="642"/>
      <c r="Z21" s="677">
        <v>0.3</v>
      </c>
      <c r="AA21" s="677"/>
      <c r="AB21" s="677"/>
      <c r="AC21" s="677"/>
      <c r="AD21" s="678">
        <v>1076250</v>
      </c>
      <c r="AE21" s="678"/>
      <c r="AF21" s="678"/>
      <c r="AG21" s="678"/>
      <c r="AH21" s="678"/>
      <c r="AI21" s="678"/>
      <c r="AJ21" s="678"/>
      <c r="AK21" s="678"/>
      <c r="AL21" s="643">
        <v>0.6</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121218</v>
      </c>
      <c r="BH21" s="641"/>
      <c r="BI21" s="641"/>
      <c r="BJ21" s="641"/>
      <c r="BK21" s="641"/>
      <c r="BL21" s="641"/>
      <c r="BM21" s="641"/>
      <c r="BN21" s="642"/>
      <c r="BO21" s="677">
        <v>0.1</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278</v>
      </c>
      <c r="C22" s="638"/>
      <c r="D22" s="638"/>
      <c r="E22" s="638"/>
      <c r="F22" s="638"/>
      <c r="G22" s="638"/>
      <c r="H22" s="638"/>
      <c r="I22" s="638"/>
      <c r="J22" s="638"/>
      <c r="K22" s="638"/>
      <c r="L22" s="638"/>
      <c r="M22" s="638"/>
      <c r="N22" s="638"/>
      <c r="O22" s="638"/>
      <c r="P22" s="638"/>
      <c r="Q22" s="639"/>
      <c r="R22" s="640">
        <v>23643837</v>
      </c>
      <c r="S22" s="641"/>
      <c r="T22" s="641"/>
      <c r="U22" s="641"/>
      <c r="V22" s="641"/>
      <c r="W22" s="641"/>
      <c r="X22" s="641"/>
      <c r="Y22" s="642"/>
      <c r="Z22" s="677">
        <v>6.6</v>
      </c>
      <c r="AA22" s="677"/>
      <c r="AB22" s="677"/>
      <c r="AC22" s="677"/>
      <c r="AD22" s="678">
        <v>20929312</v>
      </c>
      <c r="AE22" s="678"/>
      <c r="AF22" s="678"/>
      <c r="AG22" s="678"/>
      <c r="AH22" s="678"/>
      <c r="AI22" s="678"/>
      <c r="AJ22" s="678"/>
      <c r="AK22" s="678"/>
      <c r="AL22" s="643">
        <v>10.7</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v>5329623</v>
      </c>
      <c r="BH22" s="641"/>
      <c r="BI22" s="641"/>
      <c r="BJ22" s="641"/>
      <c r="BK22" s="641"/>
      <c r="BL22" s="641"/>
      <c r="BM22" s="641"/>
      <c r="BN22" s="642"/>
      <c r="BO22" s="677">
        <v>3.5</v>
      </c>
      <c r="BP22" s="677"/>
      <c r="BQ22" s="677"/>
      <c r="BR22" s="677"/>
      <c r="BS22" s="646" t="s">
        <v>128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281</v>
      </c>
      <c r="C23" s="638"/>
      <c r="D23" s="638"/>
      <c r="E23" s="638"/>
      <c r="F23" s="638"/>
      <c r="G23" s="638"/>
      <c r="H23" s="638"/>
      <c r="I23" s="638"/>
      <c r="J23" s="638"/>
      <c r="K23" s="638"/>
      <c r="L23" s="638"/>
      <c r="M23" s="638"/>
      <c r="N23" s="638"/>
      <c r="O23" s="638"/>
      <c r="P23" s="638"/>
      <c r="Q23" s="639"/>
      <c r="R23" s="640">
        <v>20929312</v>
      </c>
      <c r="S23" s="641"/>
      <c r="T23" s="641"/>
      <c r="U23" s="641"/>
      <c r="V23" s="641"/>
      <c r="W23" s="641"/>
      <c r="X23" s="641"/>
      <c r="Y23" s="642"/>
      <c r="Z23" s="677">
        <v>5.8</v>
      </c>
      <c r="AA23" s="677"/>
      <c r="AB23" s="677"/>
      <c r="AC23" s="677"/>
      <c r="AD23" s="678">
        <v>20929312</v>
      </c>
      <c r="AE23" s="678"/>
      <c r="AF23" s="678"/>
      <c r="AG23" s="678"/>
      <c r="AH23" s="678"/>
      <c r="AI23" s="678"/>
      <c r="AJ23" s="678"/>
      <c r="AK23" s="678"/>
      <c r="AL23" s="643">
        <v>10.7</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7452171</v>
      </c>
      <c r="BH23" s="641"/>
      <c r="BI23" s="641"/>
      <c r="BJ23" s="641"/>
      <c r="BK23" s="641"/>
      <c r="BL23" s="641"/>
      <c r="BM23" s="641"/>
      <c r="BN23" s="642"/>
      <c r="BO23" s="677">
        <v>4.9000000000000004</v>
      </c>
      <c r="BP23" s="677"/>
      <c r="BQ23" s="677"/>
      <c r="BR23" s="677"/>
      <c r="BS23" s="646" t="s">
        <v>128</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2">
      <c r="B24" s="637" t="s">
        <v>288</v>
      </c>
      <c r="C24" s="638"/>
      <c r="D24" s="638"/>
      <c r="E24" s="638"/>
      <c r="F24" s="638"/>
      <c r="G24" s="638"/>
      <c r="H24" s="638"/>
      <c r="I24" s="638"/>
      <c r="J24" s="638"/>
      <c r="K24" s="638"/>
      <c r="L24" s="638"/>
      <c r="M24" s="638"/>
      <c r="N24" s="638"/>
      <c r="O24" s="638"/>
      <c r="P24" s="638"/>
      <c r="Q24" s="639"/>
      <c r="R24" s="640">
        <v>2714349</v>
      </c>
      <c r="S24" s="641"/>
      <c r="T24" s="641"/>
      <c r="U24" s="641"/>
      <c r="V24" s="641"/>
      <c r="W24" s="641"/>
      <c r="X24" s="641"/>
      <c r="Y24" s="642"/>
      <c r="Z24" s="677">
        <v>0.8</v>
      </c>
      <c r="AA24" s="677"/>
      <c r="AB24" s="677"/>
      <c r="AC24" s="677"/>
      <c r="AD24" s="678" t="s">
        <v>128</v>
      </c>
      <c r="AE24" s="678"/>
      <c r="AF24" s="678"/>
      <c r="AG24" s="678"/>
      <c r="AH24" s="678"/>
      <c r="AI24" s="678"/>
      <c r="AJ24" s="678"/>
      <c r="AK24" s="678"/>
      <c r="AL24" s="643" t="s">
        <v>128</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252</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187390094</v>
      </c>
      <c r="CS24" s="696"/>
      <c r="CT24" s="696"/>
      <c r="CU24" s="696"/>
      <c r="CV24" s="696"/>
      <c r="CW24" s="696"/>
      <c r="CX24" s="696"/>
      <c r="CY24" s="739"/>
      <c r="CZ24" s="740">
        <v>53.6</v>
      </c>
      <c r="DA24" s="711"/>
      <c r="DB24" s="711"/>
      <c r="DC24" s="743"/>
      <c r="DD24" s="738">
        <v>130295627</v>
      </c>
      <c r="DE24" s="696"/>
      <c r="DF24" s="696"/>
      <c r="DG24" s="696"/>
      <c r="DH24" s="696"/>
      <c r="DI24" s="696"/>
      <c r="DJ24" s="696"/>
      <c r="DK24" s="739"/>
      <c r="DL24" s="738">
        <v>128061650</v>
      </c>
      <c r="DM24" s="696"/>
      <c r="DN24" s="696"/>
      <c r="DO24" s="696"/>
      <c r="DP24" s="696"/>
      <c r="DQ24" s="696"/>
      <c r="DR24" s="696"/>
      <c r="DS24" s="696"/>
      <c r="DT24" s="696"/>
      <c r="DU24" s="696"/>
      <c r="DV24" s="739"/>
      <c r="DW24" s="740">
        <v>60.1</v>
      </c>
      <c r="DX24" s="711"/>
      <c r="DY24" s="711"/>
      <c r="DZ24" s="711"/>
      <c r="EA24" s="711"/>
      <c r="EB24" s="711"/>
      <c r="EC24" s="741"/>
    </row>
    <row r="25" spans="2:133" ht="11.25" customHeight="1" x14ac:dyDescent="0.2">
      <c r="B25" s="637" t="s">
        <v>291</v>
      </c>
      <c r="C25" s="638"/>
      <c r="D25" s="638"/>
      <c r="E25" s="638"/>
      <c r="F25" s="638"/>
      <c r="G25" s="638"/>
      <c r="H25" s="638"/>
      <c r="I25" s="638"/>
      <c r="J25" s="638"/>
      <c r="K25" s="638"/>
      <c r="L25" s="638"/>
      <c r="M25" s="638"/>
      <c r="N25" s="638"/>
      <c r="O25" s="638"/>
      <c r="P25" s="638"/>
      <c r="Q25" s="639"/>
      <c r="R25" s="640">
        <v>176</v>
      </c>
      <c r="S25" s="641"/>
      <c r="T25" s="641"/>
      <c r="U25" s="641"/>
      <c r="V25" s="641"/>
      <c r="W25" s="641"/>
      <c r="X25" s="641"/>
      <c r="Y25" s="642"/>
      <c r="Z25" s="677">
        <v>0</v>
      </c>
      <c r="AA25" s="677"/>
      <c r="AB25" s="677"/>
      <c r="AC25" s="677"/>
      <c r="AD25" s="678" t="s">
        <v>128</v>
      </c>
      <c r="AE25" s="678"/>
      <c r="AF25" s="678"/>
      <c r="AG25" s="678"/>
      <c r="AH25" s="678"/>
      <c r="AI25" s="678"/>
      <c r="AJ25" s="678"/>
      <c r="AK25" s="678"/>
      <c r="AL25" s="643" t="s">
        <v>128</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237</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78440725</v>
      </c>
      <c r="CS25" s="659"/>
      <c r="CT25" s="659"/>
      <c r="CU25" s="659"/>
      <c r="CV25" s="659"/>
      <c r="CW25" s="659"/>
      <c r="CX25" s="659"/>
      <c r="CY25" s="660"/>
      <c r="CZ25" s="643">
        <v>22.4</v>
      </c>
      <c r="DA25" s="661"/>
      <c r="DB25" s="661"/>
      <c r="DC25" s="662"/>
      <c r="DD25" s="646">
        <v>68222812</v>
      </c>
      <c r="DE25" s="659"/>
      <c r="DF25" s="659"/>
      <c r="DG25" s="659"/>
      <c r="DH25" s="659"/>
      <c r="DI25" s="659"/>
      <c r="DJ25" s="659"/>
      <c r="DK25" s="660"/>
      <c r="DL25" s="646">
        <v>67318582</v>
      </c>
      <c r="DM25" s="659"/>
      <c r="DN25" s="659"/>
      <c r="DO25" s="659"/>
      <c r="DP25" s="659"/>
      <c r="DQ25" s="659"/>
      <c r="DR25" s="659"/>
      <c r="DS25" s="659"/>
      <c r="DT25" s="659"/>
      <c r="DU25" s="659"/>
      <c r="DV25" s="660"/>
      <c r="DW25" s="643">
        <v>31.6</v>
      </c>
      <c r="DX25" s="661"/>
      <c r="DY25" s="661"/>
      <c r="DZ25" s="661"/>
      <c r="EA25" s="661"/>
      <c r="EB25" s="661"/>
      <c r="EC25" s="676"/>
    </row>
    <row r="26" spans="2:133" ht="11.25" customHeight="1" x14ac:dyDescent="0.2">
      <c r="B26" s="637" t="s">
        <v>294</v>
      </c>
      <c r="C26" s="638"/>
      <c r="D26" s="638"/>
      <c r="E26" s="638"/>
      <c r="F26" s="638"/>
      <c r="G26" s="638"/>
      <c r="H26" s="638"/>
      <c r="I26" s="638"/>
      <c r="J26" s="638"/>
      <c r="K26" s="638"/>
      <c r="L26" s="638"/>
      <c r="M26" s="638"/>
      <c r="N26" s="638"/>
      <c r="O26" s="638"/>
      <c r="P26" s="638"/>
      <c r="Q26" s="639"/>
      <c r="R26" s="640">
        <v>203349109</v>
      </c>
      <c r="S26" s="641"/>
      <c r="T26" s="641"/>
      <c r="U26" s="641"/>
      <c r="V26" s="641"/>
      <c r="W26" s="641"/>
      <c r="X26" s="641"/>
      <c r="Y26" s="642"/>
      <c r="Z26" s="677">
        <v>56.6</v>
      </c>
      <c r="AA26" s="677"/>
      <c r="AB26" s="677"/>
      <c r="AC26" s="677"/>
      <c r="AD26" s="678">
        <v>193182413</v>
      </c>
      <c r="AE26" s="678"/>
      <c r="AF26" s="678"/>
      <c r="AG26" s="678"/>
      <c r="AH26" s="678"/>
      <c r="AI26" s="678"/>
      <c r="AJ26" s="678"/>
      <c r="AK26" s="678"/>
      <c r="AL26" s="643">
        <v>99.1</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55059794</v>
      </c>
      <c r="CS26" s="641"/>
      <c r="CT26" s="641"/>
      <c r="CU26" s="641"/>
      <c r="CV26" s="641"/>
      <c r="CW26" s="641"/>
      <c r="CX26" s="641"/>
      <c r="CY26" s="642"/>
      <c r="CZ26" s="643">
        <v>15.8</v>
      </c>
      <c r="DA26" s="661"/>
      <c r="DB26" s="661"/>
      <c r="DC26" s="662"/>
      <c r="DD26" s="646">
        <v>45263022</v>
      </c>
      <c r="DE26" s="641"/>
      <c r="DF26" s="641"/>
      <c r="DG26" s="641"/>
      <c r="DH26" s="641"/>
      <c r="DI26" s="641"/>
      <c r="DJ26" s="641"/>
      <c r="DK26" s="642"/>
      <c r="DL26" s="646" t="s">
        <v>128</v>
      </c>
      <c r="DM26" s="641"/>
      <c r="DN26" s="641"/>
      <c r="DO26" s="641"/>
      <c r="DP26" s="641"/>
      <c r="DQ26" s="641"/>
      <c r="DR26" s="641"/>
      <c r="DS26" s="641"/>
      <c r="DT26" s="641"/>
      <c r="DU26" s="641"/>
      <c r="DV26" s="642"/>
      <c r="DW26" s="643" t="s">
        <v>237</v>
      </c>
      <c r="DX26" s="661"/>
      <c r="DY26" s="661"/>
      <c r="DZ26" s="661"/>
      <c r="EA26" s="661"/>
      <c r="EB26" s="661"/>
      <c r="EC26" s="676"/>
    </row>
    <row r="27" spans="2:133" ht="11.25" customHeight="1" x14ac:dyDescent="0.2">
      <c r="B27" s="637" t="s">
        <v>297</v>
      </c>
      <c r="C27" s="638"/>
      <c r="D27" s="638"/>
      <c r="E27" s="638"/>
      <c r="F27" s="638"/>
      <c r="G27" s="638"/>
      <c r="H27" s="638"/>
      <c r="I27" s="638"/>
      <c r="J27" s="638"/>
      <c r="K27" s="638"/>
      <c r="L27" s="638"/>
      <c r="M27" s="638"/>
      <c r="N27" s="638"/>
      <c r="O27" s="638"/>
      <c r="P27" s="638"/>
      <c r="Q27" s="639"/>
      <c r="R27" s="640">
        <v>414044</v>
      </c>
      <c r="S27" s="641"/>
      <c r="T27" s="641"/>
      <c r="U27" s="641"/>
      <c r="V27" s="641"/>
      <c r="W27" s="641"/>
      <c r="X27" s="641"/>
      <c r="Y27" s="642"/>
      <c r="Z27" s="677">
        <v>0.1</v>
      </c>
      <c r="AA27" s="677"/>
      <c r="AB27" s="677"/>
      <c r="AC27" s="677"/>
      <c r="AD27" s="678">
        <v>414044</v>
      </c>
      <c r="AE27" s="678"/>
      <c r="AF27" s="678"/>
      <c r="AG27" s="678"/>
      <c r="AH27" s="678"/>
      <c r="AI27" s="678"/>
      <c r="AJ27" s="678"/>
      <c r="AK27" s="678"/>
      <c r="AL27" s="643">
        <v>0.2</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151342971</v>
      </c>
      <c r="BH27" s="641"/>
      <c r="BI27" s="641"/>
      <c r="BJ27" s="641"/>
      <c r="BK27" s="641"/>
      <c r="BL27" s="641"/>
      <c r="BM27" s="641"/>
      <c r="BN27" s="642"/>
      <c r="BO27" s="677">
        <v>100</v>
      </c>
      <c r="BP27" s="677"/>
      <c r="BQ27" s="677"/>
      <c r="BR27" s="677"/>
      <c r="BS27" s="646" t="s">
        <v>128</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71371278</v>
      </c>
      <c r="CS27" s="659"/>
      <c r="CT27" s="659"/>
      <c r="CU27" s="659"/>
      <c r="CV27" s="659"/>
      <c r="CW27" s="659"/>
      <c r="CX27" s="659"/>
      <c r="CY27" s="660"/>
      <c r="CZ27" s="643">
        <v>20.399999999999999</v>
      </c>
      <c r="DA27" s="661"/>
      <c r="DB27" s="661"/>
      <c r="DC27" s="662"/>
      <c r="DD27" s="646">
        <v>25338675</v>
      </c>
      <c r="DE27" s="659"/>
      <c r="DF27" s="659"/>
      <c r="DG27" s="659"/>
      <c r="DH27" s="659"/>
      <c r="DI27" s="659"/>
      <c r="DJ27" s="659"/>
      <c r="DK27" s="660"/>
      <c r="DL27" s="646">
        <v>24129170</v>
      </c>
      <c r="DM27" s="659"/>
      <c r="DN27" s="659"/>
      <c r="DO27" s="659"/>
      <c r="DP27" s="659"/>
      <c r="DQ27" s="659"/>
      <c r="DR27" s="659"/>
      <c r="DS27" s="659"/>
      <c r="DT27" s="659"/>
      <c r="DU27" s="659"/>
      <c r="DV27" s="660"/>
      <c r="DW27" s="643">
        <v>11.3</v>
      </c>
      <c r="DX27" s="661"/>
      <c r="DY27" s="661"/>
      <c r="DZ27" s="661"/>
      <c r="EA27" s="661"/>
      <c r="EB27" s="661"/>
      <c r="EC27" s="676"/>
    </row>
    <row r="28" spans="2:133" ht="11.25" customHeight="1" x14ac:dyDescent="0.2">
      <c r="B28" s="637" t="s">
        <v>300</v>
      </c>
      <c r="C28" s="638"/>
      <c r="D28" s="638"/>
      <c r="E28" s="638"/>
      <c r="F28" s="638"/>
      <c r="G28" s="638"/>
      <c r="H28" s="638"/>
      <c r="I28" s="638"/>
      <c r="J28" s="638"/>
      <c r="K28" s="638"/>
      <c r="L28" s="638"/>
      <c r="M28" s="638"/>
      <c r="N28" s="638"/>
      <c r="O28" s="638"/>
      <c r="P28" s="638"/>
      <c r="Q28" s="639"/>
      <c r="R28" s="640">
        <v>1423436</v>
      </c>
      <c r="S28" s="641"/>
      <c r="T28" s="641"/>
      <c r="U28" s="641"/>
      <c r="V28" s="641"/>
      <c r="W28" s="641"/>
      <c r="X28" s="641"/>
      <c r="Y28" s="642"/>
      <c r="Z28" s="677">
        <v>0.4</v>
      </c>
      <c r="AA28" s="677"/>
      <c r="AB28" s="677"/>
      <c r="AC28" s="677"/>
      <c r="AD28" s="678" t="s">
        <v>237</v>
      </c>
      <c r="AE28" s="678"/>
      <c r="AF28" s="678"/>
      <c r="AG28" s="678"/>
      <c r="AH28" s="678"/>
      <c r="AI28" s="678"/>
      <c r="AJ28" s="678"/>
      <c r="AK28" s="678"/>
      <c r="AL28" s="643" t="s">
        <v>237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37578091</v>
      </c>
      <c r="CS28" s="641"/>
      <c r="CT28" s="641"/>
      <c r="CU28" s="641"/>
      <c r="CV28" s="641"/>
      <c r="CW28" s="641"/>
      <c r="CX28" s="641"/>
      <c r="CY28" s="642"/>
      <c r="CZ28" s="643">
        <v>10.7</v>
      </c>
      <c r="DA28" s="661"/>
      <c r="DB28" s="661"/>
      <c r="DC28" s="662"/>
      <c r="DD28" s="646">
        <v>36734140</v>
      </c>
      <c r="DE28" s="641"/>
      <c r="DF28" s="641"/>
      <c r="DG28" s="641"/>
      <c r="DH28" s="641"/>
      <c r="DI28" s="641"/>
      <c r="DJ28" s="641"/>
      <c r="DK28" s="642"/>
      <c r="DL28" s="646">
        <v>36613898</v>
      </c>
      <c r="DM28" s="641"/>
      <c r="DN28" s="641"/>
      <c r="DO28" s="641"/>
      <c r="DP28" s="641"/>
      <c r="DQ28" s="641"/>
      <c r="DR28" s="641"/>
      <c r="DS28" s="641"/>
      <c r="DT28" s="641"/>
      <c r="DU28" s="641"/>
      <c r="DV28" s="642"/>
      <c r="DW28" s="643">
        <v>17.2</v>
      </c>
      <c r="DX28" s="661"/>
      <c r="DY28" s="661"/>
      <c r="DZ28" s="661"/>
      <c r="EA28" s="661"/>
      <c r="EB28" s="661"/>
      <c r="EC28" s="676"/>
    </row>
    <row r="29" spans="2:133" ht="11.25" customHeight="1" x14ac:dyDescent="0.2">
      <c r="B29" s="637" t="s">
        <v>302</v>
      </c>
      <c r="C29" s="638"/>
      <c r="D29" s="638"/>
      <c r="E29" s="638"/>
      <c r="F29" s="638"/>
      <c r="G29" s="638"/>
      <c r="H29" s="638"/>
      <c r="I29" s="638"/>
      <c r="J29" s="638"/>
      <c r="K29" s="638"/>
      <c r="L29" s="638"/>
      <c r="M29" s="638"/>
      <c r="N29" s="638"/>
      <c r="O29" s="638"/>
      <c r="P29" s="638"/>
      <c r="Q29" s="639"/>
      <c r="R29" s="640">
        <v>2952634</v>
      </c>
      <c r="S29" s="641"/>
      <c r="T29" s="641"/>
      <c r="U29" s="641"/>
      <c r="V29" s="641"/>
      <c r="W29" s="641"/>
      <c r="X29" s="641"/>
      <c r="Y29" s="642"/>
      <c r="Z29" s="677">
        <v>0.8</v>
      </c>
      <c r="AA29" s="677"/>
      <c r="AB29" s="677"/>
      <c r="AC29" s="677"/>
      <c r="AD29" s="678">
        <v>417495</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70</v>
      </c>
      <c r="CG29" s="674"/>
      <c r="CH29" s="674"/>
      <c r="CI29" s="674"/>
      <c r="CJ29" s="674"/>
      <c r="CK29" s="674"/>
      <c r="CL29" s="674"/>
      <c r="CM29" s="674"/>
      <c r="CN29" s="674"/>
      <c r="CO29" s="674"/>
      <c r="CP29" s="674"/>
      <c r="CQ29" s="675"/>
      <c r="CR29" s="640">
        <v>37578091</v>
      </c>
      <c r="CS29" s="659"/>
      <c r="CT29" s="659"/>
      <c r="CU29" s="659"/>
      <c r="CV29" s="659"/>
      <c r="CW29" s="659"/>
      <c r="CX29" s="659"/>
      <c r="CY29" s="660"/>
      <c r="CZ29" s="643">
        <v>10.7</v>
      </c>
      <c r="DA29" s="661"/>
      <c r="DB29" s="661"/>
      <c r="DC29" s="662"/>
      <c r="DD29" s="646">
        <v>36734140</v>
      </c>
      <c r="DE29" s="659"/>
      <c r="DF29" s="659"/>
      <c r="DG29" s="659"/>
      <c r="DH29" s="659"/>
      <c r="DI29" s="659"/>
      <c r="DJ29" s="659"/>
      <c r="DK29" s="660"/>
      <c r="DL29" s="646">
        <v>36613898</v>
      </c>
      <c r="DM29" s="659"/>
      <c r="DN29" s="659"/>
      <c r="DO29" s="659"/>
      <c r="DP29" s="659"/>
      <c r="DQ29" s="659"/>
      <c r="DR29" s="659"/>
      <c r="DS29" s="659"/>
      <c r="DT29" s="659"/>
      <c r="DU29" s="659"/>
      <c r="DV29" s="660"/>
      <c r="DW29" s="643">
        <v>17.2</v>
      </c>
      <c r="DX29" s="661"/>
      <c r="DY29" s="661"/>
      <c r="DZ29" s="661"/>
      <c r="EA29" s="661"/>
      <c r="EB29" s="661"/>
      <c r="EC29" s="676"/>
    </row>
    <row r="30" spans="2:133" ht="11.25" customHeight="1" x14ac:dyDescent="0.2">
      <c r="B30" s="637" t="s">
        <v>304</v>
      </c>
      <c r="C30" s="638"/>
      <c r="D30" s="638"/>
      <c r="E30" s="638"/>
      <c r="F30" s="638"/>
      <c r="G30" s="638"/>
      <c r="H30" s="638"/>
      <c r="I30" s="638"/>
      <c r="J30" s="638"/>
      <c r="K30" s="638"/>
      <c r="L30" s="638"/>
      <c r="M30" s="638"/>
      <c r="N30" s="638"/>
      <c r="O30" s="638"/>
      <c r="P30" s="638"/>
      <c r="Q30" s="639"/>
      <c r="R30" s="640">
        <v>1822557</v>
      </c>
      <c r="S30" s="641"/>
      <c r="T30" s="641"/>
      <c r="U30" s="641"/>
      <c r="V30" s="641"/>
      <c r="W30" s="641"/>
      <c r="X30" s="641"/>
      <c r="Y30" s="642"/>
      <c r="Z30" s="677">
        <v>0.5</v>
      </c>
      <c r="AA30" s="677"/>
      <c r="AB30" s="677"/>
      <c r="AC30" s="677"/>
      <c r="AD30" s="678">
        <v>23253</v>
      </c>
      <c r="AE30" s="678"/>
      <c r="AF30" s="678"/>
      <c r="AG30" s="678"/>
      <c r="AH30" s="678"/>
      <c r="AI30" s="678"/>
      <c r="AJ30" s="678"/>
      <c r="AK30" s="678"/>
      <c r="AL30" s="643">
        <v>0</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36135373</v>
      </c>
      <c r="CS30" s="641"/>
      <c r="CT30" s="641"/>
      <c r="CU30" s="641"/>
      <c r="CV30" s="641"/>
      <c r="CW30" s="641"/>
      <c r="CX30" s="641"/>
      <c r="CY30" s="642"/>
      <c r="CZ30" s="643">
        <v>10.3</v>
      </c>
      <c r="DA30" s="661"/>
      <c r="DB30" s="661"/>
      <c r="DC30" s="662"/>
      <c r="DD30" s="646">
        <v>35391461</v>
      </c>
      <c r="DE30" s="641"/>
      <c r="DF30" s="641"/>
      <c r="DG30" s="641"/>
      <c r="DH30" s="641"/>
      <c r="DI30" s="641"/>
      <c r="DJ30" s="641"/>
      <c r="DK30" s="642"/>
      <c r="DL30" s="646">
        <v>35272630</v>
      </c>
      <c r="DM30" s="641"/>
      <c r="DN30" s="641"/>
      <c r="DO30" s="641"/>
      <c r="DP30" s="641"/>
      <c r="DQ30" s="641"/>
      <c r="DR30" s="641"/>
      <c r="DS30" s="641"/>
      <c r="DT30" s="641"/>
      <c r="DU30" s="641"/>
      <c r="DV30" s="642"/>
      <c r="DW30" s="643">
        <v>16.5</v>
      </c>
      <c r="DX30" s="661"/>
      <c r="DY30" s="661"/>
      <c r="DZ30" s="661"/>
      <c r="EA30" s="661"/>
      <c r="EB30" s="661"/>
      <c r="EC30" s="676"/>
    </row>
    <row r="31" spans="2:133" ht="11.25" customHeight="1" x14ac:dyDescent="0.2">
      <c r="B31" s="637" t="s">
        <v>308</v>
      </c>
      <c r="C31" s="638"/>
      <c r="D31" s="638"/>
      <c r="E31" s="638"/>
      <c r="F31" s="638"/>
      <c r="G31" s="638"/>
      <c r="H31" s="638"/>
      <c r="I31" s="638"/>
      <c r="J31" s="638"/>
      <c r="K31" s="638"/>
      <c r="L31" s="638"/>
      <c r="M31" s="638"/>
      <c r="N31" s="638"/>
      <c r="O31" s="638"/>
      <c r="P31" s="638"/>
      <c r="Q31" s="639"/>
      <c r="R31" s="640">
        <v>58938920</v>
      </c>
      <c r="S31" s="641"/>
      <c r="T31" s="641"/>
      <c r="U31" s="641"/>
      <c r="V31" s="641"/>
      <c r="W31" s="641"/>
      <c r="X31" s="641"/>
      <c r="Y31" s="642"/>
      <c r="Z31" s="677">
        <v>16.399999999999999</v>
      </c>
      <c r="AA31" s="677"/>
      <c r="AB31" s="677"/>
      <c r="AC31" s="677"/>
      <c r="AD31" s="678" t="s">
        <v>237</v>
      </c>
      <c r="AE31" s="678"/>
      <c r="AF31" s="678"/>
      <c r="AG31" s="678"/>
      <c r="AH31" s="678"/>
      <c r="AI31" s="678"/>
      <c r="AJ31" s="678"/>
      <c r="AK31" s="678"/>
      <c r="AL31" s="643" t="s">
        <v>128</v>
      </c>
      <c r="AM31" s="644"/>
      <c r="AN31" s="644"/>
      <c r="AO31" s="679"/>
      <c r="AP31" s="716" t="s">
        <v>309</v>
      </c>
      <c r="AQ31" s="717"/>
      <c r="AR31" s="717"/>
      <c r="AS31" s="717"/>
      <c r="AT31" s="722" t="s">
        <v>310</v>
      </c>
      <c r="AU31" s="231"/>
      <c r="AV31" s="231"/>
      <c r="AW31" s="231"/>
      <c r="AX31" s="706" t="s">
        <v>186</v>
      </c>
      <c r="AY31" s="707"/>
      <c r="AZ31" s="707"/>
      <c r="BA31" s="707"/>
      <c r="BB31" s="707"/>
      <c r="BC31" s="707"/>
      <c r="BD31" s="707"/>
      <c r="BE31" s="707"/>
      <c r="BF31" s="708"/>
      <c r="BG31" s="709">
        <v>99.4</v>
      </c>
      <c r="BH31" s="710"/>
      <c r="BI31" s="710"/>
      <c r="BJ31" s="710"/>
      <c r="BK31" s="710"/>
      <c r="BL31" s="710"/>
      <c r="BM31" s="711">
        <v>98.3</v>
      </c>
      <c r="BN31" s="710"/>
      <c r="BO31" s="710"/>
      <c r="BP31" s="710"/>
      <c r="BQ31" s="712"/>
      <c r="BR31" s="709">
        <v>99.4</v>
      </c>
      <c r="BS31" s="710"/>
      <c r="BT31" s="710"/>
      <c r="BU31" s="710"/>
      <c r="BV31" s="710"/>
      <c r="BW31" s="710"/>
      <c r="BX31" s="711">
        <v>98.2</v>
      </c>
      <c r="BY31" s="710"/>
      <c r="BZ31" s="710"/>
      <c r="CA31" s="710"/>
      <c r="CB31" s="712"/>
      <c r="CD31" s="727"/>
      <c r="CE31" s="728"/>
      <c r="CF31" s="673" t="s">
        <v>311</v>
      </c>
      <c r="CG31" s="674"/>
      <c r="CH31" s="674"/>
      <c r="CI31" s="674"/>
      <c r="CJ31" s="674"/>
      <c r="CK31" s="674"/>
      <c r="CL31" s="674"/>
      <c r="CM31" s="674"/>
      <c r="CN31" s="674"/>
      <c r="CO31" s="674"/>
      <c r="CP31" s="674"/>
      <c r="CQ31" s="675"/>
      <c r="CR31" s="640">
        <v>1442718</v>
      </c>
      <c r="CS31" s="659"/>
      <c r="CT31" s="659"/>
      <c r="CU31" s="659"/>
      <c r="CV31" s="659"/>
      <c r="CW31" s="659"/>
      <c r="CX31" s="659"/>
      <c r="CY31" s="660"/>
      <c r="CZ31" s="643">
        <v>0.4</v>
      </c>
      <c r="DA31" s="661"/>
      <c r="DB31" s="661"/>
      <c r="DC31" s="662"/>
      <c r="DD31" s="646">
        <v>1342679</v>
      </c>
      <c r="DE31" s="659"/>
      <c r="DF31" s="659"/>
      <c r="DG31" s="659"/>
      <c r="DH31" s="659"/>
      <c r="DI31" s="659"/>
      <c r="DJ31" s="659"/>
      <c r="DK31" s="660"/>
      <c r="DL31" s="646">
        <v>1341268</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2">
      <c r="B32" s="731" t="s">
        <v>312</v>
      </c>
      <c r="C32" s="732"/>
      <c r="D32" s="732"/>
      <c r="E32" s="732"/>
      <c r="F32" s="732"/>
      <c r="G32" s="732"/>
      <c r="H32" s="732"/>
      <c r="I32" s="732"/>
      <c r="J32" s="732"/>
      <c r="K32" s="732"/>
      <c r="L32" s="732"/>
      <c r="M32" s="732"/>
      <c r="N32" s="732"/>
      <c r="O32" s="732"/>
      <c r="P32" s="732"/>
      <c r="Q32" s="733"/>
      <c r="R32" s="640">
        <v>327665</v>
      </c>
      <c r="S32" s="641"/>
      <c r="T32" s="641"/>
      <c r="U32" s="641"/>
      <c r="V32" s="641"/>
      <c r="W32" s="641"/>
      <c r="X32" s="641"/>
      <c r="Y32" s="642"/>
      <c r="Z32" s="677">
        <v>0.1</v>
      </c>
      <c r="AA32" s="677"/>
      <c r="AB32" s="677"/>
      <c r="AC32" s="677"/>
      <c r="AD32" s="678">
        <v>327665</v>
      </c>
      <c r="AE32" s="678"/>
      <c r="AF32" s="678"/>
      <c r="AG32" s="678"/>
      <c r="AH32" s="678"/>
      <c r="AI32" s="678"/>
      <c r="AJ32" s="678"/>
      <c r="AK32" s="678"/>
      <c r="AL32" s="643">
        <v>0.2</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99.1</v>
      </c>
      <c r="BH32" s="659"/>
      <c r="BI32" s="659"/>
      <c r="BJ32" s="659"/>
      <c r="BK32" s="659"/>
      <c r="BL32" s="659"/>
      <c r="BM32" s="644">
        <v>97.7</v>
      </c>
      <c r="BN32" s="705"/>
      <c r="BO32" s="705"/>
      <c r="BP32" s="705"/>
      <c r="BQ32" s="683"/>
      <c r="BR32" s="713">
        <v>99.1</v>
      </c>
      <c r="BS32" s="659"/>
      <c r="BT32" s="659"/>
      <c r="BU32" s="659"/>
      <c r="BV32" s="659"/>
      <c r="BW32" s="659"/>
      <c r="BX32" s="644">
        <v>97.7</v>
      </c>
      <c r="BY32" s="705"/>
      <c r="BZ32" s="705"/>
      <c r="CA32" s="705"/>
      <c r="CB32" s="683"/>
      <c r="CD32" s="729"/>
      <c r="CE32" s="730"/>
      <c r="CF32" s="673" t="s">
        <v>315</v>
      </c>
      <c r="CG32" s="674"/>
      <c r="CH32" s="674"/>
      <c r="CI32" s="674"/>
      <c r="CJ32" s="674"/>
      <c r="CK32" s="674"/>
      <c r="CL32" s="674"/>
      <c r="CM32" s="674"/>
      <c r="CN32" s="674"/>
      <c r="CO32" s="674"/>
      <c r="CP32" s="674"/>
      <c r="CQ32" s="675"/>
      <c r="CR32" s="640" t="s">
        <v>237</v>
      </c>
      <c r="CS32" s="641"/>
      <c r="CT32" s="641"/>
      <c r="CU32" s="641"/>
      <c r="CV32" s="641"/>
      <c r="CW32" s="641"/>
      <c r="CX32" s="641"/>
      <c r="CY32" s="642"/>
      <c r="CZ32" s="643" t="s">
        <v>237</v>
      </c>
      <c r="DA32" s="661"/>
      <c r="DB32" s="661"/>
      <c r="DC32" s="662"/>
      <c r="DD32" s="646" t="s">
        <v>128</v>
      </c>
      <c r="DE32" s="641"/>
      <c r="DF32" s="641"/>
      <c r="DG32" s="641"/>
      <c r="DH32" s="641"/>
      <c r="DI32" s="641"/>
      <c r="DJ32" s="641"/>
      <c r="DK32" s="642"/>
      <c r="DL32" s="646" t="s">
        <v>252</v>
      </c>
      <c r="DM32" s="641"/>
      <c r="DN32" s="641"/>
      <c r="DO32" s="641"/>
      <c r="DP32" s="641"/>
      <c r="DQ32" s="641"/>
      <c r="DR32" s="641"/>
      <c r="DS32" s="641"/>
      <c r="DT32" s="641"/>
      <c r="DU32" s="641"/>
      <c r="DV32" s="642"/>
      <c r="DW32" s="643" t="s">
        <v>252</v>
      </c>
      <c r="DX32" s="661"/>
      <c r="DY32" s="661"/>
      <c r="DZ32" s="661"/>
      <c r="EA32" s="661"/>
      <c r="EB32" s="661"/>
      <c r="EC32" s="676"/>
    </row>
    <row r="33" spans="2:133" ht="11.25" customHeight="1" x14ac:dyDescent="0.2">
      <c r="B33" s="637" t="s">
        <v>316</v>
      </c>
      <c r="C33" s="638"/>
      <c r="D33" s="638"/>
      <c r="E33" s="638"/>
      <c r="F33" s="638"/>
      <c r="G33" s="638"/>
      <c r="H33" s="638"/>
      <c r="I33" s="638"/>
      <c r="J33" s="638"/>
      <c r="K33" s="638"/>
      <c r="L33" s="638"/>
      <c r="M33" s="638"/>
      <c r="N33" s="638"/>
      <c r="O33" s="638"/>
      <c r="P33" s="638"/>
      <c r="Q33" s="639"/>
      <c r="R33" s="640">
        <v>19491457</v>
      </c>
      <c r="S33" s="641"/>
      <c r="T33" s="641"/>
      <c r="U33" s="641"/>
      <c r="V33" s="641"/>
      <c r="W33" s="641"/>
      <c r="X33" s="641"/>
      <c r="Y33" s="642"/>
      <c r="Z33" s="677">
        <v>5.4</v>
      </c>
      <c r="AA33" s="677"/>
      <c r="AB33" s="677"/>
      <c r="AC33" s="677"/>
      <c r="AD33" s="678" t="s">
        <v>128</v>
      </c>
      <c r="AE33" s="678"/>
      <c r="AF33" s="678"/>
      <c r="AG33" s="678"/>
      <c r="AH33" s="678"/>
      <c r="AI33" s="678"/>
      <c r="AJ33" s="678"/>
      <c r="AK33" s="678"/>
      <c r="AL33" s="643" t="s">
        <v>128</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99.6</v>
      </c>
      <c r="BH33" s="625"/>
      <c r="BI33" s="625"/>
      <c r="BJ33" s="625"/>
      <c r="BK33" s="625"/>
      <c r="BL33" s="625"/>
      <c r="BM33" s="668">
        <v>98.9</v>
      </c>
      <c r="BN33" s="625"/>
      <c r="BO33" s="625"/>
      <c r="BP33" s="625"/>
      <c r="BQ33" s="689"/>
      <c r="BR33" s="704">
        <v>99.6</v>
      </c>
      <c r="BS33" s="625"/>
      <c r="BT33" s="625"/>
      <c r="BU33" s="625"/>
      <c r="BV33" s="625"/>
      <c r="BW33" s="625"/>
      <c r="BX33" s="668">
        <v>98.8</v>
      </c>
      <c r="BY33" s="625"/>
      <c r="BZ33" s="625"/>
      <c r="CA33" s="625"/>
      <c r="CB33" s="689"/>
      <c r="CD33" s="673" t="s">
        <v>318</v>
      </c>
      <c r="CE33" s="674"/>
      <c r="CF33" s="674"/>
      <c r="CG33" s="674"/>
      <c r="CH33" s="674"/>
      <c r="CI33" s="674"/>
      <c r="CJ33" s="674"/>
      <c r="CK33" s="674"/>
      <c r="CL33" s="674"/>
      <c r="CM33" s="674"/>
      <c r="CN33" s="674"/>
      <c r="CO33" s="674"/>
      <c r="CP33" s="674"/>
      <c r="CQ33" s="675"/>
      <c r="CR33" s="640">
        <v>103756862</v>
      </c>
      <c r="CS33" s="659"/>
      <c r="CT33" s="659"/>
      <c r="CU33" s="659"/>
      <c r="CV33" s="659"/>
      <c r="CW33" s="659"/>
      <c r="CX33" s="659"/>
      <c r="CY33" s="660"/>
      <c r="CZ33" s="643">
        <v>29.7</v>
      </c>
      <c r="DA33" s="661"/>
      <c r="DB33" s="661"/>
      <c r="DC33" s="662"/>
      <c r="DD33" s="646">
        <v>88700693</v>
      </c>
      <c r="DE33" s="659"/>
      <c r="DF33" s="659"/>
      <c r="DG33" s="659"/>
      <c r="DH33" s="659"/>
      <c r="DI33" s="659"/>
      <c r="DJ33" s="659"/>
      <c r="DK33" s="660"/>
      <c r="DL33" s="646">
        <v>69632462</v>
      </c>
      <c r="DM33" s="659"/>
      <c r="DN33" s="659"/>
      <c r="DO33" s="659"/>
      <c r="DP33" s="659"/>
      <c r="DQ33" s="659"/>
      <c r="DR33" s="659"/>
      <c r="DS33" s="659"/>
      <c r="DT33" s="659"/>
      <c r="DU33" s="659"/>
      <c r="DV33" s="660"/>
      <c r="DW33" s="643">
        <v>32.700000000000003</v>
      </c>
      <c r="DX33" s="661"/>
      <c r="DY33" s="661"/>
      <c r="DZ33" s="661"/>
      <c r="EA33" s="661"/>
      <c r="EB33" s="661"/>
      <c r="EC33" s="676"/>
    </row>
    <row r="34" spans="2:133" ht="11.25" customHeight="1" x14ac:dyDescent="0.2">
      <c r="B34" s="637" t="s">
        <v>319</v>
      </c>
      <c r="C34" s="638"/>
      <c r="D34" s="638"/>
      <c r="E34" s="638"/>
      <c r="F34" s="638"/>
      <c r="G34" s="638"/>
      <c r="H34" s="638"/>
      <c r="I34" s="638"/>
      <c r="J34" s="638"/>
      <c r="K34" s="638"/>
      <c r="L34" s="638"/>
      <c r="M34" s="638"/>
      <c r="N34" s="638"/>
      <c r="O34" s="638"/>
      <c r="P34" s="638"/>
      <c r="Q34" s="639"/>
      <c r="R34" s="640">
        <v>6430710</v>
      </c>
      <c r="S34" s="641"/>
      <c r="T34" s="641"/>
      <c r="U34" s="641"/>
      <c r="V34" s="641"/>
      <c r="W34" s="641"/>
      <c r="X34" s="641"/>
      <c r="Y34" s="642"/>
      <c r="Z34" s="677">
        <v>1.8</v>
      </c>
      <c r="AA34" s="677"/>
      <c r="AB34" s="677"/>
      <c r="AC34" s="677"/>
      <c r="AD34" s="678">
        <v>301114</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40658681</v>
      </c>
      <c r="CS34" s="641"/>
      <c r="CT34" s="641"/>
      <c r="CU34" s="641"/>
      <c r="CV34" s="641"/>
      <c r="CW34" s="641"/>
      <c r="CX34" s="641"/>
      <c r="CY34" s="642"/>
      <c r="CZ34" s="643">
        <v>11.6</v>
      </c>
      <c r="DA34" s="661"/>
      <c r="DB34" s="661"/>
      <c r="DC34" s="662"/>
      <c r="DD34" s="646">
        <v>33963445</v>
      </c>
      <c r="DE34" s="641"/>
      <c r="DF34" s="641"/>
      <c r="DG34" s="641"/>
      <c r="DH34" s="641"/>
      <c r="DI34" s="641"/>
      <c r="DJ34" s="641"/>
      <c r="DK34" s="642"/>
      <c r="DL34" s="646">
        <v>30814326</v>
      </c>
      <c r="DM34" s="641"/>
      <c r="DN34" s="641"/>
      <c r="DO34" s="641"/>
      <c r="DP34" s="641"/>
      <c r="DQ34" s="641"/>
      <c r="DR34" s="641"/>
      <c r="DS34" s="641"/>
      <c r="DT34" s="641"/>
      <c r="DU34" s="641"/>
      <c r="DV34" s="642"/>
      <c r="DW34" s="643">
        <v>14.5</v>
      </c>
      <c r="DX34" s="661"/>
      <c r="DY34" s="661"/>
      <c r="DZ34" s="661"/>
      <c r="EA34" s="661"/>
      <c r="EB34" s="661"/>
      <c r="EC34" s="676"/>
    </row>
    <row r="35" spans="2:133" ht="11.25" customHeight="1" x14ac:dyDescent="0.2">
      <c r="B35" s="637" t="s">
        <v>321</v>
      </c>
      <c r="C35" s="638"/>
      <c r="D35" s="638"/>
      <c r="E35" s="638"/>
      <c r="F35" s="638"/>
      <c r="G35" s="638"/>
      <c r="H35" s="638"/>
      <c r="I35" s="638"/>
      <c r="J35" s="638"/>
      <c r="K35" s="638"/>
      <c r="L35" s="638"/>
      <c r="M35" s="638"/>
      <c r="N35" s="638"/>
      <c r="O35" s="638"/>
      <c r="P35" s="638"/>
      <c r="Q35" s="639"/>
      <c r="R35" s="640">
        <v>1706723</v>
      </c>
      <c r="S35" s="641"/>
      <c r="T35" s="641"/>
      <c r="U35" s="641"/>
      <c r="V35" s="641"/>
      <c r="W35" s="641"/>
      <c r="X35" s="641"/>
      <c r="Y35" s="642"/>
      <c r="Z35" s="677">
        <v>0.5</v>
      </c>
      <c r="AA35" s="677"/>
      <c r="AB35" s="677"/>
      <c r="AC35" s="677"/>
      <c r="AD35" s="678" t="s">
        <v>128</v>
      </c>
      <c r="AE35" s="678"/>
      <c r="AF35" s="678"/>
      <c r="AG35" s="678"/>
      <c r="AH35" s="678"/>
      <c r="AI35" s="678"/>
      <c r="AJ35" s="678"/>
      <c r="AK35" s="678"/>
      <c r="AL35" s="643" t="s">
        <v>128</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7018109</v>
      </c>
      <c r="CS35" s="659"/>
      <c r="CT35" s="659"/>
      <c r="CU35" s="659"/>
      <c r="CV35" s="659"/>
      <c r="CW35" s="659"/>
      <c r="CX35" s="659"/>
      <c r="CY35" s="660"/>
      <c r="CZ35" s="643">
        <v>2</v>
      </c>
      <c r="DA35" s="661"/>
      <c r="DB35" s="661"/>
      <c r="DC35" s="662"/>
      <c r="DD35" s="646">
        <v>6746087</v>
      </c>
      <c r="DE35" s="659"/>
      <c r="DF35" s="659"/>
      <c r="DG35" s="659"/>
      <c r="DH35" s="659"/>
      <c r="DI35" s="659"/>
      <c r="DJ35" s="659"/>
      <c r="DK35" s="660"/>
      <c r="DL35" s="646">
        <v>6746087</v>
      </c>
      <c r="DM35" s="659"/>
      <c r="DN35" s="659"/>
      <c r="DO35" s="659"/>
      <c r="DP35" s="659"/>
      <c r="DQ35" s="659"/>
      <c r="DR35" s="659"/>
      <c r="DS35" s="659"/>
      <c r="DT35" s="659"/>
      <c r="DU35" s="659"/>
      <c r="DV35" s="660"/>
      <c r="DW35" s="643">
        <v>3.2</v>
      </c>
      <c r="DX35" s="661"/>
      <c r="DY35" s="661"/>
      <c r="DZ35" s="661"/>
      <c r="EA35" s="661"/>
      <c r="EB35" s="661"/>
      <c r="EC35" s="676"/>
    </row>
    <row r="36" spans="2:133" ht="11.25" customHeight="1" x14ac:dyDescent="0.2">
      <c r="B36" s="637" t="s">
        <v>325</v>
      </c>
      <c r="C36" s="638"/>
      <c r="D36" s="638"/>
      <c r="E36" s="638"/>
      <c r="F36" s="638"/>
      <c r="G36" s="638"/>
      <c r="H36" s="638"/>
      <c r="I36" s="638"/>
      <c r="J36" s="638"/>
      <c r="K36" s="638"/>
      <c r="L36" s="638"/>
      <c r="M36" s="638"/>
      <c r="N36" s="638"/>
      <c r="O36" s="638"/>
      <c r="P36" s="638"/>
      <c r="Q36" s="639"/>
      <c r="R36" s="640">
        <v>11379094</v>
      </c>
      <c r="S36" s="641"/>
      <c r="T36" s="641"/>
      <c r="U36" s="641"/>
      <c r="V36" s="641"/>
      <c r="W36" s="641"/>
      <c r="X36" s="641"/>
      <c r="Y36" s="642"/>
      <c r="Z36" s="677">
        <v>3.2</v>
      </c>
      <c r="AA36" s="677"/>
      <c r="AB36" s="677"/>
      <c r="AC36" s="677"/>
      <c r="AD36" s="678" t="s">
        <v>237</v>
      </c>
      <c r="AE36" s="678"/>
      <c r="AF36" s="678"/>
      <c r="AG36" s="678"/>
      <c r="AH36" s="678"/>
      <c r="AI36" s="678"/>
      <c r="AJ36" s="678"/>
      <c r="AK36" s="678"/>
      <c r="AL36" s="643" t="s">
        <v>252</v>
      </c>
      <c r="AM36" s="644"/>
      <c r="AN36" s="644"/>
      <c r="AO36" s="679"/>
      <c r="AP36" s="235"/>
      <c r="AQ36" s="692" t="s">
        <v>326</v>
      </c>
      <c r="AR36" s="693"/>
      <c r="AS36" s="693"/>
      <c r="AT36" s="693"/>
      <c r="AU36" s="693"/>
      <c r="AV36" s="693"/>
      <c r="AW36" s="693"/>
      <c r="AX36" s="693"/>
      <c r="AY36" s="694"/>
      <c r="AZ36" s="695">
        <v>33558514</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1871814</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19868822</v>
      </c>
      <c r="CS36" s="641"/>
      <c r="CT36" s="641"/>
      <c r="CU36" s="641"/>
      <c r="CV36" s="641"/>
      <c r="CW36" s="641"/>
      <c r="CX36" s="641"/>
      <c r="CY36" s="642"/>
      <c r="CZ36" s="643">
        <v>5.7</v>
      </c>
      <c r="DA36" s="661"/>
      <c r="DB36" s="661"/>
      <c r="DC36" s="662"/>
      <c r="DD36" s="646">
        <v>16602004</v>
      </c>
      <c r="DE36" s="641"/>
      <c r="DF36" s="641"/>
      <c r="DG36" s="641"/>
      <c r="DH36" s="641"/>
      <c r="DI36" s="641"/>
      <c r="DJ36" s="641"/>
      <c r="DK36" s="642"/>
      <c r="DL36" s="646">
        <v>12260431</v>
      </c>
      <c r="DM36" s="641"/>
      <c r="DN36" s="641"/>
      <c r="DO36" s="641"/>
      <c r="DP36" s="641"/>
      <c r="DQ36" s="641"/>
      <c r="DR36" s="641"/>
      <c r="DS36" s="641"/>
      <c r="DT36" s="641"/>
      <c r="DU36" s="641"/>
      <c r="DV36" s="642"/>
      <c r="DW36" s="643">
        <v>5.8</v>
      </c>
      <c r="DX36" s="661"/>
      <c r="DY36" s="661"/>
      <c r="DZ36" s="661"/>
      <c r="EA36" s="661"/>
      <c r="EB36" s="661"/>
      <c r="EC36" s="676"/>
    </row>
    <row r="37" spans="2:133" ht="11.25" customHeight="1" x14ac:dyDescent="0.2">
      <c r="B37" s="637" t="s">
        <v>329</v>
      </c>
      <c r="C37" s="638"/>
      <c r="D37" s="638"/>
      <c r="E37" s="638"/>
      <c r="F37" s="638"/>
      <c r="G37" s="638"/>
      <c r="H37" s="638"/>
      <c r="I37" s="638"/>
      <c r="J37" s="638"/>
      <c r="K37" s="638"/>
      <c r="L37" s="638"/>
      <c r="M37" s="638"/>
      <c r="N37" s="638"/>
      <c r="O37" s="638"/>
      <c r="P37" s="638"/>
      <c r="Q37" s="639"/>
      <c r="R37" s="640">
        <v>10223274</v>
      </c>
      <c r="S37" s="641"/>
      <c r="T37" s="641"/>
      <c r="U37" s="641"/>
      <c r="V37" s="641"/>
      <c r="W37" s="641"/>
      <c r="X37" s="641"/>
      <c r="Y37" s="642"/>
      <c r="Z37" s="677">
        <v>2.8</v>
      </c>
      <c r="AA37" s="677"/>
      <c r="AB37" s="677"/>
      <c r="AC37" s="677"/>
      <c r="AD37" s="678" t="s">
        <v>128</v>
      </c>
      <c r="AE37" s="678"/>
      <c r="AF37" s="678"/>
      <c r="AG37" s="678"/>
      <c r="AH37" s="678"/>
      <c r="AI37" s="678"/>
      <c r="AJ37" s="678"/>
      <c r="AK37" s="678"/>
      <c r="AL37" s="643" t="s">
        <v>128</v>
      </c>
      <c r="AM37" s="644"/>
      <c r="AN37" s="644"/>
      <c r="AO37" s="679"/>
      <c r="AQ37" s="680" t="s">
        <v>330</v>
      </c>
      <c r="AR37" s="681"/>
      <c r="AS37" s="681"/>
      <c r="AT37" s="681"/>
      <c r="AU37" s="681"/>
      <c r="AV37" s="681"/>
      <c r="AW37" s="681"/>
      <c r="AX37" s="681"/>
      <c r="AY37" s="682"/>
      <c r="AZ37" s="640">
        <v>6174019</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1655504</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299625</v>
      </c>
      <c r="CS37" s="659"/>
      <c r="CT37" s="659"/>
      <c r="CU37" s="659"/>
      <c r="CV37" s="659"/>
      <c r="CW37" s="659"/>
      <c r="CX37" s="659"/>
      <c r="CY37" s="660"/>
      <c r="CZ37" s="643">
        <v>0.1</v>
      </c>
      <c r="DA37" s="661"/>
      <c r="DB37" s="661"/>
      <c r="DC37" s="662"/>
      <c r="DD37" s="646">
        <v>161061</v>
      </c>
      <c r="DE37" s="659"/>
      <c r="DF37" s="659"/>
      <c r="DG37" s="659"/>
      <c r="DH37" s="659"/>
      <c r="DI37" s="659"/>
      <c r="DJ37" s="659"/>
      <c r="DK37" s="660"/>
      <c r="DL37" s="646">
        <v>161061</v>
      </c>
      <c r="DM37" s="659"/>
      <c r="DN37" s="659"/>
      <c r="DO37" s="659"/>
      <c r="DP37" s="659"/>
      <c r="DQ37" s="659"/>
      <c r="DR37" s="659"/>
      <c r="DS37" s="659"/>
      <c r="DT37" s="659"/>
      <c r="DU37" s="659"/>
      <c r="DV37" s="660"/>
      <c r="DW37" s="643">
        <v>0.1</v>
      </c>
      <c r="DX37" s="661"/>
      <c r="DY37" s="661"/>
      <c r="DZ37" s="661"/>
      <c r="EA37" s="661"/>
      <c r="EB37" s="661"/>
      <c r="EC37" s="676"/>
    </row>
    <row r="38" spans="2:133" ht="11.25" customHeight="1" x14ac:dyDescent="0.2">
      <c r="B38" s="637" t="s">
        <v>333</v>
      </c>
      <c r="C38" s="638"/>
      <c r="D38" s="638"/>
      <c r="E38" s="638"/>
      <c r="F38" s="638"/>
      <c r="G38" s="638"/>
      <c r="H38" s="638"/>
      <c r="I38" s="638"/>
      <c r="J38" s="638"/>
      <c r="K38" s="638"/>
      <c r="L38" s="638"/>
      <c r="M38" s="638"/>
      <c r="N38" s="638"/>
      <c r="O38" s="638"/>
      <c r="P38" s="638"/>
      <c r="Q38" s="639"/>
      <c r="R38" s="640">
        <v>6456403</v>
      </c>
      <c r="S38" s="641"/>
      <c r="T38" s="641"/>
      <c r="U38" s="641"/>
      <c r="V38" s="641"/>
      <c r="W38" s="641"/>
      <c r="X38" s="641"/>
      <c r="Y38" s="642"/>
      <c r="Z38" s="677">
        <v>1.8</v>
      </c>
      <c r="AA38" s="677"/>
      <c r="AB38" s="677"/>
      <c r="AC38" s="677"/>
      <c r="AD38" s="678">
        <v>348637</v>
      </c>
      <c r="AE38" s="678"/>
      <c r="AF38" s="678"/>
      <c r="AG38" s="678"/>
      <c r="AH38" s="678"/>
      <c r="AI38" s="678"/>
      <c r="AJ38" s="678"/>
      <c r="AK38" s="678"/>
      <c r="AL38" s="643">
        <v>0.2</v>
      </c>
      <c r="AM38" s="644"/>
      <c r="AN38" s="644"/>
      <c r="AO38" s="679"/>
      <c r="AQ38" s="680" t="s">
        <v>334</v>
      </c>
      <c r="AR38" s="681"/>
      <c r="AS38" s="681"/>
      <c r="AT38" s="681"/>
      <c r="AU38" s="681"/>
      <c r="AV38" s="681"/>
      <c r="AW38" s="681"/>
      <c r="AX38" s="681"/>
      <c r="AY38" s="682"/>
      <c r="AZ38" s="640">
        <v>2689538</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100183</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24347210</v>
      </c>
      <c r="CS38" s="641"/>
      <c r="CT38" s="641"/>
      <c r="CU38" s="641"/>
      <c r="CV38" s="641"/>
      <c r="CW38" s="641"/>
      <c r="CX38" s="641"/>
      <c r="CY38" s="642"/>
      <c r="CZ38" s="643">
        <v>7</v>
      </c>
      <c r="DA38" s="661"/>
      <c r="DB38" s="661"/>
      <c r="DC38" s="662"/>
      <c r="DD38" s="646">
        <v>19929999</v>
      </c>
      <c r="DE38" s="641"/>
      <c r="DF38" s="641"/>
      <c r="DG38" s="641"/>
      <c r="DH38" s="641"/>
      <c r="DI38" s="641"/>
      <c r="DJ38" s="641"/>
      <c r="DK38" s="642"/>
      <c r="DL38" s="646">
        <v>18726016</v>
      </c>
      <c r="DM38" s="641"/>
      <c r="DN38" s="641"/>
      <c r="DO38" s="641"/>
      <c r="DP38" s="641"/>
      <c r="DQ38" s="641"/>
      <c r="DR38" s="641"/>
      <c r="DS38" s="641"/>
      <c r="DT38" s="641"/>
      <c r="DU38" s="641"/>
      <c r="DV38" s="642"/>
      <c r="DW38" s="643">
        <v>8.8000000000000007</v>
      </c>
      <c r="DX38" s="661"/>
      <c r="DY38" s="661"/>
      <c r="DZ38" s="661"/>
      <c r="EA38" s="661"/>
      <c r="EB38" s="661"/>
      <c r="EC38" s="676"/>
    </row>
    <row r="39" spans="2:133" ht="11.25" customHeight="1" x14ac:dyDescent="0.2">
      <c r="B39" s="637" t="s">
        <v>337</v>
      </c>
      <c r="C39" s="638"/>
      <c r="D39" s="638"/>
      <c r="E39" s="638"/>
      <c r="F39" s="638"/>
      <c r="G39" s="638"/>
      <c r="H39" s="638"/>
      <c r="I39" s="638"/>
      <c r="J39" s="638"/>
      <c r="K39" s="638"/>
      <c r="L39" s="638"/>
      <c r="M39" s="638"/>
      <c r="N39" s="638"/>
      <c r="O39" s="638"/>
      <c r="P39" s="638"/>
      <c r="Q39" s="639"/>
      <c r="R39" s="640">
        <v>34406100</v>
      </c>
      <c r="S39" s="641"/>
      <c r="T39" s="641"/>
      <c r="U39" s="641"/>
      <c r="V39" s="641"/>
      <c r="W39" s="641"/>
      <c r="X39" s="641"/>
      <c r="Y39" s="642"/>
      <c r="Z39" s="677">
        <v>9.6</v>
      </c>
      <c r="AA39" s="677"/>
      <c r="AB39" s="677"/>
      <c r="AC39" s="677"/>
      <c r="AD39" s="678" t="s">
        <v>128</v>
      </c>
      <c r="AE39" s="678"/>
      <c r="AF39" s="678"/>
      <c r="AG39" s="678"/>
      <c r="AH39" s="678"/>
      <c r="AI39" s="678"/>
      <c r="AJ39" s="678"/>
      <c r="AK39" s="678"/>
      <c r="AL39" s="643" t="s">
        <v>237</v>
      </c>
      <c r="AM39" s="644"/>
      <c r="AN39" s="644"/>
      <c r="AO39" s="679"/>
      <c r="AQ39" s="680" t="s">
        <v>338</v>
      </c>
      <c r="AR39" s="681"/>
      <c r="AS39" s="681"/>
      <c r="AT39" s="681"/>
      <c r="AU39" s="681"/>
      <c r="AV39" s="681"/>
      <c r="AW39" s="681"/>
      <c r="AX39" s="681"/>
      <c r="AY39" s="682"/>
      <c r="AZ39" s="640">
        <v>515178</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157648</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10581106</v>
      </c>
      <c r="CS39" s="659"/>
      <c r="CT39" s="659"/>
      <c r="CU39" s="659"/>
      <c r="CV39" s="659"/>
      <c r="CW39" s="659"/>
      <c r="CX39" s="659"/>
      <c r="CY39" s="660"/>
      <c r="CZ39" s="643">
        <v>3</v>
      </c>
      <c r="DA39" s="661"/>
      <c r="DB39" s="661"/>
      <c r="DC39" s="662"/>
      <c r="DD39" s="646">
        <v>10359136</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2">
      <c r="B40" s="637" t="s">
        <v>341</v>
      </c>
      <c r="C40" s="638"/>
      <c r="D40" s="638"/>
      <c r="E40" s="638"/>
      <c r="F40" s="638"/>
      <c r="G40" s="638"/>
      <c r="H40" s="638"/>
      <c r="I40" s="638"/>
      <c r="J40" s="638"/>
      <c r="K40" s="638"/>
      <c r="L40" s="638"/>
      <c r="M40" s="638"/>
      <c r="N40" s="638"/>
      <c r="O40" s="638"/>
      <c r="P40" s="638"/>
      <c r="Q40" s="639"/>
      <c r="R40" s="640" t="s">
        <v>237</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342</v>
      </c>
      <c r="AR40" s="681"/>
      <c r="AS40" s="681"/>
      <c r="AT40" s="681"/>
      <c r="AU40" s="681"/>
      <c r="AV40" s="681"/>
      <c r="AW40" s="681"/>
      <c r="AX40" s="681"/>
      <c r="AY40" s="682"/>
      <c r="AZ40" s="640">
        <v>156707</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114</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1282934</v>
      </c>
      <c r="CS40" s="641"/>
      <c r="CT40" s="641"/>
      <c r="CU40" s="641"/>
      <c r="CV40" s="641"/>
      <c r="CW40" s="641"/>
      <c r="CX40" s="641"/>
      <c r="CY40" s="642"/>
      <c r="CZ40" s="643">
        <v>0.4</v>
      </c>
      <c r="DA40" s="661"/>
      <c r="DB40" s="661"/>
      <c r="DC40" s="662"/>
      <c r="DD40" s="646">
        <v>1100022</v>
      </c>
      <c r="DE40" s="641"/>
      <c r="DF40" s="641"/>
      <c r="DG40" s="641"/>
      <c r="DH40" s="641"/>
      <c r="DI40" s="641"/>
      <c r="DJ40" s="641"/>
      <c r="DK40" s="642"/>
      <c r="DL40" s="646">
        <v>1085602</v>
      </c>
      <c r="DM40" s="641"/>
      <c r="DN40" s="641"/>
      <c r="DO40" s="641"/>
      <c r="DP40" s="641"/>
      <c r="DQ40" s="641"/>
      <c r="DR40" s="641"/>
      <c r="DS40" s="641"/>
      <c r="DT40" s="641"/>
      <c r="DU40" s="641"/>
      <c r="DV40" s="642"/>
      <c r="DW40" s="643">
        <v>0.5</v>
      </c>
      <c r="DX40" s="661"/>
      <c r="DY40" s="661"/>
      <c r="DZ40" s="661"/>
      <c r="EA40" s="661"/>
      <c r="EB40" s="661"/>
      <c r="EC40" s="676"/>
    </row>
    <row r="41" spans="2:133" ht="11.25" customHeight="1" x14ac:dyDescent="0.2">
      <c r="B41" s="637" t="s">
        <v>346</v>
      </c>
      <c r="C41" s="638"/>
      <c r="D41" s="638"/>
      <c r="E41" s="638"/>
      <c r="F41" s="638"/>
      <c r="G41" s="638"/>
      <c r="H41" s="638"/>
      <c r="I41" s="638"/>
      <c r="J41" s="638"/>
      <c r="K41" s="638"/>
      <c r="L41" s="638"/>
      <c r="M41" s="638"/>
      <c r="N41" s="638"/>
      <c r="O41" s="638"/>
      <c r="P41" s="638"/>
      <c r="Q41" s="639"/>
      <c r="R41" s="640">
        <v>18200000</v>
      </c>
      <c r="S41" s="641"/>
      <c r="T41" s="641"/>
      <c r="U41" s="641"/>
      <c r="V41" s="641"/>
      <c r="W41" s="641"/>
      <c r="X41" s="641"/>
      <c r="Y41" s="642"/>
      <c r="Z41" s="677">
        <v>5.0999999999999996</v>
      </c>
      <c r="AA41" s="677"/>
      <c r="AB41" s="677"/>
      <c r="AC41" s="677"/>
      <c r="AD41" s="678" t="s">
        <v>237</v>
      </c>
      <c r="AE41" s="678"/>
      <c r="AF41" s="678"/>
      <c r="AG41" s="678"/>
      <c r="AH41" s="678"/>
      <c r="AI41" s="678"/>
      <c r="AJ41" s="678"/>
      <c r="AK41" s="678"/>
      <c r="AL41" s="643" t="s">
        <v>237</v>
      </c>
      <c r="AM41" s="644"/>
      <c r="AN41" s="644"/>
      <c r="AO41" s="679"/>
      <c r="AQ41" s="680" t="s">
        <v>347</v>
      </c>
      <c r="AR41" s="681"/>
      <c r="AS41" s="681"/>
      <c r="AT41" s="681"/>
      <c r="AU41" s="681"/>
      <c r="AV41" s="681"/>
      <c r="AW41" s="681"/>
      <c r="AX41" s="681"/>
      <c r="AY41" s="682"/>
      <c r="AZ41" s="640">
        <v>5330815</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128</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237</v>
      </c>
      <c r="CS41" s="659"/>
      <c r="CT41" s="659"/>
      <c r="CU41" s="659"/>
      <c r="CV41" s="659"/>
      <c r="CW41" s="659"/>
      <c r="CX41" s="659"/>
      <c r="CY41" s="660"/>
      <c r="CZ41" s="643" t="s">
        <v>128</v>
      </c>
      <c r="DA41" s="661"/>
      <c r="DB41" s="661"/>
      <c r="DC41" s="662"/>
      <c r="DD41" s="646" t="s">
        <v>252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350</v>
      </c>
      <c r="C42" s="622"/>
      <c r="D42" s="622"/>
      <c r="E42" s="622"/>
      <c r="F42" s="622"/>
      <c r="G42" s="622"/>
      <c r="H42" s="622"/>
      <c r="I42" s="622"/>
      <c r="J42" s="622"/>
      <c r="K42" s="622"/>
      <c r="L42" s="622"/>
      <c r="M42" s="622"/>
      <c r="N42" s="622"/>
      <c r="O42" s="622"/>
      <c r="P42" s="622"/>
      <c r="Q42" s="623"/>
      <c r="R42" s="624">
        <v>359322126</v>
      </c>
      <c r="S42" s="663"/>
      <c r="T42" s="663"/>
      <c r="U42" s="663"/>
      <c r="V42" s="663"/>
      <c r="W42" s="663"/>
      <c r="X42" s="663"/>
      <c r="Y42" s="665"/>
      <c r="Z42" s="666">
        <v>100</v>
      </c>
      <c r="AA42" s="666"/>
      <c r="AB42" s="666"/>
      <c r="AC42" s="666"/>
      <c r="AD42" s="667">
        <v>195014621</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18692257</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327</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58427544</v>
      </c>
      <c r="CS42" s="641"/>
      <c r="CT42" s="641"/>
      <c r="CU42" s="641"/>
      <c r="CV42" s="641"/>
      <c r="CW42" s="641"/>
      <c r="CX42" s="641"/>
      <c r="CY42" s="642"/>
      <c r="CZ42" s="643">
        <v>16.7</v>
      </c>
      <c r="DA42" s="644"/>
      <c r="DB42" s="644"/>
      <c r="DC42" s="645"/>
      <c r="DD42" s="646">
        <v>18481603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1121288</v>
      </c>
      <c r="CS43" s="659"/>
      <c r="CT43" s="659"/>
      <c r="CU43" s="659"/>
      <c r="CV43" s="659"/>
      <c r="CW43" s="659"/>
      <c r="CX43" s="659"/>
      <c r="CY43" s="660"/>
      <c r="CZ43" s="643">
        <v>0.3</v>
      </c>
      <c r="DA43" s="661"/>
      <c r="DB43" s="661"/>
      <c r="DC43" s="662"/>
      <c r="DD43" s="646">
        <v>1121288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303</v>
      </c>
      <c r="CE44" s="654"/>
      <c r="CF44" s="637" t="s">
        <v>355</v>
      </c>
      <c r="CG44" s="638"/>
      <c r="CH44" s="638"/>
      <c r="CI44" s="638"/>
      <c r="CJ44" s="638"/>
      <c r="CK44" s="638"/>
      <c r="CL44" s="638"/>
      <c r="CM44" s="638"/>
      <c r="CN44" s="638"/>
      <c r="CO44" s="638"/>
      <c r="CP44" s="638"/>
      <c r="CQ44" s="639"/>
      <c r="CR44" s="640">
        <v>56699489</v>
      </c>
      <c r="CS44" s="641"/>
      <c r="CT44" s="641"/>
      <c r="CU44" s="641"/>
      <c r="CV44" s="641"/>
      <c r="CW44" s="641"/>
      <c r="CX44" s="641"/>
      <c r="CY44" s="642"/>
      <c r="CZ44" s="643">
        <v>16.2</v>
      </c>
      <c r="DA44" s="644"/>
      <c r="DB44" s="644"/>
      <c r="DC44" s="645"/>
      <c r="DD44" s="646">
        <v>17509813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356</v>
      </c>
      <c r="CG45" s="638"/>
      <c r="CH45" s="638"/>
      <c r="CI45" s="638"/>
      <c r="CJ45" s="638"/>
      <c r="CK45" s="638"/>
      <c r="CL45" s="638"/>
      <c r="CM45" s="638"/>
      <c r="CN45" s="638"/>
      <c r="CO45" s="638"/>
      <c r="CP45" s="638"/>
      <c r="CQ45" s="639"/>
      <c r="CR45" s="640">
        <v>24713075</v>
      </c>
      <c r="CS45" s="659"/>
      <c r="CT45" s="659"/>
      <c r="CU45" s="659"/>
      <c r="CV45" s="659"/>
      <c r="CW45" s="659"/>
      <c r="CX45" s="659"/>
      <c r="CY45" s="660"/>
      <c r="CZ45" s="643">
        <v>7.1</v>
      </c>
      <c r="DA45" s="661"/>
      <c r="DB45" s="661"/>
      <c r="DC45" s="662"/>
      <c r="DD45" s="646">
        <v>2654441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29346368</v>
      </c>
      <c r="CS46" s="641"/>
      <c r="CT46" s="641"/>
      <c r="CU46" s="641"/>
      <c r="CV46" s="641"/>
      <c r="CW46" s="641"/>
      <c r="CX46" s="641"/>
      <c r="CY46" s="642"/>
      <c r="CZ46" s="643">
        <v>8.4</v>
      </c>
      <c r="DA46" s="644"/>
      <c r="DB46" s="644"/>
      <c r="DC46" s="645"/>
      <c r="DD46" s="646">
        <v>14584769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1728055</v>
      </c>
      <c r="CS47" s="659"/>
      <c r="CT47" s="659"/>
      <c r="CU47" s="659"/>
      <c r="CV47" s="659"/>
      <c r="CW47" s="659"/>
      <c r="CX47" s="659"/>
      <c r="CY47" s="660"/>
      <c r="CZ47" s="643">
        <v>0.5</v>
      </c>
      <c r="DA47" s="661"/>
      <c r="DB47" s="661"/>
      <c r="DC47" s="662"/>
      <c r="DD47" s="646">
        <v>971790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361</v>
      </c>
      <c r="CD48" s="657"/>
      <c r="CE48" s="658"/>
      <c r="CF48" s="637" t="s">
        <v>362</v>
      </c>
      <c r="CG48" s="638"/>
      <c r="CH48" s="638"/>
      <c r="CI48" s="638"/>
      <c r="CJ48" s="638"/>
      <c r="CK48" s="638"/>
      <c r="CL48" s="638"/>
      <c r="CM48" s="638"/>
      <c r="CN48" s="638"/>
      <c r="CO48" s="638"/>
      <c r="CP48" s="638"/>
      <c r="CQ48" s="639"/>
      <c r="CR48" s="640" t="s">
        <v>237</v>
      </c>
      <c r="CS48" s="641"/>
      <c r="CT48" s="641"/>
      <c r="CU48" s="641"/>
      <c r="CV48" s="641"/>
      <c r="CW48" s="641"/>
      <c r="CX48" s="641"/>
      <c r="CY48" s="642"/>
      <c r="CZ48" s="643" t="s">
        <v>237</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363</v>
      </c>
      <c r="CE49" s="622"/>
      <c r="CF49" s="622"/>
      <c r="CG49" s="622"/>
      <c r="CH49" s="622"/>
      <c r="CI49" s="622"/>
      <c r="CJ49" s="622"/>
      <c r="CK49" s="622"/>
      <c r="CL49" s="622"/>
      <c r="CM49" s="622"/>
      <c r="CN49" s="622"/>
      <c r="CO49" s="622"/>
      <c r="CP49" s="622"/>
      <c r="CQ49" s="623"/>
      <c r="CR49" s="624">
        <v>349574500</v>
      </c>
      <c r="CS49" s="625"/>
      <c r="CT49" s="625"/>
      <c r="CU49" s="625"/>
      <c r="CV49" s="625"/>
      <c r="CW49" s="625"/>
      <c r="CX49" s="625"/>
      <c r="CY49" s="626"/>
      <c r="CZ49" s="627">
        <v>100</v>
      </c>
      <c r="DA49" s="628"/>
      <c r="DB49" s="628"/>
      <c r="DC49" s="629"/>
      <c r="DD49" s="630">
        <v>237477923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UK2jBVAP3HOlzn8eCDFYqTtbR5e7OMSGVwwAHIIro4EUd0Rk2Lkyg9PNenWLUAlTv30j7q6d7Cfhn+j1tC0Ww==" saltValue="ie/i3+Q3w9LLbKVjSEE14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S19" sqref="AS19"/>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386</v>
      </c>
      <c r="C7" s="1106"/>
      <c r="D7" s="1106"/>
      <c r="E7" s="1106"/>
      <c r="F7" s="1106"/>
      <c r="G7" s="1106"/>
      <c r="H7" s="1106"/>
      <c r="I7" s="1106"/>
      <c r="J7" s="1106"/>
      <c r="K7" s="1106"/>
      <c r="L7" s="1106"/>
      <c r="M7" s="1106"/>
      <c r="N7" s="1106"/>
      <c r="O7" s="1106"/>
      <c r="P7" s="1107"/>
      <c r="Q7" s="1159">
        <v>359366</v>
      </c>
      <c r="R7" s="1160"/>
      <c r="S7" s="1160"/>
      <c r="T7" s="1160"/>
      <c r="U7" s="1160"/>
      <c r="V7" s="1160">
        <v>349702</v>
      </c>
      <c r="W7" s="1160"/>
      <c r="X7" s="1160"/>
      <c r="Y7" s="1160"/>
      <c r="Z7" s="1160"/>
      <c r="AA7" s="1160">
        <v>9664</v>
      </c>
      <c r="AB7" s="1160"/>
      <c r="AC7" s="1160"/>
      <c r="AD7" s="1160"/>
      <c r="AE7" s="1161"/>
      <c r="AF7" s="1162">
        <v>5888</v>
      </c>
      <c r="AG7" s="1163"/>
      <c r="AH7" s="1163"/>
      <c r="AI7" s="1163"/>
      <c r="AJ7" s="1164"/>
      <c r="AK7" s="1146">
        <v>84</v>
      </c>
      <c r="AL7" s="1147"/>
      <c r="AM7" s="1147"/>
      <c r="AN7" s="1147"/>
      <c r="AO7" s="1147"/>
      <c r="AP7" s="1147">
        <v>280545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601</v>
      </c>
      <c r="BT7" s="1151"/>
      <c r="BU7" s="1151"/>
      <c r="BV7" s="1151"/>
      <c r="BW7" s="1151"/>
      <c r="BX7" s="1151"/>
      <c r="BY7" s="1151"/>
      <c r="BZ7" s="1151"/>
      <c r="CA7" s="1151"/>
      <c r="CB7" s="1151"/>
      <c r="CC7" s="1151"/>
      <c r="CD7" s="1151"/>
      <c r="CE7" s="1151"/>
      <c r="CF7" s="1151"/>
      <c r="CG7" s="1152"/>
      <c r="CH7" s="1143">
        <v>5</v>
      </c>
      <c r="CI7" s="1144"/>
      <c r="CJ7" s="1144"/>
      <c r="CK7" s="1144"/>
      <c r="CL7" s="1145"/>
      <c r="CM7" s="1143">
        <v>400</v>
      </c>
      <c r="CN7" s="1144"/>
      <c r="CO7" s="1144"/>
      <c r="CP7" s="1144"/>
      <c r="CQ7" s="1145"/>
      <c r="CR7" s="1143">
        <v>150</v>
      </c>
      <c r="CS7" s="1144"/>
      <c r="CT7" s="1144"/>
      <c r="CU7" s="1144"/>
      <c r="CV7" s="1145"/>
      <c r="CW7" s="1143">
        <v>6</v>
      </c>
      <c r="CX7" s="1144"/>
      <c r="CY7" s="1144"/>
      <c r="CZ7" s="1144"/>
      <c r="DA7" s="1145"/>
      <c r="DB7" s="1143">
        <v>0</v>
      </c>
      <c r="DC7" s="1144"/>
      <c r="DD7" s="1144"/>
      <c r="DE7" s="1144"/>
      <c r="DF7" s="1145"/>
      <c r="DG7" s="1143">
        <v>0</v>
      </c>
      <c r="DH7" s="1144"/>
      <c r="DI7" s="1144"/>
      <c r="DJ7" s="1144"/>
      <c r="DK7" s="1145"/>
      <c r="DL7" s="1143">
        <v>0</v>
      </c>
      <c r="DM7" s="1144"/>
      <c r="DN7" s="1144"/>
      <c r="DO7" s="1144"/>
      <c r="DP7" s="1145"/>
      <c r="DQ7" s="1143">
        <v>0</v>
      </c>
      <c r="DR7" s="1144"/>
      <c r="DS7" s="1144"/>
      <c r="DT7" s="1144"/>
      <c r="DU7" s="1145"/>
      <c r="DV7" s="1170"/>
      <c r="DW7" s="1171"/>
      <c r="DX7" s="1171"/>
      <c r="DY7" s="1171"/>
      <c r="DZ7" s="1172"/>
      <c r="EA7" s="255"/>
    </row>
    <row r="8" spans="1:131" s="256" customFormat="1" ht="26.25" customHeight="1" x14ac:dyDescent="0.2">
      <c r="A8" s="262">
        <v>2</v>
      </c>
      <c r="B8" s="1092" t="s">
        <v>387</v>
      </c>
      <c r="C8" s="1093"/>
      <c r="D8" s="1093"/>
      <c r="E8" s="1093"/>
      <c r="F8" s="1093"/>
      <c r="G8" s="1093"/>
      <c r="H8" s="1093"/>
      <c r="I8" s="1093"/>
      <c r="J8" s="1093"/>
      <c r="K8" s="1093"/>
      <c r="L8" s="1093"/>
      <c r="M8" s="1093"/>
      <c r="N8" s="1093"/>
      <c r="O8" s="1093"/>
      <c r="P8" s="1094"/>
      <c r="Q8" s="1098">
        <v>246</v>
      </c>
      <c r="R8" s="1099"/>
      <c r="S8" s="1099"/>
      <c r="T8" s="1099"/>
      <c r="U8" s="1099"/>
      <c r="V8" s="1099">
        <v>173</v>
      </c>
      <c r="W8" s="1099"/>
      <c r="X8" s="1099"/>
      <c r="Y8" s="1099"/>
      <c r="Z8" s="1099"/>
      <c r="AA8" s="1099">
        <v>73</v>
      </c>
      <c r="AB8" s="1099"/>
      <c r="AC8" s="1099"/>
      <c r="AD8" s="1099"/>
      <c r="AE8" s="1100"/>
      <c r="AF8" s="1074">
        <v>41</v>
      </c>
      <c r="AG8" s="1075"/>
      <c r="AH8" s="1075"/>
      <c r="AI8" s="1075"/>
      <c r="AJ8" s="1076"/>
      <c r="AK8" s="1141">
        <v>17</v>
      </c>
      <c r="AL8" s="1142"/>
      <c r="AM8" s="1142"/>
      <c r="AN8" s="1142"/>
      <c r="AO8" s="1142"/>
      <c r="AP8" s="1142">
        <v>948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610</v>
      </c>
      <c r="BT8" s="1070"/>
      <c r="BU8" s="1070"/>
      <c r="BV8" s="1070"/>
      <c r="BW8" s="1070"/>
      <c r="BX8" s="1070"/>
      <c r="BY8" s="1070"/>
      <c r="BZ8" s="1070"/>
      <c r="CA8" s="1070"/>
      <c r="CB8" s="1070"/>
      <c r="CC8" s="1070"/>
      <c r="CD8" s="1070"/>
      <c r="CE8" s="1070"/>
      <c r="CF8" s="1070"/>
      <c r="CG8" s="1071"/>
      <c r="CH8" s="1044">
        <v>-13</v>
      </c>
      <c r="CI8" s="1045"/>
      <c r="CJ8" s="1045"/>
      <c r="CK8" s="1045"/>
      <c r="CL8" s="1046"/>
      <c r="CM8" s="1044">
        <v>3165</v>
      </c>
      <c r="CN8" s="1045"/>
      <c r="CO8" s="1045"/>
      <c r="CP8" s="1045"/>
      <c r="CQ8" s="1046"/>
      <c r="CR8" s="1044">
        <v>2000</v>
      </c>
      <c r="CS8" s="1045"/>
      <c r="CT8" s="1045"/>
      <c r="CU8" s="1045"/>
      <c r="CV8" s="1046"/>
      <c r="CW8" s="1044">
        <v>0</v>
      </c>
      <c r="CX8" s="1045"/>
      <c r="CY8" s="1045"/>
      <c r="CZ8" s="1045"/>
      <c r="DA8" s="1046"/>
      <c r="DB8" s="1044">
        <v>0</v>
      </c>
      <c r="DC8" s="1045"/>
      <c r="DD8" s="1045"/>
      <c r="DE8" s="1045"/>
      <c r="DF8" s="1046"/>
      <c r="DG8" s="1044">
        <v>0</v>
      </c>
      <c r="DH8" s="1045"/>
      <c r="DI8" s="1045"/>
      <c r="DJ8" s="1045"/>
      <c r="DK8" s="1046"/>
      <c r="DL8" s="1044">
        <v>0</v>
      </c>
      <c r="DM8" s="1045"/>
      <c r="DN8" s="1045"/>
      <c r="DO8" s="1045"/>
      <c r="DP8" s="1046"/>
      <c r="DQ8" s="1044">
        <v>0</v>
      </c>
      <c r="DR8" s="1045"/>
      <c r="DS8" s="1045"/>
      <c r="DT8" s="1045"/>
      <c r="DU8" s="1046"/>
      <c r="DV8" s="1047"/>
      <c r="DW8" s="1048"/>
      <c r="DX8" s="1048"/>
      <c r="DY8" s="1048"/>
      <c r="DZ8" s="1049"/>
      <c r="EA8" s="255"/>
    </row>
    <row r="9" spans="1:131" s="256" customFormat="1" ht="26.25" customHeight="1" x14ac:dyDescent="0.2">
      <c r="A9" s="262">
        <v>3</v>
      </c>
      <c r="B9" s="1092" t="s">
        <v>388</v>
      </c>
      <c r="C9" s="1093"/>
      <c r="D9" s="1093"/>
      <c r="E9" s="1093"/>
      <c r="F9" s="1093"/>
      <c r="G9" s="1093"/>
      <c r="H9" s="1093"/>
      <c r="I9" s="1093"/>
      <c r="J9" s="1093"/>
      <c r="K9" s="1093"/>
      <c r="L9" s="1093"/>
      <c r="M9" s="1093"/>
      <c r="N9" s="1093"/>
      <c r="O9" s="1093"/>
      <c r="P9" s="1094"/>
      <c r="Q9" s="1098">
        <v>105</v>
      </c>
      <c r="R9" s="1099"/>
      <c r="S9" s="1099"/>
      <c r="T9" s="1099"/>
      <c r="U9" s="1099"/>
      <c r="V9" s="1099">
        <v>105</v>
      </c>
      <c r="W9" s="1099"/>
      <c r="X9" s="1099"/>
      <c r="Y9" s="1099"/>
      <c r="Z9" s="1099"/>
      <c r="AA9" s="1099">
        <v>0</v>
      </c>
      <c r="AB9" s="1099"/>
      <c r="AC9" s="1099"/>
      <c r="AD9" s="1099"/>
      <c r="AE9" s="1100"/>
      <c r="AF9" s="1074" t="s">
        <v>389</v>
      </c>
      <c r="AG9" s="1075"/>
      <c r="AH9" s="1075"/>
      <c r="AI9" s="1075"/>
      <c r="AJ9" s="1076"/>
      <c r="AK9" s="1141">
        <v>0</v>
      </c>
      <c r="AL9" s="1142"/>
      <c r="AM9" s="1142"/>
      <c r="AN9" s="1142"/>
      <c r="AO9" s="1142"/>
      <c r="AP9" s="1142">
        <v>128</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611</v>
      </c>
      <c r="BT9" s="1070"/>
      <c r="BU9" s="1070"/>
      <c r="BV9" s="1070"/>
      <c r="BW9" s="1070"/>
      <c r="BX9" s="1070"/>
      <c r="BY9" s="1070"/>
      <c r="BZ9" s="1070"/>
      <c r="CA9" s="1070"/>
      <c r="CB9" s="1070"/>
      <c r="CC9" s="1070"/>
      <c r="CD9" s="1070"/>
      <c r="CE9" s="1070"/>
      <c r="CF9" s="1070"/>
      <c r="CG9" s="1071"/>
      <c r="CH9" s="1044">
        <v>-3</v>
      </c>
      <c r="CI9" s="1045"/>
      <c r="CJ9" s="1045"/>
      <c r="CK9" s="1045"/>
      <c r="CL9" s="1046"/>
      <c r="CM9" s="1044">
        <v>1450</v>
      </c>
      <c r="CN9" s="1045"/>
      <c r="CO9" s="1045"/>
      <c r="CP9" s="1045"/>
      <c r="CQ9" s="1046"/>
      <c r="CR9" s="1044">
        <v>0</v>
      </c>
      <c r="CS9" s="1045"/>
      <c r="CT9" s="1045"/>
      <c r="CU9" s="1045"/>
      <c r="CV9" s="1046"/>
      <c r="CW9" s="1044">
        <v>195</v>
      </c>
      <c r="CX9" s="1045"/>
      <c r="CY9" s="1045"/>
      <c r="CZ9" s="1045"/>
      <c r="DA9" s="1046"/>
      <c r="DB9" s="1044">
        <v>0</v>
      </c>
      <c r="DC9" s="1045"/>
      <c r="DD9" s="1045"/>
      <c r="DE9" s="1045"/>
      <c r="DF9" s="1046"/>
      <c r="DG9" s="1044">
        <v>0</v>
      </c>
      <c r="DH9" s="1045"/>
      <c r="DI9" s="1045"/>
      <c r="DJ9" s="1045"/>
      <c r="DK9" s="1046"/>
      <c r="DL9" s="1044">
        <v>0</v>
      </c>
      <c r="DM9" s="1045"/>
      <c r="DN9" s="1045"/>
      <c r="DO9" s="1045"/>
      <c r="DP9" s="1046"/>
      <c r="DQ9" s="1044">
        <v>0</v>
      </c>
      <c r="DR9" s="1045"/>
      <c r="DS9" s="1045"/>
      <c r="DT9" s="1045"/>
      <c r="DU9" s="1046"/>
      <c r="DV9" s="1047"/>
      <c r="DW9" s="1048"/>
      <c r="DX9" s="1048"/>
      <c r="DY9" s="1048"/>
      <c r="DZ9" s="1049"/>
      <c r="EA9" s="255"/>
    </row>
    <row r="10" spans="1:131" s="256" customFormat="1" ht="26.25" customHeight="1" x14ac:dyDescent="0.2">
      <c r="A10" s="262">
        <v>4</v>
      </c>
      <c r="B10" s="1092" t="s">
        <v>390</v>
      </c>
      <c r="C10" s="1093"/>
      <c r="D10" s="1093"/>
      <c r="E10" s="1093"/>
      <c r="F10" s="1093"/>
      <c r="G10" s="1093"/>
      <c r="H10" s="1093"/>
      <c r="I10" s="1093"/>
      <c r="J10" s="1093"/>
      <c r="K10" s="1093"/>
      <c r="L10" s="1093"/>
      <c r="M10" s="1093"/>
      <c r="N10" s="1093"/>
      <c r="O10" s="1093"/>
      <c r="P10" s="1094"/>
      <c r="Q10" s="1098">
        <v>82</v>
      </c>
      <c r="R10" s="1099"/>
      <c r="S10" s="1099"/>
      <c r="T10" s="1099"/>
      <c r="U10" s="1099"/>
      <c r="V10" s="1099">
        <v>73</v>
      </c>
      <c r="W10" s="1099"/>
      <c r="X10" s="1099"/>
      <c r="Y10" s="1099"/>
      <c r="Z10" s="1099"/>
      <c r="AA10" s="1099">
        <v>9</v>
      </c>
      <c r="AB10" s="1099"/>
      <c r="AC10" s="1099"/>
      <c r="AD10" s="1099"/>
      <c r="AE10" s="1100"/>
      <c r="AF10" s="1074">
        <v>10</v>
      </c>
      <c r="AG10" s="1075"/>
      <c r="AH10" s="1075"/>
      <c r="AI10" s="1075"/>
      <c r="AJ10" s="1076"/>
      <c r="AK10" s="1141">
        <v>0</v>
      </c>
      <c r="AL10" s="1142"/>
      <c r="AM10" s="1142"/>
      <c r="AN10" s="1142"/>
      <c r="AO10" s="1142"/>
      <c r="AP10" s="1142">
        <v>0</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612</v>
      </c>
      <c r="BT10" s="1070"/>
      <c r="BU10" s="1070"/>
      <c r="BV10" s="1070"/>
      <c r="BW10" s="1070"/>
      <c r="BX10" s="1070"/>
      <c r="BY10" s="1070"/>
      <c r="BZ10" s="1070"/>
      <c r="CA10" s="1070"/>
      <c r="CB10" s="1070"/>
      <c r="CC10" s="1070"/>
      <c r="CD10" s="1070"/>
      <c r="CE10" s="1070"/>
      <c r="CF10" s="1070"/>
      <c r="CG10" s="1071"/>
      <c r="CH10" s="1044">
        <v>-8</v>
      </c>
      <c r="CI10" s="1045"/>
      <c r="CJ10" s="1045"/>
      <c r="CK10" s="1045"/>
      <c r="CL10" s="1046"/>
      <c r="CM10" s="1044">
        <v>212</v>
      </c>
      <c r="CN10" s="1045"/>
      <c r="CO10" s="1045"/>
      <c r="CP10" s="1045"/>
      <c r="CQ10" s="1046"/>
      <c r="CR10" s="1044">
        <v>0</v>
      </c>
      <c r="CS10" s="1045"/>
      <c r="CT10" s="1045"/>
      <c r="CU10" s="1045"/>
      <c r="CV10" s="1046"/>
      <c r="CW10" s="1044">
        <v>63</v>
      </c>
      <c r="CX10" s="1045"/>
      <c r="CY10" s="1045"/>
      <c r="CZ10" s="1045"/>
      <c r="DA10" s="1046"/>
      <c r="DB10" s="1044">
        <v>0</v>
      </c>
      <c r="DC10" s="1045"/>
      <c r="DD10" s="1045"/>
      <c r="DE10" s="1045"/>
      <c r="DF10" s="1046"/>
      <c r="DG10" s="1044">
        <v>0</v>
      </c>
      <c r="DH10" s="1045"/>
      <c r="DI10" s="1045"/>
      <c r="DJ10" s="1045"/>
      <c r="DK10" s="1046"/>
      <c r="DL10" s="1044">
        <v>0</v>
      </c>
      <c r="DM10" s="1045"/>
      <c r="DN10" s="1045"/>
      <c r="DO10" s="1045"/>
      <c r="DP10" s="1046"/>
      <c r="DQ10" s="1044">
        <v>0</v>
      </c>
      <c r="DR10" s="1045"/>
      <c r="DS10" s="1045"/>
      <c r="DT10" s="1045"/>
      <c r="DU10" s="1046"/>
      <c r="DV10" s="1047"/>
      <c r="DW10" s="1048"/>
      <c r="DX10" s="1048"/>
      <c r="DY10" s="1048"/>
      <c r="DZ10" s="1049"/>
      <c r="EA10" s="255"/>
    </row>
    <row r="11" spans="1:131" s="256" customFormat="1" ht="26.25" customHeight="1" x14ac:dyDescent="0.2">
      <c r="A11" s="262">
        <v>5</v>
      </c>
      <c r="B11" s="1092" t="s">
        <v>391</v>
      </c>
      <c r="C11" s="1093"/>
      <c r="D11" s="1093"/>
      <c r="E11" s="1093"/>
      <c r="F11" s="1093"/>
      <c r="G11" s="1093"/>
      <c r="H11" s="1093"/>
      <c r="I11" s="1093"/>
      <c r="J11" s="1093"/>
      <c r="K11" s="1093"/>
      <c r="L11" s="1093"/>
      <c r="M11" s="1093"/>
      <c r="N11" s="1093"/>
      <c r="O11" s="1093"/>
      <c r="P11" s="1094"/>
      <c r="Q11" s="1098">
        <v>5</v>
      </c>
      <c r="R11" s="1099"/>
      <c r="S11" s="1099"/>
      <c r="T11" s="1099"/>
      <c r="U11" s="1099"/>
      <c r="V11" s="1099">
        <v>5</v>
      </c>
      <c r="W11" s="1099"/>
      <c r="X11" s="1099"/>
      <c r="Y11" s="1099"/>
      <c r="Z11" s="1099"/>
      <c r="AA11" s="1099">
        <v>0</v>
      </c>
      <c r="AB11" s="1099"/>
      <c r="AC11" s="1099"/>
      <c r="AD11" s="1099"/>
      <c r="AE11" s="1100"/>
      <c r="AF11" s="1074">
        <v>1</v>
      </c>
      <c r="AG11" s="1075"/>
      <c r="AH11" s="1075"/>
      <c r="AI11" s="1075"/>
      <c r="AJ11" s="1076"/>
      <c r="AK11" s="1141">
        <v>3</v>
      </c>
      <c r="AL11" s="1142"/>
      <c r="AM11" s="1142"/>
      <c r="AN11" s="1142"/>
      <c r="AO11" s="1142"/>
      <c r="AP11" s="1142">
        <v>0</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602</v>
      </c>
      <c r="BT11" s="1070"/>
      <c r="BU11" s="1070"/>
      <c r="BV11" s="1070"/>
      <c r="BW11" s="1070"/>
      <c r="BX11" s="1070"/>
      <c r="BY11" s="1070"/>
      <c r="BZ11" s="1070"/>
      <c r="CA11" s="1070"/>
      <c r="CB11" s="1070"/>
      <c r="CC11" s="1070"/>
      <c r="CD11" s="1070"/>
      <c r="CE11" s="1070"/>
      <c r="CF11" s="1070"/>
      <c r="CG11" s="1071"/>
      <c r="CH11" s="1044">
        <v>10</v>
      </c>
      <c r="CI11" s="1045"/>
      <c r="CJ11" s="1045"/>
      <c r="CK11" s="1045"/>
      <c r="CL11" s="1046"/>
      <c r="CM11" s="1044">
        <v>383</v>
      </c>
      <c r="CN11" s="1045"/>
      <c r="CO11" s="1045"/>
      <c r="CP11" s="1045"/>
      <c r="CQ11" s="1046"/>
      <c r="CR11" s="1044">
        <v>3</v>
      </c>
      <c r="CS11" s="1045"/>
      <c r="CT11" s="1045"/>
      <c r="CU11" s="1045"/>
      <c r="CV11" s="1046"/>
      <c r="CW11" s="1044">
        <v>0</v>
      </c>
      <c r="CX11" s="1045"/>
      <c r="CY11" s="1045"/>
      <c r="CZ11" s="1045"/>
      <c r="DA11" s="1046"/>
      <c r="DB11" s="1044">
        <v>0</v>
      </c>
      <c r="DC11" s="1045"/>
      <c r="DD11" s="1045"/>
      <c r="DE11" s="1045"/>
      <c r="DF11" s="1046"/>
      <c r="DG11" s="1044">
        <v>0</v>
      </c>
      <c r="DH11" s="1045"/>
      <c r="DI11" s="1045"/>
      <c r="DJ11" s="1045"/>
      <c r="DK11" s="1046"/>
      <c r="DL11" s="1044">
        <v>0</v>
      </c>
      <c r="DM11" s="1045"/>
      <c r="DN11" s="1045"/>
      <c r="DO11" s="1045"/>
      <c r="DP11" s="1046"/>
      <c r="DQ11" s="1044">
        <v>0</v>
      </c>
      <c r="DR11" s="1045"/>
      <c r="DS11" s="1045"/>
      <c r="DT11" s="1045"/>
      <c r="DU11" s="1046"/>
      <c r="DV11" s="1047"/>
      <c r="DW11" s="1048"/>
      <c r="DX11" s="1048"/>
      <c r="DY11" s="1048"/>
      <c r="DZ11" s="1049"/>
      <c r="EA11" s="255"/>
    </row>
    <row r="12" spans="1:131" s="256" customFormat="1" ht="26.25" customHeight="1" x14ac:dyDescent="0.2">
      <c r="A12" s="262">
        <v>6</v>
      </c>
      <c r="B12" s="1092" t="s">
        <v>392</v>
      </c>
      <c r="C12" s="1093"/>
      <c r="D12" s="1093"/>
      <c r="E12" s="1093"/>
      <c r="F12" s="1093"/>
      <c r="G12" s="1093"/>
      <c r="H12" s="1093"/>
      <c r="I12" s="1093"/>
      <c r="J12" s="1093"/>
      <c r="K12" s="1093"/>
      <c r="L12" s="1093"/>
      <c r="M12" s="1093"/>
      <c r="N12" s="1093"/>
      <c r="O12" s="1093"/>
      <c r="P12" s="1094"/>
      <c r="Q12" s="1098">
        <v>47536</v>
      </c>
      <c r="R12" s="1099"/>
      <c r="S12" s="1099"/>
      <c r="T12" s="1099"/>
      <c r="U12" s="1099"/>
      <c r="V12" s="1099">
        <v>47536</v>
      </c>
      <c r="W12" s="1099"/>
      <c r="X12" s="1099"/>
      <c r="Y12" s="1099"/>
      <c r="Z12" s="1099"/>
      <c r="AA12" s="1099">
        <v>0</v>
      </c>
      <c r="AB12" s="1099"/>
      <c r="AC12" s="1099"/>
      <c r="AD12" s="1099"/>
      <c r="AE12" s="1100"/>
      <c r="AF12" s="1074">
        <v>0</v>
      </c>
      <c r="AG12" s="1075"/>
      <c r="AH12" s="1075"/>
      <c r="AI12" s="1075"/>
      <c r="AJ12" s="1076"/>
      <c r="AK12" s="1141">
        <v>47536</v>
      </c>
      <c r="AL12" s="1142"/>
      <c r="AM12" s="1142"/>
      <c r="AN12" s="1142"/>
      <c r="AO12" s="1142"/>
      <c r="AP12" s="1142">
        <v>0</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603</v>
      </c>
      <c r="BT12" s="1070"/>
      <c r="BU12" s="1070"/>
      <c r="BV12" s="1070"/>
      <c r="BW12" s="1070"/>
      <c r="BX12" s="1070"/>
      <c r="BY12" s="1070"/>
      <c r="BZ12" s="1070"/>
      <c r="CA12" s="1070"/>
      <c r="CB12" s="1070"/>
      <c r="CC12" s="1070"/>
      <c r="CD12" s="1070"/>
      <c r="CE12" s="1070"/>
      <c r="CF12" s="1070"/>
      <c r="CG12" s="1071"/>
      <c r="CH12" s="1044">
        <v>0</v>
      </c>
      <c r="CI12" s="1045"/>
      <c r="CJ12" s="1045"/>
      <c r="CK12" s="1045"/>
      <c r="CL12" s="1046"/>
      <c r="CM12" s="1044">
        <v>601</v>
      </c>
      <c r="CN12" s="1045"/>
      <c r="CO12" s="1045"/>
      <c r="CP12" s="1045"/>
      <c r="CQ12" s="1046"/>
      <c r="CR12" s="1044">
        <v>530</v>
      </c>
      <c r="CS12" s="1045"/>
      <c r="CT12" s="1045"/>
      <c r="CU12" s="1045"/>
      <c r="CV12" s="1046"/>
      <c r="CW12" s="1044">
        <v>6</v>
      </c>
      <c r="CX12" s="1045"/>
      <c r="CY12" s="1045"/>
      <c r="CZ12" s="1045"/>
      <c r="DA12" s="1046"/>
      <c r="DB12" s="1044">
        <v>0</v>
      </c>
      <c r="DC12" s="1045"/>
      <c r="DD12" s="1045"/>
      <c r="DE12" s="1045"/>
      <c r="DF12" s="1046"/>
      <c r="DG12" s="1044">
        <v>0</v>
      </c>
      <c r="DH12" s="1045"/>
      <c r="DI12" s="1045"/>
      <c r="DJ12" s="1045"/>
      <c r="DK12" s="1046"/>
      <c r="DL12" s="1044">
        <v>0</v>
      </c>
      <c r="DM12" s="1045"/>
      <c r="DN12" s="1045"/>
      <c r="DO12" s="1045"/>
      <c r="DP12" s="1046"/>
      <c r="DQ12" s="1044">
        <v>0</v>
      </c>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604</v>
      </c>
      <c r="BT13" s="1070"/>
      <c r="BU13" s="1070"/>
      <c r="BV13" s="1070"/>
      <c r="BW13" s="1070"/>
      <c r="BX13" s="1070"/>
      <c r="BY13" s="1070"/>
      <c r="BZ13" s="1070"/>
      <c r="CA13" s="1070"/>
      <c r="CB13" s="1070"/>
      <c r="CC13" s="1070"/>
      <c r="CD13" s="1070"/>
      <c r="CE13" s="1070"/>
      <c r="CF13" s="1070"/>
      <c r="CG13" s="1071"/>
      <c r="CH13" s="1044">
        <v>97</v>
      </c>
      <c r="CI13" s="1045"/>
      <c r="CJ13" s="1045"/>
      <c r="CK13" s="1045"/>
      <c r="CL13" s="1046"/>
      <c r="CM13" s="1044">
        <v>2172</v>
      </c>
      <c r="CN13" s="1045"/>
      <c r="CO13" s="1045"/>
      <c r="CP13" s="1045"/>
      <c r="CQ13" s="1046"/>
      <c r="CR13" s="1044">
        <v>5</v>
      </c>
      <c r="CS13" s="1045"/>
      <c r="CT13" s="1045"/>
      <c r="CU13" s="1045"/>
      <c r="CV13" s="1046"/>
      <c r="CW13" s="1044">
        <v>0</v>
      </c>
      <c r="CX13" s="1045"/>
      <c r="CY13" s="1045"/>
      <c r="CZ13" s="1045"/>
      <c r="DA13" s="1046"/>
      <c r="DB13" s="1044">
        <v>0</v>
      </c>
      <c r="DC13" s="1045"/>
      <c r="DD13" s="1045"/>
      <c r="DE13" s="1045"/>
      <c r="DF13" s="1046"/>
      <c r="DG13" s="1044">
        <v>0</v>
      </c>
      <c r="DH13" s="1045"/>
      <c r="DI13" s="1045"/>
      <c r="DJ13" s="1045"/>
      <c r="DK13" s="1046"/>
      <c r="DL13" s="1044">
        <v>0</v>
      </c>
      <c r="DM13" s="1045"/>
      <c r="DN13" s="1045"/>
      <c r="DO13" s="1045"/>
      <c r="DP13" s="1046"/>
      <c r="DQ13" s="1044">
        <v>0</v>
      </c>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605</v>
      </c>
      <c r="BT14" s="1070"/>
      <c r="BU14" s="1070"/>
      <c r="BV14" s="1070"/>
      <c r="BW14" s="1070"/>
      <c r="BX14" s="1070"/>
      <c r="BY14" s="1070"/>
      <c r="BZ14" s="1070"/>
      <c r="CA14" s="1070"/>
      <c r="CB14" s="1070"/>
      <c r="CC14" s="1070"/>
      <c r="CD14" s="1070"/>
      <c r="CE14" s="1070"/>
      <c r="CF14" s="1070"/>
      <c r="CG14" s="1071"/>
      <c r="CH14" s="1044">
        <v>15</v>
      </c>
      <c r="CI14" s="1045"/>
      <c r="CJ14" s="1045"/>
      <c r="CK14" s="1045"/>
      <c r="CL14" s="1046"/>
      <c r="CM14" s="1044">
        <v>1622</v>
      </c>
      <c r="CN14" s="1045"/>
      <c r="CO14" s="1045"/>
      <c r="CP14" s="1045"/>
      <c r="CQ14" s="1046"/>
      <c r="CR14" s="1044">
        <v>543</v>
      </c>
      <c r="CS14" s="1045"/>
      <c r="CT14" s="1045"/>
      <c r="CU14" s="1045"/>
      <c r="CV14" s="1046"/>
      <c r="CW14" s="1044">
        <v>0</v>
      </c>
      <c r="CX14" s="1045"/>
      <c r="CY14" s="1045"/>
      <c r="CZ14" s="1045"/>
      <c r="DA14" s="1046"/>
      <c r="DB14" s="1044">
        <v>0</v>
      </c>
      <c r="DC14" s="1045"/>
      <c r="DD14" s="1045"/>
      <c r="DE14" s="1045"/>
      <c r="DF14" s="1046"/>
      <c r="DG14" s="1044">
        <v>0</v>
      </c>
      <c r="DH14" s="1045"/>
      <c r="DI14" s="1045"/>
      <c r="DJ14" s="1045"/>
      <c r="DK14" s="1046"/>
      <c r="DL14" s="1044">
        <v>0</v>
      </c>
      <c r="DM14" s="1045"/>
      <c r="DN14" s="1045"/>
      <c r="DO14" s="1045"/>
      <c r="DP14" s="1046"/>
      <c r="DQ14" s="1044">
        <v>0</v>
      </c>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606</v>
      </c>
      <c r="BT15" s="1070"/>
      <c r="BU15" s="1070"/>
      <c r="BV15" s="1070"/>
      <c r="BW15" s="1070"/>
      <c r="BX15" s="1070"/>
      <c r="BY15" s="1070"/>
      <c r="BZ15" s="1070"/>
      <c r="CA15" s="1070"/>
      <c r="CB15" s="1070"/>
      <c r="CC15" s="1070"/>
      <c r="CD15" s="1070"/>
      <c r="CE15" s="1070"/>
      <c r="CF15" s="1070"/>
      <c r="CG15" s="1071"/>
      <c r="CH15" s="1044">
        <v>-6</v>
      </c>
      <c r="CI15" s="1045"/>
      <c r="CJ15" s="1045"/>
      <c r="CK15" s="1045"/>
      <c r="CL15" s="1046"/>
      <c r="CM15" s="1044">
        <v>165</v>
      </c>
      <c r="CN15" s="1045"/>
      <c r="CO15" s="1045"/>
      <c r="CP15" s="1045"/>
      <c r="CQ15" s="1046"/>
      <c r="CR15" s="1044">
        <v>50</v>
      </c>
      <c r="CS15" s="1045"/>
      <c r="CT15" s="1045"/>
      <c r="CU15" s="1045"/>
      <c r="CV15" s="1046"/>
      <c r="CW15" s="1044">
        <v>11</v>
      </c>
      <c r="CX15" s="1045"/>
      <c r="CY15" s="1045"/>
      <c r="CZ15" s="1045"/>
      <c r="DA15" s="1046"/>
      <c r="DB15" s="1044">
        <v>0</v>
      </c>
      <c r="DC15" s="1045"/>
      <c r="DD15" s="1045"/>
      <c r="DE15" s="1045"/>
      <c r="DF15" s="1046"/>
      <c r="DG15" s="1044">
        <v>0</v>
      </c>
      <c r="DH15" s="1045"/>
      <c r="DI15" s="1045"/>
      <c r="DJ15" s="1045"/>
      <c r="DK15" s="1046"/>
      <c r="DL15" s="1044">
        <v>0</v>
      </c>
      <c r="DM15" s="1045"/>
      <c r="DN15" s="1045"/>
      <c r="DO15" s="1045"/>
      <c r="DP15" s="1046"/>
      <c r="DQ15" s="1044">
        <v>0</v>
      </c>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607</v>
      </c>
      <c r="BT16" s="1070"/>
      <c r="BU16" s="1070"/>
      <c r="BV16" s="1070"/>
      <c r="BW16" s="1070"/>
      <c r="BX16" s="1070"/>
      <c r="BY16" s="1070"/>
      <c r="BZ16" s="1070"/>
      <c r="CA16" s="1070"/>
      <c r="CB16" s="1070"/>
      <c r="CC16" s="1070"/>
      <c r="CD16" s="1070"/>
      <c r="CE16" s="1070"/>
      <c r="CF16" s="1070"/>
      <c r="CG16" s="1071"/>
      <c r="CH16" s="1044">
        <v>-19</v>
      </c>
      <c r="CI16" s="1045"/>
      <c r="CJ16" s="1045"/>
      <c r="CK16" s="1045"/>
      <c r="CL16" s="1046"/>
      <c r="CM16" s="1044">
        <v>235</v>
      </c>
      <c r="CN16" s="1045"/>
      <c r="CO16" s="1045"/>
      <c r="CP16" s="1045"/>
      <c r="CQ16" s="1046"/>
      <c r="CR16" s="1044">
        <v>55</v>
      </c>
      <c r="CS16" s="1045"/>
      <c r="CT16" s="1045"/>
      <c r="CU16" s="1045"/>
      <c r="CV16" s="1046"/>
      <c r="CW16" s="1044">
        <v>0</v>
      </c>
      <c r="CX16" s="1045"/>
      <c r="CY16" s="1045"/>
      <c r="CZ16" s="1045"/>
      <c r="DA16" s="1046"/>
      <c r="DB16" s="1044">
        <v>0</v>
      </c>
      <c r="DC16" s="1045"/>
      <c r="DD16" s="1045"/>
      <c r="DE16" s="1045"/>
      <c r="DF16" s="1046"/>
      <c r="DG16" s="1044">
        <v>0</v>
      </c>
      <c r="DH16" s="1045"/>
      <c r="DI16" s="1045"/>
      <c r="DJ16" s="1045"/>
      <c r="DK16" s="1046"/>
      <c r="DL16" s="1044">
        <v>0</v>
      </c>
      <c r="DM16" s="1045"/>
      <c r="DN16" s="1045"/>
      <c r="DO16" s="1045"/>
      <c r="DP16" s="1046"/>
      <c r="DQ16" s="1044">
        <v>0</v>
      </c>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608</v>
      </c>
      <c r="BT17" s="1070"/>
      <c r="BU17" s="1070"/>
      <c r="BV17" s="1070"/>
      <c r="BW17" s="1070"/>
      <c r="BX17" s="1070"/>
      <c r="BY17" s="1070"/>
      <c r="BZ17" s="1070"/>
      <c r="CA17" s="1070"/>
      <c r="CB17" s="1070"/>
      <c r="CC17" s="1070"/>
      <c r="CD17" s="1070"/>
      <c r="CE17" s="1070"/>
      <c r="CF17" s="1070"/>
      <c r="CG17" s="1071"/>
      <c r="CH17" s="1044">
        <v>38</v>
      </c>
      <c r="CI17" s="1045"/>
      <c r="CJ17" s="1045"/>
      <c r="CK17" s="1045"/>
      <c r="CL17" s="1046"/>
      <c r="CM17" s="1044">
        <v>1524</v>
      </c>
      <c r="CN17" s="1045"/>
      <c r="CO17" s="1045"/>
      <c r="CP17" s="1045"/>
      <c r="CQ17" s="1046"/>
      <c r="CR17" s="1044">
        <v>110</v>
      </c>
      <c r="CS17" s="1045"/>
      <c r="CT17" s="1045"/>
      <c r="CU17" s="1045"/>
      <c r="CV17" s="1046"/>
      <c r="CW17" s="1044">
        <v>0</v>
      </c>
      <c r="CX17" s="1045"/>
      <c r="CY17" s="1045"/>
      <c r="CZ17" s="1045"/>
      <c r="DA17" s="1046"/>
      <c r="DB17" s="1044">
        <v>0</v>
      </c>
      <c r="DC17" s="1045"/>
      <c r="DD17" s="1045"/>
      <c r="DE17" s="1045"/>
      <c r="DF17" s="1046"/>
      <c r="DG17" s="1044">
        <v>0</v>
      </c>
      <c r="DH17" s="1045"/>
      <c r="DI17" s="1045"/>
      <c r="DJ17" s="1045"/>
      <c r="DK17" s="1046"/>
      <c r="DL17" s="1044">
        <v>0</v>
      </c>
      <c r="DM17" s="1045"/>
      <c r="DN17" s="1045"/>
      <c r="DO17" s="1045"/>
      <c r="DP17" s="1046"/>
      <c r="DQ17" s="1044">
        <v>0</v>
      </c>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609</v>
      </c>
      <c r="BT18" s="1070"/>
      <c r="BU18" s="1070"/>
      <c r="BV18" s="1070"/>
      <c r="BW18" s="1070"/>
      <c r="BX18" s="1070"/>
      <c r="BY18" s="1070"/>
      <c r="BZ18" s="1070"/>
      <c r="CA18" s="1070"/>
      <c r="CB18" s="1070"/>
      <c r="CC18" s="1070"/>
      <c r="CD18" s="1070"/>
      <c r="CE18" s="1070"/>
      <c r="CF18" s="1070"/>
      <c r="CG18" s="1071"/>
      <c r="CH18" s="1044">
        <v>8</v>
      </c>
      <c r="CI18" s="1045"/>
      <c r="CJ18" s="1045"/>
      <c r="CK18" s="1045"/>
      <c r="CL18" s="1046"/>
      <c r="CM18" s="1044">
        <v>349</v>
      </c>
      <c r="CN18" s="1045"/>
      <c r="CO18" s="1045"/>
      <c r="CP18" s="1045"/>
      <c r="CQ18" s="1046"/>
      <c r="CR18" s="1044">
        <v>195</v>
      </c>
      <c r="CS18" s="1045"/>
      <c r="CT18" s="1045"/>
      <c r="CU18" s="1045"/>
      <c r="CV18" s="1046"/>
      <c r="CW18" s="1044">
        <v>0</v>
      </c>
      <c r="CX18" s="1045"/>
      <c r="CY18" s="1045"/>
      <c r="CZ18" s="1045"/>
      <c r="DA18" s="1046"/>
      <c r="DB18" s="1044">
        <v>0</v>
      </c>
      <c r="DC18" s="1045"/>
      <c r="DD18" s="1045"/>
      <c r="DE18" s="1045"/>
      <c r="DF18" s="1046"/>
      <c r="DG18" s="1044">
        <v>0</v>
      </c>
      <c r="DH18" s="1045"/>
      <c r="DI18" s="1045"/>
      <c r="DJ18" s="1045"/>
      <c r="DK18" s="1046"/>
      <c r="DL18" s="1044">
        <v>0</v>
      </c>
      <c r="DM18" s="1045"/>
      <c r="DN18" s="1045"/>
      <c r="DO18" s="1045"/>
      <c r="DP18" s="1046"/>
      <c r="DQ18" s="1044">
        <v>0</v>
      </c>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394</v>
      </c>
      <c r="B23" s="999" t="s">
        <v>395</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5939</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369</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406</v>
      </c>
      <c r="C28" s="1106"/>
      <c r="D28" s="1106"/>
      <c r="E28" s="1106"/>
      <c r="F28" s="1106"/>
      <c r="G28" s="1106"/>
      <c r="H28" s="1106"/>
      <c r="I28" s="1106"/>
      <c r="J28" s="1106"/>
      <c r="K28" s="1106"/>
      <c r="L28" s="1106"/>
      <c r="M28" s="1106"/>
      <c r="N28" s="1106"/>
      <c r="O28" s="1106"/>
      <c r="P28" s="1107"/>
      <c r="Q28" s="1108">
        <v>77321</v>
      </c>
      <c r="R28" s="1109"/>
      <c r="S28" s="1109"/>
      <c r="T28" s="1109"/>
      <c r="U28" s="1109"/>
      <c r="V28" s="1109">
        <v>75449</v>
      </c>
      <c r="W28" s="1109"/>
      <c r="X28" s="1109"/>
      <c r="Y28" s="1109"/>
      <c r="Z28" s="1109"/>
      <c r="AA28" s="1109">
        <v>1872</v>
      </c>
      <c r="AB28" s="1109"/>
      <c r="AC28" s="1109"/>
      <c r="AD28" s="1109"/>
      <c r="AE28" s="1110"/>
      <c r="AF28" s="1111">
        <v>1872</v>
      </c>
      <c r="AG28" s="1109"/>
      <c r="AH28" s="1109"/>
      <c r="AI28" s="1109"/>
      <c r="AJ28" s="1112"/>
      <c r="AK28" s="1113">
        <v>4871</v>
      </c>
      <c r="AL28" s="1101"/>
      <c r="AM28" s="1101"/>
      <c r="AN28" s="1101"/>
      <c r="AO28" s="1101"/>
      <c r="AP28" s="1101">
        <v>0</v>
      </c>
      <c r="AQ28" s="1101"/>
      <c r="AR28" s="1101"/>
      <c r="AS28" s="1101"/>
      <c r="AT28" s="1101"/>
      <c r="AU28" s="1101">
        <v>0</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407</v>
      </c>
      <c r="C29" s="1093"/>
      <c r="D29" s="1093"/>
      <c r="E29" s="1093"/>
      <c r="F29" s="1093"/>
      <c r="G29" s="1093"/>
      <c r="H29" s="1093"/>
      <c r="I29" s="1093"/>
      <c r="J29" s="1093"/>
      <c r="K29" s="1093"/>
      <c r="L29" s="1093"/>
      <c r="M29" s="1093"/>
      <c r="N29" s="1093"/>
      <c r="O29" s="1093"/>
      <c r="P29" s="1094"/>
      <c r="Q29" s="1098">
        <v>66897</v>
      </c>
      <c r="R29" s="1099"/>
      <c r="S29" s="1099"/>
      <c r="T29" s="1099"/>
      <c r="U29" s="1099"/>
      <c r="V29" s="1099">
        <v>66189</v>
      </c>
      <c r="W29" s="1099"/>
      <c r="X29" s="1099"/>
      <c r="Y29" s="1099"/>
      <c r="Z29" s="1099"/>
      <c r="AA29" s="1099">
        <v>708</v>
      </c>
      <c r="AB29" s="1099"/>
      <c r="AC29" s="1099"/>
      <c r="AD29" s="1099"/>
      <c r="AE29" s="1100"/>
      <c r="AF29" s="1074">
        <v>708</v>
      </c>
      <c r="AG29" s="1075"/>
      <c r="AH29" s="1075"/>
      <c r="AI29" s="1075"/>
      <c r="AJ29" s="1076"/>
      <c r="AK29" s="1035">
        <v>9256</v>
      </c>
      <c r="AL29" s="1026"/>
      <c r="AM29" s="1026"/>
      <c r="AN29" s="1026"/>
      <c r="AO29" s="1026"/>
      <c r="AP29" s="1026">
        <v>0</v>
      </c>
      <c r="AQ29" s="1026"/>
      <c r="AR29" s="1026"/>
      <c r="AS29" s="1026"/>
      <c r="AT29" s="1026"/>
      <c r="AU29" s="1026">
        <v>0</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408</v>
      </c>
      <c r="C30" s="1093"/>
      <c r="D30" s="1093"/>
      <c r="E30" s="1093"/>
      <c r="F30" s="1093"/>
      <c r="G30" s="1093"/>
      <c r="H30" s="1093"/>
      <c r="I30" s="1093"/>
      <c r="J30" s="1093"/>
      <c r="K30" s="1093"/>
      <c r="L30" s="1093"/>
      <c r="M30" s="1093"/>
      <c r="N30" s="1093"/>
      <c r="O30" s="1093"/>
      <c r="P30" s="1094"/>
      <c r="Q30" s="1098">
        <v>9890</v>
      </c>
      <c r="R30" s="1099"/>
      <c r="S30" s="1099"/>
      <c r="T30" s="1099"/>
      <c r="U30" s="1099"/>
      <c r="V30" s="1099">
        <v>9864</v>
      </c>
      <c r="W30" s="1099"/>
      <c r="X30" s="1099"/>
      <c r="Y30" s="1099"/>
      <c r="Z30" s="1099"/>
      <c r="AA30" s="1099">
        <v>26</v>
      </c>
      <c r="AB30" s="1099"/>
      <c r="AC30" s="1099"/>
      <c r="AD30" s="1099"/>
      <c r="AE30" s="1100"/>
      <c r="AF30" s="1074">
        <v>26</v>
      </c>
      <c r="AG30" s="1075"/>
      <c r="AH30" s="1075"/>
      <c r="AI30" s="1075"/>
      <c r="AJ30" s="1076"/>
      <c r="AK30" s="1035">
        <v>1770</v>
      </c>
      <c r="AL30" s="1026"/>
      <c r="AM30" s="1026"/>
      <c r="AN30" s="1026"/>
      <c r="AO30" s="1026"/>
      <c r="AP30" s="1026">
        <v>0</v>
      </c>
      <c r="AQ30" s="1026"/>
      <c r="AR30" s="1026"/>
      <c r="AS30" s="1026"/>
      <c r="AT30" s="1026"/>
      <c r="AU30" s="1026">
        <v>0</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409</v>
      </c>
      <c r="C31" s="1093"/>
      <c r="D31" s="1093"/>
      <c r="E31" s="1093"/>
      <c r="F31" s="1093"/>
      <c r="G31" s="1093"/>
      <c r="H31" s="1093"/>
      <c r="I31" s="1093"/>
      <c r="J31" s="1093"/>
      <c r="K31" s="1093"/>
      <c r="L31" s="1093"/>
      <c r="M31" s="1093"/>
      <c r="N31" s="1093"/>
      <c r="O31" s="1093"/>
      <c r="P31" s="1094"/>
      <c r="Q31" s="1098">
        <v>12763</v>
      </c>
      <c r="R31" s="1099"/>
      <c r="S31" s="1099"/>
      <c r="T31" s="1099"/>
      <c r="U31" s="1099"/>
      <c r="V31" s="1099">
        <v>12077</v>
      </c>
      <c r="W31" s="1099"/>
      <c r="X31" s="1099"/>
      <c r="Y31" s="1099"/>
      <c r="Z31" s="1099"/>
      <c r="AA31" s="1099">
        <v>686</v>
      </c>
      <c r="AB31" s="1099"/>
      <c r="AC31" s="1099"/>
      <c r="AD31" s="1099"/>
      <c r="AE31" s="1100"/>
      <c r="AF31" s="1074">
        <v>685</v>
      </c>
      <c r="AG31" s="1075"/>
      <c r="AH31" s="1075"/>
      <c r="AI31" s="1075"/>
      <c r="AJ31" s="1076"/>
      <c r="AK31" s="1035">
        <v>621</v>
      </c>
      <c r="AL31" s="1026"/>
      <c r="AM31" s="1026"/>
      <c r="AN31" s="1026"/>
      <c r="AO31" s="1026"/>
      <c r="AP31" s="1026">
        <v>0</v>
      </c>
      <c r="AQ31" s="1026"/>
      <c r="AR31" s="1026"/>
      <c r="AS31" s="1026"/>
      <c r="AT31" s="1026"/>
      <c r="AU31" s="1026">
        <v>0</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410</v>
      </c>
      <c r="C32" s="1093"/>
      <c r="D32" s="1093"/>
      <c r="E32" s="1093"/>
      <c r="F32" s="1093"/>
      <c r="G32" s="1093"/>
      <c r="H32" s="1093"/>
      <c r="I32" s="1093"/>
      <c r="J32" s="1093"/>
      <c r="K32" s="1093"/>
      <c r="L32" s="1093"/>
      <c r="M32" s="1093"/>
      <c r="N32" s="1093"/>
      <c r="O32" s="1093"/>
      <c r="P32" s="1094"/>
      <c r="Q32" s="1098">
        <v>580</v>
      </c>
      <c r="R32" s="1099"/>
      <c r="S32" s="1099"/>
      <c r="T32" s="1099"/>
      <c r="U32" s="1099"/>
      <c r="V32" s="1099">
        <v>555</v>
      </c>
      <c r="W32" s="1099"/>
      <c r="X32" s="1099"/>
      <c r="Y32" s="1099"/>
      <c r="Z32" s="1099"/>
      <c r="AA32" s="1099">
        <v>25</v>
      </c>
      <c r="AB32" s="1099"/>
      <c r="AC32" s="1099"/>
      <c r="AD32" s="1099"/>
      <c r="AE32" s="1100"/>
      <c r="AF32" s="1074">
        <v>25</v>
      </c>
      <c r="AG32" s="1075"/>
      <c r="AH32" s="1075"/>
      <c r="AI32" s="1075"/>
      <c r="AJ32" s="1076"/>
      <c r="AK32" s="1035">
        <v>157</v>
      </c>
      <c r="AL32" s="1026"/>
      <c r="AM32" s="1026"/>
      <c r="AN32" s="1026"/>
      <c r="AO32" s="1026"/>
      <c r="AP32" s="1026">
        <v>320</v>
      </c>
      <c r="AQ32" s="1026"/>
      <c r="AR32" s="1026"/>
      <c r="AS32" s="1026"/>
      <c r="AT32" s="1026"/>
      <c r="AU32" s="1026">
        <v>0</v>
      </c>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411</v>
      </c>
      <c r="C33" s="1093"/>
      <c r="D33" s="1093"/>
      <c r="E33" s="1093"/>
      <c r="F33" s="1093"/>
      <c r="G33" s="1093"/>
      <c r="H33" s="1093"/>
      <c r="I33" s="1093"/>
      <c r="J33" s="1093"/>
      <c r="K33" s="1093"/>
      <c r="L33" s="1093"/>
      <c r="M33" s="1093"/>
      <c r="N33" s="1093"/>
      <c r="O33" s="1093"/>
      <c r="P33" s="1094"/>
      <c r="Q33" s="1098">
        <v>4082</v>
      </c>
      <c r="R33" s="1099"/>
      <c r="S33" s="1099"/>
      <c r="T33" s="1099"/>
      <c r="U33" s="1099"/>
      <c r="V33" s="1099">
        <v>971</v>
      </c>
      <c r="W33" s="1099"/>
      <c r="X33" s="1099"/>
      <c r="Y33" s="1099"/>
      <c r="Z33" s="1099"/>
      <c r="AA33" s="1099">
        <v>3111</v>
      </c>
      <c r="AB33" s="1099"/>
      <c r="AC33" s="1099"/>
      <c r="AD33" s="1099"/>
      <c r="AE33" s="1100"/>
      <c r="AF33" s="1074">
        <v>3111</v>
      </c>
      <c r="AG33" s="1075"/>
      <c r="AH33" s="1075"/>
      <c r="AI33" s="1075"/>
      <c r="AJ33" s="1076"/>
      <c r="AK33" s="1035">
        <v>2751</v>
      </c>
      <c r="AL33" s="1026"/>
      <c r="AM33" s="1026"/>
      <c r="AN33" s="1026"/>
      <c r="AO33" s="1026"/>
      <c r="AP33" s="1026">
        <v>15372</v>
      </c>
      <c r="AQ33" s="1026"/>
      <c r="AR33" s="1026"/>
      <c r="AS33" s="1026"/>
      <c r="AT33" s="1026"/>
      <c r="AU33" s="1026">
        <v>8557</v>
      </c>
      <c r="AV33" s="1026"/>
      <c r="AW33" s="1026"/>
      <c r="AX33" s="1026"/>
      <c r="AY33" s="1026"/>
      <c r="AZ33" s="1097"/>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413</v>
      </c>
      <c r="C34" s="1093"/>
      <c r="D34" s="1093"/>
      <c r="E34" s="1093"/>
      <c r="F34" s="1093"/>
      <c r="G34" s="1093"/>
      <c r="H34" s="1093"/>
      <c r="I34" s="1093"/>
      <c r="J34" s="1093"/>
      <c r="K34" s="1093"/>
      <c r="L34" s="1093"/>
      <c r="M34" s="1093"/>
      <c r="N34" s="1093"/>
      <c r="O34" s="1093"/>
      <c r="P34" s="1094"/>
      <c r="Q34" s="1098">
        <v>15047</v>
      </c>
      <c r="R34" s="1099"/>
      <c r="S34" s="1099"/>
      <c r="T34" s="1099"/>
      <c r="U34" s="1099"/>
      <c r="V34" s="1099">
        <v>3729</v>
      </c>
      <c r="W34" s="1099"/>
      <c r="X34" s="1099"/>
      <c r="Y34" s="1099"/>
      <c r="Z34" s="1099"/>
      <c r="AA34" s="1099">
        <v>11318</v>
      </c>
      <c r="AB34" s="1099"/>
      <c r="AC34" s="1099"/>
      <c r="AD34" s="1099"/>
      <c r="AE34" s="1100"/>
      <c r="AF34" s="1074">
        <v>11318</v>
      </c>
      <c r="AG34" s="1075"/>
      <c r="AH34" s="1075"/>
      <c r="AI34" s="1075"/>
      <c r="AJ34" s="1076"/>
      <c r="AK34" s="1035">
        <v>515</v>
      </c>
      <c r="AL34" s="1026"/>
      <c r="AM34" s="1026"/>
      <c r="AN34" s="1026"/>
      <c r="AO34" s="1026"/>
      <c r="AP34" s="1026">
        <v>24639</v>
      </c>
      <c r="AQ34" s="1026"/>
      <c r="AR34" s="1026"/>
      <c r="AS34" s="1026"/>
      <c r="AT34" s="1026"/>
      <c r="AU34" s="1026">
        <v>1759</v>
      </c>
      <c r="AV34" s="1026"/>
      <c r="AW34" s="1026"/>
      <c r="AX34" s="1026"/>
      <c r="AY34" s="1026"/>
      <c r="AZ34" s="1097"/>
      <c r="BA34" s="1097"/>
      <c r="BB34" s="1097"/>
      <c r="BC34" s="1097"/>
      <c r="BD34" s="1097"/>
      <c r="BE34" s="1087" t="s">
        <v>412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t="s">
        <v>414</v>
      </c>
      <c r="C35" s="1093"/>
      <c r="D35" s="1093"/>
      <c r="E35" s="1093"/>
      <c r="F35" s="1093"/>
      <c r="G35" s="1093"/>
      <c r="H35" s="1093"/>
      <c r="I35" s="1093"/>
      <c r="J35" s="1093"/>
      <c r="K35" s="1093"/>
      <c r="L35" s="1093"/>
      <c r="M35" s="1093"/>
      <c r="N35" s="1093"/>
      <c r="O35" s="1093"/>
      <c r="P35" s="1094"/>
      <c r="Q35" s="1098">
        <v>8079</v>
      </c>
      <c r="R35" s="1099"/>
      <c r="S35" s="1099"/>
      <c r="T35" s="1099"/>
      <c r="U35" s="1099"/>
      <c r="V35" s="1099">
        <v>3909</v>
      </c>
      <c r="W35" s="1099"/>
      <c r="X35" s="1099"/>
      <c r="Y35" s="1099"/>
      <c r="Z35" s="1099"/>
      <c r="AA35" s="1099">
        <v>4170</v>
      </c>
      <c r="AB35" s="1099"/>
      <c r="AC35" s="1099"/>
      <c r="AD35" s="1099"/>
      <c r="AE35" s="1100"/>
      <c r="AF35" s="1074">
        <v>4171</v>
      </c>
      <c r="AG35" s="1075"/>
      <c r="AH35" s="1075"/>
      <c r="AI35" s="1075"/>
      <c r="AJ35" s="1076"/>
      <c r="AK35" s="1035">
        <v>6007</v>
      </c>
      <c r="AL35" s="1026"/>
      <c r="AM35" s="1026"/>
      <c r="AN35" s="1026"/>
      <c r="AO35" s="1026"/>
      <c r="AP35" s="1026">
        <v>150971</v>
      </c>
      <c r="AQ35" s="1026"/>
      <c r="AR35" s="1026"/>
      <c r="AS35" s="1026"/>
      <c r="AT35" s="1026"/>
      <c r="AU35" s="1026">
        <v>29286</v>
      </c>
      <c r="AV35" s="1026"/>
      <c r="AW35" s="1026"/>
      <c r="AX35" s="1026"/>
      <c r="AY35" s="1026"/>
      <c r="AZ35" s="1097"/>
      <c r="BA35" s="1097"/>
      <c r="BB35" s="1097"/>
      <c r="BC35" s="1097"/>
      <c r="BD35" s="1097"/>
      <c r="BE35" s="1087" t="s">
        <v>412</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t="s">
        <v>415</v>
      </c>
      <c r="C36" s="1093"/>
      <c r="D36" s="1093"/>
      <c r="E36" s="1093"/>
      <c r="F36" s="1093"/>
      <c r="G36" s="1093"/>
      <c r="H36" s="1093"/>
      <c r="I36" s="1093"/>
      <c r="J36" s="1093"/>
      <c r="K36" s="1093"/>
      <c r="L36" s="1093"/>
      <c r="M36" s="1093"/>
      <c r="N36" s="1093"/>
      <c r="O36" s="1093"/>
      <c r="P36" s="1094"/>
      <c r="Q36" s="1098">
        <v>316</v>
      </c>
      <c r="R36" s="1099"/>
      <c r="S36" s="1099"/>
      <c r="T36" s="1099"/>
      <c r="U36" s="1099"/>
      <c r="V36" s="1099">
        <v>316</v>
      </c>
      <c r="W36" s="1099"/>
      <c r="X36" s="1099"/>
      <c r="Y36" s="1099"/>
      <c r="Z36" s="1099"/>
      <c r="AA36" s="1099">
        <v>0</v>
      </c>
      <c r="AB36" s="1099"/>
      <c r="AC36" s="1099"/>
      <c r="AD36" s="1099"/>
      <c r="AE36" s="1100"/>
      <c r="AF36" s="1074" t="s">
        <v>389</v>
      </c>
      <c r="AG36" s="1075"/>
      <c r="AH36" s="1075"/>
      <c r="AI36" s="1075"/>
      <c r="AJ36" s="1076"/>
      <c r="AK36" s="1035">
        <v>161</v>
      </c>
      <c r="AL36" s="1026"/>
      <c r="AM36" s="1026"/>
      <c r="AN36" s="1026"/>
      <c r="AO36" s="1026"/>
      <c r="AP36" s="1026">
        <v>165</v>
      </c>
      <c r="AQ36" s="1026"/>
      <c r="AR36" s="1026"/>
      <c r="AS36" s="1026"/>
      <c r="AT36" s="1026"/>
      <c r="AU36" s="1026">
        <v>33</v>
      </c>
      <c r="AV36" s="1026"/>
      <c r="AW36" s="1026"/>
      <c r="AX36" s="1026"/>
      <c r="AY36" s="1026"/>
      <c r="AZ36" s="1097"/>
      <c r="BA36" s="1097"/>
      <c r="BB36" s="1097"/>
      <c r="BC36" s="1097"/>
      <c r="BD36" s="1097"/>
      <c r="BE36" s="1087" t="s">
        <v>416</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t="s">
        <v>417</v>
      </c>
      <c r="C37" s="1093"/>
      <c r="D37" s="1093"/>
      <c r="E37" s="1093"/>
      <c r="F37" s="1093"/>
      <c r="G37" s="1093"/>
      <c r="H37" s="1093"/>
      <c r="I37" s="1093"/>
      <c r="J37" s="1093"/>
      <c r="K37" s="1093"/>
      <c r="L37" s="1093"/>
      <c r="M37" s="1093"/>
      <c r="N37" s="1093"/>
      <c r="O37" s="1093"/>
      <c r="P37" s="1094"/>
      <c r="Q37" s="1098">
        <v>204</v>
      </c>
      <c r="R37" s="1099"/>
      <c r="S37" s="1099"/>
      <c r="T37" s="1099"/>
      <c r="U37" s="1099"/>
      <c r="V37" s="1099">
        <v>204</v>
      </c>
      <c r="W37" s="1099"/>
      <c r="X37" s="1099"/>
      <c r="Y37" s="1099"/>
      <c r="Z37" s="1099"/>
      <c r="AA37" s="1099">
        <v>0</v>
      </c>
      <c r="AB37" s="1099"/>
      <c r="AC37" s="1099"/>
      <c r="AD37" s="1099"/>
      <c r="AE37" s="1100"/>
      <c r="AF37" s="1074" t="s">
        <v>128</v>
      </c>
      <c r="AG37" s="1075"/>
      <c r="AH37" s="1075"/>
      <c r="AI37" s="1075"/>
      <c r="AJ37" s="1076"/>
      <c r="AK37" s="1035">
        <v>167</v>
      </c>
      <c r="AL37" s="1026"/>
      <c r="AM37" s="1026"/>
      <c r="AN37" s="1026"/>
      <c r="AO37" s="1026"/>
      <c r="AP37" s="1026">
        <v>572</v>
      </c>
      <c r="AQ37" s="1026"/>
      <c r="AR37" s="1026"/>
      <c r="AS37" s="1026"/>
      <c r="AT37" s="1026"/>
      <c r="AU37" s="1026">
        <v>572</v>
      </c>
      <c r="AV37" s="1026"/>
      <c r="AW37" s="1026"/>
      <c r="AX37" s="1026"/>
      <c r="AY37" s="1026"/>
      <c r="AZ37" s="1097"/>
      <c r="BA37" s="1097"/>
      <c r="BB37" s="1097"/>
      <c r="BC37" s="1097"/>
      <c r="BD37" s="1097"/>
      <c r="BE37" s="1087" t="s">
        <v>418</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t="s">
        <v>419</v>
      </c>
      <c r="C38" s="1093"/>
      <c r="D38" s="1093"/>
      <c r="E38" s="1093"/>
      <c r="F38" s="1093"/>
      <c r="G38" s="1093"/>
      <c r="H38" s="1093"/>
      <c r="I38" s="1093"/>
      <c r="J38" s="1093"/>
      <c r="K38" s="1093"/>
      <c r="L38" s="1093"/>
      <c r="M38" s="1093"/>
      <c r="N38" s="1093"/>
      <c r="O38" s="1093"/>
      <c r="P38" s="1094"/>
      <c r="Q38" s="1098">
        <v>771</v>
      </c>
      <c r="R38" s="1099"/>
      <c r="S38" s="1099"/>
      <c r="T38" s="1099"/>
      <c r="U38" s="1099"/>
      <c r="V38" s="1099">
        <v>752</v>
      </c>
      <c r="W38" s="1099"/>
      <c r="X38" s="1099"/>
      <c r="Y38" s="1099"/>
      <c r="Z38" s="1099"/>
      <c r="AA38" s="1099">
        <v>19</v>
      </c>
      <c r="AB38" s="1099"/>
      <c r="AC38" s="1099"/>
      <c r="AD38" s="1099"/>
      <c r="AE38" s="1100"/>
      <c r="AF38" s="1074">
        <v>19</v>
      </c>
      <c r="AG38" s="1075"/>
      <c r="AH38" s="1075"/>
      <c r="AI38" s="1075"/>
      <c r="AJ38" s="1076"/>
      <c r="AK38" s="1035">
        <v>85</v>
      </c>
      <c r="AL38" s="1026"/>
      <c r="AM38" s="1026"/>
      <c r="AN38" s="1026"/>
      <c r="AO38" s="1026"/>
      <c r="AP38" s="1026">
        <v>204</v>
      </c>
      <c r="AQ38" s="1026"/>
      <c r="AR38" s="1026"/>
      <c r="AS38" s="1026"/>
      <c r="AT38" s="1026"/>
      <c r="AU38" s="1026">
        <v>0</v>
      </c>
      <c r="AV38" s="1026"/>
      <c r="AW38" s="1026"/>
      <c r="AX38" s="1026"/>
      <c r="AY38" s="1026"/>
      <c r="AZ38" s="1097"/>
      <c r="BA38" s="1097"/>
      <c r="BB38" s="1097"/>
      <c r="BC38" s="1097"/>
      <c r="BD38" s="1097"/>
      <c r="BE38" s="1087" t="s">
        <v>416</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394</v>
      </c>
      <c r="B63" s="999" t="s">
        <v>421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21935</v>
      </c>
      <c r="AG63" s="1014"/>
      <c r="AH63" s="1014"/>
      <c r="AI63" s="1014"/>
      <c r="AJ63" s="1085"/>
      <c r="AK63" s="1086"/>
      <c r="AL63" s="1018"/>
      <c r="AM63" s="1018"/>
      <c r="AN63" s="1018"/>
      <c r="AO63" s="1018"/>
      <c r="AP63" s="1014">
        <v>192243</v>
      </c>
      <c r="AQ63" s="1014"/>
      <c r="AR63" s="1014"/>
      <c r="AS63" s="1014"/>
      <c r="AT63" s="1014"/>
      <c r="AU63" s="1014">
        <v>40207</v>
      </c>
      <c r="AV63" s="1014"/>
      <c r="AW63" s="1014"/>
      <c r="AX63" s="1014"/>
      <c r="AY63" s="1014"/>
      <c r="AZ63" s="1080"/>
      <c r="BA63" s="1080"/>
      <c r="BB63" s="1080"/>
      <c r="BC63" s="1080"/>
      <c r="BD63" s="1080"/>
      <c r="BE63" s="1015"/>
      <c r="BF63" s="1015"/>
      <c r="BG63" s="1015"/>
      <c r="BH63" s="1015"/>
      <c r="BI63" s="1016"/>
      <c r="BJ63" s="1081" t="s">
        <v>422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424</v>
      </c>
      <c r="B66" s="1051"/>
      <c r="C66" s="1051"/>
      <c r="D66" s="1051"/>
      <c r="E66" s="1051"/>
      <c r="F66" s="1051"/>
      <c r="G66" s="1051"/>
      <c r="H66" s="1051"/>
      <c r="I66" s="1051"/>
      <c r="J66" s="1051"/>
      <c r="K66" s="1051"/>
      <c r="L66" s="1051"/>
      <c r="M66" s="1051"/>
      <c r="N66" s="1051"/>
      <c r="O66" s="1051"/>
      <c r="P66" s="1052"/>
      <c r="Q66" s="1056" t="s">
        <v>425</v>
      </c>
      <c r="R66" s="1057"/>
      <c r="S66" s="1057"/>
      <c r="T66" s="1057"/>
      <c r="U66" s="1058"/>
      <c r="V66" s="1056" t="s">
        <v>426</v>
      </c>
      <c r="W66" s="1057"/>
      <c r="X66" s="1057"/>
      <c r="Y66" s="1057"/>
      <c r="Z66" s="1058"/>
      <c r="AA66" s="1056" t="s">
        <v>427</v>
      </c>
      <c r="AB66" s="1057"/>
      <c r="AC66" s="1057"/>
      <c r="AD66" s="1057"/>
      <c r="AE66" s="1058"/>
      <c r="AF66" s="1062" t="s">
        <v>428</v>
      </c>
      <c r="AG66" s="1063"/>
      <c r="AH66" s="1063"/>
      <c r="AI66" s="1063"/>
      <c r="AJ66" s="1064"/>
      <c r="AK66" s="1056" t="s">
        <v>429</v>
      </c>
      <c r="AL66" s="1051"/>
      <c r="AM66" s="1051"/>
      <c r="AN66" s="1051"/>
      <c r="AO66" s="1052"/>
      <c r="AP66" s="1056" t="s">
        <v>430</v>
      </c>
      <c r="AQ66" s="1057"/>
      <c r="AR66" s="1057"/>
      <c r="AS66" s="1057"/>
      <c r="AT66" s="1058"/>
      <c r="AU66" s="1056" t="s">
        <v>431</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595</v>
      </c>
      <c r="C68" s="1041"/>
      <c r="D68" s="1041"/>
      <c r="E68" s="1041"/>
      <c r="F68" s="1041"/>
      <c r="G68" s="1041"/>
      <c r="H68" s="1041"/>
      <c r="I68" s="1041"/>
      <c r="J68" s="1041"/>
      <c r="K68" s="1041"/>
      <c r="L68" s="1041"/>
      <c r="M68" s="1041"/>
      <c r="N68" s="1041"/>
      <c r="O68" s="1041"/>
      <c r="P68" s="1042"/>
      <c r="Q68" s="1043">
        <v>78255</v>
      </c>
      <c r="R68" s="1037"/>
      <c r="S68" s="1037"/>
      <c r="T68" s="1037"/>
      <c r="U68" s="1037"/>
      <c r="V68" s="1037">
        <v>77388</v>
      </c>
      <c r="W68" s="1037"/>
      <c r="X68" s="1037"/>
      <c r="Y68" s="1037"/>
      <c r="Z68" s="1037"/>
      <c r="AA68" s="1037">
        <v>887</v>
      </c>
      <c r="AB68" s="1037"/>
      <c r="AC68" s="1037"/>
      <c r="AD68" s="1037"/>
      <c r="AE68" s="1037"/>
      <c r="AF68" s="1037">
        <v>8261</v>
      </c>
      <c r="AG68" s="1037"/>
      <c r="AH68" s="1037"/>
      <c r="AI68" s="1037"/>
      <c r="AJ68" s="1037"/>
      <c r="AK68" s="1037">
        <v>0</v>
      </c>
      <c r="AL68" s="1037"/>
      <c r="AM68" s="1037"/>
      <c r="AN68" s="1037"/>
      <c r="AO68" s="1037"/>
      <c r="AP68" s="1037">
        <v>0</v>
      </c>
      <c r="AQ68" s="1037"/>
      <c r="AR68" s="1037"/>
      <c r="AS68" s="1037"/>
      <c r="AT68" s="1037"/>
      <c r="AU68" s="1037">
        <v>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596</v>
      </c>
      <c r="C69" s="1030"/>
      <c r="D69" s="1030"/>
      <c r="E69" s="1030"/>
      <c r="F69" s="1030"/>
      <c r="G69" s="1030"/>
      <c r="H69" s="1030"/>
      <c r="I69" s="1030"/>
      <c r="J69" s="1030"/>
      <c r="K69" s="1030"/>
      <c r="L69" s="1030"/>
      <c r="M69" s="1030"/>
      <c r="N69" s="1030"/>
      <c r="O69" s="1030"/>
      <c r="P69" s="1031"/>
      <c r="Q69" s="1032">
        <v>115</v>
      </c>
      <c r="R69" s="1026"/>
      <c r="S69" s="1026"/>
      <c r="T69" s="1026"/>
      <c r="U69" s="1026"/>
      <c r="V69" s="1026">
        <v>112</v>
      </c>
      <c r="W69" s="1026"/>
      <c r="X69" s="1026"/>
      <c r="Y69" s="1026"/>
      <c r="Z69" s="1026"/>
      <c r="AA69" s="1026">
        <v>3</v>
      </c>
      <c r="AB69" s="1026"/>
      <c r="AC69" s="1026"/>
      <c r="AD69" s="1026"/>
      <c r="AE69" s="1026"/>
      <c r="AF69" s="1026">
        <v>3</v>
      </c>
      <c r="AG69" s="1026"/>
      <c r="AH69" s="1026"/>
      <c r="AI69" s="1026"/>
      <c r="AJ69" s="1026"/>
      <c r="AK69" s="1026">
        <v>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597</v>
      </c>
      <c r="C70" s="1030"/>
      <c r="D70" s="1030"/>
      <c r="E70" s="1030"/>
      <c r="F70" s="1030"/>
      <c r="G70" s="1030"/>
      <c r="H70" s="1030"/>
      <c r="I70" s="1030"/>
      <c r="J70" s="1030"/>
      <c r="K70" s="1030"/>
      <c r="L70" s="1030"/>
      <c r="M70" s="1030"/>
      <c r="N70" s="1030"/>
      <c r="O70" s="1030"/>
      <c r="P70" s="1031"/>
      <c r="Q70" s="1032">
        <v>484</v>
      </c>
      <c r="R70" s="1026"/>
      <c r="S70" s="1026"/>
      <c r="T70" s="1026"/>
      <c r="U70" s="1026"/>
      <c r="V70" s="1026">
        <v>444</v>
      </c>
      <c r="W70" s="1026"/>
      <c r="X70" s="1026"/>
      <c r="Y70" s="1026"/>
      <c r="Z70" s="1026"/>
      <c r="AA70" s="1026">
        <v>40</v>
      </c>
      <c r="AB70" s="1026"/>
      <c r="AC70" s="1026"/>
      <c r="AD70" s="1026"/>
      <c r="AE70" s="1026"/>
      <c r="AF70" s="1026">
        <v>40</v>
      </c>
      <c r="AG70" s="1026"/>
      <c r="AH70" s="1026"/>
      <c r="AI70" s="1026"/>
      <c r="AJ70" s="1026"/>
      <c r="AK70" s="1026">
        <v>50</v>
      </c>
      <c r="AL70" s="1026"/>
      <c r="AM70" s="1026"/>
      <c r="AN70" s="1026"/>
      <c r="AO70" s="1026"/>
      <c r="AP70" s="1026">
        <v>72</v>
      </c>
      <c r="AQ70" s="1026"/>
      <c r="AR70" s="1026"/>
      <c r="AS70" s="1026"/>
      <c r="AT70" s="1026"/>
      <c r="AU70" s="1026">
        <v>29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598</v>
      </c>
      <c r="C71" s="1030"/>
      <c r="D71" s="1030"/>
      <c r="E71" s="1030"/>
      <c r="F71" s="1030"/>
      <c r="G71" s="1030"/>
      <c r="H71" s="1030"/>
      <c r="I71" s="1030"/>
      <c r="J71" s="1030"/>
      <c r="K71" s="1030"/>
      <c r="L71" s="1030"/>
      <c r="M71" s="1030"/>
      <c r="N71" s="1030"/>
      <c r="O71" s="1030"/>
      <c r="P71" s="1031"/>
      <c r="Q71" s="1032">
        <v>130</v>
      </c>
      <c r="R71" s="1026"/>
      <c r="S71" s="1026"/>
      <c r="T71" s="1026"/>
      <c r="U71" s="1026"/>
      <c r="V71" s="1026">
        <v>123</v>
      </c>
      <c r="W71" s="1026"/>
      <c r="X71" s="1026"/>
      <c r="Y71" s="1026"/>
      <c r="Z71" s="1026"/>
      <c r="AA71" s="1026">
        <v>7</v>
      </c>
      <c r="AB71" s="1026"/>
      <c r="AC71" s="1026"/>
      <c r="AD71" s="1026"/>
      <c r="AE71" s="1026"/>
      <c r="AF71" s="1026">
        <v>7</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599</v>
      </c>
      <c r="C72" s="1030"/>
      <c r="D72" s="1030"/>
      <c r="E72" s="1030"/>
      <c r="F72" s="1030"/>
      <c r="G72" s="1030"/>
      <c r="H72" s="1030"/>
      <c r="I72" s="1030"/>
      <c r="J72" s="1030"/>
      <c r="K72" s="1030"/>
      <c r="L72" s="1030"/>
      <c r="M72" s="1030"/>
      <c r="N72" s="1030"/>
      <c r="O72" s="1030"/>
      <c r="P72" s="1031"/>
      <c r="Q72" s="1032">
        <v>438691</v>
      </c>
      <c r="R72" s="1026"/>
      <c r="S72" s="1026"/>
      <c r="T72" s="1026"/>
      <c r="U72" s="1026"/>
      <c r="V72" s="1026">
        <v>428211</v>
      </c>
      <c r="W72" s="1026"/>
      <c r="X72" s="1026"/>
      <c r="Y72" s="1026"/>
      <c r="Z72" s="1026"/>
      <c r="AA72" s="1026">
        <v>10480</v>
      </c>
      <c r="AB72" s="1026"/>
      <c r="AC72" s="1026"/>
      <c r="AD72" s="1026"/>
      <c r="AE72" s="1026"/>
      <c r="AF72" s="1026">
        <v>10480</v>
      </c>
      <c r="AG72" s="1026"/>
      <c r="AH72" s="1026"/>
      <c r="AI72" s="1026"/>
      <c r="AJ72" s="1026"/>
      <c r="AK72" s="1026">
        <v>0</v>
      </c>
      <c r="AL72" s="1026"/>
      <c r="AM72" s="1026"/>
      <c r="AN72" s="1026"/>
      <c r="AO72" s="1026"/>
      <c r="AP72" s="1026">
        <v>0</v>
      </c>
      <c r="AQ72" s="1026"/>
      <c r="AR72" s="1026"/>
      <c r="AS72" s="1026"/>
      <c r="AT72" s="1026"/>
      <c r="AU72" s="1026">
        <v>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600</v>
      </c>
      <c r="C73" s="1030"/>
      <c r="D73" s="1030"/>
      <c r="E73" s="1030"/>
      <c r="F73" s="1030"/>
      <c r="G73" s="1030"/>
      <c r="H73" s="1030"/>
      <c r="I73" s="1030"/>
      <c r="J73" s="1030"/>
      <c r="K73" s="1030"/>
      <c r="L73" s="1030"/>
      <c r="M73" s="1030"/>
      <c r="N73" s="1030"/>
      <c r="O73" s="1030"/>
      <c r="P73" s="1031"/>
      <c r="Q73" s="1032">
        <v>316</v>
      </c>
      <c r="R73" s="1026"/>
      <c r="S73" s="1026"/>
      <c r="T73" s="1026"/>
      <c r="U73" s="1026"/>
      <c r="V73" s="1026">
        <v>304</v>
      </c>
      <c r="W73" s="1026"/>
      <c r="X73" s="1026"/>
      <c r="Y73" s="1026"/>
      <c r="Z73" s="1026"/>
      <c r="AA73" s="1026">
        <v>12</v>
      </c>
      <c r="AB73" s="1026"/>
      <c r="AC73" s="1026"/>
      <c r="AD73" s="1026"/>
      <c r="AE73" s="1026"/>
      <c r="AF73" s="1026">
        <v>12</v>
      </c>
      <c r="AG73" s="1026"/>
      <c r="AH73" s="1026"/>
      <c r="AI73" s="1026"/>
      <c r="AJ73" s="1026"/>
      <c r="AK73" s="1026">
        <v>6</v>
      </c>
      <c r="AL73" s="1026"/>
      <c r="AM73" s="1026"/>
      <c r="AN73" s="1026"/>
      <c r="AO73" s="1026"/>
      <c r="AP73" s="1026">
        <v>0</v>
      </c>
      <c r="AQ73" s="1026"/>
      <c r="AR73" s="1026"/>
      <c r="AS73" s="1026"/>
      <c r="AT73" s="1026"/>
      <c r="AU73" s="1026">
        <v>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394</v>
      </c>
      <c r="B88" s="999" t="s">
        <v>432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18803</v>
      </c>
      <c r="AG88" s="1014"/>
      <c r="AH88" s="1014"/>
      <c r="AI88" s="1014"/>
      <c r="AJ88" s="1014"/>
      <c r="AK88" s="1018"/>
      <c r="AL88" s="1018"/>
      <c r="AM88" s="1018"/>
      <c r="AN88" s="1018"/>
      <c r="AO88" s="1018"/>
      <c r="AP88" s="1014">
        <v>72</v>
      </c>
      <c r="AQ88" s="1014"/>
      <c r="AR88" s="1014"/>
      <c r="AS88" s="1014"/>
      <c r="AT88" s="1014"/>
      <c r="AU88" s="1014">
        <v>29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3641</v>
      </c>
      <c r="CS102" s="1006"/>
      <c r="CT102" s="1006"/>
      <c r="CU102" s="1006"/>
      <c r="CV102" s="1007"/>
      <c r="CW102" s="1005">
        <v>281</v>
      </c>
      <c r="CX102" s="1006"/>
      <c r="CY102" s="1006"/>
      <c r="CZ102" s="1006"/>
      <c r="DA102" s="1007"/>
      <c r="DB102" s="1005">
        <v>0</v>
      </c>
      <c r="DC102" s="1006"/>
      <c r="DD102" s="1006"/>
      <c r="DE102" s="1006"/>
      <c r="DF102" s="1007"/>
      <c r="DG102" s="1005">
        <v>0</v>
      </c>
      <c r="DH102" s="1006"/>
      <c r="DI102" s="1006"/>
      <c r="DJ102" s="1006"/>
      <c r="DK102" s="1007"/>
      <c r="DL102" s="1005">
        <v>0</v>
      </c>
      <c r="DM102" s="1006"/>
      <c r="DN102" s="1006"/>
      <c r="DO102" s="1006"/>
      <c r="DP102" s="1007"/>
      <c r="DQ102" s="1005">
        <v>0</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440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441</v>
      </c>
      <c r="AB109" s="949"/>
      <c r="AC109" s="949"/>
      <c r="AD109" s="949"/>
      <c r="AE109" s="950"/>
      <c r="AF109" s="951" t="s">
        <v>306</v>
      </c>
      <c r="AG109" s="949"/>
      <c r="AH109" s="949"/>
      <c r="AI109" s="949"/>
      <c r="AJ109" s="950"/>
      <c r="AK109" s="951" t="s">
        <v>305</v>
      </c>
      <c r="AL109" s="949"/>
      <c r="AM109" s="949"/>
      <c r="AN109" s="949"/>
      <c r="AO109" s="950"/>
      <c r="AP109" s="951" t="s">
        <v>442</v>
      </c>
      <c r="AQ109" s="949"/>
      <c r="AR109" s="949"/>
      <c r="AS109" s="949"/>
      <c r="AT109" s="980"/>
      <c r="AU109" s="948" t="s">
        <v>440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441</v>
      </c>
      <c r="BR109" s="949"/>
      <c r="BS109" s="949"/>
      <c r="BT109" s="949"/>
      <c r="BU109" s="950"/>
      <c r="BV109" s="951" t="s">
        <v>306</v>
      </c>
      <c r="BW109" s="949"/>
      <c r="BX109" s="949"/>
      <c r="BY109" s="949"/>
      <c r="BZ109" s="950"/>
      <c r="CA109" s="951" t="s">
        <v>305</v>
      </c>
      <c r="CB109" s="949"/>
      <c r="CC109" s="949"/>
      <c r="CD109" s="949"/>
      <c r="CE109" s="950"/>
      <c r="CF109" s="987" t="s">
        <v>442</v>
      </c>
      <c r="CG109" s="987"/>
      <c r="CH109" s="987"/>
      <c r="CI109" s="987"/>
      <c r="CJ109" s="987"/>
      <c r="CK109" s="951" t="s">
        <v>443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441</v>
      </c>
      <c r="DH109" s="949"/>
      <c r="DI109" s="949"/>
      <c r="DJ109" s="949"/>
      <c r="DK109" s="950"/>
      <c r="DL109" s="951" t="s">
        <v>306</v>
      </c>
      <c r="DM109" s="949"/>
      <c r="DN109" s="949"/>
      <c r="DO109" s="949"/>
      <c r="DP109" s="950"/>
      <c r="DQ109" s="951" t="s">
        <v>305</v>
      </c>
      <c r="DR109" s="949"/>
      <c r="DS109" s="949"/>
      <c r="DT109" s="949"/>
      <c r="DU109" s="950"/>
      <c r="DV109" s="951" t="s">
        <v>442</v>
      </c>
      <c r="DW109" s="949"/>
      <c r="DX109" s="949"/>
      <c r="DY109" s="949"/>
      <c r="DZ109" s="980"/>
    </row>
    <row r="110" spans="1:131" s="247" customFormat="1" ht="26.25" customHeight="1" x14ac:dyDescent="0.2">
      <c r="A110" s="851" t="s">
        <v>444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32841310</v>
      </c>
      <c r="AB110" s="942"/>
      <c r="AC110" s="942"/>
      <c r="AD110" s="942"/>
      <c r="AE110" s="943"/>
      <c r="AF110" s="944">
        <v>31594686</v>
      </c>
      <c r="AG110" s="942"/>
      <c r="AH110" s="942"/>
      <c r="AI110" s="942"/>
      <c r="AJ110" s="943"/>
      <c r="AK110" s="944">
        <v>30558091</v>
      </c>
      <c r="AL110" s="942"/>
      <c r="AM110" s="942"/>
      <c r="AN110" s="942"/>
      <c r="AO110" s="943"/>
      <c r="AP110" s="945">
        <v>16.3</v>
      </c>
      <c r="AQ110" s="946"/>
      <c r="AR110" s="946"/>
      <c r="AS110" s="946"/>
      <c r="AT110" s="947"/>
      <c r="AU110" s="981" t="s">
        <v>73</v>
      </c>
      <c r="AV110" s="982"/>
      <c r="AW110" s="982"/>
      <c r="AX110" s="982"/>
      <c r="AY110" s="982"/>
      <c r="AZ110" s="907" t="s">
        <v>445</v>
      </c>
      <c r="BA110" s="852"/>
      <c r="BB110" s="852"/>
      <c r="BC110" s="852"/>
      <c r="BD110" s="852"/>
      <c r="BE110" s="852"/>
      <c r="BF110" s="852"/>
      <c r="BG110" s="852"/>
      <c r="BH110" s="852"/>
      <c r="BI110" s="852"/>
      <c r="BJ110" s="852"/>
      <c r="BK110" s="852"/>
      <c r="BL110" s="852"/>
      <c r="BM110" s="852"/>
      <c r="BN110" s="852"/>
      <c r="BO110" s="852"/>
      <c r="BP110" s="853"/>
      <c r="BQ110" s="908">
        <v>282790190</v>
      </c>
      <c r="BR110" s="889"/>
      <c r="BS110" s="889"/>
      <c r="BT110" s="889"/>
      <c r="BU110" s="889"/>
      <c r="BV110" s="889">
        <v>281321782</v>
      </c>
      <c r="BW110" s="889"/>
      <c r="BX110" s="889"/>
      <c r="BY110" s="889"/>
      <c r="BZ110" s="889"/>
      <c r="CA110" s="889">
        <v>281620509</v>
      </c>
      <c r="CB110" s="889"/>
      <c r="CC110" s="889"/>
      <c r="CD110" s="889"/>
      <c r="CE110" s="889"/>
      <c r="CF110" s="913">
        <v>149.9</v>
      </c>
      <c r="CG110" s="914"/>
      <c r="CH110" s="914"/>
      <c r="CI110" s="914"/>
      <c r="CJ110" s="914"/>
      <c r="CK110" s="977" t="s">
        <v>446</v>
      </c>
      <c r="CL110" s="863"/>
      <c r="CM110" s="938" t="s">
        <v>447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v>124586</v>
      </c>
      <c r="DM110" s="889"/>
      <c r="DN110" s="889"/>
      <c r="DO110" s="889"/>
      <c r="DP110" s="889"/>
      <c r="DQ110" s="889">
        <v>140723</v>
      </c>
      <c r="DR110" s="889"/>
      <c r="DS110" s="889"/>
      <c r="DT110" s="889"/>
      <c r="DU110" s="889"/>
      <c r="DV110" s="890">
        <v>0.1</v>
      </c>
      <c r="DW110" s="890"/>
      <c r="DX110" s="890"/>
      <c r="DY110" s="890"/>
      <c r="DZ110" s="891"/>
    </row>
    <row r="111" spans="1:131" s="247" customFormat="1" ht="26.25" customHeight="1" x14ac:dyDescent="0.2">
      <c r="A111" s="818" t="s">
        <v>448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128</v>
      </c>
      <c r="AL111" s="970"/>
      <c r="AM111" s="970"/>
      <c r="AN111" s="970"/>
      <c r="AO111" s="971"/>
      <c r="AP111" s="973" t="s">
        <v>128</v>
      </c>
      <c r="AQ111" s="974"/>
      <c r="AR111" s="974"/>
      <c r="AS111" s="974"/>
      <c r="AT111" s="975"/>
      <c r="AU111" s="983"/>
      <c r="AV111" s="984"/>
      <c r="AW111" s="984"/>
      <c r="AX111" s="984"/>
      <c r="AY111" s="984"/>
      <c r="AZ111" s="859" t="s">
        <v>449</v>
      </c>
      <c r="BA111" s="794"/>
      <c r="BB111" s="794"/>
      <c r="BC111" s="794"/>
      <c r="BD111" s="794"/>
      <c r="BE111" s="794"/>
      <c r="BF111" s="794"/>
      <c r="BG111" s="794"/>
      <c r="BH111" s="794"/>
      <c r="BI111" s="794"/>
      <c r="BJ111" s="794"/>
      <c r="BK111" s="794"/>
      <c r="BL111" s="794"/>
      <c r="BM111" s="794"/>
      <c r="BN111" s="794"/>
      <c r="BO111" s="794"/>
      <c r="BP111" s="795"/>
      <c r="BQ111" s="860">
        <v>10676103</v>
      </c>
      <c r="BR111" s="861"/>
      <c r="BS111" s="861"/>
      <c r="BT111" s="861"/>
      <c r="BU111" s="861"/>
      <c r="BV111" s="861">
        <v>9466467</v>
      </c>
      <c r="BW111" s="861"/>
      <c r="BX111" s="861"/>
      <c r="BY111" s="861"/>
      <c r="BZ111" s="861"/>
      <c r="CA111" s="861">
        <v>10377636</v>
      </c>
      <c r="CB111" s="861"/>
      <c r="CC111" s="861"/>
      <c r="CD111" s="861"/>
      <c r="CE111" s="861"/>
      <c r="CF111" s="922">
        <v>5.5</v>
      </c>
      <c r="CG111" s="923"/>
      <c r="CH111" s="923"/>
      <c r="CI111" s="923"/>
      <c r="CJ111" s="923"/>
      <c r="CK111" s="978"/>
      <c r="CL111" s="865"/>
      <c r="CM111" s="868" t="s">
        <v>450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128</v>
      </c>
      <c r="DM111" s="861"/>
      <c r="DN111" s="861"/>
      <c r="DO111" s="861"/>
      <c r="DP111" s="861"/>
      <c r="DQ111" s="861" t="s">
        <v>451</v>
      </c>
      <c r="DR111" s="861"/>
      <c r="DS111" s="861"/>
      <c r="DT111" s="861"/>
      <c r="DU111" s="861"/>
      <c r="DV111" s="838" t="s">
        <v>128</v>
      </c>
      <c r="DW111" s="838"/>
      <c r="DX111" s="838"/>
      <c r="DY111" s="838"/>
      <c r="DZ111" s="839"/>
    </row>
    <row r="112" spans="1:131" s="247" customFormat="1" ht="26.25" customHeight="1" x14ac:dyDescent="0.2">
      <c r="A112" s="963" t="s">
        <v>452</v>
      </c>
      <c r="B112" s="964"/>
      <c r="C112" s="794" t="s">
        <v>453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3333333</v>
      </c>
      <c r="AB112" s="824"/>
      <c r="AC112" s="824"/>
      <c r="AD112" s="824"/>
      <c r="AE112" s="825"/>
      <c r="AF112" s="826">
        <v>3666667</v>
      </c>
      <c r="AG112" s="824"/>
      <c r="AH112" s="824"/>
      <c r="AI112" s="824"/>
      <c r="AJ112" s="825"/>
      <c r="AK112" s="826">
        <v>4000000</v>
      </c>
      <c r="AL112" s="824"/>
      <c r="AM112" s="824"/>
      <c r="AN112" s="824"/>
      <c r="AO112" s="825"/>
      <c r="AP112" s="871">
        <v>2.1</v>
      </c>
      <c r="AQ112" s="872"/>
      <c r="AR112" s="872"/>
      <c r="AS112" s="872"/>
      <c r="AT112" s="873"/>
      <c r="AU112" s="983"/>
      <c r="AV112" s="984"/>
      <c r="AW112" s="984"/>
      <c r="AX112" s="984"/>
      <c r="AY112" s="984"/>
      <c r="AZ112" s="859" t="s">
        <v>454</v>
      </c>
      <c r="BA112" s="794"/>
      <c r="BB112" s="794"/>
      <c r="BC112" s="794"/>
      <c r="BD112" s="794"/>
      <c r="BE112" s="794"/>
      <c r="BF112" s="794"/>
      <c r="BG112" s="794"/>
      <c r="BH112" s="794"/>
      <c r="BI112" s="794"/>
      <c r="BJ112" s="794"/>
      <c r="BK112" s="794"/>
      <c r="BL112" s="794"/>
      <c r="BM112" s="794"/>
      <c r="BN112" s="794"/>
      <c r="BO112" s="794"/>
      <c r="BP112" s="795"/>
      <c r="BQ112" s="860">
        <v>77037648</v>
      </c>
      <c r="BR112" s="861"/>
      <c r="BS112" s="861"/>
      <c r="BT112" s="861"/>
      <c r="BU112" s="861"/>
      <c r="BV112" s="861">
        <v>70958457</v>
      </c>
      <c r="BW112" s="861"/>
      <c r="BX112" s="861"/>
      <c r="BY112" s="861"/>
      <c r="BZ112" s="861"/>
      <c r="CA112" s="861">
        <v>65344158</v>
      </c>
      <c r="CB112" s="861"/>
      <c r="CC112" s="861"/>
      <c r="CD112" s="861"/>
      <c r="CE112" s="861"/>
      <c r="CF112" s="922">
        <v>34.799999999999997</v>
      </c>
      <c r="CG112" s="923"/>
      <c r="CH112" s="923"/>
      <c r="CI112" s="923"/>
      <c r="CJ112" s="923"/>
      <c r="CK112" s="978"/>
      <c r="CL112" s="865"/>
      <c r="CM112" s="868" t="s">
        <v>455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128</v>
      </c>
      <c r="DM112" s="861"/>
      <c r="DN112" s="861"/>
      <c r="DO112" s="861"/>
      <c r="DP112" s="861"/>
      <c r="DQ112" s="861" t="s">
        <v>451</v>
      </c>
      <c r="DR112" s="861"/>
      <c r="DS112" s="861"/>
      <c r="DT112" s="861"/>
      <c r="DU112" s="861"/>
      <c r="DV112" s="838" t="s">
        <v>128</v>
      </c>
      <c r="DW112" s="838"/>
      <c r="DX112" s="838"/>
      <c r="DY112" s="838"/>
      <c r="DZ112" s="839"/>
    </row>
    <row r="113" spans="1:130" s="247" customFormat="1" ht="26.25" customHeight="1" x14ac:dyDescent="0.2">
      <c r="A113" s="965"/>
      <c r="B113" s="966"/>
      <c r="C113" s="794" t="s">
        <v>456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6184902</v>
      </c>
      <c r="AB113" s="970"/>
      <c r="AC113" s="970"/>
      <c r="AD113" s="970"/>
      <c r="AE113" s="971"/>
      <c r="AF113" s="972">
        <v>5617581</v>
      </c>
      <c r="AG113" s="970"/>
      <c r="AH113" s="970"/>
      <c r="AI113" s="970"/>
      <c r="AJ113" s="971"/>
      <c r="AK113" s="972">
        <v>5496799</v>
      </c>
      <c r="AL113" s="970"/>
      <c r="AM113" s="970"/>
      <c r="AN113" s="970"/>
      <c r="AO113" s="971"/>
      <c r="AP113" s="973">
        <v>2.9</v>
      </c>
      <c r="AQ113" s="974"/>
      <c r="AR113" s="974"/>
      <c r="AS113" s="974"/>
      <c r="AT113" s="975"/>
      <c r="AU113" s="983"/>
      <c r="AV113" s="984"/>
      <c r="AW113" s="984"/>
      <c r="AX113" s="984"/>
      <c r="AY113" s="984"/>
      <c r="AZ113" s="859" t="s">
        <v>457</v>
      </c>
      <c r="BA113" s="794"/>
      <c r="BB113" s="794"/>
      <c r="BC113" s="794"/>
      <c r="BD113" s="794"/>
      <c r="BE113" s="794"/>
      <c r="BF113" s="794"/>
      <c r="BG113" s="794"/>
      <c r="BH113" s="794"/>
      <c r="BI113" s="794"/>
      <c r="BJ113" s="794"/>
      <c r="BK113" s="794"/>
      <c r="BL113" s="794"/>
      <c r="BM113" s="794"/>
      <c r="BN113" s="794"/>
      <c r="BO113" s="794"/>
      <c r="BP113" s="795"/>
      <c r="BQ113" s="860">
        <v>52245</v>
      </c>
      <c r="BR113" s="861"/>
      <c r="BS113" s="861"/>
      <c r="BT113" s="861"/>
      <c r="BU113" s="861"/>
      <c r="BV113" s="861">
        <v>40882</v>
      </c>
      <c r="BW113" s="861"/>
      <c r="BX113" s="861"/>
      <c r="BY113" s="861"/>
      <c r="BZ113" s="861"/>
      <c r="CA113" s="861">
        <v>29380</v>
      </c>
      <c r="CB113" s="861"/>
      <c r="CC113" s="861"/>
      <c r="CD113" s="861"/>
      <c r="CE113" s="861"/>
      <c r="CF113" s="922">
        <v>0</v>
      </c>
      <c r="CG113" s="923"/>
      <c r="CH113" s="923"/>
      <c r="CI113" s="923"/>
      <c r="CJ113" s="923"/>
      <c r="CK113" s="978"/>
      <c r="CL113" s="865"/>
      <c r="CM113" s="868" t="s">
        <v>458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451</v>
      </c>
      <c r="DM113" s="824"/>
      <c r="DN113" s="824"/>
      <c r="DO113" s="824"/>
      <c r="DP113" s="825"/>
      <c r="DQ113" s="826" t="s">
        <v>128</v>
      </c>
      <c r="DR113" s="824"/>
      <c r="DS113" s="824"/>
      <c r="DT113" s="824"/>
      <c r="DU113" s="825"/>
      <c r="DV113" s="871" t="s">
        <v>128</v>
      </c>
      <c r="DW113" s="872"/>
      <c r="DX113" s="872"/>
      <c r="DY113" s="872"/>
      <c r="DZ113" s="873"/>
    </row>
    <row r="114" spans="1:130" s="247" customFormat="1" ht="26.25" customHeight="1" x14ac:dyDescent="0.2">
      <c r="A114" s="965"/>
      <c r="B114" s="966"/>
      <c r="C114" s="794" t="s">
        <v>459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1352</v>
      </c>
      <c r="AB114" s="824"/>
      <c r="AC114" s="824"/>
      <c r="AD114" s="824"/>
      <c r="AE114" s="825"/>
      <c r="AF114" s="826">
        <v>1101</v>
      </c>
      <c r="AG114" s="824"/>
      <c r="AH114" s="824"/>
      <c r="AI114" s="824"/>
      <c r="AJ114" s="825"/>
      <c r="AK114" s="826">
        <v>1199</v>
      </c>
      <c r="AL114" s="824"/>
      <c r="AM114" s="824"/>
      <c r="AN114" s="824"/>
      <c r="AO114" s="825"/>
      <c r="AP114" s="871">
        <v>0</v>
      </c>
      <c r="AQ114" s="872"/>
      <c r="AR114" s="872"/>
      <c r="AS114" s="872"/>
      <c r="AT114" s="873"/>
      <c r="AU114" s="983"/>
      <c r="AV114" s="984"/>
      <c r="AW114" s="984"/>
      <c r="AX114" s="984"/>
      <c r="AY114" s="984"/>
      <c r="AZ114" s="859" t="s">
        <v>460</v>
      </c>
      <c r="BA114" s="794"/>
      <c r="BB114" s="794"/>
      <c r="BC114" s="794"/>
      <c r="BD114" s="794"/>
      <c r="BE114" s="794"/>
      <c r="BF114" s="794"/>
      <c r="BG114" s="794"/>
      <c r="BH114" s="794"/>
      <c r="BI114" s="794"/>
      <c r="BJ114" s="794"/>
      <c r="BK114" s="794"/>
      <c r="BL114" s="794"/>
      <c r="BM114" s="794"/>
      <c r="BN114" s="794"/>
      <c r="BO114" s="794"/>
      <c r="BP114" s="795"/>
      <c r="BQ114" s="860">
        <v>69089932</v>
      </c>
      <c r="BR114" s="861"/>
      <c r="BS114" s="861"/>
      <c r="BT114" s="861"/>
      <c r="BU114" s="861"/>
      <c r="BV114" s="861">
        <v>66422245</v>
      </c>
      <c r="BW114" s="861"/>
      <c r="BX114" s="861"/>
      <c r="BY114" s="861"/>
      <c r="BZ114" s="861"/>
      <c r="CA114" s="861">
        <v>64691701</v>
      </c>
      <c r="CB114" s="861"/>
      <c r="CC114" s="861"/>
      <c r="CD114" s="861"/>
      <c r="CE114" s="861"/>
      <c r="CF114" s="922">
        <v>34.4</v>
      </c>
      <c r="CG114" s="923"/>
      <c r="CH114" s="923"/>
      <c r="CI114" s="923"/>
      <c r="CJ114" s="923"/>
      <c r="CK114" s="978"/>
      <c r="CL114" s="865"/>
      <c r="CM114" s="868" t="s">
        <v>461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128</v>
      </c>
      <c r="DM114" s="824"/>
      <c r="DN114" s="824"/>
      <c r="DO114" s="824"/>
      <c r="DP114" s="825"/>
      <c r="DQ114" s="826" t="s">
        <v>128</v>
      </c>
      <c r="DR114" s="824"/>
      <c r="DS114" s="824"/>
      <c r="DT114" s="824"/>
      <c r="DU114" s="825"/>
      <c r="DV114" s="871" t="s">
        <v>451</v>
      </c>
      <c r="DW114" s="872"/>
      <c r="DX114" s="872"/>
      <c r="DY114" s="872"/>
      <c r="DZ114" s="873"/>
    </row>
    <row r="115" spans="1:130" s="247" customFormat="1" ht="26.25" customHeight="1" x14ac:dyDescent="0.2">
      <c r="A115" s="965"/>
      <c r="B115" s="966"/>
      <c r="C115" s="794" t="s">
        <v>462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1040895</v>
      </c>
      <c r="AB115" s="970"/>
      <c r="AC115" s="970"/>
      <c r="AD115" s="970"/>
      <c r="AE115" s="971"/>
      <c r="AF115" s="972">
        <v>1044956</v>
      </c>
      <c r="AG115" s="970"/>
      <c r="AH115" s="970"/>
      <c r="AI115" s="970"/>
      <c r="AJ115" s="971"/>
      <c r="AK115" s="972">
        <v>981534</v>
      </c>
      <c r="AL115" s="970"/>
      <c r="AM115" s="970"/>
      <c r="AN115" s="970"/>
      <c r="AO115" s="971"/>
      <c r="AP115" s="973">
        <v>0.5</v>
      </c>
      <c r="AQ115" s="974"/>
      <c r="AR115" s="974"/>
      <c r="AS115" s="974"/>
      <c r="AT115" s="975"/>
      <c r="AU115" s="983"/>
      <c r="AV115" s="984"/>
      <c r="AW115" s="984"/>
      <c r="AX115" s="984"/>
      <c r="AY115" s="984"/>
      <c r="AZ115" s="859" t="s">
        <v>463</v>
      </c>
      <c r="BA115" s="794"/>
      <c r="BB115" s="794"/>
      <c r="BC115" s="794"/>
      <c r="BD115" s="794"/>
      <c r="BE115" s="794"/>
      <c r="BF115" s="794"/>
      <c r="BG115" s="794"/>
      <c r="BH115" s="794"/>
      <c r="BI115" s="794"/>
      <c r="BJ115" s="794"/>
      <c r="BK115" s="794"/>
      <c r="BL115" s="794"/>
      <c r="BM115" s="794"/>
      <c r="BN115" s="794"/>
      <c r="BO115" s="794"/>
      <c r="BP115" s="795"/>
      <c r="BQ115" s="860" t="s">
        <v>451</v>
      </c>
      <c r="BR115" s="861"/>
      <c r="BS115" s="861"/>
      <c r="BT115" s="861"/>
      <c r="BU115" s="861"/>
      <c r="BV115" s="861" t="s">
        <v>128</v>
      </c>
      <c r="BW115" s="861"/>
      <c r="BX115" s="861"/>
      <c r="BY115" s="861"/>
      <c r="BZ115" s="861"/>
      <c r="CA115" s="861" t="s">
        <v>128</v>
      </c>
      <c r="CB115" s="861"/>
      <c r="CC115" s="861"/>
      <c r="CD115" s="861"/>
      <c r="CE115" s="861"/>
      <c r="CF115" s="922" t="s">
        <v>128</v>
      </c>
      <c r="CG115" s="923"/>
      <c r="CH115" s="923"/>
      <c r="CI115" s="923"/>
      <c r="CJ115" s="923"/>
      <c r="CK115" s="978"/>
      <c r="CL115" s="865"/>
      <c r="CM115" s="859" t="s">
        <v>464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451</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7" customFormat="1" ht="26.25" customHeight="1" x14ac:dyDescent="0.2">
      <c r="A116" s="967"/>
      <c r="B116" s="968"/>
      <c r="C116" s="927" t="s">
        <v>465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128</v>
      </c>
      <c r="AG116" s="824"/>
      <c r="AH116" s="824"/>
      <c r="AI116" s="824"/>
      <c r="AJ116" s="825"/>
      <c r="AK116" s="826" t="s">
        <v>128</v>
      </c>
      <c r="AL116" s="824"/>
      <c r="AM116" s="824"/>
      <c r="AN116" s="824"/>
      <c r="AO116" s="825"/>
      <c r="AP116" s="871" t="s">
        <v>128</v>
      </c>
      <c r="AQ116" s="872"/>
      <c r="AR116" s="872"/>
      <c r="AS116" s="872"/>
      <c r="AT116" s="873"/>
      <c r="AU116" s="983"/>
      <c r="AV116" s="984"/>
      <c r="AW116" s="984"/>
      <c r="AX116" s="984"/>
      <c r="AY116" s="984"/>
      <c r="AZ116" s="910" t="s">
        <v>466</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128</v>
      </c>
      <c r="BW116" s="861"/>
      <c r="BX116" s="861"/>
      <c r="BY116" s="861"/>
      <c r="BZ116" s="861"/>
      <c r="CA116" s="861" t="s">
        <v>128</v>
      </c>
      <c r="CB116" s="861"/>
      <c r="CC116" s="861"/>
      <c r="CD116" s="861"/>
      <c r="CE116" s="861"/>
      <c r="CF116" s="922" t="s">
        <v>128</v>
      </c>
      <c r="CG116" s="923"/>
      <c r="CH116" s="923"/>
      <c r="CI116" s="923"/>
      <c r="CJ116" s="923"/>
      <c r="CK116" s="978"/>
      <c r="CL116" s="865"/>
      <c r="CM116" s="868" t="s">
        <v>467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92309</v>
      </c>
      <c r="DH116" s="824"/>
      <c r="DI116" s="824"/>
      <c r="DJ116" s="824"/>
      <c r="DK116" s="825"/>
      <c r="DL116" s="826">
        <v>74662</v>
      </c>
      <c r="DM116" s="824"/>
      <c r="DN116" s="824"/>
      <c r="DO116" s="824"/>
      <c r="DP116" s="825"/>
      <c r="DQ116" s="826">
        <v>57014</v>
      </c>
      <c r="DR116" s="824"/>
      <c r="DS116" s="824"/>
      <c r="DT116" s="824"/>
      <c r="DU116" s="825"/>
      <c r="DV116" s="871">
        <v>0</v>
      </c>
      <c r="DW116" s="872"/>
      <c r="DX116" s="872"/>
      <c r="DY116" s="872"/>
      <c r="DZ116" s="873"/>
    </row>
    <row r="117" spans="1:130" s="247" customFormat="1" ht="26.25" customHeight="1" x14ac:dyDescent="0.2">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468</v>
      </c>
      <c r="Z117" s="950"/>
      <c r="AA117" s="955">
        <v>43401792</v>
      </c>
      <c r="AB117" s="956"/>
      <c r="AC117" s="956"/>
      <c r="AD117" s="956"/>
      <c r="AE117" s="957"/>
      <c r="AF117" s="958">
        <v>41924991</v>
      </c>
      <c r="AG117" s="956"/>
      <c r="AH117" s="956"/>
      <c r="AI117" s="956"/>
      <c r="AJ117" s="957"/>
      <c r="AK117" s="958">
        <v>41037623</v>
      </c>
      <c r="AL117" s="956"/>
      <c r="AM117" s="956"/>
      <c r="AN117" s="956"/>
      <c r="AO117" s="957"/>
      <c r="AP117" s="959"/>
      <c r="AQ117" s="960"/>
      <c r="AR117" s="960"/>
      <c r="AS117" s="960"/>
      <c r="AT117" s="961"/>
      <c r="AU117" s="983"/>
      <c r="AV117" s="984"/>
      <c r="AW117" s="984"/>
      <c r="AX117" s="984"/>
      <c r="AY117" s="984"/>
      <c r="AZ117" s="910" t="s">
        <v>469</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470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x14ac:dyDescent="0.2">
      <c r="A118" s="948" t="s">
        <v>443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441</v>
      </c>
      <c r="AB118" s="949"/>
      <c r="AC118" s="949"/>
      <c r="AD118" s="949"/>
      <c r="AE118" s="950"/>
      <c r="AF118" s="951" t="s">
        <v>306</v>
      </c>
      <c r="AG118" s="949"/>
      <c r="AH118" s="949"/>
      <c r="AI118" s="949"/>
      <c r="AJ118" s="950"/>
      <c r="AK118" s="951" t="s">
        <v>305</v>
      </c>
      <c r="AL118" s="949"/>
      <c r="AM118" s="949"/>
      <c r="AN118" s="949"/>
      <c r="AO118" s="950"/>
      <c r="AP118" s="952" t="s">
        <v>442</v>
      </c>
      <c r="AQ118" s="953"/>
      <c r="AR118" s="953"/>
      <c r="AS118" s="953"/>
      <c r="AT118" s="954"/>
      <c r="AU118" s="983"/>
      <c r="AV118" s="984"/>
      <c r="AW118" s="984"/>
      <c r="AX118" s="984"/>
      <c r="AY118" s="984"/>
      <c r="AZ118" s="926" t="s">
        <v>471</v>
      </c>
      <c r="BA118" s="927"/>
      <c r="BB118" s="927"/>
      <c r="BC118" s="927"/>
      <c r="BD118" s="927"/>
      <c r="BE118" s="927"/>
      <c r="BF118" s="927"/>
      <c r="BG118" s="927"/>
      <c r="BH118" s="927"/>
      <c r="BI118" s="927"/>
      <c r="BJ118" s="927"/>
      <c r="BK118" s="927"/>
      <c r="BL118" s="927"/>
      <c r="BM118" s="927"/>
      <c r="BN118" s="927"/>
      <c r="BO118" s="927"/>
      <c r="BP118" s="928"/>
      <c r="BQ118" s="929" t="s">
        <v>472</v>
      </c>
      <c r="BR118" s="892"/>
      <c r="BS118" s="892"/>
      <c r="BT118" s="892"/>
      <c r="BU118" s="892"/>
      <c r="BV118" s="892" t="s">
        <v>128</v>
      </c>
      <c r="BW118" s="892"/>
      <c r="BX118" s="892"/>
      <c r="BY118" s="892"/>
      <c r="BZ118" s="892"/>
      <c r="CA118" s="892" t="s">
        <v>128</v>
      </c>
      <c r="CB118" s="892"/>
      <c r="CC118" s="892"/>
      <c r="CD118" s="892"/>
      <c r="CE118" s="892"/>
      <c r="CF118" s="922" t="s">
        <v>128</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7" customFormat="1" ht="26.25" customHeight="1" x14ac:dyDescent="0.2">
      <c r="A119" s="862" t="s">
        <v>446</v>
      </c>
      <c r="B119" s="863"/>
      <c r="C119" s="938" t="s">
        <v>447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128</v>
      </c>
      <c r="AL119" s="942"/>
      <c r="AM119" s="942"/>
      <c r="AN119" s="942"/>
      <c r="AO119" s="943"/>
      <c r="AP119" s="945" t="s">
        <v>472</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474</v>
      </c>
      <c r="BP119" s="925"/>
      <c r="BQ119" s="929">
        <v>439646118</v>
      </c>
      <c r="BR119" s="892"/>
      <c r="BS119" s="892"/>
      <c r="BT119" s="892"/>
      <c r="BU119" s="892"/>
      <c r="BV119" s="892">
        <v>428209833</v>
      </c>
      <c r="BW119" s="892"/>
      <c r="BX119" s="892"/>
      <c r="BY119" s="892"/>
      <c r="BZ119" s="892"/>
      <c r="CA119" s="892">
        <v>422063384</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10583794</v>
      </c>
      <c r="DH119" s="807"/>
      <c r="DI119" s="807"/>
      <c r="DJ119" s="807"/>
      <c r="DK119" s="808"/>
      <c r="DL119" s="809">
        <v>9267219</v>
      </c>
      <c r="DM119" s="807"/>
      <c r="DN119" s="807"/>
      <c r="DO119" s="807"/>
      <c r="DP119" s="808"/>
      <c r="DQ119" s="809">
        <v>10179899</v>
      </c>
      <c r="DR119" s="807"/>
      <c r="DS119" s="807"/>
      <c r="DT119" s="807"/>
      <c r="DU119" s="808"/>
      <c r="DV119" s="895">
        <v>5.4</v>
      </c>
      <c r="DW119" s="896"/>
      <c r="DX119" s="896"/>
      <c r="DY119" s="896"/>
      <c r="DZ119" s="897"/>
    </row>
    <row r="120" spans="1:130" s="247" customFormat="1" ht="26.25" customHeight="1" x14ac:dyDescent="0.2">
      <c r="A120" s="864"/>
      <c r="B120" s="865"/>
      <c r="C120" s="868" t="s">
        <v>450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472</v>
      </c>
      <c r="AQ120" s="872"/>
      <c r="AR120" s="872"/>
      <c r="AS120" s="872"/>
      <c r="AT120" s="873"/>
      <c r="AU120" s="930" t="s">
        <v>476</v>
      </c>
      <c r="AV120" s="931"/>
      <c r="AW120" s="931"/>
      <c r="AX120" s="931"/>
      <c r="AY120" s="932"/>
      <c r="AZ120" s="907" t="s">
        <v>477</v>
      </c>
      <c r="BA120" s="852"/>
      <c r="BB120" s="852"/>
      <c r="BC120" s="852"/>
      <c r="BD120" s="852"/>
      <c r="BE120" s="852"/>
      <c r="BF120" s="852"/>
      <c r="BG120" s="852"/>
      <c r="BH120" s="852"/>
      <c r="BI120" s="852"/>
      <c r="BJ120" s="852"/>
      <c r="BK120" s="852"/>
      <c r="BL120" s="852"/>
      <c r="BM120" s="852"/>
      <c r="BN120" s="852"/>
      <c r="BO120" s="852"/>
      <c r="BP120" s="853"/>
      <c r="BQ120" s="908">
        <v>69834344</v>
      </c>
      <c r="BR120" s="889"/>
      <c r="BS120" s="889"/>
      <c r="BT120" s="889"/>
      <c r="BU120" s="889"/>
      <c r="BV120" s="889">
        <v>77197031</v>
      </c>
      <c r="BW120" s="889"/>
      <c r="BX120" s="889"/>
      <c r="BY120" s="889"/>
      <c r="BZ120" s="889"/>
      <c r="CA120" s="889">
        <v>78539448</v>
      </c>
      <c r="CB120" s="889"/>
      <c r="CC120" s="889"/>
      <c r="CD120" s="889"/>
      <c r="CE120" s="889"/>
      <c r="CF120" s="913">
        <v>41.8</v>
      </c>
      <c r="CG120" s="914"/>
      <c r="CH120" s="914"/>
      <c r="CI120" s="914"/>
      <c r="CJ120" s="914"/>
      <c r="CK120" s="915" t="s">
        <v>478</v>
      </c>
      <c r="CL120" s="899"/>
      <c r="CM120" s="899"/>
      <c r="CN120" s="899"/>
      <c r="CO120" s="900"/>
      <c r="CP120" s="919" t="s">
        <v>414</v>
      </c>
      <c r="CQ120" s="920"/>
      <c r="CR120" s="920"/>
      <c r="CS120" s="920"/>
      <c r="CT120" s="920"/>
      <c r="CU120" s="920"/>
      <c r="CV120" s="920"/>
      <c r="CW120" s="920"/>
      <c r="CX120" s="920"/>
      <c r="CY120" s="920"/>
      <c r="CZ120" s="920"/>
      <c r="DA120" s="920"/>
      <c r="DB120" s="920"/>
      <c r="DC120" s="920"/>
      <c r="DD120" s="920"/>
      <c r="DE120" s="920"/>
      <c r="DF120" s="921"/>
      <c r="DG120" s="908">
        <v>64080419</v>
      </c>
      <c r="DH120" s="889"/>
      <c r="DI120" s="889"/>
      <c r="DJ120" s="889"/>
      <c r="DK120" s="889"/>
      <c r="DL120" s="889">
        <v>57789032</v>
      </c>
      <c r="DM120" s="889"/>
      <c r="DN120" s="889"/>
      <c r="DO120" s="889"/>
      <c r="DP120" s="889"/>
      <c r="DQ120" s="889">
        <v>52084827</v>
      </c>
      <c r="DR120" s="889"/>
      <c r="DS120" s="889"/>
      <c r="DT120" s="889"/>
      <c r="DU120" s="889"/>
      <c r="DV120" s="890">
        <v>27.7</v>
      </c>
      <c r="DW120" s="890"/>
      <c r="DX120" s="890"/>
      <c r="DY120" s="890"/>
      <c r="DZ120" s="891"/>
    </row>
    <row r="121" spans="1:130" s="247" customFormat="1" ht="26.25" customHeight="1" x14ac:dyDescent="0.2">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472</v>
      </c>
      <c r="AL121" s="824"/>
      <c r="AM121" s="824"/>
      <c r="AN121" s="824"/>
      <c r="AO121" s="825"/>
      <c r="AP121" s="871" t="s">
        <v>128</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53843429</v>
      </c>
      <c r="BR121" s="861"/>
      <c r="BS121" s="861"/>
      <c r="BT121" s="861"/>
      <c r="BU121" s="861"/>
      <c r="BV121" s="861">
        <v>46091475</v>
      </c>
      <c r="BW121" s="861"/>
      <c r="BX121" s="861"/>
      <c r="BY121" s="861"/>
      <c r="BZ121" s="861"/>
      <c r="CA121" s="861">
        <v>42833959</v>
      </c>
      <c r="CB121" s="861"/>
      <c r="CC121" s="861"/>
      <c r="CD121" s="861"/>
      <c r="CE121" s="861"/>
      <c r="CF121" s="922">
        <v>22.8</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10033502</v>
      </c>
      <c r="DH121" s="861"/>
      <c r="DI121" s="861"/>
      <c r="DJ121" s="861"/>
      <c r="DK121" s="861"/>
      <c r="DL121" s="861">
        <v>9494097</v>
      </c>
      <c r="DM121" s="861"/>
      <c r="DN121" s="861"/>
      <c r="DO121" s="861"/>
      <c r="DP121" s="861"/>
      <c r="DQ121" s="861">
        <v>8869586</v>
      </c>
      <c r="DR121" s="861"/>
      <c r="DS121" s="861"/>
      <c r="DT121" s="861"/>
      <c r="DU121" s="861"/>
      <c r="DV121" s="838">
        <v>4.7</v>
      </c>
      <c r="DW121" s="838"/>
      <c r="DX121" s="838"/>
      <c r="DY121" s="838"/>
      <c r="DZ121" s="839"/>
    </row>
    <row r="122" spans="1:130" s="247" customFormat="1" ht="26.25" customHeight="1" x14ac:dyDescent="0.2">
      <c r="A122" s="864"/>
      <c r="B122" s="865"/>
      <c r="C122" s="868" t="s">
        <v>461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339168702</v>
      </c>
      <c r="BR122" s="892"/>
      <c r="BS122" s="892"/>
      <c r="BT122" s="892"/>
      <c r="BU122" s="892"/>
      <c r="BV122" s="892">
        <v>344659184</v>
      </c>
      <c r="BW122" s="892"/>
      <c r="BX122" s="892"/>
      <c r="BY122" s="892"/>
      <c r="BZ122" s="892"/>
      <c r="CA122" s="892">
        <v>351547017</v>
      </c>
      <c r="CB122" s="892"/>
      <c r="CC122" s="892"/>
      <c r="CD122" s="892"/>
      <c r="CE122" s="892"/>
      <c r="CF122" s="893">
        <v>187.2</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1624199</v>
      </c>
      <c r="DH122" s="861"/>
      <c r="DI122" s="861"/>
      <c r="DJ122" s="861"/>
      <c r="DK122" s="861"/>
      <c r="DL122" s="861">
        <v>2525266</v>
      </c>
      <c r="DM122" s="861"/>
      <c r="DN122" s="861"/>
      <c r="DO122" s="861"/>
      <c r="DP122" s="861"/>
      <c r="DQ122" s="861">
        <v>3621884</v>
      </c>
      <c r="DR122" s="861"/>
      <c r="DS122" s="861"/>
      <c r="DT122" s="861"/>
      <c r="DU122" s="861"/>
      <c r="DV122" s="838">
        <v>1.9</v>
      </c>
      <c r="DW122" s="838"/>
      <c r="DX122" s="838"/>
      <c r="DY122" s="838"/>
      <c r="DZ122" s="839"/>
    </row>
    <row r="123" spans="1:130" s="247" customFormat="1" ht="26.25" customHeight="1" x14ac:dyDescent="0.2">
      <c r="A123" s="864"/>
      <c r="B123" s="865"/>
      <c r="C123" s="868" t="s">
        <v>467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18492</v>
      </c>
      <c r="AB123" s="824"/>
      <c r="AC123" s="824"/>
      <c r="AD123" s="824"/>
      <c r="AE123" s="825"/>
      <c r="AF123" s="826">
        <v>18347</v>
      </c>
      <c r="AG123" s="824"/>
      <c r="AH123" s="824"/>
      <c r="AI123" s="824"/>
      <c r="AJ123" s="825"/>
      <c r="AK123" s="826">
        <v>17648</v>
      </c>
      <c r="AL123" s="824"/>
      <c r="AM123" s="824"/>
      <c r="AN123" s="824"/>
      <c r="AO123" s="825"/>
      <c r="AP123" s="871">
        <v>0</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484</v>
      </c>
      <c r="BP123" s="925"/>
      <c r="BQ123" s="879">
        <v>462846475</v>
      </c>
      <c r="BR123" s="880"/>
      <c r="BS123" s="880"/>
      <c r="BT123" s="880"/>
      <c r="BU123" s="880"/>
      <c r="BV123" s="880">
        <v>467947690</v>
      </c>
      <c r="BW123" s="880"/>
      <c r="BX123" s="880"/>
      <c r="BY123" s="880"/>
      <c r="BZ123" s="880"/>
      <c r="CA123" s="880">
        <v>472920424</v>
      </c>
      <c r="CB123" s="880"/>
      <c r="CC123" s="880"/>
      <c r="CD123" s="880"/>
      <c r="CE123" s="880"/>
      <c r="CF123" s="790"/>
      <c r="CG123" s="791"/>
      <c r="CH123" s="791"/>
      <c r="CI123" s="791"/>
      <c r="CJ123" s="881"/>
      <c r="CK123" s="916"/>
      <c r="CL123" s="902"/>
      <c r="CM123" s="902"/>
      <c r="CN123" s="902"/>
      <c r="CO123" s="903"/>
      <c r="CP123" s="882" t="s">
        <v>485</v>
      </c>
      <c r="CQ123" s="883"/>
      <c r="CR123" s="883"/>
      <c r="CS123" s="883"/>
      <c r="CT123" s="883"/>
      <c r="CU123" s="883"/>
      <c r="CV123" s="883"/>
      <c r="CW123" s="883"/>
      <c r="CX123" s="883"/>
      <c r="CY123" s="883"/>
      <c r="CZ123" s="883"/>
      <c r="DA123" s="883"/>
      <c r="DB123" s="883"/>
      <c r="DC123" s="883"/>
      <c r="DD123" s="883"/>
      <c r="DE123" s="883"/>
      <c r="DF123" s="884"/>
      <c r="DG123" s="823">
        <v>787958</v>
      </c>
      <c r="DH123" s="824"/>
      <c r="DI123" s="824"/>
      <c r="DJ123" s="824"/>
      <c r="DK123" s="825"/>
      <c r="DL123" s="826">
        <v>807622</v>
      </c>
      <c r="DM123" s="824"/>
      <c r="DN123" s="824"/>
      <c r="DO123" s="824"/>
      <c r="DP123" s="825"/>
      <c r="DQ123" s="826">
        <v>571598</v>
      </c>
      <c r="DR123" s="824"/>
      <c r="DS123" s="824"/>
      <c r="DT123" s="824"/>
      <c r="DU123" s="825"/>
      <c r="DV123" s="871">
        <v>0.3</v>
      </c>
      <c r="DW123" s="872"/>
      <c r="DX123" s="872"/>
      <c r="DY123" s="872"/>
      <c r="DZ123" s="873"/>
    </row>
    <row r="124" spans="1:130" s="247" customFormat="1" ht="26.25" customHeight="1" thickBot="1" x14ac:dyDescent="0.25">
      <c r="A124" s="864"/>
      <c r="B124" s="865"/>
      <c r="C124" s="868" t="s">
        <v>470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486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128</v>
      </c>
      <c r="BR124" s="878"/>
      <c r="BS124" s="878"/>
      <c r="BT124" s="878"/>
      <c r="BU124" s="878"/>
      <c r="BV124" s="878" t="s">
        <v>128</v>
      </c>
      <c r="BW124" s="878"/>
      <c r="BX124" s="878"/>
      <c r="BY124" s="878"/>
      <c r="BZ124" s="878"/>
      <c r="CA124" s="878" t="s">
        <v>128</v>
      </c>
      <c r="CB124" s="878"/>
      <c r="CC124" s="878"/>
      <c r="CD124" s="878"/>
      <c r="CE124" s="878"/>
      <c r="CF124" s="768"/>
      <c r="CG124" s="769"/>
      <c r="CH124" s="769"/>
      <c r="CI124" s="769"/>
      <c r="CJ124" s="909"/>
      <c r="CK124" s="917"/>
      <c r="CL124" s="917"/>
      <c r="CM124" s="917"/>
      <c r="CN124" s="917"/>
      <c r="CO124" s="918"/>
      <c r="CP124" s="882" t="s">
        <v>487</v>
      </c>
      <c r="CQ124" s="883"/>
      <c r="CR124" s="883"/>
      <c r="CS124" s="883"/>
      <c r="CT124" s="883"/>
      <c r="CU124" s="883"/>
      <c r="CV124" s="883"/>
      <c r="CW124" s="883"/>
      <c r="CX124" s="883"/>
      <c r="CY124" s="883"/>
      <c r="CZ124" s="883"/>
      <c r="DA124" s="883"/>
      <c r="DB124" s="883"/>
      <c r="DC124" s="883"/>
      <c r="DD124" s="883"/>
      <c r="DE124" s="883"/>
      <c r="DF124" s="884"/>
      <c r="DG124" s="806">
        <v>511570</v>
      </c>
      <c r="DH124" s="807"/>
      <c r="DI124" s="807"/>
      <c r="DJ124" s="807"/>
      <c r="DK124" s="808"/>
      <c r="DL124" s="809">
        <v>342440</v>
      </c>
      <c r="DM124" s="807"/>
      <c r="DN124" s="807"/>
      <c r="DO124" s="807"/>
      <c r="DP124" s="808"/>
      <c r="DQ124" s="809">
        <v>196263</v>
      </c>
      <c r="DR124" s="807"/>
      <c r="DS124" s="807"/>
      <c r="DT124" s="807"/>
      <c r="DU124" s="808"/>
      <c r="DV124" s="895">
        <v>0.1</v>
      </c>
      <c r="DW124" s="896"/>
      <c r="DX124" s="896"/>
      <c r="DY124" s="896"/>
      <c r="DZ124" s="897"/>
    </row>
    <row r="125" spans="1:130" s="247" customFormat="1" ht="26.25" customHeight="1" x14ac:dyDescent="0.2">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488</v>
      </c>
      <c r="CL125" s="899"/>
      <c r="CM125" s="899"/>
      <c r="CN125" s="899"/>
      <c r="CO125" s="900"/>
      <c r="CP125" s="907" t="s">
        <v>489</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5">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978039</v>
      </c>
      <c r="AB126" s="824"/>
      <c r="AC126" s="824"/>
      <c r="AD126" s="824"/>
      <c r="AE126" s="825"/>
      <c r="AF126" s="826">
        <v>994452</v>
      </c>
      <c r="AG126" s="824"/>
      <c r="AH126" s="824"/>
      <c r="AI126" s="824"/>
      <c r="AJ126" s="825"/>
      <c r="AK126" s="826">
        <v>944373</v>
      </c>
      <c r="AL126" s="824"/>
      <c r="AM126" s="824"/>
      <c r="AN126" s="824"/>
      <c r="AO126" s="825"/>
      <c r="AP126" s="871">
        <v>0.5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490</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x14ac:dyDescent="0.2">
      <c r="A127" s="866"/>
      <c r="B127" s="867"/>
      <c r="C127" s="885" t="s">
        <v>491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44364</v>
      </c>
      <c r="AB127" s="824"/>
      <c r="AC127" s="824"/>
      <c r="AD127" s="824"/>
      <c r="AE127" s="825"/>
      <c r="AF127" s="826">
        <v>32157</v>
      </c>
      <c r="AG127" s="824"/>
      <c r="AH127" s="824"/>
      <c r="AI127" s="824"/>
      <c r="AJ127" s="825"/>
      <c r="AK127" s="826">
        <v>19513</v>
      </c>
      <c r="AL127" s="824"/>
      <c r="AM127" s="824"/>
      <c r="AN127" s="824"/>
      <c r="AO127" s="825"/>
      <c r="AP127" s="871">
        <v>0</v>
      </c>
      <c r="AQ127" s="872"/>
      <c r="AR127" s="872"/>
      <c r="AS127" s="872"/>
      <c r="AT127" s="873"/>
      <c r="AU127" s="283"/>
      <c r="AV127" s="283"/>
      <c r="AW127" s="283"/>
      <c r="AX127" s="888" t="s">
        <v>492</v>
      </c>
      <c r="AY127" s="856"/>
      <c r="AZ127" s="856"/>
      <c r="BA127" s="856"/>
      <c r="BB127" s="856"/>
      <c r="BC127" s="856"/>
      <c r="BD127" s="856"/>
      <c r="BE127" s="857"/>
      <c r="BF127" s="855" t="s">
        <v>493</v>
      </c>
      <c r="BG127" s="856"/>
      <c r="BH127" s="856"/>
      <c r="BI127" s="856"/>
      <c r="BJ127" s="856"/>
      <c r="BK127" s="856"/>
      <c r="BL127" s="857"/>
      <c r="BM127" s="855" t="s">
        <v>494</v>
      </c>
      <c r="BN127" s="856"/>
      <c r="BO127" s="856"/>
      <c r="BP127" s="856"/>
      <c r="BQ127" s="856"/>
      <c r="BR127" s="856"/>
      <c r="BS127" s="857"/>
      <c r="BT127" s="855" t="s">
        <v>495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496</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5">
      <c r="A128" s="840" t="s">
        <v>497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498</v>
      </c>
      <c r="X128" s="842"/>
      <c r="Y128" s="842"/>
      <c r="Z128" s="843"/>
      <c r="AA128" s="844">
        <v>6457258</v>
      </c>
      <c r="AB128" s="845"/>
      <c r="AC128" s="845"/>
      <c r="AD128" s="845"/>
      <c r="AE128" s="846"/>
      <c r="AF128" s="847">
        <v>6138898</v>
      </c>
      <c r="AG128" s="845"/>
      <c r="AH128" s="845"/>
      <c r="AI128" s="845"/>
      <c r="AJ128" s="846"/>
      <c r="AK128" s="847">
        <v>6117663</v>
      </c>
      <c r="AL128" s="845"/>
      <c r="AM128" s="845"/>
      <c r="AN128" s="845"/>
      <c r="AO128" s="846"/>
      <c r="AP128" s="848"/>
      <c r="AQ128" s="849"/>
      <c r="AR128" s="849"/>
      <c r="AS128" s="849"/>
      <c r="AT128" s="850"/>
      <c r="AU128" s="283"/>
      <c r="AV128" s="283"/>
      <c r="AW128" s="283"/>
      <c r="AX128" s="851" t="s">
        <v>499</v>
      </c>
      <c r="AY128" s="852"/>
      <c r="AZ128" s="852"/>
      <c r="BA128" s="852"/>
      <c r="BB128" s="852"/>
      <c r="BC128" s="852"/>
      <c r="BD128" s="852"/>
      <c r="BE128" s="853"/>
      <c r="BF128" s="830" t="s">
        <v>128</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t="s">
        <v>389</v>
      </c>
      <c r="DH128" s="835"/>
      <c r="DI128" s="835"/>
      <c r="DJ128" s="835"/>
      <c r="DK128" s="835"/>
      <c r="DL128" s="835" t="s">
        <v>128</v>
      </c>
      <c r="DM128" s="835"/>
      <c r="DN128" s="835"/>
      <c r="DO128" s="835"/>
      <c r="DP128" s="835"/>
      <c r="DQ128" s="835" t="s">
        <v>389</v>
      </c>
      <c r="DR128" s="835"/>
      <c r="DS128" s="835"/>
      <c r="DT128" s="835"/>
      <c r="DU128" s="835"/>
      <c r="DV128" s="836" t="s">
        <v>128</v>
      </c>
      <c r="DW128" s="836"/>
      <c r="DX128" s="836"/>
      <c r="DY128" s="836"/>
      <c r="DZ128" s="837"/>
    </row>
    <row r="129" spans="1:131" s="247" customFormat="1" ht="26.25" customHeight="1" x14ac:dyDescent="0.2">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208722595</v>
      </c>
      <c r="AB129" s="824"/>
      <c r="AC129" s="824"/>
      <c r="AD129" s="824"/>
      <c r="AE129" s="825"/>
      <c r="AF129" s="826">
        <v>212828384</v>
      </c>
      <c r="AG129" s="824"/>
      <c r="AH129" s="824"/>
      <c r="AI129" s="824"/>
      <c r="AJ129" s="825"/>
      <c r="AK129" s="826">
        <v>213100289</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128</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25671862</v>
      </c>
      <c r="AB130" s="824"/>
      <c r="AC130" s="824"/>
      <c r="AD130" s="824"/>
      <c r="AE130" s="825"/>
      <c r="AF130" s="826">
        <v>25766031</v>
      </c>
      <c r="AG130" s="824"/>
      <c r="AH130" s="824"/>
      <c r="AI130" s="824"/>
      <c r="AJ130" s="825"/>
      <c r="AK130" s="826">
        <v>25279647</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5.5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183050733</v>
      </c>
      <c r="AB131" s="807"/>
      <c r="AC131" s="807"/>
      <c r="AD131" s="807"/>
      <c r="AE131" s="808"/>
      <c r="AF131" s="809">
        <v>187062353</v>
      </c>
      <c r="AG131" s="807"/>
      <c r="AH131" s="807"/>
      <c r="AI131" s="807"/>
      <c r="AJ131" s="808"/>
      <c r="AK131" s="809">
        <v>187820642</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t="s">
        <v>128</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6.1582229960000001</v>
      </c>
      <c r="AB132" s="787"/>
      <c r="AC132" s="787"/>
      <c r="AD132" s="787"/>
      <c r="AE132" s="788"/>
      <c r="AF132" s="789">
        <v>5.3565356719999997</v>
      </c>
      <c r="AG132" s="787"/>
      <c r="AH132" s="787"/>
      <c r="AI132" s="787"/>
      <c r="AJ132" s="788"/>
      <c r="AK132" s="789">
        <v>5.132722845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7.4</v>
      </c>
      <c r="AB133" s="766"/>
      <c r="AC133" s="766"/>
      <c r="AD133" s="766"/>
      <c r="AE133" s="767"/>
      <c r="AF133" s="765">
        <v>6.5</v>
      </c>
      <c r="AG133" s="766"/>
      <c r="AH133" s="766"/>
      <c r="AI133" s="766"/>
      <c r="AJ133" s="767"/>
      <c r="AK133" s="765">
        <v>5.5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5lNAmgjT/dB3zLaNABP5+ATqr+zMuvM4gNohQaxfjSqi2HuW9aB5KHQZR1DlL/TCdh+qKPVGxJ6e/CKzFbHLdg==" saltValue="7ZNQ+OTDLLxP5eBC+f0j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S19" sqref="AS19"/>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511</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EY/eg4yOnMeEpSl2rHh3D35HghlrCFxbFZ+ATprrdLcy961A0eVErcOIrwC0Db27J4lLhzME71n3EZq+EkS77Q==" saltValue="qOtW+ObkhXvVhcSa2L8q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S19" sqref="AS19"/>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r7o8kTfOw8ZQnJiC5BcauDZTYyGR0hzif0ZXnF5hy1TCCFyoD/joUNLWESpqPfTq/TwFLBqlp5fhvO9GCbcBQ==" saltValue="mUAkG11pSL4m1VheSW6Y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AS19" sqref="AS19"/>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78440725</v>
      </c>
      <c r="AP9" s="313">
        <v>97742</v>
      </c>
      <c r="AQ9" s="314">
        <v>103263</v>
      </c>
      <c r="AR9" s="315">
        <v>-5.3</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1260079</v>
      </c>
      <c r="AP10" s="316">
        <v>1570</v>
      </c>
      <c r="AQ10" s="317">
        <v>1458</v>
      </c>
      <c r="AR10" s="318">
        <v>7.7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122579</v>
      </c>
      <c r="AP11" s="316">
        <v>153</v>
      </c>
      <c r="AQ11" s="317">
        <v>119</v>
      </c>
      <c r="AR11" s="318">
        <v>28.6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v>209584</v>
      </c>
      <c r="AP12" s="316">
        <v>261</v>
      </c>
      <c r="AQ12" s="317">
        <v>1204</v>
      </c>
      <c r="AR12" s="318">
        <v>-78.3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t="s">
        <v>524</v>
      </c>
      <c r="AP13" s="316" t="s">
        <v>524</v>
      </c>
      <c r="AQ13" s="317">
        <v>5</v>
      </c>
      <c r="AR13" s="318" t="s">
        <v>524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1399146</v>
      </c>
      <c r="AP14" s="316">
        <v>1743</v>
      </c>
      <c r="AQ14" s="317">
        <v>1915</v>
      </c>
      <c r="AR14" s="318">
        <v>-9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1121288</v>
      </c>
      <c r="AP15" s="316">
        <v>1397</v>
      </c>
      <c r="AQ15" s="317">
        <v>1236</v>
      </c>
      <c r="AR15" s="318">
        <v>13</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-6628852</v>
      </c>
      <c r="AP16" s="316">
        <v>-8260</v>
      </c>
      <c r="AQ16" s="317">
        <v>-7821</v>
      </c>
      <c r="AR16" s="318">
        <v>5.6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75924549</v>
      </c>
      <c r="AP17" s="316">
        <v>94607</v>
      </c>
      <c r="AQ17" s="317">
        <v>101379</v>
      </c>
      <c r="AR17" s="318">
        <v>-6.7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10.38</v>
      </c>
      <c r="AP21" s="329">
        <v>10.89</v>
      </c>
      <c r="AQ21" s="330">
        <v>-0.51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100.2</v>
      </c>
      <c r="AP22" s="334">
        <v>99.9</v>
      </c>
      <c r="AQ22" s="335">
        <v>0.3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30558091</v>
      </c>
      <c r="AP32" s="343">
        <v>38077</v>
      </c>
      <c r="AQ32" s="344">
        <v>32340</v>
      </c>
      <c r="AR32" s="345">
        <v>17.7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524</v>
      </c>
      <c r="AP33" s="343" t="s">
        <v>524</v>
      </c>
      <c r="AQ33" s="344">
        <v>3070</v>
      </c>
      <c r="AR33" s="345" t="s">
        <v>524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v>4000000</v>
      </c>
      <c r="AP34" s="343">
        <v>4984</v>
      </c>
      <c r="AQ34" s="344">
        <v>20684</v>
      </c>
      <c r="AR34" s="345">
        <v>-75.900000000000006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5496799</v>
      </c>
      <c r="AP35" s="343">
        <v>6849</v>
      </c>
      <c r="AQ35" s="344">
        <v>10383</v>
      </c>
      <c r="AR35" s="345">
        <v>-34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v>1199</v>
      </c>
      <c r="AP36" s="343">
        <v>1</v>
      </c>
      <c r="AQ36" s="344">
        <v>181</v>
      </c>
      <c r="AR36" s="345">
        <v>-99.4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981534</v>
      </c>
      <c r="AP37" s="343">
        <v>1223</v>
      </c>
      <c r="AQ37" s="344">
        <v>1161</v>
      </c>
      <c r="AR37" s="345">
        <v>5.3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524</v>
      </c>
      <c r="AP38" s="346" t="s">
        <v>524</v>
      </c>
      <c r="AQ38" s="347">
        <v>0</v>
      </c>
      <c r="AR38" s="335" t="s">
        <v>524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v>-6117663</v>
      </c>
      <c r="AP39" s="343">
        <v>-7623</v>
      </c>
      <c r="AQ39" s="344">
        <v>-17790</v>
      </c>
      <c r="AR39" s="345">
        <v>-57.2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-25279647</v>
      </c>
      <c r="AP40" s="343">
        <v>-31500</v>
      </c>
      <c r="AQ40" s="344">
        <v>-32769</v>
      </c>
      <c r="AR40" s="345">
        <v>-3.9</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9640313</v>
      </c>
      <c r="AP41" s="343">
        <v>12012</v>
      </c>
      <c r="AQ41" s="344">
        <v>17259</v>
      </c>
      <c r="AR41" s="345">
        <v>-30.4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48257634</v>
      </c>
      <c r="AN51" s="365">
        <v>59649</v>
      </c>
      <c r="AO51" s="366">
        <v>25.9</v>
      </c>
      <c r="AP51" s="367">
        <v>51898</v>
      </c>
      <c r="AQ51" s="368">
        <v>-3.1</v>
      </c>
      <c r="AR51" s="369">
        <v>29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27954974</v>
      </c>
      <c r="AN52" s="373">
        <v>34554</v>
      </c>
      <c r="AO52" s="374">
        <v>53.2</v>
      </c>
      <c r="AP52" s="375">
        <v>25986</v>
      </c>
      <c r="AQ52" s="376">
        <v>2.9</v>
      </c>
      <c r="AR52" s="377">
        <v>50.3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52110115</v>
      </c>
      <c r="AN53" s="365">
        <v>64501</v>
      </c>
      <c r="AO53" s="366">
        <v>8.1</v>
      </c>
      <c r="AP53" s="367">
        <v>51684</v>
      </c>
      <c r="AQ53" s="368">
        <v>-0.4</v>
      </c>
      <c r="AR53" s="369">
        <v>8.5</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27680895</v>
      </c>
      <c r="AN54" s="373">
        <v>34263</v>
      </c>
      <c r="AO54" s="374">
        <v>-0.8</v>
      </c>
      <c r="AP54" s="375">
        <v>26671</v>
      </c>
      <c r="AQ54" s="376">
        <v>2.6</v>
      </c>
      <c r="AR54" s="377">
        <v>-3.4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44083903</v>
      </c>
      <c r="AN55" s="365">
        <v>54626</v>
      </c>
      <c r="AO55" s="366">
        <v>-15.3</v>
      </c>
      <c r="AP55" s="367">
        <v>52897</v>
      </c>
      <c r="AQ55" s="368">
        <v>2.2999999999999998</v>
      </c>
      <c r="AR55" s="369">
        <v>-17.600000000000001</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23507350</v>
      </c>
      <c r="AN56" s="373">
        <v>29129</v>
      </c>
      <c r="AO56" s="374">
        <v>-15</v>
      </c>
      <c r="AP56" s="375">
        <v>27013</v>
      </c>
      <c r="AQ56" s="376">
        <v>1.3</v>
      </c>
      <c r="AR56" s="377">
        <v>-16.3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42244181</v>
      </c>
      <c r="AN57" s="365">
        <v>52492</v>
      </c>
      <c r="AO57" s="366">
        <v>-3.9</v>
      </c>
      <c r="AP57" s="367">
        <v>54945</v>
      </c>
      <c r="AQ57" s="368">
        <v>3.9</v>
      </c>
      <c r="AR57" s="369">
        <v>-7.8</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21083006</v>
      </c>
      <c r="AN58" s="373">
        <v>26197</v>
      </c>
      <c r="AO58" s="374">
        <v>-10.1</v>
      </c>
      <c r="AP58" s="375">
        <v>29293</v>
      </c>
      <c r="AQ58" s="376">
        <v>8.4</v>
      </c>
      <c r="AR58" s="377">
        <v>-18.5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56699489</v>
      </c>
      <c r="AN59" s="365">
        <v>70651</v>
      </c>
      <c r="AO59" s="366">
        <v>34.6</v>
      </c>
      <c r="AP59" s="367">
        <v>57132</v>
      </c>
      <c r="AQ59" s="368">
        <v>4</v>
      </c>
      <c r="AR59" s="369">
        <v>30.6</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29346368</v>
      </c>
      <c r="AN60" s="373">
        <v>36567</v>
      </c>
      <c r="AO60" s="374">
        <v>39.6</v>
      </c>
      <c r="AP60" s="375">
        <v>30126</v>
      </c>
      <c r="AQ60" s="376">
        <v>2.8</v>
      </c>
      <c r="AR60" s="377">
        <v>36.799999999999997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48679064</v>
      </c>
      <c r="AN61" s="380">
        <v>60384</v>
      </c>
      <c r="AO61" s="381">
        <v>9.9</v>
      </c>
      <c r="AP61" s="382">
        <v>53711</v>
      </c>
      <c r="AQ61" s="383">
        <v>1.3</v>
      </c>
      <c r="AR61" s="369">
        <v>8.6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25914519</v>
      </c>
      <c r="AN62" s="373">
        <v>32142</v>
      </c>
      <c r="AO62" s="374">
        <v>13.4</v>
      </c>
      <c r="AP62" s="375">
        <v>27818</v>
      </c>
      <c r="AQ62" s="376">
        <v>3.6</v>
      </c>
      <c r="AR62" s="377">
        <v>9.8000000000000007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rIfcBKGahS0voEaneBzH4MudJ8TxLxaT5/+teaiLXOvFxG6E2ZIvKPEhqHg9eGHc2o3t3v3zsXeHTkigo8y8jw==" saltValue="1mPMtisskQfRB4bJZnPB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S19" sqref="AS19"/>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20" spans="125:125" ht="13.5" hidden="1" customHeight="1" x14ac:dyDescent="0.2"/>
    <row r="121" spans="125:125" ht="13.5" hidden="1" customHeight="1" x14ac:dyDescent="0.2">
      <c r="DU121" s="291"/>
    </row>
  </sheetData>
  <sheetProtection algorithmName="SHA-512" hashValue="MbEry3kLEcn/bzjq89vaDOIlaWo2wB5IhMHSzBxaFbWg2Ox/1M9q2Y1T9v/6/lDXx1TG5xUjp/v5f4xR7e8sDA==" saltValue="ky/FFkVPJsV50siOaGDU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S19" sqref="AS19"/>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sheetData>
  <sheetProtection algorithmName="SHA-512" hashValue="sNaaoAPXoHcIawEp3PYdDGZwrxKqHodT9UbI45GB+TWPUn/FJfDLqDetvu5n88b1TYbgLEqV/hRrYX2ztdPJ4A==" saltValue="6IKwbC2KCX3uSm5MXdML8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Normal="100" zoomScaleSheetLayoutView="100" workbookViewId="0">
      <selection activeCell="AS19" sqref="AS1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98" t="s">
        <v>3</v>
      </c>
      <c r="D47" s="1198"/>
      <c r="E47" s="1199"/>
      <c r="F47" s="11">
        <v>8.5</v>
      </c>
      <c r="G47" s="12">
        <v>8.5</v>
      </c>
      <c r="H47" s="12">
        <v>7.28</v>
      </c>
      <c r="I47" s="12">
        <v>7.15</v>
      </c>
      <c r="J47" s="13">
        <v>5.42</v>
      </c>
    </row>
    <row r="48" spans="2:10" ht="57.75" customHeight="1" x14ac:dyDescent="0.2">
      <c r="B48" s="14"/>
      <c r="C48" s="1200" t="s">
        <v>4</v>
      </c>
      <c r="D48" s="1200"/>
      <c r="E48" s="1201"/>
      <c r="F48" s="15">
        <v>4.29</v>
      </c>
      <c r="G48" s="16">
        <v>3.87</v>
      </c>
      <c r="H48" s="16">
        <v>3.11</v>
      </c>
      <c r="I48" s="16">
        <v>2.83</v>
      </c>
      <c r="J48" s="17">
        <v>2.79</v>
      </c>
    </row>
    <row r="49" spans="2:10" ht="57.75" customHeight="1" thickBot="1" x14ac:dyDescent="0.25">
      <c r="B49" s="18"/>
      <c r="C49" s="1202" t="s">
        <v>5</v>
      </c>
      <c r="D49" s="1202"/>
      <c r="E49" s="1203"/>
      <c r="F49" s="19">
        <v>1.04</v>
      </c>
      <c r="G49" s="20" t="s">
        <v>570</v>
      </c>
      <c r="H49" s="20" t="s">
        <v>571</v>
      </c>
      <c r="I49" s="20" t="s">
        <v>572</v>
      </c>
      <c r="J49" s="21" t="s">
        <v>573</v>
      </c>
    </row>
    <row r="50" spans="2:10" ht="13.5" customHeight="1" x14ac:dyDescent="0.2"/>
  </sheetData>
  <sheetProtection algorithmName="SHA-512" hashValue="Jr2vtU8GOVhXKmG2YNKtbzcWoLkpOtCyyhiibZp0zyyHtiQrHAuuwbXeSdC+OSGur/zpCJmNvMpLUkjaBDJ7Dw==" saltValue="jTWjRWz2443xa9IftaQz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細川　周平(016610)</cp:lastModifiedBy>
  <cp:lastPrinted>2021-03-10T03:04:41Z</cp:lastPrinted>
  <dcterms:created xsi:type="dcterms:W3CDTF">2021-02-05T02:49:52Z</dcterms:created>
  <dcterms:modified xsi:type="dcterms:W3CDTF">2021-10-29T02:57:24Z</dcterms:modified>
</cp:coreProperties>
</file>