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0558D16E-91CE-4CB5-B575-6329F55712E8}"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U38" i="10"/>
  <c r="C38" i="10"/>
  <c r="BE37" i="10"/>
  <c r="BE36" i="10"/>
  <c r="BE35"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AM37" i="10" s="1"/>
  <c r="AM38" i="10" s="1"/>
  <c r="BE34" i="10" l="1"/>
  <c r="BW34" i="10" l="1"/>
  <c r="BW35" i="10" s="1"/>
  <c r="BW36" i="10" s="1"/>
  <c r="BW37" i="10" s="1"/>
  <c r="BW38" i="10" s="1"/>
  <c r="BW39" i="10" s="1"/>
  <c r="BW40"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<sst xmlns="http://schemas.openxmlformats.org/spreadsheetml/2006/main" count="1634" uniqueCount="657">
  <si>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</si>
  <si>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</si>
  <si>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</si>
  <si>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</si>
  <si>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</si>
  <si>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</si>
  <si>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</si>
  <si>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</si>
  <si>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</si>
  <si>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</si>
  <si>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</si>
  <si>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</si>
  <si>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</si>
  <si>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</si>
  <si>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</si>
  <si>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</si>
  <si>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</si>
  <si>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</si>
  <si>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</si>
  <si>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</si>
  <si>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</si>
  <si>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</si>
  <si>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</si>
  <si>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</si>
  <si>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</si>
  <si>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</si>
  <si>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</si>
  <si>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</si>
  <si>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</si>
  <si>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</si>
  <si>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</si>
  <si>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</si>
  <si>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</si>
  <si>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</si>
  <si>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</si>
  <si>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</si>
  <si>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</si>
  <si>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</si>
  <si>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</si>
  <si>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</si>
  <si>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</si>
  <si>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</si>
  <si>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</si>
  <si>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</si>
  <si>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</si>
  <si>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</si>
  <si>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</si>
  <si>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</si>
  <si>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</si>
  <si>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</si>
  <si>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</si>
  <si>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</si>
  <si>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</si>
  <si>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</si>
  <si>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</si>
  <si>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</si>
  <si>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</si>
  <si>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</si>
  <si>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</si>
  <si>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</si>
  <si>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</si>
  <si>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</si>
  <si>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</si>
  <si>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</si>
  <si>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</si>
  <si>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</si>
  <si>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</si>
  <si>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</si>
  <si>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</si>
  <si>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</si>
  <si>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</si>
  <si>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</si>
  <si>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</si>
  <si>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</si>
  <si>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</si>
  <si>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</si>
  <si>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</si>
  <si>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</si>
  <si>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</si>
  <si>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</si>
  <si>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</si>
  <si>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</si>
  <si>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</si>
  <si>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</si>
  <si>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</si>
  <si>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</si>
  <si>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</si>
  <si>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</si>
  <si>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</si>
  <si>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</si>
  <si>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</si>
  <si>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</si>
  <si>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</si>
  <si>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</si>
  <si>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</si>
  <si>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</si>
  <si>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</si>
  <si>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大阪市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</si>
  <si>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</si>
  <si>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</si>
  <si>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</si>
  <si>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</si>
  <si>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</si>
  <si>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</si>
  <si>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</si>
  <si>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</si>
  <si>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</si>
  <si>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</si>
  <si>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</si>
  <si>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</si>
  <si>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</si>
  <si>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</si>
  <si>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</si>
  <si>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</si>
  <si>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</si>
  <si>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</si>
  <si>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</si>
  <si>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</si>
  <si>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</si>
  <si>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</si>
  <si>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</si>
  <si>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</si>
  <si>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</si>
  <si>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</si>
  <si>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</si>
  <si>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</si>
  <si>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</si>
  <si>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</si>
  <si>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</si>
  <si>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</si>
  <si>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</si>
  <si>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</si>
  <si>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</si>
  <si>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</si>
  <si>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</si>
  <si>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</si>
  <si>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</si>
  <si>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</si>
  <si>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</si>
  <si>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</si>
  <si>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</si>
  <si>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</si>
  <si>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</si>
  <si>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</si>
  <si>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</si>
  <si>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</si>
  <si>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</si>
  <si>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</si>
  <si>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</si>
  <si>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</si>
  <si>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</si>
  <si>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</si>
  <si>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</si>
  <si>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</si>
  <si>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</si>
  <si>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</si>
  <si>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</si>
  <si>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</si>
  <si>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</si>
  <si>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</si>
  <si>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</si>
  <si>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</si>
  <si>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</si>
  <si>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</si>
  <si>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</si>
  <si>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</si>
  <si>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</si>
  <si>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</si>
  <si>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</si>
  <si>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</si>
  <si>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</si>
  <si>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</si>
  <si>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</si>
  <si>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</si>
  <si>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</si>
  <si>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</si>
  <si>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</si>
  <si>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</si>
  <si>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</si>
  <si>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</si>
  <si>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</si>
  <si>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</si>
  <si>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</si>
  <si>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</si>
  <si>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</si>
  <si>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</si>
  <si>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</si>
  <si>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</si>
  <si>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</si>
  <si>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</si>
  <si>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</si>
  <si>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</si>
  <si>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</si>
  <si>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</si>
  <si>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</si>
  <si>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</si>
  <si>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</si>
  <si>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</si>
  <si>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</si>
  <si>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</si>
  <si>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</si>
  <si>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</si>
  <si>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</si>
  <si>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</si>
  <si>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</si>
  <si>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</si>
  <si>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</si>
  <si>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</si>
  <si>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</si>
  <si>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</si>
  <si>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</si>
  <si>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大阪府大阪市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</si>
  <si>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</si>
  <si>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</si>
  <si>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</si>
  <si>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</si>
  <si>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</si>
  <si>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</si>
  <si>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</si>
  <si>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</si>
  <si>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</si>
  <si>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</si>
  <si>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</si>
  <si>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</si>
  <si>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</si>
  <si>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</si>
  <si>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</si>
  <si>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</si>
  <si>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</si>
  <si>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</si>
  <si>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</si>
  <si>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</si>
  <si>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</si>
  <si>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</si>
  <si>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</si>
  <si>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</si>
  <si>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</si>
  <si>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</si>
  <si>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</si>
  <si>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</si>
  <si>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</si>
  <si>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</si>
  <si>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</si>
  <si>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</si>
  <si>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</si>
  <si>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</si>
  <si>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</si>
  <si>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</si>
  <si>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</si>
  <si>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</si>
  <si>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</si>
  <si>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</si>
  <si>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</si>
  <si>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</si>
  <si>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</si>
  <si>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</si>
  <si>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</si>
  <si>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</si>
  <si>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</si>
  <si>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</si>
  <si>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</si>
  <si>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</si>
  <si>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</si>
  <si>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</si>
  <si>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</si>
  <si>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</si>
  <si>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</si>
  <si>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</si>
  <si>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</si>
  <si>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</si>
  <si>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</si>
  <si>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</si>
  <si>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</si>
  <si>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</si>
  <si>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</si>
  <si>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</si>
  <si>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</si>
  <si>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</si>
  <si>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</si>
  <si>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</si>
  <si>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</si>
  <si>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</si>
  <si>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</si>
  <si>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</si>
  <si>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</si>
  <si>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</si>
  <si>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</si>
  <si>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</si>
  <si>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</si>
  <si>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</si>
  <si>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</si>
  <si>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</si>
  <si>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</si>
  <si>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</si>
  <si>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</si>
  <si>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</si>
  <si>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</si>
  <si>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</si>
  <si>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</si>
  <si>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</si>
  <si>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</si>
  <si>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</si>
  <si>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</si>
  <si>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</si>
  <si>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</si>
  <si>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</si>
  <si>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</si>
  <si>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</si>
  <si>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</si>
  <si>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</si>
  <si>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</si>
  <si>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</si>
  <si>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</si>
  <si>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</si>
  <si>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</si>
  <si>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</si>
  <si>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</si>
  <si>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</si>
  <si>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</si>
  <si>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</si>
  <si>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</si>
  <si>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</si>
  <si>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</si>
  <si>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</si>
  <si>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</si>
  <si>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</si>
  <si>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</si>
  <si>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</si>
  <si>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</si>
  <si>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</si>
  <si>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</si>
  <si>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</si>
  <si>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</si>
  <si>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</si>
  <si>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</si>
  <si>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</si>
  <si>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</si>
  <si>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</si>
  <si>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</si>
  <si>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</si>
  <si>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</si>
  <si>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</si>
  <si>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</si>
  <si>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</si>
  <si>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</si>
  <si>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</si>
  <si>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</si>
  <si>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</si>
  <si>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</si>
  <si>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</si>
  <si>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</si>
  <si>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</si>
  <si>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</si>
  <si>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</si>
  <si>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</si>
  <si>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</si>
  <si>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</si>
  <si>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</si>
  <si>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</si>
  <si>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</si>
  <si>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</si>
  <si>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</si>
  <si>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</si>
  <si>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</si>
  <si>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大阪府大阪市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</si>
  <si>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</si>
  <si>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</si>
  <si>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</si>
  <si>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</si>
  <si>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</si>
  <si>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</si>
  <si>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</si>
  <si>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</si>
  <si>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</si>
  <si>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</si>
  <si>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</si>
  <si>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</si>
  <si>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</si>
  <si>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</si>
  <si>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</si>
  <si>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</si>
  <si>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</si>
  <si>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</si>
  <si>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</si>
  <si>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</si>
  <si>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母子父子寡婦福祉貸付資金会計</t>
    <phoneticPr fontId="5"/>
  </si>
  <si>
    <t>心身障害者扶養共済事業会計</t>
    <phoneticPr fontId="5"/>
  </si>
  <si>
    <t>公債費会計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</si>
  <si>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</si>
  <si>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</si>
  <si>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</si>
  <si>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</si>
  <si>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</si>
  <si>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</si>
  <si>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</si>
  <si>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</si>
  <si>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</si>
  <si>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</si>
  <si>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</si>
  <si>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</si>
  <si>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</si>
  <si>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駐車場事業会計</t>
    <phoneticPr fontId="5"/>
  </si>
  <si>
    <t>国民健康保険事業会計</t>
    <phoneticPr fontId="5"/>
  </si>
  <si>
    <t>介護保険事業会計</t>
    <phoneticPr fontId="5"/>
  </si>
  <si>
    <t>後期高齢者医療事業会計</t>
    <phoneticPr fontId="5"/>
  </si>
  <si>
    <t>水道事業会計</t>
    <phoneticPr fontId="5"/>
  </si>
  <si>
    <t>工業用水道事業会計</t>
    <phoneticPr fontId="5"/>
  </si>
  <si>
    <t>中央卸売市場事業会計</t>
    <phoneticPr fontId="5"/>
  </si>
  <si>
    <t>下水道事業会計</t>
    <phoneticPr fontId="5"/>
  </si>
  <si>
    <t>港営事業会計</t>
    <phoneticPr fontId="5"/>
  </si>
  <si>
    <t>食肉市場事業会計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</si>
  <si>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</si>
  <si>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</si>
  <si>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</si>
  <si>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</si>
  <si>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</si>
  <si>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</si>
  <si>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</si>
  <si>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</si>
  <si>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</si>
  <si>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</si>
  <si>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</si>
  <si>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</si>
  <si>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</si>
  <si>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</si>
  <si>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</si>
  <si>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</si>
  <si>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</si>
  <si>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</si>
  <si>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</si>
  <si>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</si>
  <si>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</si>
  <si>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</si>
  <si>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</si>
  <si>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</si>
  <si>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</si>
  <si>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</si>
  <si>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</si>
  <si>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</si>
  <si>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</si>
  <si>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</si>
  <si>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</si>
  <si>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</si>
  <si>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</si>
  <si>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</si>
  <si>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</si>
  <si>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</si>
  <si>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</si>
  <si>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</si>
  <si>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</si>
  <si>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</si>
  <si>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</si>
  <si>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</si>
  <si>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</si>
  <si>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</si>
  <si>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</si>
  <si>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</si>
  <si>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</si>
  <si>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</si>
  <si>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</si>
  <si>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</si>
  <si>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</si>
  <si>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</si>
  <si>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</si>
  <si>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</si>
  <si>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</si>
  <si>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</si>
  <si>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</si>
  <si>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</si>
  <si>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</si>
  <si>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</si>
  <si>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</si>
  <si>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</si>
  <si>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</si>
  <si>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</si>
  <si>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</si>
  <si>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</si>
  <si>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中央卸売市場事業会計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</si>
  <si>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</si>
  <si>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</si>
  <si>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食肉市場事業会計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</si>
  <si>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</si>
  <si>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</si>
  <si>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</si>
  <si>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</si>
  <si>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</si>
  <si>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</si>
  <si>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</si>
  <si>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</si>
  <si>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</si>
  <si>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</si>
  <si>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</si>
  <si>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</si>
  <si>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</si>
  <si>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</si>
  <si>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</si>
  <si>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</si>
  <si>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</si>
  <si>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</si>
  <si>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</si>
  <si>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</si>
  <si>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</si>
  <si>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</si>
  <si>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</si>
  <si>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</si>
  <si>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</si>
  <si>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</si>
  <si>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</si>
  <si>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</si>
  <si>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</si>
  <si>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</si>
  <si>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</si>
  <si>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</si>
  <si>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</si>
  <si>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</si>
  <si>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</si>
  <si>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</si>
  <si>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</si>
  <si>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</si>
  <si>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</si>
  <si>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</si>
  <si>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</si>
  <si>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</si>
  <si>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</si>
  <si>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</si>
  <si>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</si>
  <si>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</si>
  <si>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</si>
  <si>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</si>
  <si>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</si>
  <si>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</si>
  <si>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</si>
  <si>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</si>
  <si>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</si>
  <si>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</si>
  <si>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</si>
  <si>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</si>
  <si>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</si>
  <si>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</si>
  <si>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</si>
  <si>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</si>
  <si>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</si>
  <si>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</si>
  <si>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</si>
  <si>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</si>
  <si>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</si>
  <si>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</si>
  <si>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</si>
  <si>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</si>
  <si>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</si>
  <si>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</si>
  <si>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</si>
  <si>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</si>
  <si>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</si>
  <si>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</si>
  <si>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</si>
  <si>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</si>
  <si>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</si>
  <si>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</si>
  <si>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</si>
  <si>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</si>
  <si>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</si>
  <si>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</si>
  <si>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</si>
  <si>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</si>
  <si>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</si>
  <si>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</si>
  <si>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0.17</t>
  </si>
  <si>
    <t>▲ 0.42</t>
  </si>
  <si>
    <t>▲ 0.30</t>
  </si>
  <si>
    <t>下水道事業会計</t>
  </si>
  <si>
    <t>水道事業会計</t>
  </si>
  <si>
    <t>中央卸売市場事業会計</t>
  </si>
  <si>
    <t>工業用水道事業会計</t>
  </si>
  <si>
    <t>介護保険事業会計</t>
  </si>
  <si>
    <t>一般会計</t>
  </si>
  <si>
    <t>国民健康保険事業会計</t>
  </si>
  <si>
    <t>▲ 1.79</t>
  </si>
  <si>
    <t>▲ 0.97</t>
  </si>
  <si>
    <t>後期高齢者医療事業会計</t>
  </si>
  <si>
    <t>その他会計（赤字）</t>
  </si>
  <si>
    <t>▲ 2.05</t>
  </si>
  <si>
    <t>▲ 2.32</t>
  </si>
  <si>
    <t>その他会計（黒字）</t>
  </si>
  <si>
    <t>（百万円）</t>
    <phoneticPr fontId="5"/>
  </si>
  <si>
    <t>H26末</t>
    <phoneticPr fontId="5"/>
  </si>
  <si>
    <t>H27末</t>
    <phoneticPr fontId="5"/>
  </si>
  <si>
    <t>H28末</t>
    <phoneticPr fontId="5"/>
  </si>
  <si>
    <t>H29末</t>
    <phoneticPr fontId="5"/>
  </si>
  <si>
    <t>H30末</t>
    <phoneticPr fontId="5"/>
  </si>
  <si>
    <t>教育振興基金</t>
  </si>
  <si>
    <t>交通政策基金</t>
  </si>
  <si>
    <t>都市整備事業基金</t>
  </si>
  <si>
    <t>土地区画整理事業基金</t>
  </si>
  <si>
    <t>地域活性化事業基金</t>
  </si>
  <si>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</si>
  <si>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</si>
  <si>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関西広域連合</t>
    <rPh sb="0" eb="2">
      <t>カンサイ</t>
    </rPh>
    <rPh sb="2" eb="4">
      <t>コウイキ</t>
    </rPh>
    <rPh sb="4" eb="6">
      <t>レンゴウ</t>
    </rPh>
    <phoneticPr fontId="5"/>
  </si>
  <si>
    <t>大阪府後期高齢者医療広域連合（一般会計）</t>
  </si>
  <si>
    <t>大阪府後期高齢者医療広域連合（後期高齢者医療特別会計）</t>
  </si>
  <si>
    <t xml:space="preserve">淀川左岸水防事務組合  </t>
    <rPh sb="2" eb="3">
      <t>ヒダリ</t>
    </rPh>
    <phoneticPr fontId="5"/>
  </si>
  <si>
    <t>淀川右岸水防事務組合</t>
    <rPh sb="2" eb="3">
      <t>ミギ</t>
    </rPh>
    <phoneticPr fontId="5"/>
  </si>
  <si>
    <t>大和川右岸水防事務組合</t>
    <rPh sb="0" eb="3">
      <t>ヤマトガワ</t>
    </rPh>
    <rPh sb="3" eb="4">
      <t>ミギ</t>
    </rPh>
    <phoneticPr fontId="5"/>
  </si>
  <si>
    <t>大阪広域環境施設組合</t>
    <rPh sb="0" eb="2">
      <t>オオサカ</t>
    </rPh>
    <rPh sb="2" eb="4">
      <t>コウイキ</t>
    </rPh>
    <rPh sb="4" eb="6">
      <t>カンキョウ</t>
    </rPh>
    <rPh sb="6" eb="8">
      <t>シセツ</t>
    </rPh>
    <rPh sb="8" eb="10">
      <t>クミアイ</t>
    </rPh>
    <phoneticPr fontId="3"/>
  </si>
  <si>
    <t>大阪市高速電気軌道（株）</t>
  </si>
  <si>
    <t>-</t>
    <phoneticPr fontId="2"/>
  </si>
  <si>
    <t>（株）大阪メトロサービス</t>
  </si>
  <si>
    <t>大阪地下街（株）</t>
  </si>
  <si>
    <t>（株）ドーチカ</t>
  </si>
  <si>
    <t>大阪シティバス（株）</t>
  </si>
  <si>
    <t>（公大）大阪</t>
    <rPh sb="1" eb="2">
      <t>オオヤケ</t>
    </rPh>
    <phoneticPr fontId="2"/>
  </si>
  <si>
    <t>（大）大阪</t>
  </si>
  <si>
    <t>（地独）大阪市博物館機構</t>
  </si>
  <si>
    <t>（地独）大阪産業技術研究所</t>
  </si>
  <si>
    <t>（株）大阪城ホール</t>
  </si>
  <si>
    <t>（株）大阪市開発公社</t>
  </si>
  <si>
    <t>（株）大阪鶴見フラワーセンター</t>
  </si>
  <si>
    <t>大阪市商業振興企画（株）</t>
  </si>
  <si>
    <t>（公財）大阪国際交流センター</t>
  </si>
  <si>
    <t>（公財）関西・大阪二十一世紀協会</t>
  </si>
  <si>
    <t>○</t>
    <phoneticPr fontId="2"/>
  </si>
  <si>
    <t>ｱｼﾞｱ太平洋トレードセンター（株）</t>
  </si>
  <si>
    <t>（一財）大阪市文化財協会</t>
  </si>
  <si>
    <t>（公財）大阪府暴力追放推進センター</t>
  </si>
  <si>
    <t>（一財）アジア・太平洋人権情報センター</t>
  </si>
  <si>
    <t>関西高速鉄道（株）</t>
    <rPh sb="0" eb="2">
      <t>カンサイ</t>
    </rPh>
    <rPh sb="2" eb="4">
      <t>コウソク</t>
    </rPh>
    <rPh sb="4" eb="6">
      <t>テツドウ</t>
    </rPh>
    <rPh sb="7" eb="8">
      <t>カブ</t>
    </rPh>
    <phoneticPr fontId="2"/>
  </si>
  <si>
    <t>中之島高速鉄道（株）</t>
  </si>
  <si>
    <t>大阪外環状鉄道（株）</t>
  </si>
  <si>
    <t>西大阪高速鉄道（株）</t>
  </si>
  <si>
    <t>○</t>
  </si>
  <si>
    <t>（株）湊町開発センター</t>
  </si>
  <si>
    <t>（地独）大阪健康安全基盤研究所</t>
  </si>
  <si>
    <t>（地独）大阪市民病院機構</t>
  </si>
  <si>
    <t>（公財）大阪市救急医療事業団</t>
  </si>
  <si>
    <t>大阪市街地開発（株）</t>
  </si>
  <si>
    <t>大阪市住宅供給公社</t>
  </si>
  <si>
    <t>クリスタ長堀（株）</t>
  </si>
  <si>
    <t>クリアウォーターOSAKA（株）</t>
  </si>
  <si>
    <t>大阪港埠頭（株）</t>
  </si>
  <si>
    <t>（株）大阪港トランスポートシステム</t>
  </si>
  <si>
    <t>阪神国際港湾（株）</t>
  </si>
  <si>
    <t>大阪港埠頭ターミナル（株）</t>
  </si>
  <si>
    <t>大阪港木材倉庫（株）</t>
  </si>
  <si>
    <t>（株）大阪水道総合サービス</t>
  </si>
  <si>
    <t>（公財）大阪国際平和センター</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</si>
  <si>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</si>
  <si>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</si>
  <si>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</si>
  <si>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</si>
  <si>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</si>
  <si>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この間の市政改革の取組として、地方債の発行を抑制してきたことにより地方債残高が減少してきており、将来負担比率及び実質公債費比率は毎年度着実に改善し、引き続き類似団体平均を下回っている。
  今後も引き続き市債残高の縮減に努めるなど公債費の抑制を図る。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</si>
  <si>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</si>
  <si>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</si>
  <si>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</si>
  <si>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この間の市政改革の取組として、地方債の発行を抑制してきたことにより地方債残高が減少してきており、将来負担比率は毎年度着実に改善し、引き続き類似団体平均を下回っている。
　また、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もあり、有形固定資産減価償却率は類似団体平均を下回っ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</si>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</sst>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8" fillId="0" borderId="112" xfId="15" applyNumberFormat="1" applyFont="1" applyFill="1" applyBorder="1" applyAlignment="1" applyProtection="1">
      <alignment horizontal="right" vertical="center" shrinkToFit="1"/>
      <protection locked="0"/>
    </xf>
    <xf numFmtId="177" fontId="38" fillId="0" borderId="113" xfId="15" applyNumberFormat="1" applyFont="1" applyFill="1" applyBorder="1" applyAlignment="1" applyProtection="1">
      <alignment horizontal="right" vertical="center" shrinkToFit="1"/>
      <protection locked="0"/>
    </xf>
    <xf numFmtId="177" fontId="38" fillId="0" borderId="114" xfId="15" applyNumberFormat="1" applyFont="1" applyFill="1" applyBorder="1" applyAlignment="1" applyProtection="1">
      <alignment horizontal="right" vertical="center" shrinkToFit="1"/>
      <protection locked="0"/>
    </xf>
    <xf numFmtId="0" fontId="38" fillId="0" borderId="112" xfId="15" applyFont="1" applyFill="1" applyBorder="1" applyAlignment="1" applyProtection="1">
      <alignment horizontal="left" vertical="center" shrinkToFit="1"/>
      <protection locked="0"/>
    </xf>
    <xf numFmtId="0" fontId="38" fillId="0" borderId="113" xfId="15" applyFont="1" applyFill="1" applyBorder="1" applyAlignment="1" applyProtection="1">
      <alignment horizontal="left" vertical="center" shrinkToFit="1"/>
      <protection locked="0"/>
    </xf>
    <xf numFmtId="0" fontId="38" fillId="0" borderId="114" xfId="15" applyFont="1" applyFill="1" applyBorder="1" applyAlignment="1" applyProtection="1">
      <alignment horizontal="lef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8" fillId="0" borderId="98" xfId="15" applyNumberFormat="1" applyFont="1" applyFill="1" applyBorder="1" applyAlignment="1" applyProtection="1">
      <alignment horizontal="right" vertical="center" shrinkToFit="1"/>
      <protection locked="0"/>
    </xf>
    <xf numFmtId="177" fontId="38" fillId="0" borderId="99" xfId="15" applyNumberFormat="1" applyFont="1" applyFill="1" applyBorder="1" applyAlignment="1" applyProtection="1">
      <alignment horizontal="right" vertical="center" shrinkToFit="1"/>
      <protection locked="0"/>
    </xf>
    <xf numFmtId="177" fontId="38" fillId="0" borderId="100" xfId="15" applyNumberFormat="1" applyFont="1" applyFill="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8" fillId="0" borderId="98" xfId="15" applyFont="1" applyFill="1" applyBorder="1" applyAlignment="1" applyProtection="1">
      <alignment horizontal="left" vertical="center" shrinkToFit="1"/>
      <protection locked="0"/>
    </xf>
    <xf numFmtId="0" fontId="38" fillId="0" borderId="99" xfId="15" applyFont="1" applyFill="1" applyBorder="1" applyAlignment="1" applyProtection="1">
      <alignment horizontal="left" vertical="center" shrinkToFit="1"/>
      <protection locked="0"/>
    </xf>
    <xf numFmtId="0" fontId="38" fillId="0" borderId="100" xfId="15"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E018BA-A6BA-466B-A00D-5741424E22F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6D8F-4CE6-9D53-21AA1453DD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37620</c:v>
                </c:pt>
                <c:pt idx="1">
                  <c:v>37197</c:v>
                </c:pt>
                <c:pt idx="2">
                  <c:v>42834</c:v>
                </c:pt>
                <c:pt idx="3">
                  <c:v>44777</c:v>
                </c:pt>
                <c:pt idx="4">
                  <c:v>57260</c:v>
                </c:pt>
              </c:numCache>
            </c:numRef>
          </c:val>
          <c:smooth val="0"/>
          <c:extLst>
            <c:ext xmlns:c16="http://schemas.microsoft.com/office/drawing/2014/chart" uri="{C3380CC4-5D6E-409C-BE32-E72D297353CC}">
              <c16:uniqueId val="{00000001-6D8F-4CE6-9D53-21AA1453DD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0.05</c:v>
                </c:pt>
                <c:pt idx="1">
                  <c:v>0.05</c:v>
                </c:pt>
                <c:pt idx="2">
                  <c:v>0.05</c:v>
                </c:pt>
                <c:pt idx="3">
                  <c:v>0.05</c:v>
                </c:pt>
                <c:pt idx="4">
                  <c:v>0.31</c:v>
                </c:pt>
              </c:numCache>
            </c:numRef>
          </c:val>
          <c:extLst>
            <c:ext xmlns:c16="http://schemas.microsoft.com/office/drawing/2014/chart" uri="{C3380CC4-5D6E-409C-BE32-E72D297353CC}">
              <c16:uniqueId val="{00000000-29EB-4831-917D-C561273854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21.91</c:v>
                </c:pt>
                <c:pt idx="1">
                  <c:v>21.82</c:v>
                </c:pt>
                <c:pt idx="2">
                  <c:v>19.21</c:v>
                </c:pt>
                <c:pt idx="3">
                  <c:v>18.829999999999998</c:v>
                </c:pt>
                <c:pt idx="4">
                  <c:v>18.97</c:v>
                </c:pt>
              </c:numCache>
            </c:numRef>
          </c:val>
          <c:extLst>
            <c:ext xmlns:c16="http://schemas.microsoft.com/office/drawing/2014/chart" uri="{C3380CC4-5D6E-409C-BE32-E72D297353CC}">
              <c16:uniqueId val="{00000001-29EB-4831-917D-C561273854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c:v>
                </c:pt>
                <c:pt idx="1">
                  <c:v>-0.17</c:v>
                </c:pt>
                <c:pt idx="2">
                  <c:v>-0.42</c:v>
                </c:pt>
                <c:pt idx="3">
                  <c:v>-0.3</c:v>
                </c:pt>
                <c:pt idx="4">
                  <c:v>0.4</c:v>
                </c:pt>
              </c:numCache>
            </c:numRef>
          </c:val>
          <c:smooth val="0"/>
          <c:extLst>
            <c:ext xmlns:c16="http://schemas.microsoft.com/office/drawing/2014/chart" uri="{C3380CC4-5D6E-409C-BE32-E72D297353CC}">
              <c16:uniqueId val="{00000002-29EB-4831-917D-C561273854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12.47</c:v>
                </c:pt>
                <c:pt idx="2">
                  <c:v>#N/A</c:v>
                </c:pt>
                <c:pt idx="3">
                  <c:v>16.54</c:v>
                </c:pt>
                <c:pt idx="4">
                  <c:v>#N/A</c:v>
                </c:pt>
                <c:pt idx="5">
                  <c:v>0.23</c:v>
                </c:pt>
                <c:pt idx="6">
                  <c:v>#N/A</c:v>
                </c:pt>
                <c:pt idx="7">
                  <c:v>0.01</c:v>
                </c:pt>
                <c:pt idx="8">
                  <c:v>#N/A</c:v>
                </c:pt>
                <c:pt idx="9">
                  <c:v>0.02</c:v>
                </c:pt>
              </c:numCache>
            </c:numRef>
          </c:val>
          <c:extLst>
            <c:ext xmlns:c16="http://schemas.microsoft.com/office/drawing/2014/chart" uri="{C3380CC4-5D6E-409C-BE32-E72D297353CC}">
              <c16:uniqueId val="{00000000-FCC6-4C18-A529-84294DACDB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2.0499999999999998</c:v>
                </c:pt>
                <c:pt idx="1">
                  <c:v>#N/A</c:v>
                </c:pt>
                <c:pt idx="2">
                  <c:v>2.3199999999999998</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FCC6-4C18-A529-84294DACDBB4}"/>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0.16</c:v>
                </c:pt>
                <c:pt idx="2">
                  <c:v>#N/A</c:v>
                </c:pt>
                <c:pt idx="3">
                  <c:v>0.17</c:v>
                </c:pt>
                <c:pt idx="4">
                  <c:v>#N/A</c:v>
                </c:pt>
                <c:pt idx="5">
                  <c:v>0.16</c:v>
                </c:pt>
                <c:pt idx="6">
                  <c:v>#N/A</c:v>
                </c:pt>
                <c:pt idx="7">
                  <c:v>0.17</c:v>
                </c:pt>
                <c:pt idx="8">
                  <c:v>#N/A</c:v>
                </c:pt>
                <c:pt idx="9">
                  <c:v>0.17</c:v>
                </c:pt>
              </c:numCache>
            </c:numRef>
          </c:val>
          <c:extLst>
            <c:ext xmlns:c16="http://schemas.microsoft.com/office/drawing/2014/chart" uri="{C3380CC4-5D6E-409C-BE32-E72D297353CC}">
              <c16:uniqueId val="{00000002-FCC6-4C18-A529-84294DACDBB4}"/>
            </c:ext>
          </c:extLst>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1.79</c:v>
                </c:pt>
                <c:pt idx="1">
                  <c:v>#N/A</c:v>
                </c:pt>
                <c:pt idx="2">
                  <c:v>0.97</c:v>
                </c:pt>
                <c:pt idx="3">
                  <c:v>#N/A</c:v>
                </c:pt>
                <c:pt idx="4">
                  <c:v>#N/A</c:v>
                </c:pt>
                <c:pt idx="5">
                  <c:v>0.19</c:v>
                </c:pt>
                <c:pt idx="6">
                  <c:v>#N/A</c:v>
                </c:pt>
                <c:pt idx="7">
                  <c:v>0.26</c:v>
                </c:pt>
                <c:pt idx="8">
                  <c:v>#N/A</c:v>
                </c:pt>
                <c:pt idx="9">
                  <c:v>0.19</c:v>
                </c:pt>
              </c:numCache>
            </c:numRef>
          </c:val>
          <c:extLst>
            <c:ext xmlns:c16="http://schemas.microsoft.com/office/drawing/2014/chart" uri="{C3380CC4-5D6E-409C-BE32-E72D297353CC}">
              <c16:uniqueId val="{00000003-FCC6-4C18-A529-84294DACDBB4}"/>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0.05</c:v>
                </c:pt>
                <c:pt idx="8">
                  <c:v>#N/A</c:v>
                </c:pt>
                <c:pt idx="9">
                  <c:v>0.31</c:v>
                </c:pt>
              </c:numCache>
            </c:numRef>
          </c:val>
          <c:extLst>
            <c:ext xmlns:c16="http://schemas.microsoft.com/office/drawing/2014/chart" uri="{C3380CC4-5D6E-409C-BE32-E72D297353CC}">
              <c16:uniqueId val="{00000004-FCC6-4C18-A529-84294DACDBB4}"/>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0.19</c:v>
                </c:pt>
                <c:pt idx="4">
                  <c:v>#N/A</c:v>
                </c:pt>
                <c:pt idx="5">
                  <c:v>0.08</c:v>
                </c:pt>
                <c:pt idx="6">
                  <c:v>#N/A</c:v>
                </c:pt>
                <c:pt idx="7">
                  <c:v>0.48</c:v>
                </c:pt>
                <c:pt idx="8">
                  <c:v>#N/A</c:v>
                </c:pt>
                <c:pt idx="9">
                  <c:v>0.34</c:v>
                </c:pt>
              </c:numCache>
            </c:numRef>
          </c:val>
          <c:extLst>
            <c:ext xmlns:c16="http://schemas.microsoft.com/office/drawing/2014/chart" uri="{C3380CC4-5D6E-409C-BE32-E72D297353CC}">
              <c16:uniqueId val="{00000005-FCC6-4C18-A529-84294DACDBB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0.81</c:v>
                </c:pt>
                <c:pt idx="2">
                  <c:v>#N/A</c:v>
                </c:pt>
                <c:pt idx="3">
                  <c:v>0.87</c:v>
                </c:pt>
                <c:pt idx="4">
                  <c:v>#N/A</c:v>
                </c:pt>
                <c:pt idx="5">
                  <c:v>0.78</c:v>
                </c:pt>
                <c:pt idx="6">
                  <c:v>#N/A</c:v>
                </c:pt>
                <c:pt idx="7">
                  <c:v>0.66</c:v>
                </c:pt>
                <c:pt idx="8">
                  <c:v>#N/A</c:v>
                </c:pt>
                <c:pt idx="9">
                  <c:v>0.69</c:v>
                </c:pt>
              </c:numCache>
            </c:numRef>
          </c:val>
          <c:extLst>
            <c:ext xmlns:c16="http://schemas.microsoft.com/office/drawing/2014/chart" uri="{C3380CC4-5D6E-409C-BE32-E72D297353CC}">
              <c16:uniqueId val="{00000006-FCC6-4C18-A529-84294DACDBB4}"/>
            </c:ext>
          </c:extLst>
        </c:ser>
        <c:ser>
          <c:idx val="7"/>
          <c:order val="7"/>
          <c:tx>
            <c:strRef>
              <c:f>データシート!$A$34</c:f>
              <c:strCache>
                <c:ptCount val="1"/>
                <c:pt idx="0">
                  <c:v>中央卸売市場事業会計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0.13</c:v>
                </c:pt>
                <c:pt idx="2">
                  <c:v>#N/A</c:v>
                </c:pt>
                <c:pt idx="3">
                  <c:v>0.45</c:v>
                </c:pt>
                <c:pt idx="4">
                  <c:v>#N/A</c:v>
                </c:pt>
                <c:pt idx="5">
                  <c:v>0.62</c:v>
                </c:pt>
                <c:pt idx="6">
                  <c:v>#N/A</c:v>
                </c:pt>
                <c:pt idx="7">
                  <c:v>0.76</c:v>
                </c:pt>
                <c:pt idx="8">
                  <c:v>#N/A</c:v>
                </c:pt>
                <c:pt idx="9">
                  <c:v>0.97</c:v>
                </c:pt>
              </c:numCache>
            </c:numRef>
          </c:val>
          <c:extLst>
            <c:ext xmlns:c16="http://schemas.microsoft.com/office/drawing/2014/chart" uri="{C3380CC4-5D6E-409C-BE32-E72D297353CC}">
              <c16:uniqueId val="{00000007-FCC6-4C18-A529-84294DACDBB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5.27</c:v>
                </c:pt>
                <c:pt idx="2">
                  <c:v>#N/A</c:v>
                </c:pt>
                <c:pt idx="3">
                  <c:v>5.22</c:v>
                </c:pt>
                <c:pt idx="4">
                  <c:v>#N/A</c:v>
                </c:pt>
                <c:pt idx="5">
                  <c:v>4.53</c:v>
                </c:pt>
                <c:pt idx="6">
                  <c:v>#N/A</c:v>
                </c:pt>
                <c:pt idx="7">
                  <c:v>4.84</c:v>
                </c:pt>
                <c:pt idx="8">
                  <c:v>#N/A</c:v>
                </c:pt>
                <c:pt idx="9">
                  <c:v>4.51</c:v>
                </c:pt>
              </c:numCache>
            </c:numRef>
          </c:val>
          <c:extLst>
            <c:ext xmlns:c16="http://schemas.microsoft.com/office/drawing/2014/chart" uri="{C3380CC4-5D6E-409C-BE32-E72D297353CC}">
              <c16:uniqueId val="{00000008-FCC6-4C18-A529-84294DACDBB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2.76</c:v>
                </c:pt>
                <c:pt idx="2">
                  <c:v>#N/A</c:v>
                </c:pt>
                <c:pt idx="3">
                  <c:v>4</c:v>
                </c:pt>
                <c:pt idx="4">
                  <c:v>#N/A</c:v>
                </c:pt>
                <c:pt idx="5">
                  <c:v>3.87</c:v>
                </c:pt>
                <c:pt idx="6">
                  <c:v>#N/A</c:v>
                </c:pt>
                <c:pt idx="7">
                  <c:v>4.32</c:v>
                </c:pt>
                <c:pt idx="8">
                  <c:v>#N/A</c:v>
                </c:pt>
                <c:pt idx="9">
                  <c:v>4.67</c:v>
                </c:pt>
              </c:numCache>
            </c:numRef>
          </c:val>
          <c:extLst>
            <c:ext xmlns:c16="http://schemas.microsoft.com/office/drawing/2014/chart" uri="{C3380CC4-5D6E-409C-BE32-E72D297353CC}">
              <c16:uniqueId val="{00000009-FCC6-4C18-A529-84294DACDB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192901</c:v>
                </c:pt>
                <c:pt idx="5">
                  <c:v>201375</c:v>
                </c:pt>
                <c:pt idx="8">
                  <c:v>197595</c:v>
                </c:pt>
                <c:pt idx="11">
                  <c:v>192279</c:v>
                </c:pt>
                <c:pt idx="14">
                  <c:v>188839</c:v>
                </c:pt>
              </c:numCache>
            </c:numRef>
          </c:val>
          <c:extLst>
            <c:ext xmlns:c16="http://schemas.microsoft.com/office/drawing/2014/chart" uri="{C3380CC4-5D6E-409C-BE32-E72D297353CC}">
              <c16:uniqueId val="{00000000-BD44-4084-ACAC-7965C60C91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44-4084-ACAC-7965C60C91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6536</c:v>
                </c:pt>
                <c:pt idx="3">
                  <c:v>9624</c:v>
                </c:pt>
                <c:pt idx="6">
                  <c:v>9504</c:v>
                </c:pt>
                <c:pt idx="9">
                  <c:v>9777</c:v>
                </c:pt>
                <c:pt idx="12">
                  <c:v>10345</c:v>
                </c:pt>
              </c:numCache>
            </c:numRef>
          </c:val>
          <c:extLst>
            <c:ext xmlns:c16="http://schemas.microsoft.com/office/drawing/2014/chart" uri="{C3380CC4-5D6E-409C-BE32-E72D297353CC}">
              <c16:uniqueId val="{00000002-BD44-4084-ACAC-7965C60C91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2369</c:v>
                </c:pt>
                <c:pt idx="3">
                  <c:v>1401</c:v>
                </c:pt>
                <c:pt idx="6">
                  <c:v>1421</c:v>
                </c:pt>
                <c:pt idx="9">
                  <c:v>944</c:v>
                </c:pt>
                <c:pt idx="12">
                  <c:v>844</c:v>
                </c:pt>
              </c:numCache>
            </c:numRef>
          </c:val>
          <c:extLst>
            <c:ext xmlns:c16="http://schemas.microsoft.com/office/drawing/2014/chart" uri="{C3380CC4-5D6E-409C-BE32-E72D297353CC}">
              <c16:uniqueId val="{00000003-BD44-4084-ACAC-7965C60C91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46688</c:v>
                </c:pt>
                <c:pt idx="3">
                  <c:v>29493</c:v>
                </c:pt>
                <c:pt idx="6">
                  <c:v>28678</c:v>
                </c:pt>
                <c:pt idx="9">
                  <c:v>24087</c:v>
                </c:pt>
                <c:pt idx="12">
                  <c:v>20962</c:v>
                </c:pt>
              </c:numCache>
            </c:numRef>
          </c:val>
          <c:extLst>
            <c:ext xmlns:c16="http://schemas.microsoft.com/office/drawing/2014/chart" uri="{C3380CC4-5D6E-409C-BE32-E72D297353CC}">
              <c16:uniqueId val="{00000004-BD44-4084-ACAC-7965C60C91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92740</c:v>
                </c:pt>
                <c:pt idx="3">
                  <c:v>96041</c:v>
                </c:pt>
                <c:pt idx="6">
                  <c:v>90869</c:v>
                </c:pt>
                <c:pt idx="9">
                  <c:v>90622</c:v>
                </c:pt>
                <c:pt idx="12">
                  <c:v>85856</c:v>
                </c:pt>
              </c:numCache>
            </c:numRef>
          </c:val>
          <c:extLst>
            <c:ext xmlns:c16="http://schemas.microsoft.com/office/drawing/2014/chart" uri="{C3380CC4-5D6E-409C-BE32-E72D297353CC}">
              <c16:uniqueId val="{00000005-BD44-4084-ACAC-7965C60C91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44-4084-ACAC-7965C60C91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100289</c:v>
                </c:pt>
                <c:pt idx="3">
                  <c:v>98498</c:v>
                </c:pt>
                <c:pt idx="6">
                  <c:v>91416</c:v>
                </c:pt>
                <c:pt idx="9">
                  <c:v>98356</c:v>
                </c:pt>
                <c:pt idx="12">
                  <c:v>87690</c:v>
                </c:pt>
              </c:numCache>
            </c:numRef>
          </c:val>
          <c:extLst>
            <c:ext xmlns:c16="http://schemas.microsoft.com/office/drawing/2014/chart" uri="{C3380CC4-5D6E-409C-BE32-E72D297353CC}">
              <c16:uniqueId val="{00000007-BD44-4084-ACAC-7965C60C91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55721</c:v>
                </c:pt>
                <c:pt idx="2">
                  <c:v>#N/A</c:v>
                </c:pt>
                <c:pt idx="3">
                  <c:v>#N/A</c:v>
                </c:pt>
                <c:pt idx="4">
                  <c:v>33682</c:v>
                </c:pt>
                <c:pt idx="5">
                  <c:v>#N/A</c:v>
                </c:pt>
                <c:pt idx="6">
                  <c:v>#N/A</c:v>
                </c:pt>
                <c:pt idx="7">
                  <c:v>24293</c:v>
                </c:pt>
                <c:pt idx="8">
                  <c:v>#N/A</c:v>
                </c:pt>
                <c:pt idx="9">
                  <c:v>#N/A</c:v>
                </c:pt>
                <c:pt idx="10">
                  <c:v>31507</c:v>
                </c:pt>
                <c:pt idx="11">
                  <c:v>#N/A</c:v>
                </c:pt>
                <c:pt idx="12">
                  <c:v>#N/A</c:v>
                </c:pt>
                <c:pt idx="13">
                  <c:v>16858</c:v>
                </c:pt>
                <c:pt idx="14">
                  <c:v>#N/A</c:v>
                </c:pt>
              </c:numCache>
            </c:numRef>
          </c:val>
          <c:smooth val="0"/>
          <c:extLst>
            <c:ext xmlns:c16="http://schemas.microsoft.com/office/drawing/2014/chart" uri="{C3380CC4-5D6E-409C-BE32-E72D297353CC}">
              <c16:uniqueId val="{00000008-BD44-4084-ACAC-7965C60C91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1413022</c:v>
                </c:pt>
                <c:pt idx="5">
                  <c:v>1391907</c:v>
                </c:pt>
                <c:pt idx="8">
                  <c:v>1388561</c:v>
                </c:pt>
                <c:pt idx="11">
                  <c:v>1383105</c:v>
                </c:pt>
                <c:pt idx="14">
                  <c:v>1370027</c:v>
                </c:pt>
              </c:numCache>
            </c:numRef>
          </c:val>
          <c:extLst>
            <c:ext xmlns:c16="http://schemas.microsoft.com/office/drawing/2014/chart" uri="{C3380CC4-5D6E-409C-BE32-E72D297353CC}">
              <c16:uniqueId val="{00000000-D342-4A28-A000-5DCF585BE2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809547</c:v>
                </c:pt>
                <c:pt idx="5">
                  <c:v>823324</c:v>
                </c:pt>
                <c:pt idx="8">
                  <c:v>802848</c:v>
                </c:pt>
                <c:pt idx="11">
                  <c:v>775725</c:v>
                </c:pt>
                <c:pt idx="14">
                  <c:v>779066</c:v>
                </c:pt>
              </c:numCache>
            </c:numRef>
          </c:val>
          <c:extLst>
            <c:ext xmlns:c16="http://schemas.microsoft.com/office/drawing/2014/chart" uri="{C3380CC4-5D6E-409C-BE32-E72D297353CC}">
              <c16:uniqueId val="{00000001-D342-4A28-A000-5DCF585BE2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753843</c:v>
                </c:pt>
                <c:pt idx="5">
                  <c:v>789994</c:v>
                </c:pt>
                <c:pt idx="8">
                  <c:v>1357768</c:v>
                </c:pt>
                <c:pt idx="11">
                  <c:v>967903</c:v>
                </c:pt>
                <c:pt idx="14">
                  <c:v>966191</c:v>
                </c:pt>
              </c:numCache>
            </c:numRef>
          </c:val>
          <c:extLst>
            <c:ext xmlns:c16="http://schemas.microsoft.com/office/drawing/2014/chart" uri="{C3380CC4-5D6E-409C-BE32-E72D297353CC}">
              <c16:uniqueId val="{00000002-D342-4A28-A000-5DCF585BE2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42-4A28-A000-5DCF585BE2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42-4A28-A000-5DCF585BE2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35032</c:v>
                </c:pt>
                <c:pt idx="3">
                  <c:v>33146</c:v>
                </c:pt>
                <c:pt idx="6">
                  <c:v>31652</c:v>
                </c:pt>
                <c:pt idx="9">
                  <c:v>29793</c:v>
                </c:pt>
                <c:pt idx="12">
                  <c:v>27323</c:v>
                </c:pt>
              </c:numCache>
            </c:numRef>
          </c:val>
          <c:extLst>
            <c:ext xmlns:c16="http://schemas.microsoft.com/office/drawing/2014/chart" uri="{C3380CC4-5D6E-409C-BE32-E72D297353CC}">
              <c16:uniqueId val="{00000005-D342-4A28-A000-5DCF585BE2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175463</c:v>
                </c:pt>
                <c:pt idx="3">
                  <c:v>173475</c:v>
                </c:pt>
                <c:pt idx="6">
                  <c:v>238982</c:v>
                </c:pt>
                <c:pt idx="9">
                  <c:v>239730</c:v>
                </c:pt>
                <c:pt idx="12">
                  <c:v>234245</c:v>
                </c:pt>
              </c:numCache>
            </c:numRef>
          </c:val>
          <c:extLst>
            <c:ext xmlns:c16="http://schemas.microsoft.com/office/drawing/2014/chart" uri="{C3380CC4-5D6E-409C-BE32-E72D297353CC}">
              <c16:uniqueId val="{00000006-D342-4A28-A000-5DCF585BE2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11919</c:v>
                </c:pt>
                <c:pt idx="3">
                  <c:v>10537</c:v>
                </c:pt>
                <c:pt idx="6">
                  <c:v>9344</c:v>
                </c:pt>
                <c:pt idx="9">
                  <c:v>8849</c:v>
                </c:pt>
                <c:pt idx="12">
                  <c:v>8091</c:v>
                </c:pt>
              </c:numCache>
            </c:numRef>
          </c:val>
          <c:extLst>
            <c:ext xmlns:c16="http://schemas.microsoft.com/office/drawing/2014/chart" uri="{C3380CC4-5D6E-409C-BE32-E72D297353CC}">
              <c16:uniqueId val="{00000007-D342-4A28-A000-5DCF585BE2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464316</c:v>
                </c:pt>
                <c:pt idx="3">
                  <c:v>343540</c:v>
                </c:pt>
                <c:pt idx="6">
                  <c:v>308633</c:v>
                </c:pt>
                <c:pt idx="9">
                  <c:v>308783</c:v>
                </c:pt>
                <c:pt idx="12">
                  <c:v>290330</c:v>
                </c:pt>
              </c:numCache>
            </c:numRef>
          </c:val>
          <c:extLst>
            <c:ext xmlns:c16="http://schemas.microsoft.com/office/drawing/2014/chart" uri="{C3380CC4-5D6E-409C-BE32-E72D297353CC}">
              <c16:uniqueId val="{00000008-D342-4A28-A000-5DCF585BE2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125185</c:v>
                </c:pt>
                <c:pt idx="3">
                  <c:v>117430</c:v>
                </c:pt>
                <c:pt idx="6">
                  <c:v>109016</c:v>
                </c:pt>
                <c:pt idx="9">
                  <c:v>99424</c:v>
                </c:pt>
                <c:pt idx="12">
                  <c:v>88277</c:v>
                </c:pt>
              </c:numCache>
            </c:numRef>
          </c:val>
          <c:extLst>
            <c:ext xmlns:c16="http://schemas.microsoft.com/office/drawing/2014/chart" uri="{C3380CC4-5D6E-409C-BE32-E72D297353CC}">
              <c16:uniqueId val="{00000009-D342-4A28-A000-5DCF585BE2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2924643</c:v>
                </c:pt>
                <c:pt idx="3">
                  <c:v>2943610</c:v>
                </c:pt>
                <c:pt idx="6">
                  <c:v>3330875</c:v>
                </c:pt>
                <c:pt idx="9">
                  <c:v>2785361</c:v>
                </c:pt>
                <c:pt idx="12">
                  <c:v>2625777</c:v>
                </c:pt>
              </c:numCache>
            </c:numRef>
          </c:val>
          <c:extLst>
            <c:ext xmlns:c16="http://schemas.microsoft.com/office/drawing/2014/chart" uri="{C3380CC4-5D6E-409C-BE32-E72D297353CC}">
              <c16:uniqueId val="{0000000A-D342-4A28-A000-5DCF585BE2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760145</c:v>
                </c:pt>
                <c:pt idx="2">
                  <c:v>#N/A</c:v>
                </c:pt>
                <c:pt idx="3">
                  <c:v>#N/A</c:v>
                </c:pt>
                <c:pt idx="4">
                  <c:v>616512</c:v>
                </c:pt>
                <c:pt idx="5">
                  <c:v>#N/A</c:v>
                </c:pt>
                <c:pt idx="6">
                  <c:v>#N/A</c:v>
                </c:pt>
                <c:pt idx="7">
                  <c:v>479324</c:v>
                </c:pt>
                <c:pt idx="8">
                  <c:v>#N/A</c:v>
                </c:pt>
                <c:pt idx="9">
                  <c:v>#N/A</c:v>
                </c:pt>
                <c:pt idx="10">
                  <c:v>345207</c:v>
                </c:pt>
                <c:pt idx="11">
                  <c:v>#N/A</c:v>
                </c:pt>
                <c:pt idx="12">
                  <c:v>#N/A</c:v>
                </c:pt>
                <c:pt idx="13">
                  <c:v>158759</c:v>
                </c:pt>
                <c:pt idx="14">
                  <c:v>#N/A</c:v>
                </c:pt>
              </c:numCache>
            </c:numRef>
          </c:val>
          <c:smooth val="0"/>
          <c:extLst>
            <c:ext xmlns:c16="http://schemas.microsoft.com/office/drawing/2014/chart" uri="{C3380CC4-5D6E-409C-BE32-E72D297353CC}">
              <c16:uniqueId val="{0000000B-D342-4A28-A000-5DCF585BE2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163020</c:v>
                </c:pt>
                <c:pt idx="1">
                  <c:v>160431</c:v>
                </c:pt>
                <c:pt idx="2">
                  <c:v>161606</c:v>
                </c:pt>
              </c:numCache>
            </c:numRef>
          </c:val>
          <c:extLst>
            <c:ext xmlns:c16="http://schemas.microsoft.com/office/drawing/2014/chart" uri="{C3380CC4-5D6E-409C-BE32-E72D297353CC}">
              <c16:uniqueId val="{00000000-E42D-460F-81EE-E771500BC1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11592</c:v>
                </c:pt>
                <c:pt idx="1">
                  <c:v>0</c:v>
                </c:pt>
                <c:pt idx="2">
                  <c:v>0</c:v>
                </c:pt>
              </c:numCache>
            </c:numRef>
          </c:val>
          <c:extLst>
            <c:ext xmlns:c16="http://schemas.microsoft.com/office/drawing/2014/chart" uri="{C3380CC4-5D6E-409C-BE32-E72D297353CC}">
              <c16:uniqueId val="{00000001-E42D-460F-81EE-E771500BC1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66041</c:v>
                </c:pt>
                <c:pt idx="1">
                  <c:v>65645</c:v>
                </c:pt>
                <c:pt idx="2">
                  <c:v>64677</c:v>
                </c:pt>
              </c:numCache>
            </c:numRef>
          </c:val>
          <c:extLst>
            <c:ext xmlns:c16="http://schemas.microsoft.com/office/drawing/2014/chart" uri="{C3380CC4-5D6E-409C-BE32-E72D297353CC}">
              <c16:uniqueId val="{00000002-E42D-460F-81EE-E771500BC1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{A0872AEE-A3AE-4577-B5D1-70768D2D112E}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F8B-4B2D-8584-3F965A9135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{6994A3DA-F1F6-4902-A478-B37283A8E6E9}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8B-4B2D-8584-3F965A9135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{792466BB-3853-4F45-8585-1AED6050613B}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8B-4B2D-8584-3F965A9135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{D680DBF7-F5FC-452A-B723-780386674282}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8B-4B2D-8584-3F965A9135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{BC14A1FE-6DE5-4D37-98BD-93C75585EA5F}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8B-4B2D-8584-3F965A91356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{AA2F0B87-BE1C-4921-B055-C0563E15EE8C}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F8B-4B2D-8584-3F965A91356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{3B0365E7-512C-4573-8020-81B22F02661E}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F8B-4B2D-8584-3F965A91356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{43784880-0159-4562-AEFD-A96F7926261F}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F8B-4B2D-8584-3F965A91356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{D1AC586E-4826-4E9D-94B7-5F04B5A11EA4}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F8B-4B2D-8584-3F965A9135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53</c:v>
                </c:pt>
                <c:pt idx="16">
                  <c:v>54.3</c:v>
                </c:pt>
                <c:pt idx="24">
                  <c:v>56</c:v>
                </c:pt>
                <c:pt idx="32">
                  <c:v>57.6</c:v>
                </c:pt>
              </c:numCache>
            </c:numRef>
          </c:xVal>
          <c:yVal>
            <c:numRef>
              <c:f>公会計指標分析・財政指標組合せ分析表!$BP$51:$DC$51</c:f>
              <c:numCache>
                <c:formatCode>#,##0.0;"▲ "#,##0.0</c:formatCode>
                <c:ptCount val="40"/>
                <c:pt idx="0">
                  <c:v>117.1</c:v>
                </c:pt>
                <c:pt idx="8">
                  <c:v>95.2</c:v>
                </c:pt>
                <c:pt idx="16">
                  <c:v>65.2</c:v>
                </c:pt>
                <c:pt idx="24">
                  <c:v>46.4</c:v>
                </c:pt>
                <c:pt idx="32">
                  <c:v>21.2</c:v>
                </c:pt>
              </c:numCache>
            </c:numRef>
          </c:yVal>
          <c:smooth val="0"/>
          <c:extLst>
            <c:ext xmlns:c16="http://schemas.microsoft.com/office/drawing/2014/chart" uri="{C3380CC4-5D6E-409C-BE32-E72D297353CC}">
              <c16:uniqueId val="{00000009-5F8B-4B2D-8584-3F965A9135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{8B776DA6-9104-46FF-AA81-3CB2E6B94504}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F8B-4B2D-8584-3F965A9135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{4C29BDD3-BEA6-4331-8224-9BB5FF5F1CEF}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8B-4B2D-8584-3F965A9135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{E954D731-683C-4728-A32A-295BD9EFE13C}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8B-4B2D-8584-3F965A9135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{BB735D01-FB20-4BAF-B816-44BEAF3AFD90}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8B-4B2D-8584-3F965A9135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{A839B271-CD50-441A-BD70-DBE17E66D777}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8B-4B2D-8584-3F965A91356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{411608B2-BEA5-4234-9910-007AE9166CA9}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F8B-4B2D-8584-3F965A91356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{8560CE05-D612-4E45-B1CE-F0D8D09A267D}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F8B-4B2D-8584-3F965A913563}"/>
                </c:ext>
              </c:extLst>
            </c:dLbl>
            <c:dLbl>
              <c:idx val="24"/>
              <c:layout>
                <c:manualLayout>
                  <c:x val="-3.429604780527951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{A7E29012-A7C3-43BF-B1E7-C577B9F895B1}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F8B-4B2D-8584-3F965A913563}"/>
                </c:ext>
              </c:extLst>
            </c:dLbl>
            <c:dLbl>
              <c:idx val="32"/>
              <c:layout>
                <c:manualLayout>
                  <c:x val="-2.9864903314526948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{1072CE85-31DA-4678-8342-A393D63CA69A}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F8B-4B2D-8584-3F965A9135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5F8B-4B2D-8584-3F965A913563}"/>
            </c:ext>
          </c:extLst>
        </c:ser>
        <c:dLbls>
          <c:showLegendKey val="0"/>
          <c:showVal val="1"/>
          <c:showCatName val="0"/>
          <c:showSerName val="0"/>
          <c:showPercent val="0"/>
          <c:showBubbleSize val="0"/>
        </c:dLbls>
        <c:axId val="46179840"/>
        <c:axId val="46181760"/>
      </c:scatterChart>
      <c:valAx>
        <c:axId val="46179840"/>
        <c:scaling>
          <c:orientation val="minMax"/>
          <c:max val="65"/>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{2C5C68FF-A147-4EE8-8433-42F27A4EE79C}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486-4B20-BB49-1EF3E63ACA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{E69749FB-D368-4D6E-A5BB-559648BA4909}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86-4B20-BB49-1EF3E63ACA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{400D12E5-9696-46AC-89BD-D0A36D83AE7A}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86-4B20-BB49-1EF3E63ACA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{EFFF429A-F964-4835-A424-DFE29F40C1DA}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86-4B20-BB49-1EF3E63ACA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{2E77FA44-9677-4810-96C9-D81E8D3D46F0}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86-4B20-BB49-1EF3E63ACAC8}"/>
                </c:ext>
              </c:extLst>
            </c:dLbl>
            <c:dLbl>
              <c:idx val="8"/>
              <c:layout>
                <c:manualLayout>
                  <c:x val="-4.0398936536817955E-2"/>
                  <c:y val="-4.972885259129519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{FEF44EC4-DD83-4387-9BBF-277EA34D0258}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486-4B20-BB49-1EF3E63ACAC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{FB5B0B45-6CE0-4031-843A-5004DD7085DB}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486-4B20-BB49-1EF3E63ACAC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{B9C30A53-3F13-40E3-A42E-7008FA9B3C7C}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486-4B20-BB49-1EF3E63ACAC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{5CE7D237-E517-41CF-BC04-249D2261DCCF}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486-4B20-BB49-1EF3E63ACA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7.9</c:v>
                </c:pt>
                <c:pt idx="16">
                  <c:v>5.7</c:v>
                </c:pt>
                <c:pt idx="24">
                  <c:v>4.2</c:v>
                </c:pt>
                <c:pt idx="32">
                  <c:v>3.2</c:v>
                </c:pt>
              </c:numCache>
            </c:numRef>
          </c:xVal>
          <c:yVal>
            <c:numRef>
              <c:f>公会計指標分析・財政指標組合せ分析表!$BP$73:$DC$73</c:f>
              <c:numCache>
                <c:formatCode>#,##0.0;"▲ "#,##0.0</c:formatCode>
                <c:ptCount val="40"/>
                <c:pt idx="0">
                  <c:v>117.1</c:v>
                </c:pt>
                <c:pt idx="8">
                  <c:v>95.2</c:v>
                </c:pt>
                <c:pt idx="16">
                  <c:v>65.2</c:v>
                </c:pt>
                <c:pt idx="24">
                  <c:v>46.4</c:v>
                </c:pt>
                <c:pt idx="32">
                  <c:v>21.2</c:v>
                </c:pt>
              </c:numCache>
            </c:numRef>
          </c:yVal>
          <c:smooth val="0"/>
          <c:extLst>
            <c:ext xmlns:c16="http://schemas.microsoft.com/office/drawing/2014/chart" uri="{C3380CC4-5D6E-409C-BE32-E72D297353CC}">
              <c16:uniqueId val="{00000009-E486-4B20-BB49-1EF3E63ACA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{26BA7E20-7488-4FD5-8A72-2BFEAB1FF799}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486-4B20-BB49-1EF3E63ACA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{52B4924F-A5D8-4CD6-8813-578114B146AE}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86-4B20-BB49-1EF3E63ACA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{1822C90A-B52F-4FC8-82FB-93DCBA4602C1}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86-4B20-BB49-1EF3E63ACA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{8F01D6F7-81BD-4DA4-931D-2C0FEFF07334}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86-4B20-BB49-1EF3E63ACA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{DABD2346-8064-4812-9D3C-E1EE6BE5E393}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86-4B20-BB49-1EF3E63ACAC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{605B710A-C6FD-499D-A906-2096ED61C75D}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486-4B20-BB49-1EF3E63ACAC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{C37A9A67-395D-404F-AE3C-74E934BA370C}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486-4B20-BB49-1EF3E63ACAC8}"/>
                </c:ext>
              </c:extLst>
            </c:dLbl>
            <c:dLbl>
              <c:idx val="24"/>
              <c:layout>
                <c:manualLayout>
                  <c:x val="-2.299704670140338E-2"/>
                  <c:y val="-7.51040990967232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{C8D5C530-FFB0-490B-BA69-3BB933DB664D}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486-4B20-BB49-1EF3E63ACAC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{5E3A99A1-4B75-4A59-B5AD-9FE94CE7A280}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486-4B20-BB49-1EF3E63ACA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E486-4B20-BB49-1EF3E63ACAC8}"/>
            </c:ext>
          </c:extLst>
        </c:ser>
        <c:dLbls>
          <c:showLegendKey val="0"/>
          <c:showVal val="1"/>
          <c:showCatName val="0"/>
          <c:showSerName val="0"/>
          <c:showPercent val="0"/>
          <c:showBubbleSize val="0"/>
        </c:dLbls>
        <c:axId val="84219776"/>
        <c:axId val="84234240"/>
      </c:scatterChart>
      <c:valAx>
        <c:axId val="84219776"/>
        <c:scaling>
          <c:orientation val="minMax"/>
          <c:max val="11.6"/>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実質公債費比率の分子が減少している要因は、この間の市政改革の取組で、地方債発行を抑制してきたことにより地方債残高が減少したことや、金利の低下に伴う利子の減などによるものである。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ける実質公債費比率の分子が増加している要因は、交通事業民営化に伴い、自動車運送事業会計及び高速鉄道事業会計の企業債が一般会計へ移管されたため、元利償還金が増加したことなどによるものである。</a:t>
          </a:r>
        </a:p>
        <a:p>
          <a:r>
            <a:rPr kumimoji="1" lang="ja-JP" altLang="en-US" sz="1400">
              <a:latin typeface="ＭＳ ゴシック" pitchFamily="49" charset="-128"/>
              <a:ea typeface="ＭＳ ゴシック" pitchFamily="49" charset="-128"/>
            </a:rPr>
            <a:t>  今後も引き続き市債残高の縮減に努めるなど、公債費の抑制を図る。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本市ルールに則り、確実に積み立てており、積立不足はない。</a:t>
          </a:r>
        </a:p>
        <a:p>
          <a:r>
            <a:rPr kumimoji="1" lang="ja-JP" altLang="en-US" sz="950">
              <a:latin typeface="ＭＳ ゴシック" pitchFamily="49" charset="-128"/>
              <a:ea typeface="ＭＳ ゴシック" pitchFamily="49" charset="-128"/>
            </a:rPr>
            <a:t>　なお、平成</a:t>
          </a:r>
          <a:r>
            <a:rPr kumimoji="1" lang="en-US" altLang="ja-JP" sz="950">
              <a:latin typeface="ＭＳ ゴシック" pitchFamily="49" charset="-128"/>
              <a:ea typeface="ＭＳ ゴシック" pitchFamily="49" charset="-128"/>
            </a:rPr>
            <a:t>29</a:t>
          </a:r>
          <a:r>
            <a:rPr kumimoji="1" lang="ja-JP" altLang="en-US" sz="950">
              <a:latin typeface="ＭＳ ゴシック" pitchFamily="49" charset="-128"/>
              <a:ea typeface="ＭＳ ゴシック" pitchFamily="49" charset="-128"/>
            </a:rPr>
            <a:t>年度末における減債基金残高が大きく増加している要因は、交通事業の民営化に伴い企業債の償還財源を積み立てたことによるものである。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将来負担比率の分子が減少している要因は、この間の市政改革の取組で、地方債発行を抑制してきたことにより地方債残高が減少したことなどによるものであり、毎年度着実に減少している。</a:t>
          </a:r>
        </a:p>
        <a:p>
          <a:r>
            <a:rPr kumimoji="1" lang="ja-JP" altLang="en-US" sz="1400">
              <a:latin typeface="ＭＳ ゴシック" pitchFamily="49" charset="-128"/>
              <a:ea typeface="ＭＳ ゴシック" pitchFamily="49" charset="-128"/>
            </a:rPr>
            <a:t>　今後も引き続き市債残高の縮減に努めるなど財政の健全化を進める。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百万円増のほぼ横ばいとなっているが、その主な要因は、弁天町駅前開発土地信託事業にかかる和解金の財源としての財政調整基金の取崩を中止（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百万円）したことなどによる。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以下各基金の方針のとおり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　　　　：学校教育及び社会教育の振興を図る事業の資金に充てる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交通政策基金　　　　：本市における交通政策の推進を図る資金に充てる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都市整備事業基金　　：本市における都市施設の整備を目的とする事業を促進する経費に充てる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土地区画整理事業基金：土地区画整理事業の各施行地区における事業の施工の費用、土地区画整理法第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項の規定による仮清算金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の交付に要する費用、第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項の規定による清算金の交付に要する費用及び、清算金の交付のために起こし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た本市公債の償還の財源に充てる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地域活性化事業基金　：モーターボート競走に係る勝舟投票券の場外発売場の所在地に属する区における地域の活性化を目的とする事業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の推進を図る資金に充てる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条例で定める各基金の目的に応じ、積立取崩を行った結果、昨年度と比較して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条例で定める各基金の目的に応じ、積立取崩を行う。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弁天町駅前開発土地信託事業にかかる和解金の財源としての取崩を中止（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百万円）したことなどにより、ほぼ横ばいとなっている。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弁天町駅前開発土地信託事業にかかる和解金分（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百万円）への充当（取崩）を予定している。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不況による税収の落ち込みにより財源が不足する場合や、災害発生による予期しない経費に備える必要があるが、とりわけ新型コロナウイルス感染症の影響については、特に注視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22D5FC8-DC86-494A-8097-2F224BC5D1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A6E648-6C37-48E2-9EEC-D20E96ECA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A9B76BD-1119-482B-920C-4DD6E3E1B790}"/>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4607ADB-D6B6-4608-8D8B-45A51A2F21EB}"/>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6FD735A-46A7-4111-9C4F-A0F64E163079}"/>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726F2EE-9E39-45E9-8048-3524BF77FA34}"/>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469F5A7-5467-4615-B09A-0F8406BCEBC6}"/>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D542790-9D58-4C60-903E-61F90BD18303}"/>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2C29725-A39D-4E12-B6C4-126C22200A95}"/>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FAD6DCD-12B3-4A64-8C11-91CC9CCB90E2}"/>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23A692E-D9C4-48D1-94CE-533F778F5E3B}"/>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10455F4-E79C-40BD-93D8-D32372F861E1}"/>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2,730,420
2,584,563
225.30
1,764,214,485
1,756,789,204
2,672,095
851,840,443
1,802,866,543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BCD1E7F-9A09-41B7-8917-87135FE13E96}"/>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9808B05-C5AD-4D01-96DE-965E6362DEB8}"/>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33EDCAC-3870-4CAD-9FB9-3CA367D06A9E}"/>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278FD2D-A6E3-4786-B2C3-D4138778E333}"/>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399BB68-117D-4953-B46B-163938700729}"/>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20A881E-4E89-4263-A85C-198DA30C352B}"/>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E69DB48-61EA-4B5A-B0C8-C0C743999FB2}"/>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63037BB-CC0D-4E01-BB9C-BFD172937628}"/>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E4B4BE6-E4AD-494F-9BD6-D1700D96BC0C}"/>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2A73B19-7600-4FED-916F-BA11C0726B6B}"/>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82E6581-C905-46D8-A41A-4AC525B26C4A}"/>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631EF57-B041-4E74-A52C-0A405976DDEB}"/>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BD8AB8F-D13D-46A2-A0D7-5E0CD7198E10}"/>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CBA8F05-755B-4C91-B796-C9CC77ED5E05}"/>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0C2116F-3829-40BD-8CF1-51C0D2409324}"/>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6C22059-B0BB-4693-9F4E-A18A6ADD8663}"/>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EF61475-8876-4318-A435-E0FED1AE5208}"/>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FF82E61-1584-45B1-A755-D9205D6ACCF4}"/>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20061AE-2E21-460D-A923-E187A8807366}"/>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DC0477E-4623-4E75-8668-93E628FE04F1}"/>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A50EBFC-855D-4029-A026-98829239A496}"/>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7733A1E-3FF4-46C4-AC55-6280F76489A2}"/>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C243455-0395-455D-9665-6615F37AD991}"/>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7D080E3-C317-4310-8368-1C9F445DBC7F}"/>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CA0A0A4-54A5-42A6-968A-361C09BA4969}"/>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A3C6AF8-CF40-4A89-A051-D1AF1761788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D6B0CB5-171C-4FD4-BEC9-77B88CAC57E6}"/>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889CEAC-1EBD-48CE-8D38-BF7C6201EDA7}"/>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8190D2D-3DA6-4ADA-B596-EE67FB3C9B44}"/>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DDC4146-40A5-4495-B4FC-8E74A9A98BDA}"/>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AC1688E-9F76-488B-9054-425C9A9BCD12}"/>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EADDD37-2A67-45FD-BD9E-75C2AB8B13FA}"/>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BB68653-1096-4836-B4FC-64ABFA8A471B}"/>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745E0E3-D155-406A-8552-9E4DF2E6E1C2}"/>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1353437-02C5-47EF-8200-2E438EB2BBA7}"/>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もあり、有形固定資産減価償却率は類似団体平均を下回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3DACF09-19BA-4278-BE15-35CC33FCDCDE}"/>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B192892-49A2-4FD8-98FF-077AC82238B7}"/>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5B63A6B-4AEF-4DA3-946F-897AA8FE214A}"/>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FA05228-CD61-4083-AE0F-E77998877973}"/>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DBCB2899-0315-4CD9-9B53-3946E8A352B7}"/>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E8B3F27-8CB6-4793-84F6-FEE92AD52015}"/>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A0E0B10-9AC2-40C3-930A-F278967CBBFB}"/>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4CE755A-69EA-4A55-9C73-B28713FF53E0}"/>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72DC02A-9D6C-4C25-93E7-06284A18C405}"/>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7A935B2-3FF6-4B08-B66F-14CE12AE16FF}"/>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C268F27-CC36-4437-9D08-32ABCF83BE71}"/>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4241757-BC78-4FAF-B825-27DB00B93452}"/>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B737D3F-640E-4905-853C-23DA9AA0F27C}"/>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DA7AE17-58AE-4025-8919-9916CCE60786}"/>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113A9EE2-E340-46DA-B1DA-B889029A168B}"/>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812A7F6-D79B-4E74-9E57-5D7FB7C9C9DA}"/>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129328</xdr:rowOff>
    </xdr:from>
    <xdr:to>
      <xdr:col>23</xdr:col>
      <xdr:colOff>85090</xdr:colOff>
      <xdr:row>35</xdr:row>
      <xdr:rowOff>8679</xdr:rowOff>
    </xdr:to>
    <xdr:cxnSp macro="">
      <xdr:nvCxnSpPr>
        <xdr:cNvPr id="65" name="直線コネクタ 64">
          <a:extLst>
            <a:ext uri="{FF2B5EF4-FFF2-40B4-BE49-F238E27FC236}">
              <a16:creationId xmlns:a16="http://schemas.microsoft.com/office/drawing/2014/main" id="{3FB717DA-CA3C-407E-9AB0-DFACD8889355}"/>
            </a:ext>
          </a:extLst>
        </xdr:cNvPr>
        <xdr:cNvCxnSpPr/>
      </xdr:nvCxnSpPr>
      <xdr:spPr>
        <a:xfrm flipV="1">
          <a:off x="4306570" y="4660053"/>
          <a:ext cx="1270" cy="101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12506</xdr:rowOff>
    </xdr:from>
    <xdr:ext cx="405111" cy="259045"/>
    <xdr:sp macro="" textlink="">
      <xdr:nvSpPr>
        <xdr:cNvPr id="66" name="有形固定資産減価償却率最小値テキスト">
          <a:extLst>
            <a:ext uri="{FF2B5EF4-FFF2-40B4-BE49-F238E27FC236}">
              <a16:creationId xmlns:a16="http://schemas.microsoft.com/office/drawing/2014/main" id="{6D08919C-EDD1-48E5-B5A7-33DA0FB107A6}"/>
            </a:ext>
          </a:extLst>
        </xdr:cNvPr>
        <xdr:cNvSpPr txBox="1"/>
      </xdr:nvSpPr>
      <xdr:spPr>
        <a:xfrm>
          <a:off x="4359275" y="567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8679</xdr:rowOff>
    </xdr:from>
    <xdr:to>
      <xdr:col>23</xdr:col>
      <xdr:colOff>174625</xdr:colOff>
      <xdr:row>35</xdr:row>
      <xdr:rowOff>8679</xdr:rowOff>
    </xdr:to>
    <xdr:cxnSp macro="">
      <xdr:nvCxnSpPr>
        <xdr:cNvPr id="67" name="直線コネクタ 66">
          <a:extLst>
            <a:ext uri="{FF2B5EF4-FFF2-40B4-BE49-F238E27FC236}">
              <a16:creationId xmlns:a16="http://schemas.microsoft.com/office/drawing/2014/main" id="{CDDB50FF-940D-45E3-8274-BFCF33E91F68}"/>
            </a:ext>
          </a:extLst>
        </xdr:cNvPr>
        <xdr:cNvCxnSpPr/>
      </xdr:nvCxnSpPr>
      <xdr:spPr>
        <a:xfrm>
          <a:off x="4216400" y="567922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76005</xdr:rowOff>
    </xdr:from>
    <xdr:ext cx="405111" cy="259045"/>
    <xdr:sp macro="" textlink="">
      <xdr:nvSpPr>
        <xdr:cNvPr id="68" name="有形固定資産減価償却率最大値テキスト">
          <a:extLst>
            <a:ext uri="{FF2B5EF4-FFF2-40B4-BE49-F238E27FC236}">
              <a16:creationId xmlns:a16="http://schemas.microsoft.com/office/drawing/2014/main" id="{BF6F8C51-43D0-4335-A7AB-E535D82C5EE3}"/>
            </a:ext>
          </a:extLst>
        </xdr:cNvPr>
        <xdr:cNvSpPr txBox="1"/>
      </xdr:nvSpPr>
      <xdr:spPr>
        <a:xfrm>
          <a:off x="4359275" y="4447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129328</xdr:rowOff>
    </xdr:from>
    <xdr:to>
      <xdr:col>23</xdr:col>
      <xdr:colOff>174625</xdr:colOff>
      <xdr:row>28</xdr:row>
      <xdr:rowOff>129328</xdr:rowOff>
    </xdr:to>
    <xdr:cxnSp macro="">
      <xdr:nvCxnSpPr>
        <xdr:cNvPr id="69" name="直線コネクタ 68">
          <a:extLst>
            <a:ext uri="{FF2B5EF4-FFF2-40B4-BE49-F238E27FC236}">
              <a16:creationId xmlns:a16="http://schemas.microsoft.com/office/drawing/2014/main" id="{30097C0F-8C02-4CB8-8C79-CA4BADC3CF6A}"/>
            </a:ext>
          </a:extLst>
        </xdr:cNvPr>
        <xdr:cNvCxnSpPr/>
      </xdr:nvCxnSpPr>
      <xdr:spPr>
        <a:xfrm>
          <a:off x="4216400" y="466005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5E653480-539D-4450-A803-40BB9E669A2F}"/>
            </a:ext>
          </a:extLst>
        </xdr:cNvPr>
        <xdr:cNvSpPr txBox="1"/>
      </xdr:nvSpPr>
      <xdr:spPr>
        <a:xfrm>
          <a:off x="4359275" y="513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a:extLst>
            <a:ext uri="{FF2B5EF4-FFF2-40B4-BE49-F238E27FC236}">
              <a16:creationId xmlns:a16="http://schemas.microsoft.com/office/drawing/2014/main" id="{7AF641E2-5A27-41D0-A8AC-D85C5BA83E71}"/>
            </a:ext>
          </a:extLst>
        </xdr:cNvPr>
        <xdr:cNvSpPr/>
      </xdr:nvSpPr>
      <xdr:spPr>
        <a:xfrm>
          <a:off x="4254500" y="5152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103928</xdr:rowOff>
    </xdr:from>
    <xdr:to>
      <xdr:col>19</xdr:col>
      <xdr:colOff>187325</xdr:colOff>
      <xdr:row>32</xdr:row>
      <xdr:rowOff>34078</xdr:rowOff>
    </xdr:to>
    <xdr:sp macro="" textlink="">
      <xdr:nvSpPr>
        <xdr:cNvPr id="72" name="フローチャート: 判断 71">
          <a:extLst>
            <a:ext uri="{FF2B5EF4-FFF2-40B4-BE49-F238E27FC236}">
              <a16:creationId xmlns:a16="http://schemas.microsoft.com/office/drawing/2014/main" id="{1BE8D9A9-A566-421F-AA2F-EB21DE623681}"/>
            </a:ext>
          </a:extLst>
        </xdr:cNvPr>
        <xdr:cNvSpPr/>
      </xdr:nvSpPr>
      <xdr:spPr>
        <a:xfrm>
          <a:off x="3616325" y="51267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39158</xdr:rowOff>
    </xdr:from>
    <xdr:to>
      <xdr:col>15</xdr:col>
      <xdr:colOff>187325</xdr:colOff>
      <xdr:row>31</xdr:row>
      <xdr:rowOff>140758</xdr:rowOff>
    </xdr:to>
    <xdr:sp macro="" textlink="">
      <xdr:nvSpPr>
        <xdr:cNvPr id="73" name="フローチャート: 判断 72">
          <a:extLst>
            <a:ext uri="{FF2B5EF4-FFF2-40B4-BE49-F238E27FC236}">
              <a16:creationId xmlns:a16="http://schemas.microsoft.com/office/drawing/2014/main" id="{3A24E3F3-A4D0-4775-A43A-68C692960279}"/>
            </a:ext>
          </a:extLst>
        </xdr:cNvPr>
        <xdr:cNvSpPr/>
      </xdr:nvSpPr>
      <xdr:spPr>
        <a:xfrm>
          <a:off x="2930525" y="50588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138642</xdr:rowOff>
    </xdr:from>
    <xdr:to>
      <xdr:col>11</xdr:col>
      <xdr:colOff>187325</xdr:colOff>
      <xdr:row>31</xdr:row>
      <xdr:rowOff>68792</xdr:rowOff>
    </xdr:to>
    <xdr:sp macro="" textlink="">
      <xdr:nvSpPr>
        <xdr:cNvPr id="74" name="フローチャート: 判断 73">
          <a:extLst>
            <a:ext uri="{FF2B5EF4-FFF2-40B4-BE49-F238E27FC236}">
              <a16:creationId xmlns:a16="http://schemas.microsoft.com/office/drawing/2014/main" id="{FFE0030F-C2A5-4AF7-A49B-2745E9D7BD95}"/>
            </a:ext>
          </a:extLst>
        </xdr:cNvPr>
        <xdr:cNvSpPr/>
      </xdr:nvSpPr>
      <xdr:spPr>
        <a:xfrm>
          <a:off x="2244725" y="499956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712849BB-98E2-4A2E-A466-8DBB8D4BD952}"/>
            </a:ext>
          </a:extLst>
        </xdr:cNvPr>
        <xdr:cNvSpPr/>
      </xdr:nvSpPr>
      <xdr:spPr>
        <a:xfrm>
          <a:off x="15589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6F6CA97-B344-42D9-BAE5-DC0D373BFD12}"/>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AAE8A44-A53D-4652-B4F3-90FFBA8C79C6}"/>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E2E5F91-3FA4-47F3-B1C1-B5E207C4AD87}"/>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132E0EB-361A-47B7-8017-5FF82503A04C}"/>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B8F0641-AA9C-40A9-8B1B-75782B262E11}"/>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1" name="楕円 80">
          <a:extLst>
            <a:ext uri="{FF2B5EF4-FFF2-40B4-BE49-F238E27FC236}">
              <a16:creationId xmlns:a16="http://schemas.microsoft.com/office/drawing/2014/main" id="{A48B2AA0-3588-485D-9A6E-0672C258E739}"/>
            </a:ext>
          </a:extLst>
        </xdr:cNvPr>
        <xdr:cNvSpPr/>
      </xdr:nvSpPr>
      <xdr:spPr>
        <a:xfrm>
          <a:off x="4254500" y="4764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82" name="有形固定資産減価償却率該当値テキスト">
          <a:extLst>
            <a:ext uri="{FF2B5EF4-FFF2-40B4-BE49-F238E27FC236}">
              <a16:creationId xmlns:a16="http://schemas.microsoft.com/office/drawing/2014/main" id="{9713132D-0C30-459A-A5A3-4263EE5B93A4}"/>
            </a:ext>
          </a:extLst>
        </xdr:cNvPr>
        <xdr:cNvSpPr txBox="1"/>
      </xdr:nvSpPr>
      <xdr:spPr>
        <a:xfrm>
          <a:off x="4359275" y="46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121708</xdr:rowOff>
    </xdr:from>
    <xdr:to>
      <xdr:col>19</xdr:col>
      <xdr:colOff>187325</xdr:colOff>
      <xdr:row>29</xdr:row>
      <xdr:rowOff>51858</xdr:rowOff>
    </xdr:to>
    <xdr:sp macro="" textlink="">
      <xdr:nvSpPr>
        <xdr:cNvPr id="83" name="楕円 82">
          <a:extLst>
            <a:ext uri="{FF2B5EF4-FFF2-40B4-BE49-F238E27FC236}">
              <a16:creationId xmlns:a16="http://schemas.microsoft.com/office/drawing/2014/main" id="{507288C5-4707-4AFF-8AB5-02A76E0D958A}"/>
            </a:ext>
          </a:extLst>
        </xdr:cNvPr>
        <xdr:cNvSpPr/>
      </xdr:nvSpPr>
      <xdr:spPr>
        <a:xfrm>
          <a:off x="3616325" y="46587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1058</xdr:rowOff>
    </xdr:from>
    <xdr:to>
      <xdr:col>23</xdr:col>
      <xdr:colOff>85725</xdr:colOff>
      <xdr:row>29</xdr:row>
      <xdr:rowOff>116205</xdr:rowOff>
    </xdr:to>
    <xdr:cxnSp macro="">
      <xdr:nvCxnSpPr>
        <xdr:cNvPr id="84" name="直線コネクタ 83">
          <a:extLst>
            <a:ext uri="{FF2B5EF4-FFF2-40B4-BE49-F238E27FC236}">
              <a16:creationId xmlns:a16="http://schemas.microsoft.com/office/drawing/2014/main" id="{63A89BF2-EF90-4CF3-9D91-354C3CB14CBC}"/>
            </a:ext>
          </a:extLst>
        </xdr:cNvPr>
        <xdr:cNvCxnSpPr/>
      </xdr:nvCxnSpPr>
      <xdr:spPr>
        <a:xfrm>
          <a:off x="3673475" y="4696883"/>
          <a:ext cx="62865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85" name="楕円 84">
          <a:extLst>
            <a:ext uri="{FF2B5EF4-FFF2-40B4-BE49-F238E27FC236}">
              <a16:creationId xmlns:a16="http://schemas.microsoft.com/office/drawing/2014/main" id="{617DB4BC-38EA-44D0-B66E-B37F6AF997FF}"/>
            </a:ext>
          </a:extLst>
        </xdr:cNvPr>
        <xdr:cNvSpPr/>
      </xdr:nvSpPr>
      <xdr:spPr>
        <a:xfrm>
          <a:off x="2930525" y="45332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29</xdr:row>
      <xdr:rowOff>1058</xdr:rowOff>
    </xdr:to>
    <xdr:cxnSp macro="">
      <xdr:nvCxnSpPr>
        <xdr:cNvPr id="86" name="直線コネクタ 85">
          <a:extLst>
            <a:ext uri="{FF2B5EF4-FFF2-40B4-BE49-F238E27FC236}">
              <a16:creationId xmlns:a16="http://schemas.microsoft.com/office/drawing/2014/main" id="{A5D5547D-6BF2-41FE-86BC-A12F9AF63116}"/>
            </a:ext>
          </a:extLst>
        </xdr:cNvPr>
        <xdr:cNvCxnSpPr/>
      </xdr:nvCxnSpPr>
      <xdr:spPr>
        <a:xfrm>
          <a:off x="2987675" y="4580890"/>
          <a:ext cx="685800" cy="1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77258</xdr:rowOff>
    </xdr:from>
    <xdr:to>
      <xdr:col>11</xdr:col>
      <xdr:colOff>187325</xdr:colOff>
      <xdr:row>28</xdr:row>
      <xdr:rowOff>7408</xdr:rowOff>
    </xdr:to>
    <xdr:sp macro="" textlink="">
      <xdr:nvSpPr>
        <xdr:cNvPr id="87" name="楕円 86">
          <a:extLst>
            <a:ext uri="{FF2B5EF4-FFF2-40B4-BE49-F238E27FC236}">
              <a16:creationId xmlns:a16="http://schemas.microsoft.com/office/drawing/2014/main" id="{2BB5DF9A-8DAC-43FE-9434-AE8DF1416E4F}"/>
            </a:ext>
          </a:extLst>
        </xdr:cNvPr>
        <xdr:cNvSpPr/>
      </xdr:nvSpPr>
      <xdr:spPr>
        <a:xfrm>
          <a:off x="2244725" y="44492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128058</xdr:rowOff>
    </xdr:from>
    <xdr:to>
      <xdr:col>15</xdr:col>
      <xdr:colOff>136525</xdr:colOff>
      <xdr:row>28</xdr:row>
      <xdr:rowOff>50165</xdr:rowOff>
    </xdr:to>
    <xdr:cxnSp macro="">
      <xdr:nvCxnSpPr>
        <xdr:cNvPr id="88" name="直線コネクタ 87">
          <a:extLst>
            <a:ext uri="{FF2B5EF4-FFF2-40B4-BE49-F238E27FC236}">
              <a16:creationId xmlns:a16="http://schemas.microsoft.com/office/drawing/2014/main" id="{43E49B71-311C-4EB0-B351-A9FB65D1DD78}"/>
            </a:ext>
          </a:extLst>
        </xdr:cNvPr>
        <xdr:cNvCxnSpPr/>
      </xdr:nvCxnSpPr>
      <xdr:spPr>
        <a:xfrm>
          <a:off x="2301875" y="4496858"/>
          <a:ext cx="685800" cy="8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126365</xdr:rowOff>
    </xdr:from>
    <xdr:to>
      <xdr:col>7</xdr:col>
      <xdr:colOff>187325</xdr:colOff>
      <xdr:row>27</xdr:row>
      <xdr:rowOff>56515</xdr:rowOff>
    </xdr:to>
    <xdr:sp macro="" textlink="">
      <xdr:nvSpPr>
        <xdr:cNvPr id="89" name="楕円 88">
          <a:extLst>
            <a:ext uri="{FF2B5EF4-FFF2-40B4-BE49-F238E27FC236}">
              <a16:creationId xmlns:a16="http://schemas.microsoft.com/office/drawing/2014/main" id="{4849B5F4-26D2-4F1A-90B4-34C8AE7811FE}"/>
            </a:ext>
          </a:extLst>
        </xdr:cNvPr>
        <xdr:cNvSpPr/>
      </xdr:nvSpPr>
      <xdr:spPr>
        <a:xfrm>
          <a:off x="1558925" y="4333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5715</xdr:rowOff>
    </xdr:from>
    <xdr:to>
      <xdr:col>11</xdr:col>
      <xdr:colOff>136525</xdr:colOff>
      <xdr:row>27</xdr:row>
      <xdr:rowOff>128058</xdr:rowOff>
    </xdr:to>
    <xdr:cxnSp macro="">
      <xdr:nvCxnSpPr>
        <xdr:cNvPr id="90" name="直線コネクタ 89">
          <a:extLst>
            <a:ext uri="{FF2B5EF4-FFF2-40B4-BE49-F238E27FC236}">
              <a16:creationId xmlns:a16="http://schemas.microsoft.com/office/drawing/2014/main" id="{44C8EBE4-0A80-4978-91FA-DC32DE5203BE}"/>
            </a:ext>
          </a:extLst>
        </xdr:cNvPr>
        <xdr:cNvCxnSpPr/>
      </xdr:nvCxnSpPr>
      <xdr:spPr>
        <a:xfrm>
          <a:off x="1616075" y="4380865"/>
          <a:ext cx="685800" cy="1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25205</xdr:rowOff>
    </xdr:from>
    <xdr:ext cx="405111" cy="259045"/>
    <xdr:sp macro="" textlink="">
      <xdr:nvSpPr>
        <xdr:cNvPr id="91" name="n_1aveValue有形固定資産減価償却率">
          <a:extLst>
            <a:ext uri="{FF2B5EF4-FFF2-40B4-BE49-F238E27FC236}">
              <a16:creationId xmlns:a16="http://schemas.microsoft.com/office/drawing/2014/main" id="{27A1C583-B4C8-414E-81A5-177C1F4E387D}"/>
            </a:ext>
          </a:extLst>
        </xdr:cNvPr>
        <xdr:cNvSpPr txBox="1"/>
      </xdr:nvSpPr>
      <xdr:spPr>
        <a:xfrm>
          <a:off x="347409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92" name="n_2aveValue有形固定資産減価償却率">
          <a:extLst>
            <a:ext uri="{FF2B5EF4-FFF2-40B4-BE49-F238E27FC236}">
              <a16:creationId xmlns:a16="http://schemas.microsoft.com/office/drawing/2014/main" id="{E7E7E4A7-4514-4A18-A6E0-6360F5CCB52F}"/>
            </a:ext>
          </a:extLst>
        </xdr:cNvPr>
        <xdr:cNvSpPr txBox="1"/>
      </xdr:nvSpPr>
      <xdr:spPr>
        <a:xfrm>
          <a:off x="2797819" y="515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93" name="n_3aveValue有形固定資産減価償却率">
          <a:extLst>
            <a:ext uri="{FF2B5EF4-FFF2-40B4-BE49-F238E27FC236}">
              <a16:creationId xmlns:a16="http://schemas.microsoft.com/office/drawing/2014/main" id="{094F656C-08D9-4206-9526-CE7ED5A3CDB6}"/>
            </a:ext>
          </a:extLst>
        </xdr:cNvPr>
        <xdr:cNvSpPr txBox="1"/>
      </xdr:nvSpPr>
      <xdr:spPr>
        <a:xfrm>
          <a:off x="2112019" y="507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9385190F-761E-4B39-A6C6-6C9185B3154A}"/>
            </a:ext>
          </a:extLst>
        </xdr:cNvPr>
        <xdr:cNvSpPr txBox="1"/>
      </xdr:nvSpPr>
      <xdr:spPr>
        <a:xfrm>
          <a:off x="1426219" y="497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68385</xdr:rowOff>
    </xdr:from>
    <xdr:ext cx="405111" cy="259045"/>
    <xdr:sp macro="" textlink="">
      <xdr:nvSpPr>
        <xdr:cNvPr id="95" name="n_1mainValue有形固定資産減価償却率">
          <a:extLst>
            <a:ext uri="{FF2B5EF4-FFF2-40B4-BE49-F238E27FC236}">
              <a16:creationId xmlns:a16="http://schemas.microsoft.com/office/drawing/2014/main" id="{95F90594-BAF6-436B-870D-F3620F4D4500}"/>
            </a:ext>
          </a:extLst>
        </xdr:cNvPr>
        <xdr:cNvSpPr txBox="1"/>
      </xdr:nvSpPr>
      <xdr:spPr>
        <a:xfrm>
          <a:off x="3474094" y="443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96" name="n_2mainValue有形固定資産減価償却率">
          <a:extLst>
            <a:ext uri="{FF2B5EF4-FFF2-40B4-BE49-F238E27FC236}">
              <a16:creationId xmlns:a16="http://schemas.microsoft.com/office/drawing/2014/main" id="{54877F45-7EC5-4E8F-8D80-15E03A725D7B}"/>
            </a:ext>
          </a:extLst>
        </xdr:cNvPr>
        <xdr:cNvSpPr txBox="1"/>
      </xdr:nvSpPr>
      <xdr:spPr>
        <a:xfrm>
          <a:off x="2797819" y="433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23935</xdr:rowOff>
    </xdr:from>
    <xdr:ext cx="405111" cy="259045"/>
    <xdr:sp macro="" textlink="">
      <xdr:nvSpPr>
        <xdr:cNvPr id="97" name="n_3mainValue有形固定資産減価償却率">
          <a:extLst>
            <a:ext uri="{FF2B5EF4-FFF2-40B4-BE49-F238E27FC236}">
              <a16:creationId xmlns:a16="http://schemas.microsoft.com/office/drawing/2014/main" id="{0A9AE876-A83A-4BC2-A92F-9A93D81FDAC2}"/>
            </a:ext>
          </a:extLst>
        </xdr:cNvPr>
        <xdr:cNvSpPr txBox="1"/>
      </xdr:nvSpPr>
      <xdr:spPr>
        <a:xfrm>
          <a:off x="2112019" y="4237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73042</xdr:rowOff>
    </xdr:from>
    <xdr:ext cx="405111" cy="259045"/>
    <xdr:sp macro="" textlink="">
      <xdr:nvSpPr>
        <xdr:cNvPr id="98" name="n_4mainValue有形固定資産減価償却率">
          <a:extLst>
            <a:ext uri="{FF2B5EF4-FFF2-40B4-BE49-F238E27FC236}">
              <a16:creationId xmlns:a16="http://schemas.microsoft.com/office/drawing/2014/main" id="{7E6C1BD0-C94A-458D-A1BE-E33EE4AF744F}"/>
            </a:ext>
          </a:extLst>
        </xdr:cNvPr>
        <xdr:cNvSpPr txBox="1"/>
      </xdr:nvSpPr>
      <xdr:spPr>
        <a:xfrm>
          <a:off x="1426219" y="412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4D1F25C-C8FB-42EB-8D88-011D96AC5830}"/>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CE5D774-DEDA-46D6-8F71-C882FD2911E9}"/>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16DB867-2171-4E79-BEA0-3771FBE92779}"/>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046B85A-D0DC-4297-AC8D-2763F7310D84}"/>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B23F889-56B5-43AC-8EC7-93C2139DD05C}"/>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50E218D-7113-47A0-96C0-1098262DECF7}"/>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BA032F0-47AD-402A-90B0-504E0AA38530}"/>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68E8A0A-866F-42CE-B9A6-340BDBDE5F05}"/>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24DC03C-D4AB-4222-9935-AB8C9A566280}"/>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9786A53-833B-401C-87B0-1EA362F44E13}"/>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3581140-0100-49C8-9241-3641D6D7BD0D}"/>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516952C-F0B2-4984-B971-E64D2B662456}"/>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C30A916-0AD7-4C3C-9F25-D1F2C34995FA}"/>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この間の市政改革の取組として、地方債の発行を抑制してきたことによる地方債残高の減少や、人件費の削減、施策・事業の見直し等により、債務償還比率は類似団体平均を下回っている。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DC6B0B3-CB54-408C-9822-AADA7E5172CD}"/>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A45F297-5D18-4CD4-9119-76EE656E80DA}"/>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4690232-45BA-45B4-9353-39F5A3129ED0}"/>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600A8385-D6D3-4C4F-BBFA-76BDE218FC4D}"/>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455E396A-E022-4197-BC08-BB5FA76F9F1E}"/>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79FF4A84-3A3C-47DF-BD34-85FF7CC0D0E7}"/>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4584B7C0-5CB9-4C16-A4CE-E0473999B3C6}"/>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604010C7-520E-459D-94D4-9EA2811E302B}"/>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0" name="テキスト ボックス 119">
          <a:extLst>
            <a:ext uri="{FF2B5EF4-FFF2-40B4-BE49-F238E27FC236}">
              <a16:creationId xmlns:a16="http://schemas.microsoft.com/office/drawing/2014/main" id="{6C2DB057-B7EA-4D5B-B4CF-7618567D5974}"/>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8508B2C-A9FA-4C6A-839E-3143998EA37D}"/>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737FF1C-56E0-46F0-BFFA-48D3EF50C84E}"/>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93674987-F892-4BC3-86BC-943160A20D61}"/>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7730D2C2-D814-40F1-9309-D7B9357CA582}"/>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D0235E2-B2A2-41AF-82A4-901988932E32}"/>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9F95B83D-1686-4696-BB7C-C21FD2FF16B7}"/>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B229F63D-4664-432E-A3B8-9F23C0EE8327}"/>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8" name="直線コネクタ 127">
          <a:extLst>
            <a:ext uri="{FF2B5EF4-FFF2-40B4-BE49-F238E27FC236}">
              <a16:creationId xmlns:a16="http://schemas.microsoft.com/office/drawing/2014/main" id="{4869093A-359E-4433-9D0B-E891B51102B0}"/>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9" name="債務償還比率最小値テキスト">
          <a:extLst>
            <a:ext uri="{FF2B5EF4-FFF2-40B4-BE49-F238E27FC236}">
              <a16:creationId xmlns:a16="http://schemas.microsoft.com/office/drawing/2014/main" id="{D5F260C7-B225-4F73-B3FF-0B35607882DB}"/>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30" name="直線コネクタ 129">
          <a:extLst>
            <a:ext uri="{FF2B5EF4-FFF2-40B4-BE49-F238E27FC236}">
              <a16:creationId xmlns:a16="http://schemas.microsoft.com/office/drawing/2014/main" id="{7C9BFC27-266F-47FE-A1E8-CF3F5ABFECC2}"/>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31" name="債務償還比率最大値テキスト">
          <a:extLst>
            <a:ext uri="{FF2B5EF4-FFF2-40B4-BE49-F238E27FC236}">
              <a16:creationId xmlns:a16="http://schemas.microsoft.com/office/drawing/2014/main" id="{078157F0-5035-4E90-B782-68B8F765FF66}"/>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2" name="直線コネクタ 131">
          <a:extLst>
            <a:ext uri="{FF2B5EF4-FFF2-40B4-BE49-F238E27FC236}">
              <a16:creationId xmlns:a16="http://schemas.microsoft.com/office/drawing/2014/main" id="{74BD18BD-5B3D-4641-836A-47AAC3F710D4}"/>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20083</xdr:rowOff>
    </xdr:from>
    <xdr:ext cx="560923" cy="259045"/>
    <xdr:sp macro="" textlink="">
      <xdr:nvSpPr>
        <xdr:cNvPr id="133" name="債務償還比率平均値テキスト">
          <a:extLst>
            <a:ext uri="{FF2B5EF4-FFF2-40B4-BE49-F238E27FC236}">
              <a16:creationId xmlns:a16="http://schemas.microsoft.com/office/drawing/2014/main" id="{5A5B971E-3DCA-4420-B419-39A5CEA38365}"/>
            </a:ext>
          </a:extLst>
        </xdr:cNvPr>
        <xdr:cNvSpPr txBox="1"/>
      </xdr:nvSpPr>
      <xdr:spPr>
        <a:xfrm>
          <a:off x="13379450" y="47159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4" name="フローチャート: 判断 133">
          <a:extLst>
            <a:ext uri="{FF2B5EF4-FFF2-40B4-BE49-F238E27FC236}">
              <a16:creationId xmlns:a16="http://schemas.microsoft.com/office/drawing/2014/main" id="{393A420A-AD9F-4A80-A962-4D0795D6481F}"/>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5" name="フローチャート: 判断 134">
          <a:extLst>
            <a:ext uri="{FF2B5EF4-FFF2-40B4-BE49-F238E27FC236}">
              <a16:creationId xmlns:a16="http://schemas.microsoft.com/office/drawing/2014/main" id="{88F6E655-EF56-45C6-BC0B-268B6FD7A2FA}"/>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a:extLst>
            <a:ext uri="{FF2B5EF4-FFF2-40B4-BE49-F238E27FC236}">
              <a16:creationId xmlns:a16="http://schemas.microsoft.com/office/drawing/2014/main" id="{9B24829F-7572-44FA-BD2F-44C8A70F7013}"/>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7" name="フローチャート: 判断 136">
          <a:extLst>
            <a:ext uri="{FF2B5EF4-FFF2-40B4-BE49-F238E27FC236}">
              <a16:creationId xmlns:a16="http://schemas.microsoft.com/office/drawing/2014/main" id="{DEFC06CE-7E91-424C-BD71-22AEA9E49E91}"/>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8" name="フローチャート: 判断 137">
          <a:extLst>
            <a:ext uri="{FF2B5EF4-FFF2-40B4-BE49-F238E27FC236}">
              <a16:creationId xmlns:a16="http://schemas.microsoft.com/office/drawing/2014/main" id="{3B56150F-F443-4355-824A-2A3D88282C32}"/>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7917A78-D937-47F9-861F-1FE47A7B2156}"/>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E026907-8792-4412-B115-1A28A248AAEE}"/>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3E01A75-435F-40CD-91C6-2A3B9436CD5C}"/>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2FFDCB2-5EF9-4AAF-BC6C-A7C98E24F995}"/>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0FB30CA-761B-4146-A47F-8EEF15B8E28D}"/>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6900</xdr:rowOff>
    </xdr:from>
    <xdr:to>
      <xdr:col>76</xdr:col>
      <xdr:colOff>73025</xdr:colOff>
      <xdr:row>26</xdr:row>
      <xdr:rowOff>108500</xdr:rowOff>
    </xdr:to>
    <xdr:sp macro="" textlink="">
      <xdr:nvSpPr>
        <xdr:cNvPr id="144" name="楕円 143">
          <a:extLst>
            <a:ext uri="{FF2B5EF4-FFF2-40B4-BE49-F238E27FC236}">
              <a16:creationId xmlns:a16="http://schemas.microsoft.com/office/drawing/2014/main" id="{E70793FF-F3EE-4396-9678-401420907ED5}"/>
            </a:ext>
          </a:extLst>
        </xdr:cNvPr>
        <xdr:cNvSpPr/>
      </xdr:nvSpPr>
      <xdr:spPr>
        <a:xfrm>
          <a:off x="13293725" y="4220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93277</xdr:rowOff>
    </xdr:from>
    <xdr:ext cx="469744" cy="259045"/>
    <xdr:sp macro="" textlink="">
      <xdr:nvSpPr>
        <xdr:cNvPr id="145" name="債務償還比率該当値テキスト">
          <a:extLst>
            <a:ext uri="{FF2B5EF4-FFF2-40B4-BE49-F238E27FC236}">
              <a16:creationId xmlns:a16="http://schemas.microsoft.com/office/drawing/2014/main" id="{4C06C666-86B0-458A-B368-BF2D2440E717}"/>
            </a:ext>
          </a:extLst>
        </xdr:cNvPr>
        <xdr:cNvSpPr txBox="1"/>
      </xdr:nvSpPr>
      <xdr:spPr>
        <a:xfrm>
          <a:off x="13379450" y="414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144837</xdr:rowOff>
    </xdr:from>
    <xdr:to>
      <xdr:col>72</xdr:col>
      <xdr:colOff>123825</xdr:colOff>
      <xdr:row>27</xdr:row>
      <xdr:rowOff>74987</xdr:rowOff>
    </xdr:to>
    <xdr:sp macro="" textlink="">
      <xdr:nvSpPr>
        <xdr:cNvPr id="146" name="楕円 145">
          <a:extLst>
            <a:ext uri="{FF2B5EF4-FFF2-40B4-BE49-F238E27FC236}">
              <a16:creationId xmlns:a16="http://schemas.microsoft.com/office/drawing/2014/main" id="{8759FF35-ED63-4F11-928B-0C35A4887B77}"/>
            </a:ext>
          </a:extLst>
        </xdr:cNvPr>
        <xdr:cNvSpPr/>
      </xdr:nvSpPr>
      <xdr:spPr>
        <a:xfrm>
          <a:off x="12646025" y="43517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57700</xdr:rowOff>
    </xdr:from>
    <xdr:to>
      <xdr:col>76</xdr:col>
      <xdr:colOff>22225</xdr:colOff>
      <xdr:row>27</xdr:row>
      <xdr:rowOff>24187</xdr:rowOff>
    </xdr:to>
    <xdr:cxnSp macro="">
      <xdr:nvCxnSpPr>
        <xdr:cNvPr id="147" name="直線コネクタ 146">
          <a:extLst>
            <a:ext uri="{FF2B5EF4-FFF2-40B4-BE49-F238E27FC236}">
              <a16:creationId xmlns:a16="http://schemas.microsoft.com/office/drawing/2014/main" id="{CF0F7154-5AE6-46A3-BFD6-4C96DF27FF36}"/>
            </a:ext>
          </a:extLst>
        </xdr:cNvPr>
        <xdr:cNvCxnSpPr/>
      </xdr:nvCxnSpPr>
      <xdr:spPr>
        <a:xfrm flipV="1">
          <a:off x="12693650" y="4267750"/>
          <a:ext cx="638175" cy="13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14048</xdr:rowOff>
    </xdr:from>
    <xdr:to>
      <xdr:col>68</xdr:col>
      <xdr:colOff>123825</xdr:colOff>
      <xdr:row>27</xdr:row>
      <xdr:rowOff>115648</xdr:rowOff>
    </xdr:to>
    <xdr:sp macro="" textlink="">
      <xdr:nvSpPr>
        <xdr:cNvPr id="148" name="楕円 147">
          <a:extLst>
            <a:ext uri="{FF2B5EF4-FFF2-40B4-BE49-F238E27FC236}">
              <a16:creationId xmlns:a16="http://schemas.microsoft.com/office/drawing/2014/main" id="{25C28649-D095-4EE8-B921-8C0C42B591B2}"/>
            </a:ext>
          </a:extLst>
        </xdr:cNvPr>
        <xdr:cNvSpPr/>
      </xdr:nvSpPr>
      <xdr:spPr>
        <a:xfrm>
          <a:off x="11960225" y="438284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24187</xdr:rowOff>
    </xdr:from>
    <xdr:to>
      <xdr:col>72</xdr:col>
      <xdr:colOff>73025</xdr:colOff>
      <xdr:row>27</xdr:row>
      <xdr:rowOff>64848</xdr:rowOff>
    </xdr:to>
    <xdr:cxnSp macro="">
      <xdr:nvCxnSpPr>
        <xdr:cNvPr id="149" name="直線コネクタ 148">
          <a:extLst>
            <a:ext uri="{FF2B5EF4-FFF2-40B4-BE49-F238E27FC236}">
              <a16:creationId xmlns:a16="http://schemas.microsoft.com/office/drawing/2014/main" id="{874A9DF5-8BA9-4B48-9399-2D4F61159A48}"/>
            </a:ext>
          </a:extLst>
        </xdr:cNvPr>
        <xdr:cNvCxnSpPr/>
      </xdr:nvCxnSpPr>
      <xdr:spPr>
        <a:xfrm flipV="1">
          <a:off x="12007850" y="4399337"/>
          <a:ext cx="6858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143828</xdr:rowOff>
    </xdr:from>
    <xdr:to>
      <xdr:col>64</xdr:col>
      <xdr:colOff>123825</xdr:colOff>
      <xdr:row>28</xdr:row>
      <xdr:rowOff>73978</xdr:rowOff>
    </xdr:to>
    <xdr:sp macro="" textlink="">
      <xdr:nvSpPr>
        <xdr:cNvPr id="150" name="楕円 149">
          <a:extLst>
            <a:ext uri="{FF2B5EF4-FFF2-40B4-BE49-F238E27FC236}">
              <a16:creationId xmlns:a16="http://schemas.microsoft.com/office/drawing/2014/main" id="{1BC1F8D4-8695-48F4-92F0-E96083F7CB35}"/>
            </a:ext>
          </a:extLst>
        </xdr:cNvPr>
        <xdr:cNvSpPr/>
      </xdr:nvSpPr>
      <xdr:spPr>
        <a:xfrm>
          <a:off x="11274425" y="45126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64848</xdr:rowOff>
    </xdr:from>
    <xdr:to>
      <xdr:col>68</xdr:col>
      <xdr:colOff>73025</xdr:colOff>
      <xdr:row>28</xdr:row>
      <xdr:rowOff>23178</xdr:rowOff>
    </xdr:to>
    <xdr:cxnSp macro="">
      <xdr:nvCxnSpPr>
        <xdr:cNvPr id="151" name="直線コネクタ 150">
          <a:extLst>
            <a:ext uri="{FF2B5EF4-FFF2-40B4-BE49-F238E27FC236}">
              <a16:creationId xmlns:a16="http://schemas.microsoft.com/office/drawing/2014/main" id="{E671F00D-EB17-41B5-9720-DE293A36F278}"/>
            </a:ext>
          </a:extLst>
        </xdr:cNvPr>
        <xdr:cNvCxnSpPr/>
      </xdr:nvCxnSpPr>
      <xdr:spPr>
        <a:xfrm flipV="1">
          <a:off x="11322050" y="4439998"/>
          <a:ext cx="685800" cy="1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57707</xdr:rowOff>
    </xdr:from>
    <xdr:to>
      <xdr:col>60</xdr:col>
      <xdr:colOff>123825</xdr:colOff>
      <xdr:row>27</xdr:row>
      <xdr:rowOff>159307</xdr:rowOff>
    </xdr:to>
    <xdr:sp macro="" textlink="">
      <xdr:nvSpPr>
        <xdr:cNvPr id="152" name="楕円 151">
          <a:extLst>
            <a:ext uri="{FF2B5EF4-FFF2-40B4-BE49-F238E27FC236}">
              <a16:creationId xmlns:a16="http://schemas.microsoft.com/office/drawing/2014/main" id="{C3E8E0DB-7E09-41BA-BB86-DAFFB85529F5}"/>
            </a:ext>
          </a:extLst>
        </xdr:cNvPr>
        <xdr:cNvSpPr/>
      </xdr:nvSpPr>
      <xdr:spPr>
        <a:xfrm>
          <a:off x="10588625" y="44296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108507</xdr:rowOff>
    </xdr:from>
    <xdr:to>
      <xdr:col>64</xdr:col>
      <xdr:colOff>73025</xdr:colOff>
      <xdr:row>28</xdr:row>
      <xdr:rowOff>23178</xdr:rowOff>
    </xdr:to>
    <xdr:cxnSp macro="">
      <xdr:nvCxnSpPr>
        <xdr:cNvPr id="153" name="直線コネクタ 152">
          <a:extLst>
            <a:ext uri="{FF2B5EF4-FFF2-40B4-BE49-F238E27FC236}">
              <a16:creationId xmlns:a16="http://schemas.microsoft.com/office/drawing/2014/main" id="{1299C493-437C-424A-9165-286ABCEA8B07}"/>
            </a:ext>
          </a:extLst>
        </xdr:cNvPr>
        <xdr:cNvCxnSpPr/>
      </xdr:nvCxnSpPr>
      <xdr:spPr>
        <a:xfrm>
          <a:off x="10636250" y="4477307"/>
          <a:ext cx="685800" cy="8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119270</xdr:rowOff>
    </xdr:from>
    <xdr:ext cx="560923" cy="259045"/>
    <xdr:sp macro="" textlink="">
      <xdr:nvSpPr>
        <xdr:cNvPr id="154" name="n_1aveValue債務償還比率">
          <a:extLst>
            <a:ext uri="{FF2B5EF4-FFF2-40B4-BE49-F238E27FC236}">
              <a16:creationId xmlns:a16="http://schemas.microsoft.com/office/drawing/2014/main" id="{19421DD5-F14C-470C-A20E-8E010028E838}"/>
            </a:ext>
          </a:extLst>
        </xdr:cNvPr>
        <xdr:cNvSpPr txBox="1"/>
      </xdr:nvSpPr>
      <xdr:spPr>
        <a:xfrm>
          <a:off x="12441763"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136542</xdr:rowOff>
    </xdr:from>
    <xdr:ext cx="560923" cy="259045"/>
    <xdr:sp macro="" textlink="">
      <xdr:nvSpPr>
        <xdr:cNvPr id="155" name="n_2aveValue債務償還比率">
          <a:extLst>
            <a:ext uri="{FF2B5EF4-FFF2-40B4-BE49-F238E27FC236}">
              <a16:creationId xmlns:a16="http://schemas.microsoft.com/office/drawing/2014/main" id="{6B0B3C70-952E-4E63-A076-4AAA0B2D80AE}"/>
            </a:ext>
          </a:extLst>
        </xdr:cNvPr>
        <xdr:cNvSpPr txBox="1"/>
      </xdr:nvSpPr>
      <xdr:spPr>
        <a:xfrm>
          <a:off x="117654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162210</xdr:rowOff>
    </xdr:from>
    <xdr:ext cx="560923" cy="259045"/>
    <xdr:sp macro="" textlink="">
      <xdr:nvSpPr>
        <xdr:cNvPr id="156" name="n_3aveValue債務償還比率">
          <a:extLst>
            <a:ext uri="{FF2B5EF4-FFF2-40B4-BE49-F238E27FC236}">
              <a16:creationId xmlns:a16="http://schemas.microsoft.com/office/drawing/2014/main" id="{8B8548E7-7766-4D59-AB87-1CA5719826DD}"/>
            </a:ext>
          </a:extLst>
        </xdr:cNvPr>
        <xdr:cNvSpPr txBox="1"/>
      </xdr:nvSpPr>
      <xdr:spPr>
        <a:xfrm>
          <a:off x="110796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63616</xdr:rowOff>
    </xdr:from>
    <xdr:ext cx="469744" cy="259045"/>
    <xdr:sp macro="" textlink="">
      <xdr:nvSpPr>
        <xdr:cNvPr id="157" name="n_4aveValue債務償還比率">
          <a:extLst>
            <a:ext uri="{FF2B5EF4-FFF2-40B4-BE49-F238E27FC236}">
              <a16:creationId xmlns:a16="http://schemas.microsoft.com/office/drawing/2014/main" id="{A5A325F6-7382-42EE-8324-389171B5F6D3}"/>
            </a:ext>
          </a:extLst>
        </xdr:cNvPr>
        <xdr:cNvSpPr txBox="1"/>
      </xdr:nvSpPr>
      <xdr:spPr>
        <a:xfrm>
          <a:off x="10417252" y="47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91514</xdr:rowOff>
    </xdr:from>
    <xdr:ext cx="469744" cy="259045"/>
    <xdr:sp macro="" textlink="">
      <xdr:nvSpPr>
        <xdr:cNvPr id="158" name="n_1mainValue債務償還比率">
          <a:extLst>
            <a:ext uri="{FF2B5EF4-FFF2-40B4-BE49-F238E27FC236}">
              <a16:creationId xmlns:a16="http://schemas.microsoft.com/office/drawing/2014/main" id="{C04D8C21-423E-41A3-82B6-48729EB1114F}"/>
            </a:ext>
          </a:extLst>
        </xdr:cNvPr>
        <xdr:cNvSpPr txBox="1"/>
      </xdr:nvSpPr>
      <xdr:spPr>
        <a:xfrm>
          <a:off x="12465127" y="413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132175</xdr:rowOff>
    </xdr:from>
    <xdr:ext cx="469744" cy="259045"/>
    <xdr:sp macro="" textlink="">
      <xdr:nvSpPr>
        <xdr:cNvPr id="159" name="n_2mainValue債務償還比率">
          <a:extLst>
            <a:ext uri="{FF2B5EF4-FFF2-40B4-BE49-F238E27FC236}">
              <a16:creationId xmlns:a16="http://schemas.microsoft.com/office/drawing/2014/main" id="{2F0B6889-5B61-423F-B58F-3FE43E41DEF3}"/>
            </a:ext>
          </a:extLst>
        </xdr:cNvPr>
        <xdr:cNvSpPr txBox="1"/>
      </xdr:nvSpPr>
      <xdr:spPr>
        <a:xfrm>
          <a:off x="11788852" y="418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90505</xdr:rowOff>
    </xdr:from>
    <xdr:ext cx="469744" cy="259045"/>
    <xdr:sp macro="" textlink="">
      <xdr:nvSpPr>
        <xdr:cNvPr id="160" name="n_3mainValue債務償還比率">
          <a:extLst>
            <a:ext uri="{FF2B5EF4-FFF2-40B4-BE49-F238E27FC236}">
              <a16:creationId xmlns:a16="http://schemas.microsoft.com/office/drawing/2014/main" id="{31BE9579-FEFE-46F9-B390-43BE8DA23158}"/>
            </a:ext>
          </a:extLst>
        </xdr:cNvPr>
        <xdr:cNvSpPr txBox="1"/>
      </xdr:nvSpPr>
      <xdr:spPr>
        <a:xfrm>
          <a:off x="11103052" y="42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4384</xdr:rowOff>
    </xdr:from>
    <xdr:ext cx="469744" cy="259045"/>
    <xdr:sp macro="" textlink="">
      <xdr:nvSpPr>
        <xdr:cNvPr id="161" name="n_4mainValue債務償還比率">
          <a:extLst>
            <a:ext uri="{FF2B5EF4-FFF2-40B4-BE49-F238E27FC236}">
              <a16:creationId xmlns:a16="http://schemas.microsoft.com/office/drawing/2014/main" id="{01AAC41E-7912-4BF6-8614-F52B30E900D0}"/>
            </a:ext>
          </a:extLst>
        </xdr:cNvPr>
        <xdr:cNvSpPr txBox="1"/>
      </xdr:nvSpPr>
      <xdr:spPr>
        <a:xfrm>
          <a:off x="10417252" y="421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E7DA759D-7E0F-4606-9C81-B9E07C66367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EBBD804E-2756-43AB-A36F-50C4AA82AEAB}"/>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2B26A8A1-ABEF-4D95-9A48-F170D27E1E00}"/>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859DECC0-8B2A-4183-A4BF-664DF8020A43}"/>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1EA789AE-6E68-4A46-A362-09C99FFE14CA}"/>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EC72DABA-0108-486A-8162-A4E2613D3B2F}"/>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822BBB-371C-4E84-B4E7-5381A6897F50}"/>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6611F8-7A2F-4ADB-A049-56D772C9E65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297AED-7AA5-4400-A9D3-43B427F0621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4E2357-2A78-4359-89BA-890A4D5CDF5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7DF36C-0DB8-4D8B-BAA3-5CAD687A242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7B8FA5-D38D-41D2-BC32-E8D4ECDE70D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F53FF5-3A29-4403-8B29-C024FE1FC9B0}"/>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1D2D97-57CF-45D4-BFC1-392CB72774F2}"/>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5CCF27-E688-441D-AEA4-4D68490C554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6D3BE4-E443-43B1-86CF-28A7B0ABF837}"/>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2,730,420
2,584,563
225.30
1,764,214,485
1,756,789,204
2,672,095
851,840,443
1,802,866,543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88D22A-C008-46CB-B54F-6592C900248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FCB422-1236-4078-AE32-E5B5CD357DF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068AD9-83CD-476C-B762-FCC40A395BC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832FE2-E8A8-4855-9587-9CECF37C4D1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AE41B0-D804-4DAB-81FF-7D3546AE7C5F}"/>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1E7302D-92B8-4839-B4AB-FF0E213EBF41}"/>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A8C090-A285-403B-8BE6-8E66616A6344}"/>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46ACD8-8080-4D0B-8BA4-EF12B608B90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989B32-BCBB-45E3-AEE3-E4032E5CAD3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4F8620-55BC-41C4-9E1B-E97386D393D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76E17B-91A4-4BFE-A630-76DF086B31A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4EE1DB-926B-4828-8F04-E0852E49F97A}"/>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C014E0-AC7F-4732-B9A2-CA52F05246B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A51EEC2-3FC3-48F8-AD2E-A3758D3C54B4}"/>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4C7C65-74E3-46D9-899C-110DCD3025C5}"/>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91790A-8B0E-4E51-ABD9-E1AE4C379D73}"/>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B7EE5E-4BEB-4A8D-8D10-642E3C65C0A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BA3525-B508-4619-A4F3-7A2C2CC3BD56}"/>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936D7E-F0BE-451E-B216-2B51E5B0028F}"/>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77458C1-8C07-4E63-AE65-268D55F7ED91}"/>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87FB87-28B1-4E12-BE67-5314AFAECE3A}"/>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2FF61E-54B9-4DA3-8DA0-11462703101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7480B1-4F52-4F48-9214-20DAEDA7DBC6}"/>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5D7285-17D1-428C-8A05-522001AD0405}"/>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3F94EB-22F0-42DC-9DED-34EE41FCCDCE}"/>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332E76-81B7-485F-95E4-1442A1B1B542}"/>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9702BA-0737-40EF-BD2E-BE7DA0B15A1C}"/>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7AC6DF-8A8E-4036-B18C-C88E2717E883}"/>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DB67D2-A5EB-48B8-9840-65C49E2E7621}"/>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0D3650C-EED8-47DC-841C-317ABCC97931}"/>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5818030-E75F-41AB-8ADE-F475024152ED}"/>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0FD6F2-78FC-473A-995D-B88D4114FD0F}"/>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386D263-88AC-4E20-8B93-77FA8DFB6712}"/>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133770-5582-4216-BAD9-E33A96E65E4F}"/>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AB855A2-1AFE-49BE-BD49-C4CF318861B2}"/>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80416AD-0440-4EEC-88DC-5AB72524AA72}"/>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CBC1BDD-4799-4156-98AD-AE2041C0A702}"/>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06A6FF4-EE49-467C-9719-834125B5CC8C}"/>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0392020-3425-4084-9FBD-E14555687713}"/>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DDDAE56-73BA-4F0A-B2FD-F3F796C5BA03}"/>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C5B14DD-BD16-458A-8910-F606054EF4F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E952734-B350-4697-836D-B9F81B8A24B4}"/>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9B1B415-32BF-4449-82C2-51101E2A066B}"/>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98F31FA8-E667-4525-AA82-980BC1F4F480}"/>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E4891206-C8C3-454B-9B35-D91BF662BBF0}"/>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59F53A15-C6EB-4F29-909C-608D05FD2A31}"/>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0D248A4B-625E-49DC-80F6-34BA14D55A9A}"/>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6A2DF307-7CFA-49AC-9FC6-DD3F3D93AF5F}"/>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83F94FD9-4006-4CA4-88B3-56D3C0D7D5BE}"/>
            </a:ext>
          </a:extLst>
        </xdr:cNvPr>
        <xdr:cNvSpPr txBox="1"/>
      </xdr:nvSpPr>
      <xdr:spPr>
        <a:xfrm>
          <a:off x="4219575" y="62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DB72A935-99F8-44B0-96B5-19DF4E16F479}"/>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94940B6E-F0E2-4D85-9F7F-FCF9F191FB1C}"/>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5C449081-9636-4FBE-8BF1-D5BE518DE367}"/>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E4714569-DDDF-4DF2-9BD1-59B3D214B694}"/>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C6626B57-C3E9-4C2C-A510-0857D1C3C9D4}"/>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52914AD-0E6C-4B49-BAA0-41C938BD1E8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AA33D8E-A1F6-435C-9D95-5E0B3DF126DC}"/>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FC6C3A7-12FE-4C5B-89BB-ABA829020EFE}"/>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D734630-4C3C-4A33-AB0B-8F31968A74E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B510C3D-D6CC-485B-8FC6-3C4F3A993F0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1" name="楕円 70">
          <a:extLst>
            <a:ext uri="{FF2B5EF4-FFF2-40B4-BE49-F238E27FC236}">
              <a16:creationId xmlns:a16="http://schemas.microsoft.com/office/drawing/2014/main" id="{8E718671-5F50-4A1A-B1C6-597B19DE5023}"/>
            </a:ext>
          </a:extLst>
        </xdr:cNvPr>
        <xdr:cNvSpPr/>
      </xdr:nvSpPr>
      <xdr:spPr>
        <a:xfrm>
          <a:off x="4124325" y="62782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151147</xdr:rowOff>
    </xdr:from>
    <xdr:ext cx="405111" cy="259045"/>
    <xdr:sp macro="" textlink="">
      <xdr:nvSpPr>
        <xdr:cNvPr id="72" name="【道路】&#10;有形固定資産減価償却率該当値テキスト">
          <a:extLst>
            <a:ext uri="{FF2B5EF4-FFF2-40B4-BE49-F238E27FC236}">
              <a16:creationId xmlns:a16="http://schemas.microsoft.com/office/drawing/2014/main" id="{84C1D339-E664-4F7D-9952-EAB7AA1CB11E}"/>
            </a:ext>
          </a:extLst>
        </xdr:cNvPr>
        <xdr:cNvSpPr txBox="1"/>
      </xdr:nvSpPr>
      <xdr:spPr>
        <a:xfrm>
          <a:off x="4219575"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77978</xdr:rowOff>
    </xdr:from>
    <xdr:to>
      <xdr:col>20</xdr:col>
      <xdr:colOff>38100</xdr:colOff>
      <xdr:row>39</xdr:row>
      <xdr:rowOff>8128</xdr:rowOff>
    </xdr:to>
    <xdr:sp macro="" textlink="">
      <xdr:nvSpPr>
        <xdr:cNvPr id="73" name="楕円 72">
          <a:extLst>
            <a:ext uri="{FF2B5EF4-FFF2-40B4-BE49-F238E27FC236}">
              <a16:creationId xmlns:a16="http://schemas.microsoft.com/office/drawing/2014/main" id="{C30863E1-D507-4F89-A239-10299561A545}"/>
            </a:ext>
          </a:extLst>
        </xdr:cNvPr>
        <xdr:cNvSpPr/>
      </xdr:nvSpPr>
      <xdr:spPr>
        <a:xfrm>
          <a:off x="3381375" y="62311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128778</xdr:rowOff>
    </xdr:from>
    <xdr:to>
      <xdr:col>24</xdr:col>
      <xdr:colOff>63500</xdr:colOff>
      <xdr:row>39</xdr:row>
      <xdr:rowOff>7620</xdr:rowOff>
    </xdr:to>
    <xdr:cxnSp macro="">
      <xdr:nvCxnSpPr>
        <xdr:cNvPr id="74" name="直線コネクタ 73">
          <a:extLst>
            <a:ext uri="{FF2B5EF4-FFF2-40B4-BE49-F238E27FC236}">
              <a16:creationId xmlns:a16="http://schemas.microsoft.com/office/drawing/2014/main" id="{A0A73DE4-3525-4BD3-88C3-D4AE3C4A6867}"/>
            </a:ext>
          </a:extLst>
        </xdr:cNvPr>
        <xdr:cNvCxnSpPr/>
      </xdr:nvCxnSpPr>
      <xdr:spPr>
        <a:xfrm>
          <a:off x="3429000" y="6278753"/>
          <a:ext cx="7524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32258</xdr:rowOff>
    </xdr:from>
    <xdr:to>
      <xdr:col>15</xdr:col>
      <xdr:colOff>101600</xdr:colOff>
      <xdr:row>38</xdr:row>
      <xdr:rowOff>133858</xdr:rowOff>
    </xdr:to>
    <xdr:sp macro="" textlink="">
      <xdr:nvSpPr>
        <xdr:cNvPr id="75" name="楕円 74">
          <a:extLst>
            <a:ext uri="{FF2B5EF4-FFF2-40B4-BE49-F238E27FC236}">
              <a16:creationId xmlns:a16="http://schemas.microsoft.com/office/drawing/2014/main" id="{3B6A7668-22A1-4214-BFAE-6E3097E64005}"/>
            </a:ext>
          </a:extLst>
        </xdr:cNvPr>
        <xdr:cNvSpPr/>
      </xdr:nvSpPr>
      <xdr:spPr>
        <a:xfrm>
          <a:off x="2571750" y="618223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83058</xdr:rowOff>
    </xdr:from>
    <xdr:to>
      <xdr:col>19</xdr:col>
      <xdr:colOff>177800</xdr:colOff>
      <xdr:row>38</xdr:row>
      <xdr:rowOff>128778</xdr:rowOff>
    </xdr:to>
    <xdr:cxnSp macro="">
      <xdr:nvCxnSpPr>
        <xdr:cNvPr id="76" name="直線コネクタ 75">
          <a:extLst>
            <a:ext uri="{FF2B5EF4-FFF2-40B4-BE49-F238E27FC236}">
              <a16:creationId xmlns:a16="http://schemas.microsoft.com/office/drawing/2014/main" id="{707ADF40-973C-4FBA-B9D2-57DF930D912F}"/>
            </a:ext>
          </a:extLst>
        </xdr:cNvPr>
        <xdr:cNvCxnSpPr/>
      </xdr:nvCxnSpPr>
      <xdr:spPr>
        <a:xfrm>
          <a:off x="2619375" y="6239383"/>
          <a:ext cx="80962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xdr:rowOff>
    </xdr:from>
    <xdr:to>
      <xdr:col>10</xdr:col>
      <xdr:colOff>165100</xdr:colOff>
      <xdr:row>38</xdr:row>
      <xdr:rowOff>106426</xdr:rowOff>
    </xdr:to>
    <xdr:sp macro="" textlink="">
      <xdr:nvSpPr>
        <xdr:cNvPr id="77" name="楕円 76">
          <a:extLst>
            <a:ext uri="{FF2B5EF4-FFF2-40B4-BE49-F238E27FC236}">
              <a16:creationId xmlns:a16="http://schemas.microsoft.com/office/drawing/2014/main" id="{8D38766E-0CE5-4D68-9694-296E1C082385}"/>
            </a:ext>
          </a:extLst>
        </xdr:cNvPr>
        <xdr:cNvSpPr/>
      </xdr:nvSpPr>
      <xdr:spPr>
        <a:xfrm>
          <a:off x="1781175" y="61611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55626</xdr:rowOff>
    </xdr:from>
    <xdr:to>
      <xdr:col>15</xdr:col>
      <xdr:colOff>50800</xdr:colOff>
      <xdr:row>38</xdr:row>
      <xdr:rowOff>83058</xdr:rowOff>
    </xdr:to>
    <xdr:cxnSp macro="">
      <xdr:nvCxnSpPr>
        <xdr:cNvPr id="78" name="直線コネクタ 77">
          <a:extLst>
            <a:ext uri="{FF2B5EF4-FFF2-40B4-BE49-F238E27FC236}">
              <a16:creationId xmlns:a16="http://schemas.microsoft.com/office/drawing/2014/main" id="{C9FFB529-6CD1-490D-90D4-BCDC2A545117}"/>
            </a:ext>
          </a:extLst>
        </xdr:cNvPr>
        <xdr:cNvCxnSpPr/>
      </xdr:nvCxnSpPr>
      <xdr:spPr>
        <a:xfrm>
          <a:off x="1828800" y="6208776"/>
          <a:ext cx="790575"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130556</xdr:rowOff>
    </xdr:from>
    <xdr:to>
      <xdr:col>6</xdr:col>
      <xdr:colOff>38100</xdr:colOff>
      <xdr:row>38</xdr:row>
      <xdr:rowOff>60706</xdr:rowOff>
    </xdr:to>
    <xdr:sp macro="" textlink="">
      <xdr:nvSpPr>
        <xdr:cNvPr id="79" name="楕円 78">
          <a:extLst>
            <a:ext uri="{FF2B5EF4-FFF2-40B4-BE49-F238E27FC236}">
              <a16:creationId xmlns:a16="http://schemas.microsoft.com/office/drawing/2014/main" id="{519AA18D-4B3B-450A-8EC1-EADC9CA03A96}"/>
            </a:ext>
          </a:extLst>
        </xdr:cNvPr>
        <xdr:cNvSpPr/>
      </xdr:nvSpPr>
      <xdr:spPr>
        <a:xfrm>
          <a:off x="981075" y="61217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xdr:rowOff>
    </xdr:from>
    <xdr:to>
      <xdr:col>10</xdr:col>
      <xdr:colOff>114300</xdr:colOff>
      <xdr:row>38</xdr:row>
      <xdr:rowOff>55626</xdr:rowOff>
    </xdr:to>
    <xdr:cxnSp macro="">
      <xdr:nvCxnSpPr>
        <xdr:cNvPr id="80" name="直線コネクタ 79">
          <a:extLst>
            <a:ext uri="{FF2B5EF4-FFF2-40B4-BE49-F238E27FC236}">
              <a16:creationId xmlns:a16="http://schemas.microsoft.com/office/drawing/2014/main" id="{FA338FE2-4936-4BAC-B95E-842ABB60CA3E}"/>
            </a:ext>
          </a:extLst>
        </xdr:cNvPr>
        <xdr:cNvCxnSpPr/>
      </xdr:nvCxnSpPr>
      <xdr:spPr>
        <a:xfrm>
          <a:off x="1028700" y="6159881"/>
          <a:ext cx="8001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CA8493DE-9E2E-427B-9EF7-76CDECF7D4C2}"/>
            </a:ext>
          </a:extLst>
        </xdr:cNvPr>
        <xdr:cNvSpPr txBox="1"/>
      </xdr:nvSpPr>
      <xdr:spPr>
        <a:xfrm>
          <a:off x="3239144" y="639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9DEA8D5F-87D0-4FCC-A7DF-E207B79A5478}"/>
            </a:ext>
          </a:extLst>
        </xdr:cNvPr>
        <xdr:cNvSpPr txBox="1"/>
      </xdr:nvSpPr>
      <xdr:spPr>
        <a:xfrm>
          <a:off x="2439044"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3" name="n_3aveValue【道路】&#10;有形固定資産減価償却率">
          <a:extLst>
            <a:ext uri="{FF2B5EF4-FFF2-40B4-BE49-F238E27FC236}">
              <a16:creationId xmlns:a16="http://schemas.microsoft.com/office/drawing/2014/main" id="{5CC54868-7862-47A3-8DA7-54731E9E19B1}"/>
            </a:ext>
          </a:extLst>
        </xdr:cNvPr>
        <xdr:cNvSpPr txBox="1"/>
      </xdr:nvSpPr>
      <xdr:spPr>
        <a:xfrm>
          <a:off x="16484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136415</xdr:rowOff>
    </xdr:from>
    <xdr:ext cx="405111" cy="259045"/>
    <xdr:sp macro="" textlink="">
      <xdr:nvSpPr>
        <xdr:cNvPr id="84" name="n_4aveValue【道路】&#10;有形固定資産減価償却率">
          <a:extLst>
            <a:ext uri="{FF2B5EF4-FFF2-40B4-BE49-F238E27FC236}">
              <a16:creationId xmlns:a16="http://schemas.microsoft.com/office/drawing/2014/main" id="{BC845F59-A6AF-499D-9334-418238AC15C2}"/>
            </a:ext>
          </a:extLst>
        </xdr:cNvPr>
        <xdr:cNvSpPr txBox="1"/>
      </xdr:nvSpPr>
      <xdr:spPr>
        <a:xfrm>
          <a:off x="848369"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24655</xdr:rowOff>
    </xdr:from>
    <xdr:ext cx="405111" cy="259045"/>
    <xdr:sp macro="" textlink="">
      <xdr:nvSpPr>
        <xdr:cNvPr id="85" name="n_1mainValue【道路】&#10;有形固定資産減価償却率">
          <a:extLst>
            <a:ext uri="{FF2B5EF4-FFF2-40B4-BE49-F238E27FC236}">
              <a16:creationId xmlns:a16="http://schemas.microsoft.com/office/drawing/2014/main" id="{E8C84DB3-FA5E-487A-8C1D-E21109CC5A38}"/>
            </a:ext>
          </a:extLst>
        </xdr:cNvPr>
        <xdr:cNvSpPr txBox="1"/>
      </xdr:nvSpPr>
      <xdr:spPr>
        <a:xfrm>
          <a:off x="3239144" y="601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150385</xdr:rowOff>
    </xdr:from>
    <xdr:ext cx="405111" cy="259045"/>
    <xdr:sp macro="" textlink="">
      <xdr:nvSpPr>
        <xdr:cNvPr id="86" name="n_2mainValue【道路】&#10;有形固定資産減価償却率">
          <a:extLst>
            <a:ext uri="{FF2B5EF4-FFF2-40B4-BE49-F238E27FC236}">
              <a16:creationId xmlns:a16="http://schemas.microsoft.com/office/drawing/2014/main" id="{AC043EB2-E694-4D92-8F44-410E8019E04D}"/>
            </a:ext>
          </a:extLst>
        </xdr:cNvPr>
        <xdr:cNvSpPr txBox="1"/>
      </xdr:nvSpPr>
      <xdr:spPr>
        <a:xfrm>
          <a:off x="2439044"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122953</xdr:rowOff>
    </xdr:from>
    <xdr:ext cx="405111" cy="259045"/>
    <xdr:sp macro="" textlink="">
      <xdr:nvSpPr>
        <xdr:cNvPr id="87" name="n_3mainValue【道路】&#10;有形固定資産減価償却率">
          <a:extLst>
            <a:ext uri="{FF2B5EF4-FFF2-40B4-BE49-F238E27FC236}">
              <a16:creationId xmlns:a16="http://schemas.microsoft.com/office/drawing/2014/main" id="{869C24AF-F336-4A84-9163-3A17EF590122}"/>
            </a:ext>
          </a:extLst>
        </xdr:cNvPr>
        <xdr:cNvSpPr txBox="1"/>
      </xdr:nvSpPr>
      <xdr:spPr>
        <a:xfrm>
          <a:off x="1648469" y="595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77233</xdr:rowOff>
    </xdr:from>
    <xdr:ext cx="405111" cy="259045"/>
    <xdr:sp macro="" textlink="">
      <xdr:nvSpPr>
        <xdr:cNvPr id="88" name="n_4mainValue【道路】&#10;有形固定資産減価償却率">
          <a:extLst>
            <a:ext uri="{FF2B5EF4-FFF2-40B4-BE49-F238E27FC236}">
              <a16:creationId xmlns:a16="http://schemas.microsoft.com/office/drawing/2014/main" id="{50D29C56-002E-4A25-B21C-8268443141F1}"/>
            </a:ext>
          </a:extLst>
        </xdr:cNvPr>
        <xdr:cNvSpPr txBox="1"/>
      </xdr:nvSpPr>
      <xdr:spPr>
        <a:xfrm>
          <a:off x="848369"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B024077-4631-4473-B338-94698966BEA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E171A6E-5350-416B-AA4B-97B751057E45}"/>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EF96D16-6C2C-46A3-977E-F255DAE4950A}"/>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8512090-3BC1-46BB-B3EE-AFB6165BE56F}"/>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32FA81F-7B9A-4A78-8963-BD411BCB49B2}"/>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641837E-17ED-482D-A947-3A180F83CE45}"/>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E2F0FBE-5D27-45D2-BA24-7511981D09D2}"/>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9413356-15DD-4D04-8C33-909B81D6F7DC}"/>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E55180D-38C2-4EB5-AE6C-A2F014709B44}"/>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3B56768-D509-4AE9-AE45-6CC754F74255}"/>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9A1C542-54A3-4AF3-A9E1-B178454A09A2}"/>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D4EA20F-98CB-4072-B4CE-6CA5339AB4C0}"/>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155A26F-B55A-4846-BD2B-6D423FF86570}"/>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311F63CB-6FCB-4188-B982-BBDEBBE404F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DE22998-70CA-483D-BED0-CFBE69B82E9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E9C043CF-04A2-43E3-B19C-C3D1F2F87754}"/>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406A343-C8CE-4A72-8ACA-315F936DF38B}"/>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6C770B14-38A9-472F-8D8F-DFD85E043E2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7C11058-B6A2-4ACE-9BD4-E091A1B5A98B}"/>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323A3F9E-DA29-4869-BEE9-C5FA7E2663D5}"/>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18FCF99-49F8-49DF-9FC8-66D55C9B3F4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D2CAB324-E242-4433-BFA7-790BCD19A4AD}"/>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5C0C2C8-D009-4F43-A105-F285B109041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B8DDA895-4269-4455-8BEA-E494FE864A7B}"/>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AB20FDC3-C2C0-4DCE-97E7-B0D1C92FFEF4}"/>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93E5099F-759D-4ABD-BFCC-DB27C6A92086}"/>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FDDB4C36-6388-4B9A-937A-85B66C1EAF6F}"/>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BCF469F3-0B00-4ABB-B285-38EBE8869349}"/>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7" name="【道路】&#10;一人当たり延長平均値テキスト">
          <a:extLst>
            <a:ext uri="{FF2B5EF4-FFF2-40B4-BE49-F238E27FC236}">
              <a16:creationId xmlns:a16="http://schemas.microsoft.com/office/drawing/2014/main" id="{BF95A0CD-D331-49DB-84AE-4E03FEDA8794}"/>
            </a:ext>
          </a:extLst>
        </xdr:cNvPr>
        <xdr:cNvSpPr txBox="1"/>
      </xdr:nvSpPr>
      <xdr:spPr>
        <a:xfrm>
          <a:off x="946785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19B20581-2FBE-4F36-A403-7DE000C28E72}"/>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21C5DAB5-0DAE-4DC9-958E-6D6B3B4488DA}"/>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A8A90A1C-AB65-46ED-8C13-82115FB21282}"/>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8CDE22F9-4739-4F34-8158-806819AD5D5B}"/>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DD845307-D1E9-462C-9A40-06216E16C46B}"/>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76D1718-2D80-4198-A739-DAF6C4E88CB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50DD4E3-F254-441C-A0BD-E02914C9E26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AE538C-43C2-4F62-8F51-357A900ED33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B4AD7C4-2E99-449D-A49B-D4E032BA79A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C24B21-0A0D-4F44-B269-6424BB1FF038}"/>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163576</xdr:rowOff>
    </xdr:from>
    <xdr:to>
      <xdr:col>55</xdr:col>
      <xdr:colOff>50800</xdr:colOff>
      <xdr:row>41</xdr:row>
      <xdr:rowOff>93726</xdr:rowOff>
    </xdr:to>
    <xdr:sp macro="" textlink="">
      <xdr:nvSpPr>
        <xdr:cNvPr id="128" name="楕円 127">
          <a:extLst>
            <a:ext uri="{FF2B5EF4-FFF2-40B4-BE49-F238E27FC236}">
              <a16:creationId xmlns:a16="http://schemas.microsoft.com/office/drawing/2014/main" id="{07743D2F-7949-4A41-8DB5-69AE800B6312}"/>
            </a:ext>
          </a:extLst>
        </xdr:cNvPr>
        <xdr:cNvSpPr/>
      </xdr:nvSpPr>
      <xdr:spPr>
        <a:xfrm>
          <a:off x="9401175" y="663740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78503</xdr:rowOff>
    </xdr:from>
    <xdr:ext cx="469744" cy="259045"/>
    <xdr:sp macro="" textlink="">
      <xdr:nvSpPr>
        <xdr:cNvPr id="129" name="【道路】&#10;一人当たり延長該当値テキスト">
          <a:extLst>
            <a:ext uri="{FF2B5EF4-FFF2-40B4-BE49-F238E27FC236}">
              <a16:creationId xmlns:a16="http://schemas.microsoft.com/office/drawing/2014/main" id="{77BC4CFD-2228-492E-AE30-21F11CF67247}"/>
            </a:ext>
          </a:extLst>
        </xdr:cNvPr>
        <xdr:cNvSpPr txBox="1"/>
      </xdr:nvSpPr>
      <xdr:spPr>
        <a:xfrm>
          <a:off x="9467850" y="65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0" name="楕円 129">
          <a:extLst>
            <a:ext uri="{FF2B5EF4-FFF2-40B4-BE49-F238E27FC236}">
              <a16:creationId xmlns:a16="http://schemas.microsoft.com/office/drawing/2014/main" id="{90B1322D-DA53-4AE9-A127-449B3C95EC9D}"/>
            </a:ext>
          </a:extLst>
        </xdr:cNvPr>
        <xdr:cNvSpPr/>
      </xdr:nvSpPr>
      <xdr:spPr>
        <a:xfrm>
          <a:off x="8639175" y="66363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42926</xdr:rowOff>
    </xdr:to>
    <xdr:cxnSp macro="">
      <xdr:nvCxnSpPr>
        <xdr:cNvPr id="131" name="直線コネクタ 130">
          <a:extLst>
            <a:ext uri="{FF2B5EF4-FFF2-40B4-BE49-F238E27FC236}">
              <a16:creationId xmlns:a16="http://schemas.microsoft.com/office/drawing/2014/main" id="{9157109F-F1D4-4478-8BC9-245BD3C89381}"/>
            </a:ext>
          </a:extLst>
        </xdr:cNvPr>
        <xdr:cNvCxnSpPr/>
      </xdr:nvCxnSpPr>
      <xdr:spPr>
        <a:xfrm>
          <a:off x="8686800" y="6684010"/>
          <a:ext cx="74295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161925</xdr:rowOff>
    </xdr:from>
    <xdr:to>
      <xdr:col>46</xdr:col>
      <xdr:colOff>38100</xdr:colOff>
      <xdr:row>41</xdr:row>
      <xdr:rowOff>92075</xdr:rowOff>
    </xdr:to>
    <xdr:sp macro="" textlink="">
      <xdr:nvSpPr>
        <xdr:cNvPr id="132" name="楕円 131">
          <a:extLst>
            <a:ext uri="{FF2B5EF4-FFF2-40B4-BE49-F238E27FC236}">
              <a16:creationId xmlns:a16="http://schemas.microsoft.com/office/drawing/2014/main" id="{7E1A82EB-CBC4-4077-83B9-0F7E17956F14}"/>
            </a:ext>
          </a:extLst>
        </xdr:cNvPr>
        <xdr:cNvSpPr/>
      </xdr:nvSpPr>
      <xdr:spPr>
        <a:xfrm>
          <a:off x="7839075" y="6635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41275</xdr:rowOff>
    </xdr:from>
    <xdr:to>
      <xdr:col>50</xdr:col>
      <xdr:colOff>114300</xdr:colOff>
      <xdr:row>41</xdr:row>
      <xdr:rowOff>41910</xdr:rowOff>
    </xdr:to>
    <xdr:cxnSp macro="">
      <xdr:nvCxnSpPr>
        <xdr:cNvPr id="133" name="直線コネクタ 132">
          <a:extLst>
            <a:ext uri="{FF2B5EF4-FFF2-40B4-BE49-F238E27FC236}">
              <a16:creationId xmlns:a16="http://schemas.microsoft.com/office/drawing/2014/main" id="{10200233-AFF0-47DC-AC7B-E72EF63CE859}"/>
            </a:ext>
          </a:extLst>
        </xdr:cNvPr>
        <xdr:cNvCxnSpPr/>
      </xdr:nvCxnSpPr>
      <xdr:spPr>
        <a:xfrm>
          <a:off x="7886700" y="6683375"/>
          <a:ext cx="8001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161163</xdr:rowOff>
    </xdr:from>
    <xdr:to>
      <xdr:col>41</xdr:col>
      <xdr:colOff>101600</xdr:colOff>
      <xdr:row>41</xdr:row>
      <xdr:rowOff>91313</xdr:rowOff>
    </xdr:to>
    <xdr:sp macro="" textlink="">
      <xdr:nvSpPr>
        <xdr:cNvPr id="134" name="楕円 133">
          <a:extLst>
            <a:ext uri="{FF2B5EF4-FFF2-40B4-BE49-F238E27FC236}">
              <a16:creationId xmlns:a16="http://schemas.microsoft.com/office/drawing/2014/main" id="{D81F22AB-4D33-445E-83AD-60625A5168E2}"/>
            </a:ext>
          </a:extLst>
        </xdr:cNvPr>
        <xdr:cNvSpPr/>
      </xdr:nvSpPr>
      <xdr:spPr>
        <a:xfrm>
          <a:off x="7029450" y="66413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40513</xdr:rowOff>
    </xdr:from>
    <xdr:to>
      <xdr:col>45</xdr:col>
      <xdr:colOff>177800</xdr:colOff>
      <xdr:row>41</xdr:row>
      <xdr:rowOff>41275</xdr:rowOff>
    </xdr:to>
    <xdr:cxnSp macro="">
      <xdr:nvCxnSpPr>
        <xdr:cNvPr id="135" name="直線コネクタ 134">
          <a:extLst>
            <a:ext uri="{FF2B5EF4-FFF2-40B4-BE49-F238E27FC236}">
              <a16:creationId xmlns:a16="http://schemas.microsoft.com/office/drawing/2014/main" id="{37557958-2FA1-4FBE-951B-ACFB68D2B801}"/>
            </a:ext>
          </a:extLst>
        </xdr:cNvPr>
        <xdr:cNvCxnSpPr/>
      </xdr:nvCxnSpPr>
      <xdr:spPr>
        <a:xfrm>
          <a:off x="7077075" y="6679438"/>
          <a:ext cx="809625"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160528</xdr:rowOff>
    </xdr:from>
    <xdr:to>
      <xdr:col>36</xdr:col>
      <xdr:colOff>165100</xdr:colOff>
      <xdr:row>41</xdr:row>
      <xdr:rowOff>90678</xdr:rowOff>
    </xdr:to>
    <xdr:sp macro="" textlink="">
      <xdr:nvSpPr>
        <xdr:cNvPr id="136" name="楕円 135">
          <a:extLst>
            <a:ext uri="{FF2B5EF4-FFF2-40B4-BE49-F238E27FC236}">
              <a16:creationId xmlns:a16="http://schemas.microsoft.com/office/drawing/2014/main" id="{69BB9081-CC29-4168-A755-F0FB89727275}"/>
            </a:ext>
          </a:extLst>
        </xdr:cNvPr>
        <xdr:cNvSpPr/>
      </xdr:nvSpPr>
      <xdr:spPr>
        <a:xfrm>
          <a:off x="6238875" y="664070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39878</xdr:rowOff>
    </xdr:from>
    <xdr:to>
      <xdr:col>41</xdr:col>
      <xdr:colOff>50800</xdr:colOff>
      <xdr:row>41</xdr:row>
      <xdr:rowOff>40513</xdr:rowOff>
    </xdr:to>
    <xdr:cxnSp macro="">
      <xdr:nvCxnSpPr>
        <xdr:cNvPr id="137" name="直線コネクタ 136">
          <a:extLst>
            <a:ext uri="{FF2B5EF4-FFF2-40B4-BE49-F238E27FC236}">
              <a16:creationId xmlns:a16="http://schemas.microsoft.com/office/drawing/2014/main" id="{9907F544-07E2-413C-AD8D-A0DE5ACF7892}"/>
            </a:ext>
          </a:extLst>
        </xdr:cNvPr>
        <xdr:cNvCxnSpPr/>
      </xdr:nvCxnSpPr>
      <xdr:spPr>
        <a:xfrm>
          <a:off x="6286500" y="6678803"/>
          <a:ext cx="790575"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8" name="n_1aveValue【道路】&#10;一人当たり延長">
          <a:extLst>
            <a:ext uri="{FF2B5EF4-FFF2-40B4-BE49-F238E27FC236}">
              <a16:creationId xmlns:a16="http://schemas.microsoft.com/office/drawing/2014/main" id="{B6B30F2E-8D7A-4B15-A6BE-913F5F3A6C50}"/>
            </a:ext>
          </a:extLst>
        </xdr:cNvPr>
        <xdr:cNvSpPr txBox="1"/>
      </xdr:nvSpPr>
      <xdr:spPr>
        <a:xfrm>
          <a:off x="845827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9" name="n_2aveValue【道路】&#10;一人当たり延長">
          <a:extLst>
            <a:ext uri="{FF2B5EF4-FFF2-40B4-BE49-F238E27FC236}">
              <a16:creationId xmlns:a16="http://schemas.microsoft.com/office/drawing/2014/main" id="{4F89A1F8-B5CB-432E-8696-C8974C3E1CAB}"/>
            </a:ext>
          </a:extLst>
        </xdr:cNvPr>
        <xdr:cNvSpPr txBox="1"/>
      </xdr:nvSpPr>
      <xdr:spPr>
        <a:xfrm>
          <a:off x="76772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40" name="n_3aveValue【道路】&#10;一人当たり延長">
          <a:extLst>
            <a:ext uri="{FF2B5EF4-FFF2-40B4-BE49-F238E27FC236}">
              <a16:creationId xmlns:a16="http://schemas.microsoft.com/office/drawing/2014/main" id="{F342C9F6-0B3A-48F4-905A-2051ACE8CAE1}"/>
            </a:ext>
          </a:extLst>
        </xdr:cNvPr>
        <xdr:cNvSpPr txBox="1"/>
      </xdr:nvSpPr>
      <xdr:spPr>
        <a:xfrm>
          <a:off x="68676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41" name="n_4aveValue【道路】&#10;一人当たり延長">
          <a:extLst>
            <a:ext uri="{FF2B5EF4-FFF2-40B4-BE49-F238E27FC236}">
              <a16:creationId xmlns:a16="http://schemas.microsoft.com/office/drawing/2014/main" id="{0EB9816D-B1B9-4E2E-8DA7-FEDE18A8B64A}"/>
            </a:ext>
          </a:extLst>
        </xdr:cNvPr>
        <xdr:cNvSpPr txBox="1"/>
      </xdr:nvSpPr>
      <xdr:spPr>
        <a:xfrm>
          <a:off x="6067502"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2" name="n_1mainValue【道路】&#10;一人当たり延長">
          <a:extLst>
            <a:ext uri="{FF2B5EF4-FFF2-40B4-BE49-F238E27FC236}">
              <a16:creationId xmlns:a16="http://schemas.microsoft.com/office/drawing/2014/main" id="{769AFE22-42BD-4FD0-9C44-F958724680D0}"/>
            </a:ext>
          </a:extLst>
        </xdr:cNvPr>
        <xdr:cNvSpPr txBox="1"/>
      </xdr:nvSpPr>
      <xdr:spPr>
        <a:xfrm>
          <a:off x="8458277" y="672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83202</xdr:rowOff>
    </xdr:from>
    <xdr:ext cx="469744" cy="259045"/>
    <xdr:sp macro="" textlink="">
      <xdr:nvSpPr>
        <xdr:cNvPr id="143" name="n_2mainValue【道路】&#10;一人当たり延長">
          <a:extLst>
            <a:ext uri="{FF2B5EF4-FFF2-40B4-BE49-F238E27FC236}">
              <a16:creationId xmlns:a16="http://schemas.microsoft.com/office/drawing/2014/main" id="{3913F9B1-124F-41C3-A1CF-556D769641A0}"/>
            </a:ext>
          </a:extLst>
        </xdr:cNvPr>
        <xdr:cNvSpPr txBox="1"/>
      </xdr:nvSpPr>
      <xdr:spPr>
        <a:xfrm>
          <a:off x="7677227" y="672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82440</xdr:rowOff>
    </xdr:from>
    <xdr:ext cx="469744" cy="259045"/>
    <xdr:sp macro="" textlink="">
      <xdr:nvSpPr>
        <xdr:cNvPr id="144" name="n_3mainValue【道路】&#10;一人当たり延長">
          <a:extLst>
            <a:ext uri="{FF2B5EF4-FFF2-40B4-BE49-F238E27FC236}">
              <a16:creationId xmlns:a16="http://schemas.microsoft.com/office/drawing/2014/main" id="{C51DF40C-F65F-45DC-AFD0-D68DD5D1068B}"/>
            </a:ext>
          </a:extLst>
        </xdr:cNvPr>
        <xdr:cNvSpPr txBox="1"/>
      </xdr:nvSpPr>
      <xdr:spPr>
        <a:xfrm>
          <a:off x="6867602"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81805</xdr:rowOff>
    </xdr:from>
    <xdr:ext cx="469744" cy="259045"/>
    <xdr:sp macro="" textlink="">
      <xdr:nvSpPr>
        <xdr:cNvPr id="145" name="n_4mainValue【道路】&#10;一人当たり延長">
          <a:extLst>
            <a:ext uri="{FF2B5EF4-FFF2-40B4-BE49-F238E27FC236}">
              <a16:creationId xmlns:a16="http://schemas.microsoft.com/office/drawing/2014/main" id="{727B6DBE-92AB-4317-881C-A4E6E81CDB04}"/>
            </a:ext>
          </a:extLst>
        </xdr:cNvPr>
        <xdr:cNvSpPr txBox="1"/>
      </xdr:nvSpPr>
      <xdr:spPr>
        <a:xfrm>
          <a:off x="6067502" y="672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3114854-6BEE-42C9-924C-8A79288C465C}"/>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D690CAF-D541-4FA3-AD64-4DF929447684}"/>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E6003EB-39BD-474B-B179-317466C92BE6}"/>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45E0725-F1F4-4D93-B7E5-08F7841D6729}"/>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0A57C30-7896-4106-B638-85D656AD1F6F}"/>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FD35A7D-9130-4128-8657-0278953A95D8}"/>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7355193-4E1E-4499-9A4A-406B4C3C721C}"/>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6F7636F-2394-449A-B00A-DD46A8D84DC5}"/>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D0971F5-C7BF-4839-BE3E-21D66EC3171C}"/>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1AFA1CE-E85F-4FFD-968D-40DC814611D7}"/>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AC5C70C-2EFE-41C6-9CF5-CDD44DEE0D73}"/>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DC1D150-02B9-4250-9FE9-30C8362D9BE0}"/>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9FF182FF-747F-4FD0-B8EA-4B75BBB52C1E}"/>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29428E27-E41E-4BE1-9F49-77347B6B311C}"/>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85D3431-E704-4453-902F-D494C03D0433}"/>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B8FFE4AC-7834-4E46-A857-F0AD4C9B5922}"/>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761E988-1C89-49DF-9E58-2150AAB0AC90}"/>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714AF695-4E91-4737-89C5-805475657474}"/>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7821F3D5-76E9-445B-BFA2-BC9016E749ED}"/>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45FE44B7-2E80-43DF-A51D-3FDA04AC469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83DF4F84-4972-48A3-AA44-626A9660AE92}"/>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7E3D7750-7126-4260-A380-9E25A875989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45C14B7A-110A-45B1-A317-CF50C038147B}"/>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77BC15ED-00BB-411B-8986-E90E24FD1233}"/>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8C1E9E87-B2A2-40B7-811F-ABF761B8366A}"/>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1250B4A6-449E-48D8-B3E1-0AA42EAC8BD7}"/>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A6F00719-187A-42D4-B20C-308448782D2C}"/>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8736A5B3-E66C-4BCA-AEC0-EB27D07BDEC3}"/>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125747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5FDC8677-5F56-4D69-83C6-F998D7F0DEDC}"/>
            </a:ext>
          </a:extLst>
        </xdr:cNvPr>
        <xdr:cNvSpPr txBox="1"/>
      </xdr:nvSpPr>
      <xdr:spPr>
        <a:xfrm>
          <a:off x="4219575"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D1244353-9916-4F49-875C-C285CD4F5900}"/>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3E001810-DFC9-4FA7-AE94-6E3987FD2571}"/>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029E6E80-A057-4BE5-B522-A59DC9231C9E}"/>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5A48A584-B9A9-4F90-A5E8-A6903A1A1C48}"/>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8D30A486-EFDA-4405-930A-ACADE34D9F83}"/>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4B7EFD4-5EEB-4A7F-8DB7-8CD3D1AA7CDE}"/>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C67E86B-A905-4B21-991C-52B24CB0EECC}"/>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F8C1C0A-9A4E-4172-A48D-589673A8CFD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2A1B620-C7F3-4790-8258-5C283D5E8467}"/>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563CE10-32EC-44FC-B9C4-F68E232D6C7B}"/>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53975</xdr:rowOff>
    </xdr:from>
    <xdr:to>
      <xdr:col>24</xdr:col>
      <xdr:colOff>114300</xdr:colOff>
      <xdr:row>61</xdr:row>
      <xdr:rowOff>155575</xdr:rowOff>
    </xdr:to>
    <xdr:sp macro="" textlink="">
      <xdr:nvSpPr>
        <xdr:cNvPr id="185" name="楕円 184">
          <a:extLst>
            <a:ext uri="{FF2B5EF4-FFF2-40B4-BE49-F238E27FC236}">
              <a16:creationId xmlns:a16="http://schemas.microsoft.com/office/drawing/2014/main" id="{CE6A3BFE-F627-4B42-B34C-A84DC4B70B43}"/>
            </a:ext>
          </a:extLst>
        </xdr:cNvPr>
        <xdr:cNvSpPr/>
      </xdr:nvSpPr>
      <xdr:spPr>
        <a:xfrm>
          <a:off x="4124325" y="9931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76852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273E4069-B218-4119-9D7C-53806DA5ACCD}"/>
            </a:ext>
          </a:extLst>
        </xdr:cNvPr>
        <xdr:cNvSpPr txBox="1"/>
      </xdr:nvSpPr>
      <xdr:spPr>
        <a:xfrm>
          <a:off x="4219575"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21590</xdr:rowOff>
    </xdr:from>
    <xdr:to>
      <xdr:col>20</xdr:col>
      <xdr:colOff>38100</xdr:colOff>
      <xdr:row>61</xdr:row>
      <xdr:rowOff>123190</xdr:rowOff>
    </xdr:to>
    <xdr:sp macro="" textlink="">
      <xdr:nvSpPr>
        <xdr:cNvPr id="187" name="楕円 186">
          <a:extLst>
            <a:ext uri="{FF2B5EF4-FFF2-40B4-BE49-F238E27FC236}">
              <a16:creationId xmlns:a16="http://schemas.microsoft.com/office/drawing/2014/main" id="{6B401F1A-75D3-4E44-8519-AB0A9061CE41}"/>
            </a:ext>
          </a:extLst>
        </xdr:cNvPr>
        <xdr:cNvSpPr/>
      </xdr:nvSpPr>
      <xdr:spPr>
        <a:xfrm>
          <a:off x="3381375" y="98990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72390</xdr:rowOff>
    </xdr:from>
    <xdr:to>
      <xdr:col>24</xdr:col>
      <xdr:colOff>63500</xdr:colOff>
      <xdr:row>61</xdr:row>
      <xdr:rowOff>104775</xdr:rowOff>
    </xdr:to>
    <xdr:cxnSp macro="">
      <xdr:nvCxnSpPr>
        <xdr:cNvPr id="188" name="直線コネクタ 187">
          <a:extLst>
            <a:ext uri="{FF2B5EF4-FFF2-40B4-BE49-F238E27FC236}">
              <a16:creationId xmlns:a16="http://schemas.microsoft.com/office/drawing/2014/main" id="{8943E699-59B7-478A-A46D-8E5273299537}"/>
            </a:ext>
          </a:extLst>
        </xdr:cNvPr>
        <xdr:cNvCxnSpPr/>
      </xdr:nvCxnSpPr>
      <xdr:spPr>
        <a:xfrm>
          <a:off x="3429000" y="9946640"/>
          <a:ext cx="7524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xdr:rowOff>
    </xdr:from>
    <xdr:to>
      <xdr:col>15</xdr:col>
      <xdr:colOff>101600</xdr:colOff>
      <xdr:row>61</xdr:row>
      <xdr:rowOff>115570</xdr:rowOff>
    </xdr:to>
    <xdr:sp macro="" textlink="">
      <xdr:nvSpPr>
        <xdr:cNvPr id="189" name="楕円 188">
          <a:extLst>
            <a:ext uri="{FF2B5EF4-FFF2-40B4-BE49-F238E27FC236}">
              <a16:creationId xmlns:a16="http://schemas.microsoft.com/office/drawing/2014/main" id="{C8715370-E8DA-4200-BE29-CBB4468003E5}"/>
            </a:ext>
          </a:extLst>
        </xdr:cNvPr>
        <xdr:cNvSpPr/>
      </xdr:nvSpPr>
      <xdr:spPr>
        <a:xfrm>
          <a:off x="2571750" y="98882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72390</xdr:rowOff>
    </xdr:to>
    <xdr:cxnSp macro="">
      <xdr:nvCxnSpPr>
        <xdr:cNvPr id="190" name="直線コネクタ 189">
          <a:extLst>
            <a:ext uri="{FF2B5EF4-FFF2-40B4-BE49-F238E27FC236}">
              <a16:creationId xmlns:a16="http://schemas.microsoft.com/office/drawing/2014/main" id="{C3E2F4EE-1344-41B0-8FD0-ACD8A192DB86}"/>
            </a:ext>
          </a:extLst>
        </xdr:cNvPr>
        <xdr:cNvCxnSpPr/>
      </xdr:nvCxnSpPr>
      <xdr:spPr>
        <a:xfrm>
          <a:off x="2619375" y="9945370"/>
          <a:ext cx="80962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91" name="楕円 190">
          <a:extLst>
            <a:ext uri="{FF2B5EF4-FFF2-40B4-BE49-F238E27FC236}">
              <a16:creationId xmlns:a16="http://schemas.microsoft.com/office/drawing/2014/main" id="{E3EEC258-F0B6-4AA8-9445-F7E80C29E0B6}"/>
            </a:ext>
          </a:extLst>
        </xdr:cNvPr>
        <xdr:cNvSpPr/>
      </xdr:nvSpPr>
      <xdr:spPr>
        <a:xfrm>
          <a:off x="1781175" y="9858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64770</xdr:rowOff>
    </xdr:to>
    <xdr:cxnSp macro="">
      <xdr:nvCxnSpPr>
        <xdr:cNvPr id="192" name="直線コネクタ 191">
          <a:extLst>
            <a:ext uri="{FF2B5EF4-FFF2-40B4-BE49-F238E27FC236}">
              <a16:creationId xmlns:a16="http://schemas.microsoft.com/office/drawing/2014/main" id="{2F8A0485-5E4D-44B0-B5EB-EF96012C15B4}"/>
            </a:ext>
          </a:extLst>
        </xdr:cNvPr>
        <xdr:cNvCxnSpPr/>
      </xdr:nvCxnSpPr>
      <xdr:spPr>
        <a:xfrm>
          <a:off x="1828800" y="9896475"/>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107315</xdr:rowOff>
    </xdr:from>
    <xdr:to>
      <xdr:col>6</xdr:col>
      <xdr:colOff>38100</xdr:colOff>
      <xdr:row>61</xdr:row>
      <xdr:rowOff>37465</xdr:rowOff>
    </xdr:to>
    <xdr:sp macro="" textlink="">
      <xdr:nvSpPr>
        <xdr:cNvPr id="193" name="楕円 192">
          <a:extLst>
            <a:ext uri="{FF2B5EF4-FFF2-40B4-BE49-F238E27FC236}">
              <a16:creationId xmlns:a16="http://schemas.microsoft.com/office/drawing/2014/main" id="{692DF6B1-0D4A-48A3-B68E-77999B784EB7}"/>
            </a:ext>
          </a:extLst>
        </xdr:cNvPr>
        <xdr:cNvSpPr/>
      </xdr:nvSpPr>
      <xdr:spPr>
        <a:xfrm>
          <a:off x="981075" y="98196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158115</xdr:rowOff>
    </xdr:from>
    <xdr:to>
      <xdr:col>10</xdr:col>
      <xdr:colOff>114300</xdr:colOff>
      <xdr:row>61</xdr:row>
      <xdr:rowOff>19050</xdr:rowOff>
    </xdr:to>
    <xdr:cxnSp macro="">
      <xdr:nvCxnSpPr>
        <xdr:cNvPr id="194" name="直線コネクタ 193">
          <a:extLst>
            <a:ext uri="{FF2B5EF4-FFF2-40B4-BE49-F238E27FC236}">
              <a16:creationId xmlns:a16="http://schemas.microsoft.com/office/drawing/2014/main" id="{49ED4665-03B2-4CA1-A6D3-79E637AB1271}"/>
            </a:ext>
          </a:extLst>
        </xdr:cNvPr>
        <xdr:cNvCxnSpPr/>
      </xdr:nvCxnSpPr>
      <xdr:spPr>
        <a:xfrm>
          <a:off x="1028700" y="9876790"/>
          <a:ext cx="8001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9DEBD153-522A-484D-8859-594420BFAB32}"/>
            </a:ext>
          </a:extLst>
        </xdr:cNvPr>
        <xdr:cNvSpPr txBox="1"/>
      </xdr:nvSpPr>
      <xdr:spPr>
        <a:xfrm>
          <a:off x="3239144"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8D77AA6-A2DF-4022-8ACA-14D70ABEB093}"/>
            </a:ext>
          </a:extLst>
        </xdr:cNvPr>
        <xdr:cNvSpPr txBox="1"/>
      </xdr:nvSpPr>
      <xdr:spPr>
        <a:xfrm>
          <a:off x="2439044"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D34834E-AA52-4929-9BD5-F3F515EBD878}"/>
            </a:ext>
          </a:extLst>
        </xdr:cNvPr>
        <xdr:cNvSpPr txBox="1"/>
      </xdr:nvSpPr>
      <xdr:spPr>
        <a:xfrm>
          <a:off x="16484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A37E1162-98E9-4F6B-B525-EE47C131A195}"/>
            </a:ext>
          </a:extLst>
        </xdr:cNvPr>
        <xdr:cNvSpPr txBox="1"/>
      </xdr:nvSpPr>
      <xdr:spPr>
        <a:xfrm>
          <a:off x="848369"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139717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456FA836-614C-4D71-A08B-7DE354CF1468}"/>
            </a:ext>
          </a:extLst>
        </xdr:cNvPr>
        <xdr:cNvSpPr txBox="1"/>
      </xdr:nvSpPr>
      <xdr:spPr>
        <a:xfrm>
          <a:off x="3239144" y="969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132097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D0D49DB8-0CEC-4A7A-9D3D-14945F2E6032}"/>
            </a:ext>
          </a:extLst>
        </xdr:cNvPr>
        <xdr:cNvSpPr txBox="1"/>
      </xdr:nvSpPr>
      <xdr:spPr>
        <a:xfrm>
          <a:off x="2439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86377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63ABF4C7-E125-4736-8B66-707A93FB7D16}"/>
            </a:ext>
          </a:extLst>
        </xdr:cNvPr>
        <xdr:cNvSpPr txBox="1"/>
      </xdr:nvSpPr>
      <xdr:spPr>
        <a:xfrm>
          <a:off x="1648469" y="963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53992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D7830716-F506-461F-9AE1-A0CBA8ECF492}"/>
            </a:ext>
          </a:extLst>
        </xdr:cNvPr>
        <xdr:cNvSpPr txBox="1"/>
      </xdr:nvSpPr>
      <xdr:spPr>
        <a:xfrm>
          <a:off x="848369"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DC2EECF-1F0B-4D5E-BED4-121E9ADA9DD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0023905-C14E-47EF-B204-3EB1D4512E1A}"/>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B235FD5A-ED79-493E-BB59-738AC235BD7B}"/>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D7FB02D3-4862-41C9-AB7C-4D0C25CF60AC}"/>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6620408-452C-43BC-A334-BE625FF004EB}"/>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19998D66-5666-4156-BB71-BDE14B2F90D3}"/>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DBD9FF24-C738-422F-BE34-115CDCEBD3CA}"/>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BAC3D5C9-1C00-4555-B18A-147D809F43F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24CE6CEB-6843-4D2D-9FED-399457AB0ADC}"/>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8F066039-F6B8-49D7-B3DD-9D6081C931D6}"/>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F756FA9A-8F5D-4943-A89B-F2AFC8760B12}"/>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A04437E8-FEEF-4A4E-9523-D55D8DC070F5}"/>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7A581B20-D83E-4EF2-9577-5624C21346D9}"/>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D90D0A79-2D42-455E-9AF7-B7689E469460}"/>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31AC364D-C44B-432B-BCCB-3A7676B427B6}"/>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30DF2856-66A9-45C4-A0AA-B037C5D98103}"/>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BC700404-C6BA-4B3F-B62F-31868502A01F}"/>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8966104E-DD99-4F0F-B1C1-0F426E4B569C}"/>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D005AAB8-34C5-4D05-9C84-D85BC4EAF3F6}"/>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0613A232-E134-40F6-A95D-1181E6004D34}"/>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EB821A03-D516-4F87-AE65-BF7F1560E96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A7B7D58-A07F-460C-8C41-12675394088B}"/>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F70918F-AAF4-45AD-9587-B59710638E00}"/>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9A35523A-2462-4F1B-BD0B-AF35A544A73B}"/>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D0401A91-8C4A-4531-B057-156B6DD18B3B}"/>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51B06024-F793-4C22-9F5D-1A37FD12326A}"/>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CBF5EE2D-963F-4D72-A94D-7CCD3B134401}"/>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F03F8192-C0FA-4A17-B216-379F90AF73DB}"/>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65911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59115D88-11C7-49BE-95DB-70D341210998}"/>
            </a:ext>
          </a:extLst>
        </xdr:cNvPr>
        <xdr:cNvSpPr txBox="1"/>
      </xdr:nvSpPr>
      <xdr:spPr>
        <a:xfrm>
          <a:off x="9467850" y="9946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68EABE19-E518-43C0-B969-B78825E6CC7B}"/>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DB5EB637-760A-49F3-B457-92723000BCA2}"/>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ED3DAC83-668B-481A-A1B4-2E42DCFE806C}"/>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8152EC76-564C-4CA7-86DC-4BA0025F4202}"/>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42F673B0-2E1F-4A6D-A369-187C8CF966B9}"/>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66E089B-882B-42D6-8934-DBA4E90E10DC}"/>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E24509A-639E-436A-BBC8-9640BD49C9CA}"/>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E376614-3807-47C4-A31A-AACA891CC44E}"/>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FE8926C-66D4-4B16-B50D-E6D944A67A18}"/>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A106A60-13EA-45A7-82C3-DB42CC076AE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16633</xdr:rowOff>
    </xdr:from>
    <xdr:to>
      <xdr:col>55</xdr:col>
      <xdr:colOff>50800</xdr:colOff>
      <xdr:row>60</xdr:row>
      <xdr:rowOff>118233</xdr:rowOff>
    </xdr:to>
    <xdr:sp macro="" textlink="">
      <xdr:nvSpPr>
        <xdr:cNvPr id="242" name="楕円 241">
          <a:extLst>
            <a:ext uri="{FF2B5EF4-FFF2-40B4-BE49-F238E27FC236}">
              <a16:creationId xmlns:a16="http://schemas.microsoft.com/office/drawing/2014/main" id="{5F6AC5A9-91ED-42A9-9BA0-853C3EE7D28F}"/>
            </a:ext>
          </a:extLst>
        </xdr:cNvPr>
        <xdr:cNvSpPr/>
      </xdr:nvSpPr>
      <xdr:spPr>
        <a:xfrm>
          <a:off x="9401175" y="973213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39510</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C293EABB-28B4-429D-8DBF-C3FB354B4319}"/>
            </a:ext>
          </a:extLst>
        </xdr:cNvPr>
        <xdr:cNvSpPr txBox="1"/>
      </xdr:nvSpPr>
      <xdr:spPr>
        <a:xfrm>
          <a:off x="9467850" y="959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13406</xdr:rowOff>
    </xdr:from>
    <xdr:to>
      <xdr:col>50</xdr:col>
      <xdr:colOff>165100</xdr:colOff>
      <xdr:row>60</xdr:row>
      <xdr:rowOff>115006</xdr:rowOff>
    </xdr:to>
    <xdr:sp macro="" textlink="">
      <xdr:nvSpPr>
        <xdr:cNvPr id="244" name="楕円 243">
          <a:extLst>
            <a:ext uri="{FF2B5EF4-FFF2-40B4-BE49-F238E27FC236}">
              <a16:creationId xmlns:a16="http://schemas.microsoft.com/office/drawing/2014/main" id="{93BAD4E9-9607-4655-8A1F-29D340D514B0}"/>
            </a:ext>
          </a:extLst>
        </xdr:cNvPr>
        <xdr:cNvSpPr/>
      </xdr:nvSpPr>
      <xdr:spPr>
        <a:xfrm>
          <a:off x="8639175" y="972573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64206</xdr:rowOff>
    </xdr:from>
    <xdr:to>
      <xdr:col>55</xdr:col>
      <xdr:colOff>0</xdr:colOff>
      <xdr:row>60</xdr:row>
      <xdr:rowOff>67433</xdr:rowOff>
    </xdr:to>
    <xdr:cxnSp macro="">
      <xdr:nvCxnSpPr>
        <xdr:cNvPr id="245" name="直線コネクタ 244">
          <a:extLst>
            <a:ext uri="{FF2B5EF4-FFF2-40B4-BE49-F238E27FC236}">
              <a16:creationId xmlns:a16="http://schemas.microsoft.com/office/drawing/2014/main" id="{0EAFF654-0F36-4215-B665-996C6D6C6D50}"/>
            </a:ext>
          </a:extLst>
        </xdr:cNvPr>
        <xdr:cNvCxnSpPr/>
      </xdr:nvCxnSpPr>
      <xdr:spPr>
        <a:xfrm>
          <a:off x="8686800" y="978288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12853</xdr:rowOff>
    </xdr:from>
    <xdr:to>
      <xdr:col>46</xdr:col>
      <xdr:colOff>38100</xdr:colOff>
      <xdr:row>60</xdr:row>
      <xdr:rowOff>114453</xdr:rowOff>
    </xdr:to>
    <xdr:sp macro="" textlink="">
      <xdr:nvSpPr>
        <xdr:cNvPr id="246" name="楕円 245">
          <a:extLst>
            <a:ext uri="{FF2B5EF4-FFF2-40B4-BE49-F238E27FC236}">
              <a16:creationId xmlns:a16="http://schemas.microsoft.com/office/drawing/2014/main" id="{3D8DF7EF-0CDB-4561-93CD-5E691072FB85}"/>
            </a:ext>
          </a:extLst>
        </xdr:cNvPr>
        <xdr:cNvSpPr/>
      </xdr:nvSpPr>
      <xdr:spPr>
        <a:xfrm>
          <a:off x="7839075" y="972517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63653</xdr:rowOff>
    </xdr:from>
    <xdr:to>
      <xdr:col>50</xdr:col>
      <xdr:colOff>114300</xdr:colOff>
      <xdr:row>60</xdr:row>
      <xdr:rowOff>64206</xdr:rowOff>
    </xdr:to>
    <xdr:cxnSp macro="">
      <xdr:nvCxnSpPr>
        <xdr:cNvPr id="247" name="直線コネクタ 246">
          <a:extLst>
            <a:ext uri="{FF2B5EF4-FFF2-40B4-BE49-F238E27FC236}">
              <a16:creationId xmlns:a16="http://schemas.microsoft.com/office/drawing/2014/main" id="{46981F06-C6FD-4CEF-A911-959A44967D48}"/>
            </a:ext>
          </a:extLst>
        </xdr:cNvPr>
        <xdr:cNvCxnSpPr/>
      </xdr:nvCxnSpPr>
      <xdr:spPr>
        <a:xfrm>
          <a:off x="7886700" y="9782328"/>
          <a:ext cx="8001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10442</xdr:rowOff>
    </xdr:from>
    <xdr:to>
      <xdr:col>41</xdr:col>
      <xdr:colOff>101600</xdr:colOff>
      <xdr:row>60</xdr:row>
      <xdr:rowOff>112042</xdr:rowOff>
    </xdr:to>
    <xdr:sp macro="" textlink="">
      <xdr:nvSpPr>
        <xdr:cNvPr id="248" name="楕円 247">
          <a:extLst>
            <a:ext uri="{FF2B5EF4-FFF2-40B4-BE49-F238E27FC236}">
              <a16:creationId xmlns:a16="http://schemas.microsoft.com/office/drawing/2014/main" id="{B1AC09BC-697A-4034-A027-80D5A56D7BA9}"/>
            </a:ext>
          </a:extLst>
        </xdr:cNvPr>
        <xdr:cNvSpPr/>
      </xdr:nvSpPr>
      <xdr:spPr>
        <a:xfrm>
          <a:off x="7029450" y="97227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61242</xdr:rowOff>
    </xdr:from>
    <xdr:to>
      <xdr:col>45</xdr:col>
      <xdr:colOff>177800</xdr:colOff>
      <xdr:row>60</xdr:row>
      <xdr:rowOff>63653</xdr:rowOff>
    </xdr:to>
    <xdr:cxnSp macro="">
      <xdr:nvCxnSpPr>
        <xdr:cNvPr id="249" name="直線コネクタ 248">
          <a:extLst>
            <a:ext uri="{FF2B5EF4-FFF2-40B4-BE49-F238E27FC236}">
              <a16:creationId xmlns:a16="http://schemas.microsoft.com/office/drawing/2014/main" id="{7DFE069E-F81E-4EFC-8746-332332C71AAB}"/>
            </a:ext>
          </a:extLst>
        </xdr:cNvPr>
        <xdr:cNvCxnSpPr/>
      </xdr:nvCxnSpPr>
      <xdr:spPr>
        <a:xfrm>
          <a:off x="7077075" y="9779917"/>
          <a:ext cx="809625"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8868</xdr:rowOff>
    </xdr:from>
    <xdr:to>
      <xdr:col>36</xdr:col>
      <xdr:colOff>165100</xdr:colOff>
      <xdr:row>60</xdr:row>
      <xdr:rowOff>110468</xdr:rowOff>
    </xdr:to>
    <xdr:sp macro="" textlink="">
      <xdr:nvSpPr>
        <xdr:cNvPr id="250" name="楕円 249">
          <a:extLst>
            <a:ext uri="{FF2B5EF4-FFF2-40B4-BE49-F238E27FC236}">
              <a16:creationId xmlns:a16="http://schemas.microsoft.com/office/drawing/2014/main" id="{6BB28DC8-7AF3-4428-BB81-BFCFD739D781}"/>
            </a:ext>
          </a:extLst>
        </xdr:cNvPr>
        <xdr:cNvSpPr/>
      </xdr:nvSpPr>
      <xdr:spPr>
        <a:xfrm>
          <a:off x="6238875" y="97275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59668</xdr:rowOff>
    </xdr:from>
    <xdr:to>
      <xdr:col>41</xdr:col>
      <xdr:colOff>50800</xdr:colOff>
      <xdr:row>60</xdr:row>
      <xdr:rowOff>61242</xdr:rowOff>
    </xdr:to>
    <xdr:cxnSp macro="">
      <xdr:nvCxnSpPr>
        <xdr:cNvPr id="251" name="直線コネクタ 250">
          <a:extLst>
            <a:ext uri="{FF2B5EF4-FFF2-40B4-BE49-F238E27FC236}">
              <a16:creationId xmlns:a16="http://schemas.microsoft.com/office/drawing/2014/main" id="{CD996AA4-85DA-476A-930E-FF6BFE73AC9E}"/>
            </a:ext>
          </a:extLst>
        </xdr:cNvPr>
        <xdr:cNvCxnSpPr/>
      </xdr:nvCxnSpPr>
      <xdr:spPr>
        <a:xfrm>
          <a:off x="6286500" y="9775168"/>
          <a:ext cx="790575"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11577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3933F356-3C21-4A00-9515-22FF4484D9E6}"/>
            </a:ext>
          </a:extLst>
        </xdr:cNvPr>
        <xdr:cNvSpPr txBox="1"/>
      </xdr:nvSpPr>
      <xdr:spPr>
        <a:xfrm>
          <a:off x="839999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168179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24D58915-F888-470D-ACB6-AF5900F7C455}"/>
            </a:ext>
          </a:extLst>
        </xdr:cNvPr>
        <xdr:cNvSpPr txBox="1"/>
      </xdr:nvSpPr>
      <xdr:spPr>
        <a:xfrm>
          <a:off x="76094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158947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30AE17D2-2432-4934-B689-B930CD095FA7}"/>
            </a:ext>
          </a:extLst>
        </xdr:cNvPr>
        <xdr:cNvSpPr txBox="1"/>
      </xdr:nvSpPr>
      <xdr:spPr>
        <a:xfrm>
          <a:off x="6818845"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31096274-8F2E-4FC8-B443-6945BA724763}"/>
            </a:ext>
          </a:extLst>
        </xdr:cNvPr>
        <xdr:cNvSpPr txBox="1"/>
      </xdr:nvSpPr>
      <xdr:spPr>
        <a:xfrm>
          <a:off x="6009220" y="100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131533</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CD4F7CE4-5031-4C65-AD30-C5A3CD4B11C9}"/>
            </a:ext>
          </a:extLst>
        </xdr:cNvPr>
        <xdr:cNvSpPr txBox="1"/>
      </xdr:nvSpPr>
      <xdr:spPr>
        <a:xfrm>
          <a:off x="8399995" y="952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130980</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94D7BE12-8302-4C95-922C-E70EA22A7758}"/>
            </a:ext>
          </a:extLst>
        </xdr:cNvPr>
        <xdr:cNvSpPr txBox="1"/>
      </xdr:nvSpPr>
      <xdr:spPr>
        <a:xfrm>
          <a:off x="7609420" y="95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128569</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32E90CAE-6B04-4E1F-B030-24EF3FFF516C}"/>
            </a:ext>
          </a:extLst>
        </xdr:cNvPr>
        <xdr:cNvSpPr txBox="1"/>
      </xdr:nvSpPr>
      <xdr:spPr>
        <a:xfrm>
          <a:off x="6818845" y="95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126995</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BFF88ECD-F241-4887-9967-D77454E279B3}"/>
            </a:ext>
          </a:extLst>
        </xdr:cNvPr>
        <xdr:cNvSpPr txBox="1"/>
      </xdr:nvSpPr>
      <xdr:spPr>
        <a:xfrm>
          <a:off x="6009220" y="951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1B80C7BF-23D0-4F2B-B8E6-F6A3E55F870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FF2A6E1-FB1A-4B78-B7B2-0905DBB00165}"/>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34057BD-78EB-47B1-AA2F-0491114D14F5}"/>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5115F70-18F3-4677-84FB-1CB74A7D6453}"/>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2D56A7F7-02EC-40DE-8030-1298A155D7D2}"/>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F3B94553-8733-4CD4-8F99-DC43C4D7C2E8}"/>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F49D3C86-E766-465B-AE2F-C4CAA5CDCC4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6689460-37A2-49B8-A823-355EE2AE1E96}"/>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C6922B3D-1F45-478F-8826-C0800AB1BAC3}"/>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7D57CA56-59DA-4905-BC82-5353799C5726}"/>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087C842B-CFF1-412D-A476-78047D9EEFBE}"/>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9867524C-63B4-4D46-A74B-D0032B1066AF}"/>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55BD4609-D862-46F1-A0D0-E6C27A855863}"/>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1BED284-D4F0-4FD2-B78C-F46E71A12E28}"/>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81F0FA70-916C-4F24-ADFC-5743D631E000}"/>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A37CAFE1-00F7-4C15-A22D-456C71573318}"/>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EACB3BAA-597F-467E-AF2A-4EA315195418}"/>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FFD01CD-EC18-4BA9-A695-9570E95926FC}"/>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F18CD997-C7F2-4A41-8EA3-752161C28CF4}"/>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BEFE96A8-9D8D-4B12-B94B-9B8CE5541E12}"/>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183462E2-838A-4964-B4B2-44EB49F2D380}"/>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0EFFEDF-A537-4906-A099-6133AE2E837C}"/>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30357813-E07A-4FC3-B6A9-5BEC8CCFA3E8}"/>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FB5A5D9A-5776-4016-9382-3E52A75A2A01}"/>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8CFA4053-3BFC-4350-9D82-6CE195DB909F}"/>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92AD8D56-7980-495A-BF69-7222CA32A2D3}"/>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23242A10-0E65-44F8-9451-6D844FAF90DE}"/>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FA9341EF-FCE3-420A-949F-9B970EDA4F56}"/>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D84EF53A-BC9A-45B7-B46C-8F494AEDF3E6}"/>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9A4F0DA1-DBF3-4389-AF1D-2E2E28361B97}"/>
            </a:ext>
          </a:extLst>
        </xdr:cNvPr>
        <xdr:cNvSpPr txBox="1"/>
      </xdr:nvSpPr>
      <xdr:spPr>
        <a:xfrm>
          <a:off x="4219575" y="13422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029DCAE6-5B1B-4FC0-9DBB-6AA14670BFD2}"/>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6BE4269C-8405-461B-8752-E4FFF7424109}"/>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1FDA5A21-1FF5-4786-A683-AF9E596EFC99}"/>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0E685A59-A5AF-4366-8FF6-2BFA1E6C6A82}"/>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73787EF1-EAC0-44B9-B580-843180EAC5B8}"/>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1697695-C3DA-448D-B80D-F6C04DC95EFD}"/>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31E57FE-0D84-4A85-8465-BD30A45F65A2}"/>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E465E01-6B2E-4280-8566-A5E69236D6BB}"/>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20FAE13-433A-4C99-9C1E-C2CE7F73236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9BF30F1-F95B-46BC-98EC-AB30EA4405A9}"/>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300" name="楕円 299">
          <a:extLst>
            <a:ext uri="{FF2B5EF4-FFF2-40B4-BE49-F238E27FC236}">
              <a16:creationId xmlns:a16="http://schemas.microsoft.com/office/drawing/2014/main" id="{ABE9B6AC-FD94-4D0F-9916-E15B672A23A5}"/>
            </a:ext>
          </a:extLst>
        </xdr:cNvPr>
        <xdr:cNvSpPr/>
      </xdr:nvSpPr>
      <xdr:spPr>
        <a:xfrm>
          <a:off x="4124325" y="130778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CF18156-4145-43A1-A7D1-651A3BC0FB66}"/>
            </a:ext>
          </a:extLst>
        </xdr:cNvPr>
        <xdr:cNvSpPr txBox="1"/>
      </xdr:nvSpPr>
      <xdr:spPr>
        <a:xfrm>
          <a:off x="4219575" y="1293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74930</xdr:rowOff>
    </xdr:from>
    <xdr:to>
      <xdr:col>20</xdr:col>
      <xdr:colOff>38100</xdr:colOff>
      <xdr:row>81</xdr:row>
      <xdr:rowOff>5080</xdr:rowOff>
    </xdr:to>
    <xdr:sp macro="" textlink="">
      <xdr:nvSpPr>
        <xdr:cNvPr id="302" name="楕円 301">
          <a:extLst>
            <a:ext uri="{FF2B5EF4-FFF2-40B4-BE49-F238E27FC236}">
              <a16:creationId xmlns:a16="http://schemas.microsoft.com/office/drawing/2014/main" id="{A8B81A47-0731-45E9-8D95-2A1C7917E884}"/>
            </a:ext>
          </a:extLst>
        </xdr:cNvPr>
        <xdr:cNvSpPr/>
      </xdr:nvSpPr>
      <xdr:spPr>
        <a:xfrm>
          <a:off x="3381375" y="13028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125730</xdr:rowOff>
    </xdr:from>
    <xdr:to>
      <xdr:col>24</xdr:col>
      <xdr:colOff>63500</xdr:colOff>
      <xdr:row>81</xdr:row>
      <xdr:rowOff>0</xdr:rowOff>
    </xdr:to>
    <xdr:cxnSp macro="">
      <xdr:nvCxnSpPr>
        <xdr:cNvPr id="303" name="直線コネクタ 302">
          <a:extLst>
            <a:ext uri="{FF2B5EF4-FFF2-40B4-BE49-F238E27FC236}">
              <a16:creationId xmlns:a16="http://schemas.microsoft.com/office/drawing/2014/main" id="{A67C6E24-8596-4D56-BB8D-8BA757D45797}"/>
            </a:ext>
          </a:extLst>
        </xdr:cNvPr>
        <xdr:cNvCxnSpPr/>
      </xdr:nvCxnSpPr>
      <xdr:spPr>
        <a:xfrm>
          <a:off x="3429000" y="13076555"/>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304" name="楕円 303">
          <a:extLst>
            <a:ext uri="{FF2B5EF4-FFF2-40B4-BE49-F238E27FC236}">
              <a16:creationId xmlns:a16="http://schemas.microsoft.com/office/drawing/2014/main" id="{D1621F89-509E-44ED-8B08-0F6ABC8C7CEF}"/>
            </a:ext>
          </a:extLst>
        </xdr:cNvPr>
        <xdr:cNvSpPr/>
      </xdr:nvSpPr>
      <xdr:spPr>
        <a:xfrm>
          <a:off x="2571750" y="129647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125730</xdr:rowOff>
    </xdr:to>
    <xdr:cxnSp macro="">
      <xdr:nvCxnSpPr>
        <xdr:cNvPr id="305" name="直線コネクタ 304">
          <a:extLst>
            <a:ext uri="{FF2B5EF4-FFF2-40B4-BE49-F238E27FC236}">
              <a16:creationId xmlns:a16="http://schemas.microsoft.com/office/drawing/2014/main" id="{F5A48CC5-E0C0-4D38-9AAF-F1B2FD6E7B86}"/>
            </a:ext>
          </a:extLst>
        </xdr:cNvPr>
        <xdr:cNvCxnSpPr/>
      </xdr:nvCxnSpPr>
      <xdr:spPr>
        <a:xfrm>
          <a:off x="2619375" y="13021945"/>
          <a:ext cx="80962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306" name="楕円 305">
          <a:extLst>
            <a:ext uri="{FF2B5EF4-FFF2-40B4-BE49-F238E27FC236}">
              <a16:creationId xmlns:a16="http://schemas.microsoft.com/office/drawing/2014/main" id="{1EDABEF6-CACD-4F9C-A23B-CAE6E4047008}"/>
            </a:ext>
          </a:extLst>
        </xdr:cNvPr>
        <xdr:cNvSpPr/>
      </xdr:nvSpPr>
      <xdr:spPr>
        <a:xfrm>
          <a:off x="1781175" y="129362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64770</xdr:rowOff>
    </xdr:to>
    <xdr:cxnSp macro="">
      <xdr:nvCxnSpPr>
        <xdr:cNvPr id="307" name="直線コネクタ 306">
          <a:extLst>
            <a:ext uri="{FF2B5EF4-FFF2-40B4-BE49-F238E27FC236}">
              <a16:creationId xmlns:a16="http://schemas.microsoft.com/office/drawing/2014/main" id="{53FA5A95-4AB2-4E19-B55D-F554E109A6DD}"/>
            </a:ext>
          </a:extLst>
        </xdr:cNvPr>
        <xdr:cNvCxnSpPr/>
      </xdr:nvCxnSpPr>
      <xdr:spPr>
        <a:xfrm>
          <a:off x="1828800" y="1298384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101600</xdr:rowOff>
    </xdr:from>
    <xdr:to>
      <xdr:col>6</xdr:col>
      <xdr:colOff>38100</xdr:colOff>
      <xdr:row>80</xdr:row>
      <xdr:rowOff>31750</xdr:rowOff>
    </xdr:to>
    <xdr:sp macro="" textlink="">
      <xdr:nvSpPr>
        <xdr:cNvPr id="308" name="楕円 307">
          <a:extLst>
            <a:ext uri="{FF2B5EF4-FFF2-40B4-BE49-F238E27FC236}">
              <a16:creationId xmlns:a16="http://schemas.microsoft.com/office/drawing/2014/main" id="{81E028B3-F8FD-43D3-8C03-031811B618DB}"/>
            </a:ext>
          </a:extLst>
        </xdr:cNvPr>
        <xdr:cNvSpPr/>
      </xdr:nvSpPr>
      <xdr:spPr>
        <a:xfrm>
          <a:off x="981075" y="12896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152400</xdr:rowOff>
    </xdr:from>
    <xdr:to>
      <xdr:col>10</xdr:col>
      <xdr:colOff>114300</xdr:colOff>
      <xdr:row>80</xdr:row>
      <xdr:rowOff>26670</xdr:rowOff>
    </xdr:to>
    <xdr:cxnSp macro="">
      <xdr:nvCxnSpPr>
        <xdr:cNvPr id="309" name="直線コネクタ 308">
          <a:extLst>
            <a:ext uri="{FF2B5EF4-FFF2-40B4-BE49-F238E27FC236}">
              <a16:creationId xmlns:a16="http://schemas.microsoft.com/office/drawing/2014/main" id="{5AF8CECC-D9F2-4969-AC8A-5F98E7C74C47}"/>
            </a:ext>
          </a:extLst>
        </xdr:cNvPr>
        <xdr:cNvCxnSpPr/>
      </xdr:nvCxnSpPr>
      <xdr:spPr>
        <a:xfrm>
          <a:off x="1028700" y="12944475"/>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0" name="n_1aveValue【公営住宅】&#10;有形固定資産減価償却率">
          <a:extLst>
            <a:ext uri="{FF2B5EF4-FFF2-40B4-BE49-F238E27FC236}">
              <a16:creationId xmlns:a16="http://schemas.microsoft.com/office/drawing/2014/main" id="{8C6D2663-581D-4E6E-BD87-79DE8309C446}"/>
            </a:ext>
          </a:extLst>
        </xdr:cNvPr>
        <xdr:cNvSpPr txBox="1"/>
      </xdr:nvSpPr>
      <xdr:spPr>
        <a:xfrm>
          <a:off x="32391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1" name="n_2aveValue【公営住宅】&#10;有形固定資産減価償却率">
          <a:extLst>
            <a:ext uri="{FF2B5EF4-FFF2-40B4-BE49-F238E27FC236}">
              <a16:creationId xmlns:a16="http://schemas.microsoft.com/office/drawing/2014/main" id="{2B6F6295-13ED-4310-B488-C5355C0D894C}"/>
            </a:ext>
          </a:extLst>
        </xdr:cNvPr>
        <xdr:cNvSpPr txBox="1"/>
      </xdr:nvSpPr>
      <xdr:spPr>
        <a:xfrm>
          <a:off x="2439044"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12" name="n_3aveValue【公営住宅】&#10;有形固定資産減価償却率">
          <a:extLst>
            <a:ext uri="{FF2B5EF4-FFF2-40B4-BE49-F238E27FC236}">
              <a16:creationId xmlns:a16="http://schemas.microsoft.com/office/drawing/2014/main" id="{BFA1A112-C3FA-4D35-AF72-CF45E8EE3B2A}"/>
            </a:ext>
          </a:extLst>
        </xdr:cNvPr>
        <xdr:cNvSpPr txBox="1"/>
      </xdr:nvSpPr>
      <xdr:spPr>
        <a:xfrm>
          <a:off x="16484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3" name="n_4aveValue【公営住宅】&#10;有形固定資産減価償却率">
          <a:extLst>
            <a:ext uri="{FF2B5EF4-FFF2-40B4-BE49-F238E27FC236}">
              <a16:creationId xmlns:a16="http://schemas.microsoft.com/office/drawing/2014/main" id="{36556B22-8B2E-42EA-BDAB-8B7AF8C13FE9}"/>
            </a:ext>
          </a:extLst>
        </xdr:cNvPr>
        <xdr:cNvSpPr txBox="1"/>
      </xdr:nvSpPr>
      <xdr:spPr>
        <a:xfrm>
          <a:off x="8483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21607</xdr:rowOff>
    </xdr:from>
    <xdr:ext cx="405111" cy="259045"/>
    <xdr:sp macro="" textlink="">
      <xdr:nvSpPr>
        <xdr:cNvPr id="314" name="n_1mainValue【公営住宅】&#10;有形固定資産減価償却率">
          <a:extLst>
            <a:ext uri="{FF2B5EF4-FFF2-40B4-BE49-F238E27FC236}">
              <a16:creationId xmlns:a16="http://schemas.microsoft.com/office/drawing/2014/main" id="{61DEF79D-8488-4F52-9EC7-703880E9C1F0}"/>
            </a:ext>
          </a:extLst>
        </xdr:cNvPr>
        <xdr:cNvSpPr txBox="1"/>
      </xdr:nvSpPr>
      <xdr:spPr>
        <a:xfrm>
          <a:off x="3239144" y="1281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315" name="n_2mainValue【公営住宅】&#10;有形固定資産減価償却率">
          <a:extLst>
            <a:ext uri="{FF2B5EF4-FFF2-40B4-BE49-F238E27FC236}">
              <a16:creationId xmlns:a16="http://schemas.microsoft.com/office/drawing/2014/main" id="{38F85470-4B70-4FA5-828D-FB510CEA90D4}"/>
            </a:ext>
          </a:extLst>
        </xdr:cNvPr>
        <xdr:cNvSpPr txBox="1"/>
      </xdr:nvSpPr>
      <xdr:spPr>
        <a:xfrm>
          <a:off x="2439044" y="1276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6" name="n_3mainValue【公営住宅】&#10;有形固定資産減価償却率">
          <a:extLst>
            <a:ext uri="{FF2B5EF4-FFF2-40B4-BE49-F238E27FC236}">
              <a16:creationId xmlns:a16="http://schemas.microsoft.com/office/drawing/2014/main" id="{ADCE1367-741C-48C4-AC8D-70B331B6D035}"/>
            </a:ext>
          </a:extLst>
        </xdr:cNvPr>
        <xdr:cNvSpPr txBox="1"/>
      </xdr:nvSpPr>
      <xdr:spPr>
        <a:xfrm>
          <a:off x="1648469" y="1272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48277</xdr:rowOff>
    </xdr:from>
    <xdr:ext cx="405111" cy="259045"/>
    <xdr:sp macro="" textlink="">
      <xdr:nvSpPr>
        <xdr:cNvPr id="317" name="n_4mainValue【公営住宅】&#10;有形固定資産減価償却率">
          <a:extLst>
            <a:ext uri="{FF2B5EF4-FFF2-40B4-BE49-F238E27FC236}">
              <a16:creationId xmlns:a16="http://schemas.microsoft.com/office/drawing/2014/main" id="{351C40F8-F08C-4C3C-8E57-77B28E97280C}"/>
            </a:ext>
          </a:extLst>
        </xdr:cNvPr>
        <xdr:cNvSpPr txBox="1"/>
      </xdr:nvSpPr>
      <xdr:spPr>
        <a:xfrm>
          <a:off x="848369" y="1267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BC8512DF-2233-4AB7-90E1-0D44A7F0A70B}"/>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EA302DB8-EBD3-45D9-A23B-FFC118BE2E2B}"/>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F480B8A2-1BB8-4E60-8388-125D3473AD74}"/>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CE74A6AB-49D1-4899-A3B0-10975C639AD4}"/>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99203264-2AB1-481D-966D-2507886CD20B}"/>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30B5307D-2C39-49CE-B92C-1F7223DE849E}"/>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4EBE7B9B-AB95-4357-8C45-F110F17EDD87}"/>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B97CE48B-9C8C-44F9-A553-045EC31EBFAD}"/>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E4B488D-16CE-4FF4-A592-3814B67B036F}"/>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D65D8031-5E4D-4D85-803F-28F85E4C62A7}"/>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A59D2941-68F9-470D-8C9B-46DB98093CD8}"/>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DA69DC14-7EBF-451E-8315-588FF9B1BFC5}"/>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B4C6C9D2-CEB3-4ADA-9A95-C0E54F4CD5D9}"/>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7581165E-0864-47E6-9014-B43B8BDAC1CC}"/>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9C5442D7-1355-4614-A64B-EAA616879531}"/>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3483B700-D495-49AF-9807-907862C708B4}"/>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BD72CE52-9519-4750-A110-CC4E44AD450C}"/>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6951CC72-39C5-416B-9EA9-18D5B65D296B}"/>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1F5D5B44-258C-4A91-B4DC-2E434092E0B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555FEEDC-5FE7-480F-B57E-FB466C776B1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793E9CEA-D073-4EE8-A12B-6CCE04F54314}"/>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409F6D7C-012A-403E-AC47-949FBE5790E2}"/>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5238DC15-3FB6-421E-9434-C7D5EB38A533}"/>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8780630E-F28C-4A5A-9FAF-A51DC365A051}"/>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803CF92D-49A6-43BE-9963-5206854928B3}"/>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3753FBCE-6108-421D-B985-8B9F543133D3}"/>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125289</xdr:rowOff>
    </xdr:from>
    <xdr:ext cx="469744" cy="259045"/>
    <xdr:sp macro="" textlink="">
      <xdr:nvSpPr>
        <xdr:cNvPr id="344" name="【公営住宅】&#10;一人当たり面積平均値テキスト">
          <a:extLst>
            <a:ext uri="{FF2B5EF4-FFF2-40B4-BE49-F238E27FC236}">
              <a16:creationId xmlns:a16="http://schemas.microsoft.com/office/drawing/2014/main" id="{136DB634-8CD5-417F-82C4-B55ABD7143EF}"/>
            </a:ext>
          </a:extLst>
        </xdr:cNvPr>
        <xdr:cNvSpPr txBox="1"/>
      </xdr:nvSpPr>
      <xdr:spPr>
        <a:xfrm>
          <a:off x="9467850" y="133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AFA4C50B-3FCA-4690-9B18-262FC1C12250}"/>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AC1F03BB-0F26-4225-A58C-51F56F02E772}"/>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5BB2E6A9-45F0-4C75-A03F-DCDA91D5C948}"/>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7D1B5500-3D2E-41B1-9A8B-DB4DC782BFAB}"/>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75F98108-D244-4C2B-9667-B527039BF9A7}"/>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EF69AA6-8BBB-4293-A621-E3D939210E8F}"/>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596AD0E-67BD-4F19-9799-793A47C4E2B7}"/>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E15C269-84C0-413C-BF0D-5A7D449BFA5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875FFD9-6BC0-4B48-A0B6-CCF37F0159D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F3229C6-AE47-4559-8822-E8460E1C863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142748</xdr:rowOff>
    </xdr:from>
    <xdr:to>
      <xdr:col>55</xdr:col>
      <xdr:colOff>50800</xdr:colOff>
      <xdr:row>79</xdr:row>
      <xdr:rowOff>72898</xdr:rowOff>
    </xdr:to>
    <xdr:sp macro="" textlink="">
      <xdr:nvSpPr>
        <xdr:cNvPr id="355" name="楕円 354">
          <a:extLst>
            <a:ext uri="{FF2B5EF4-FFF2-40B4-BE49-F238E27FC236}">
              <a16:creationId xmlns:a16="http://schemas.microsoft.com/office/drawing/2014/main" id="{749F57C6-7C02-44F4-B3F0-B27E394FA3B7}"/>
            </a:ext>
          </a:extLst>
        </xdr:cNvPr>
        <xdr:cNvSpPr/>
      </xdr:nvSpPr>
      <xdr:spPr>
        <a:xfrm>
          <a:off x="9401175" y="12776073"/>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95775</xdr:rowOff>
    </xdr:from>
    <xdr:ext cx="469744" cy="259045"/>
    <xdr:sp macro="" textlink="">
      <xdr:nvSpPr>
        <xdr:cNvPr id="356" name="【公営住宅】&#10;一人当たり面積該当値テキスト">
          <a:extLst>
            <a:ext uri="{FF2B5EF4-FFF2-40B4-BE49-F238E27FC236}">
              <a16:creationId xmlns:a16="http://schemas.microsoft.com/office/drawing/2014/main" id="{953ED913-156A-4F16-BFF2-13C5E07B28A5}"/>
            </a:ext>
          </a:extLst>
        </xdr:cNvPr>
        <xdr:cNvSpPr txBox="1"/>
      </xdr:nvSpPr>
      <xdr:spPr>
        <a:xfrm>
          <a:off x="9467850" y="1272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141376</xdr:rowOff>
    </xdr:from>
    <xdr:to>
      <xdr:col>50</xdr:col>
      <xdr:colOff>165100</xdr:colOff>
      <xdr:row>79</xdr:row>
      <xdr:rowOff>71526</xdr:rowOff>
    </xdr:to>
    <xdr:sp macro="" textlink="">
      <xdr:nvSpPr>
        <xdr:cNvPr id="357" name="楕円 356">
          <a:extLst>
            <a:ext uri="{FF2B5EF4-FFF2-40B4-BE49-F238E27FC236}">
              <a16:creationId xmlns:a16="http://schemas.microsoft.com/office/drawing/2014/main" id="{989A9FD0-AD4E-442F-B553-D998423E5195}"/>
            </a:ext>
          </a:extLst>
        </xdr:cNvPr>
        <xdr:cNvSpPr/>
      </xdr:nvSpPr>
      <xdr:spPr>
        <a:xfrm>
          <a:off x="8639175" y="1277470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20726</xdr:rowOff>
    </xdr:from>
    <xdr:to>
      <xdr:col>55</xdr:col>
      <xdr:colOff>0</xdr:colOff>
      <xdr:row>79</xdr:row>
      <xdr:rowOff>22098</xdr:rowOff>
    </xdr:to>
    <xdr:cxnSp macro="">
      <xdr:nvCxnSpPr>
        <xdr:cNvPr id="358" name="直線コネクタ 357">
          <a:extLst>
            <a:ext uri="{FF2B5EF4-FFF2-40B4-BE49-F238E27FC236}">
              <a16:creationId xmlns:a16="http://schemas.microsoft.com/office/drawing/2014/main" id="{D97ED129-1409-4046-AD53-39382C5E1FE3}"/>
            </a:ext>
          </a:extLst>
        </xdr:cNvPr>
        <xdr:cNvCxnSpPr/>
      </xdr:nvCxnSpPr>
      <xdr:spPr>
        <a:xfrm>
          <a:off x="8686800" y="12812801"/>
          <a:ext cx="7429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132232</xdr:rowOff>
    </xdr:from>
    <xdr:to>
      <xdr:col>46</xdr:col>
      <xdr:colOff>38100</xdr:colOff>
      <xdr:row>79</xdr:row>
      <xdr:rowOff>62382</xdr:rowOff>
    </xdr:to>
    <xdr:sp macro="" textlink="">
      <xdr:nvSpPr>
        <xdr:cNvPr id="359" name="楕円 358">
          <a:extLst>
            <a:ext uri="{FF2B5EF4-FFF2-40B4-BE49-F238E27FC236}">
              <a16:creationId xmlns:a16="http://schemas.microsoft.com/office/drawing/2014/main" id="{7242B7CA-E90D-409F-925A-9AA623B4E707}"/>
            </a:ext>
          </a:extLst>
        </xdr:cNvPr>
        <xdr:cNvSpPr/>
      </xdr:nvSpPr>
      <xdr:spPr>
        <a:xfrm>
          <a:off x="7839075" y="127623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11582</xdr:rowOff>
    </xdr:from>
    <xdr:to>
      <xdr:col>50</xdr:col>
      <xdr:colOff>114300</xdr:colOff>
      <xdr:row>79</xdr:row>
      <xdr:rowOff>20726</xdr:rowOff>
    </xdr:to>
    <xdr:cxnSp macro="">
      <xdr:nvCxnSpPr>
        <xdr:cNvPr id="360" name="直線コネクタ 359">
          <a:extLst>
            <a:ext uri="{FF2B5EF4-FFF2-40B4-BE49-F238E27FC236}">
              <a16:creationId xmlns:a16="http://schemas.microsoft.com/office/drawing/2014/main" id="{978091AA-2714-44AD-AC74-C00399AD15C1}"/>
            </a:ext>
          </a:extLst>
        </xdr:cNvPr>
        <xdr:cNvCxnSpPr/>
      </xdr:nvCxnSpPr>
      <xdr:spPr>
        <a:xfrm>
          <a:off x="7886700" y="12800482"/>
          <a:ext cx="8001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140005</xdr:rowOff>
    </xdr:from>
    <xdr:to>
      <xdr:col>41</xdr:col>
      <xdr:colOff>101600</xdr:colOff>
      <xdr:row>79</xdr:row>
      <xdr:rowOff>70155</xdr:rowOff>
    </xdr:to>
    <xdr:sp macro="" textlink="">
      <xdr:nvSpPr>
        <xdr:cNvPr id="361" name="楕円 360">
          <a:extLst>
            <a:ext uri="{FF2B5EF4-FFF2-40B4-BE49-F238E27FC236}">
              <a16:creationId xmlns:a16="http://schemas.microsoft.com/office/drawing/2014/main" id="{64BB0FDF-58F8-4A9C-8CFE-C96B0D7E7E8C}"/>
            </a:ext>
          </a:extLst>
        </xdr:cNvPr>
        <xdr:cNvSpPr/>
      </xdr:nvSpPr>
      <xdr:spPr>
        <a:xfrm>
          <a:off x="7029450" y="1277333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11582</xdr:rowOff>
    </xdr:from>
    <xdr:to>
      <xdr:col>45</xdr:col>
      <xdr:colOff>177800</xdr:colOff>
      <xdr:row>79</xdr:row>
      <xdr:rowOff>19355</xdr:rowOff>
    </xdr:to>
    <xdr:cxnSp macro="">
      <xdr:nvCxnSpPr>
        <xdr:cNvPr id="362" name="直線コネクタ 361">
          <a:extLst>
            <a:ext uri="{FF2B5EF4-FFF2-40B4-BE49-F238E27FC236}">
              <a16:creationId xmlns:a16="http://schemas.microsoft.com/office/drawing/2014/main" id="{17A994D8-1496-4AB1-8BD9-4A88DAE70BEE}"/>
            </a:ext>
          </a:extLst>
        </xdr:cNvPr>
        <xdr:cNvCxnSpPr/>
      </xdr:nvCxnSpPr>
      <xdr:spPr>
        <a:xfrm flipV="1">
          <a:off x="7077075" y="12800482"/>
          <a:ext cx="809625"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144120</xdr:rowOff>
    </xdr:from>
    <xdr:to>
      <xdr:col>36</xdr:col>
      <xdr:colOff>165100</xdr:colOff>
      <xdr:row>79</xdr:row>
      <xdr:rowOff>74270</xdr:rowOff>
    </xdr:to>
    <xdr:sp macro="" textlink="">
      <xdr:nvSpPr>
        <xdr:cNvPr id="363" name="楕円 362">
          <a:extLst>
            <a:ext uri="{FF2B5EF4-FFF2-40B4-BE49-F238E27FC236}">
              <a16:creationId xmlns:a16="http://schemas.microsoft.com/office/drawing/2014/main" id="{9F3DB2F9-A62A-4CA7-9CC8-10D0EECC8295}"/>
            </a:ext>
          </a:extLst>
        </xdr:cNvPr>
        <xdr:cNvSpPr/>
      </xdr:nvSpPr>
      <xdr:spPr>
        <a:xfrm>
          <a:off x="6238875" y="127710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19355</xdr:rowOff>
    </xdr:from>
    <xdr:to>
      <xdr:col>41</xdr:col>
      <xdr:colOff>50800</xdr:colOff>
      <xdr:row>79</xdr:row>
      <xdr:rowOff>23470</xdr:rowOff>
    </xdr:to>
    <xdr:cxnSp macro="">
      <xdr:nvCxnSpPr>
        <xdr:cNvPr id="364" name="直線コネクタ 363">
          <a:extLst>
            <a:ext uri="{FF2B5EF4-FFF2-40B4-BE49-F238E27FC236}">
              <a16:creationId xmlns:a16="http://schemas.microsoft.com/office/drawing/2014/main" id="{F03249AA-920F-4380-83A7-6BB5A58687DA}"/>
            </a:ext>
          </a:extLst>
        </xdr:cNvPr>
        <xdr:cNvCxnSpPr/>
      </xdr:nvCxnSpPr>
      <xdr:spPr>
        <a:xfrm flipV="1">
          <a:off x="6286500" y="12811430"/>
          <a:ext cx="790575"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CF493CE4-F370-42B4-9938-F2CBB62DFD17}"/>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44AE4DCC-30D0-4A4E-8196-357416826FEB}"/>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6806FD13-9967-43BD-8B97-E8124EF74290}"/>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164152</xdr:rowOff>
    </xdr:from>
    <xdr:ext cx="469744" cy="259045"/>
    <xdr:sp macro="" textlink="">
      <xdr:nvSpPr>
        <xdr:cNvPr id="368" name="n_4aveValue【公営住宅】&#10;一人当たり面積">
          <a:extLst>
            <a:ext uri="{FF2B5EF4-FFF2-40B4-BE49-F238E27FC236}">
              <a16:creationId xmlns:a16="http://schemas.microsoft.com/office/drawing/2014/main" id="{D117AC94-BEA8-4772-8129-C02426343DCF}"/>
            </a:ext>
          </a:extLst>
        </xdr:cNvPr>
        <xdr:cNvSpPr txBox="1"/>
      </xdr:nvSpPr>
      <xdr:spPr>
        <a:xfrm>
          <a:off x="6067502" y="134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88053</xdr:rowOff>
    </xdr:from>
    <xdr:ext cx="469744" cy="259045"/>
    <xdr:sp macro="" textlink="">
      <xdr:nvSpPr>
        <xdr:cNvPr id="369" name="n_1mainValue【公営住宅】&#10;一人当たり面積">
          <a:extLst>
            <a:ext uri="{FF2B5EF4-FFF2-40B4-BE49-F238E27FC236}">
              <a16:creationId xmlns:a16="http://schemas.microsoft.com/office/drawing/2014/main" id="{2B280DA8-7BE8-44C8-8991-3BFAF805DD42}"/>
            </a:ext>
          </a:extLst>
        </xdr:cNvPr>
        <xdr:cNvSpPr txBox="1"/>
      </xdr:nvSpPr>
      <xdr:spPr>
        <a:xfrm>
          <a:off x="8458277" y="1255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78909</xdr:rowOff>
    </xdr:from>
    <xdr:ext cx="469744" cy="259045"/>
    <xdr:sp macro="" textlink="">
      <xdr:nvSpPr>
        <xdr:cNvPr id="370" name="n_2mainValue【公営住宅】&#10;一人当たり面積">
          <a:extLst>
            <a:ext uri="{FF2B5EF4-FFF2-40B4-BE49-F238E27FC236}">
              <a16:creationId xmlns:a16="http://schemas.microsoft.com/office/drawing/2014/main" id="{D262492F-9E6C-45B7-BFCA-418FAA08F80F}"/>
            </a:ext>
          </a:extLst>
        </xdr:cNvPr>
        <xdr:cNvSpPr txBox="1"/>
      </xdr:nvSpPr>
      <xdr:spPr>
        <a:xfrm>
          <a:off x="7677227" y="1254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86682</xdr:rowOff>
    </xdr:from>
    <xdr:ext cx="469744" cy="259045"/>
    <xdr:sp macro="" textlink="">
      <xdr:nvSpPr>
        <xdr:cNvPr id="371" name="n_3mainValue【公営住宅】&#10;一人当たり面積">
          <a:extLst>
            <a:ext uri="{FF2B5EF4-FFF2-40B4-BE49-F238E27FC236}">
              <a16:creationId xmlns:a16="http://schemas.microsoft.com/office/drawing/2014/main" id="{00227235-6BE9-4276-B337-440B45ABB984}"/>
            </a:ext>
          </a:extLst>
        </xdr:cNvPr>
        <xdr:cNvSpPr txBox="1"/>
      </xdr:nvSpPr>
      <xdr:spPr>
        <a:xfrm>
          <a:off x="6867602" y="125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90797</xdr:rowOff>
    </xdr:from>
    <xdr:ext cx="469744" cy="259045"/>
    <xdr:sp macro="" textlink="">
      <xdr:nvSpPr>
        <xdr:cNvPr id="372" name="n_4mainValue【公営住宅】&#10;一人当たり面積">
          <a:extLst>
            <a:ext uri="{FF2B5EF4-FFF2-40B4-BE49-F238E27FC236}">
              <a16:creationId xmlns:a16="http://schemas.microsoft.com/office/drawing/2014/main" id="{AA591C7B-CB71-4F0C-BCA7-07C21A34AC19}"/>
            </a:ext>
          </a:extLst>
        </xdr:cNvPr>
        <xdr:cNvSpPr txBox="1"/>
      </xdr:nvSpPr>
      <xdr:spPr>
        <a:xfrm>
          <a:off x="6067502" y="1255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92D65F1-5ED2-4AFD-82B3-F7A2C7810AF4}"/>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F1545D88-AF88-439B-995A-C950DDCB0B71}"/>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F008DB40-60F9-4E21-ABF2-D849989FD84E}"/>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B55240D8-25F9-4DB3-B513-6E15EAFF8F52}"/>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AFB45E92-BFA7-483E-8424-B7C61DD9E974}"/>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EB551304-C1D2-4AA6-9347-C250C7190394}"/>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EA904A4-2514-4B34-98B0-11B8895C1767}"/>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23C1EA37-8954-4E73-A99E-A30B058A246D}"/>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6C737A31-757B-4663-A3B4-EFAC1A314271}"/>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65997D35-3B42-4610-B201-BF02A2B35EF8}"/>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E88EE73A-7CB7-444B-84E6-4E7A0E4CA302}"/>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1E41555D-0E73-4C4A-B88F-350487B8DE47}"/>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E5E821C7-D17D-4DA5-916D-04C541D3C862}"/>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F25030AD-F1C8-42F2-BD3E-A273E25A3444}"/>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CE9A578B-3423-4551-893C-3E3A5CED1BD1}"/>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0A43F92E-B5A8-42E3-BBA3-513B1BF5297E}"/>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45D2ED19-9E33-444B-AC34-42E3DAC70771}"/>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FA0C21AA-8758-4168-8233-2BDC4545967E}"/>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0DED225E-CAFF-4306-9273-E387C141DE96}"/>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11856B82-F06A-459C-9CD8-06524F2EACE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9AD8D76C-8C2C-4755-8589-CF57A3396C2D}"/>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69ACC335-AFE2-4108-BD10-1DC05B31D54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E8379DD4-C507-49EB-90F6-9A2D1532365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B03FD958-A672-453F-9C81-E37949F0F459}"/>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BA004FE9-EB1B-4960-B891-933FDBA87240}"/>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4E877D76-4E9E-4100-8382-CCA289AD8137}"/>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0828E8E4-5F43-4EC3-AD8F-E311D58376E1}"/>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917AEB70-9A8A-4029-BCA6-B8F74003B0CD}"/>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3160653F-9B56-433A-83D2-A4C5805DBBC5}"/>
            </a:ext>
          </a:extLst>
        </xdr:cNvPr>
        <xdr:cNvSpPr txBox="1"/>
      </xdr:nvSpPr>
      <xdr:spPr>
        <a:xfrm>
          <a:off x="4219575" y="17174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B6229660-8A4F-46F7-8280-541CA6E68415}"/>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7363922F-207A-491C-8DFF-82D1C40592EB}"/>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4B791A1B-4CCB-47E2-B6F5-2294E789CEE4}"/>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EBAEB6B1-95A2-47DF-8453-AD581750E00B}"/>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6225098C-DBD0-42FA-9979-B42C9165B4EB}"/>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3D6A3BFC-9BF8-48F5-AF90-91A9D02F4973}"/>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9C6745D3-DBE4-4A71-A853-BA3556EA0B37}"/>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B7C09982-897D-4397-9F4B-05CD719C6FA0}"/>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A9FDF37-AD4E-4324-A200-7659CB8444A7}"/>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BBE6B60-1F87-4FE1-9766-32C4BB8BD367}"/>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105411</xdr:rowOff>
    </xdr:from>
    <xdr:to>
      <xdr:col>24</xdr:col>
      <xdr:colOff>114300</xdr:colOff>
      <xdr:row>109</xdr:row>
      <xdr:rowOff>35561</xdr:rowOff>
    </xdr:to>
    <xdr:sp macro="" textlink="">
      <xdr:nvSpPr>
        <xdr:cNvPr id="412" name="楕円 411">
          <a:extLst>
            <a:ext uri="{FF2B5EF4-FFF2-40B4-BE49-F238E27FC236}">
              <a16:creationId xmlns:a16="http://schemas.microsoft.com/office/drawing/2014/main" id="{0F0A2999-447C-480D-BD5A-B961E079EAB0}"/>
            </a:ext>
          </a:extLst>
        </xdr:cNvPr>
        <xdr:cNvSpPr/>
      </xdr:nvSpPr>
      <xdr:spPr>
        <a:xfrm>
          <a:off x="4124325" y="175901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20338</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8F5939B3-E43F-463C-96E4-2950CABA5BB1}"/>
            </a:ext>
          </a:extLst>
        </xdr:cNvPr>
        <xdr:cNvSpPr txBox="1"/>
      </xdr:nvSpPr>
      <xdr:spPr>
        <a:xfrm>
          <a:off x="4219575" y="175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80645</xdr:rowOff>
    </xdr:from>
    <xdr:to>
      <xdr:col>20</xdr:col>
      <xdr:colOff>38100</xdr:colOff>
      <xdr:row>109</xdr:row>
      <xdr:rowOff>10795</xdr:rowOff>
    </xdr:to>
    <xdr:sp macro="" textlink="">
      <xdr:nvSpPr>
        <xdr:cNvPr id="414" name="楕円 413">
          <a:extLst>
            <a:ext uri="{FF2B5EF4-FFF2-40B4-BE49-F238E27FC236}">
              <a16:creationId xmlns:a16="http://schemas.microsoft.com/office/drawing/2014/main" id="{C580FB11-B114-4A73-BC94-479478CD352B}"/>
            </a:ext>
          </a:extLst>
        </xdr:cNvPr>
        <xdr:cNvSpPr/>
      </xdr:nvSpPr>
      <xdr:spPr>
        <a:xfrm>
          <a:off x="3381375" y="175717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131445</xdr:rowOff>
    </xdr:from>
    <xdr:to>
      <xdr:col>24</xdr:col>
      <xdr:colOff>63500</xdr:colOff>
      <xdr:row>108</xdr:row>
      <xdr:rowOff>156211</xdr:rowOff>
    </xdr:to>
    <xdr:cxnSp macro="">
      <xdr:nvCxnSpPr>
        <xdr:cNvPr id="415" name="直線コネクタ 414">
          <a:extLst>
            <a:ext uri="{FF2B5EF4-FFF2-40B4-BE49-F238E27FC236}">
              <a16:creationId xmlns:a16="http://schemas.microsoft.com/office/drawing/2014/main" id="{E9AEEB97-8A94-4E8E-A781-7E61074E1EB5}"/>
            </a:ext>
          </a:extLst>
        </xdr:cNvPr>
        <xdr:cNvCxnSpPr/>
      </xdr:nvCxnSpPr>
      <xdr:spPr>
        <a:xfrm>
          <a:off x="3429000" y="17619345"/>
          <a:ext cx="752475"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78739</xdr:rowOff>
    </xdr:from>
    <xdr:to>
      <xdr:col>15</xdr:col>
      <xdr:colOff>101600</xdr:colOff>
      <xdr:row>109</xdr:row>
      <xdr:rowOff>8889</xdr:rowOff>
    </xdr:to>
    <xdr:sp macro="" textlink="">
      <xdr:nvSpPr>
        <xdr:cNvPr id="416" name="楕円 415">
          <a:extLst>
            <a:ext uri="{FF2B5EF4-FFF2-40B4-BE49-F238E27FC236}">
              <a16:creationId xmlns:a16="http://schemas.microsoft.com/office/drawing/2014/main" id="{9B3E128E-0E4A-422D-A139-3190054E7E6A}"/>
            </a:ext>
          </a:extLst>
        </xdr:cNvPr>
        <xdr:cNvSpPr/>
      </xdr:nvSpPr>
      <xdr:spPr>
        <a:xfrm>
          <a:off x="2571750" y="17566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129539</xdr:rowOff>
    </xdr:from>
    <xdr:to>
      <xdr:col>19</xdr:col>
      <xdr:colOff>177800</xdr:colOff>
      <xdr:row>108</xdr:row>
      <xdr:rowOff>131445</xdr:rowOff>
    </xdr:to>
    <xdr:cxnSp macro="">
      <xdr:nvCxnSpPr>
        <xdr:cNvPr id="417" name="直線コネクタ 416">
          <a:extLst>
            <a:ext uri="{FF2B5EF4-FFF2-40B4-BE49-F238E27FC236}">
              <a16:creationId xmlns:a16="http://schemas.microsoft.com/office/drawing/2014/main" id="{A32B8620-1CC3-4757-8F8C-51118367839E}"/>
            </a:ext>
          </a:extLst>
        </xdr:cNvPr>
        <xdr:cNvCxnSpPr/>
      </xdr:nvCxnSpPr>
      <xdr:spPr>
        <a:xfrm>
          <a:off x="2619375" y="17614264"/>
          <a:ext cx="809625"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46355</xdr:rowOff>
    </xdr:from>
    <xdr:to>
      <xdr:col>10</xdr:col>
      <xdr:colOff>165100</xdr:colOff>
      <xdr:row>108</xdr:row>
      <xdr:rowOff>147955</xdr:rowOff>
    </xdr:to>
    <xdr:sp macro="" textlink="">
      <xdr:nvSpPr>
        <xdr:cNvPr id="418" name="楕円 417">
          <a:extLst>
            <a:ext uri="{FF2B5EF4-FFF2-40B4-BE49-F238E27FC236}">
              <a16:creationId xmlns:a16="http://schemas.microsoft.com/office/drawing/2014/main" id="{122DAF8B-86E3-44ED-87E9-DF8A49E82496}"/>
            </a:ext>
          </a:extLst>
        </xdr:cNvPr>
        <xdr:cNvSpPr/>
      </xdr:nvSpPr>
      <xdr:spPr>
        <a:xfrm>
          <a:off x="1781175" y="17537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97155</xdr:rowOff>
    </xdr:from>
    <xdr:to>
      <xdr:col>15</xdr:col>
      <xdr:colOff>50800</xdr:colOff>
      <xdr:row>108</xdr:row>
      <xdr:rowOff>129539</xdr:rowOff>
    </xdr:to>
    <xdr:cxnSp macro="">
      <xdr:nvCxnSpPr>
        <xdr:cNvPr id="419" name="直線コネクタ 418">
          <a:extLst>
            <a:ext uri="{FF2B5EF4-FFF2-40B4-BE49-F238E27FC236}">
              <a16:creationId xmlns:a16="http://schemas.microsoft.com/office/drawing/2014/main" id="{A83CAEEC-A9A1-4AF6-88BA-A8A434FAE316}"/>
            </a:ext>
          </a:extLst>
        </xdr:cNvPr>
        <xdr:cNvCxnSpPr/>
      </xdr:nvCxnSpPr>
      <xdr:spPr>
        <a:xfrm>
          <a:off x="1828800" y="17585055"/>
          <a:ext cx="7905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124461</xdr:rowOff>
    </xdr:from>
    <xdr:to>
      <xdr:col>6</xdr:col>
      <xdr:colOff>38100</xdr:colOff>
      <xdr:row>107</xdr:row>
      <xdr:rowOff>54611</xdr:rowOff>
    </xdr:to>
    <xdr:sp macro="" textlink="">
      <xdr:nvSpPr>
        <xdr:cNvPr id="420" name="楕円 419">
          <a:extLst>
            <a:ext uri="{FF2B5EF4-FFF2-40B4-BE49-F238E27FC236}">
              <a16:creationId xmlns:a16="http://schemas.microsoft.com/office/drawing/2014/main" id="{F0FC19A8-2A60-4CEA-A50A-E02DF8455C49}"/>
            </a:ext>
          </a:extLst>
        </xdr:cNvPr>
        <xdr:cNvSpPr/>
      </xdr:nvSpPr>
      <xdr:spPr>
        <a:xfrm>
          <a:off x="981075" y="172853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3811</xdr:rowOff>
    </xdr:from>
    <xdr:to>
      <xdr:col>10</xdr:col>
      <xdr:colOff>114300</xdr:colOff>
      <xdr:row>108</xdr:row>
      <xdr:rowOff>97155</xdr:rowOff>
    </xdr:to>
    <xdr:cxnSp macro="">
      <xdr:nvCxnSpPr>
        <xdr:cNvPr id="421" name="直線コネクタ 420">
          <a:extLst>
            <a:ext uri="{FF2B5EF4-FFF2-40B4-BE49-F238E27FC236}">
              <a16:creationId xmlns:a16="http://schemas.microsoft.com/office/drawing/2014/main" id="{9A9B4865-36EB-43B7-939E-BC3DF775014A}"/>
            </a:ext>
          </a:extLst>
        </xdr:cNvPr>
        <xdr:cNvCxnSpPr/>
      </xdr:nvCxnSpPr>
      <xdr:spPr>
        <a:xfrm>
          <a:off x="1028700" y="17332961"/>
          <a:ext cx="800100" cy="25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71138</xdr:rowOff>
    </xdr:from>
    <xdr:ext cx="405111" cy="259045"/>
    <xdr:sp macro="" textlink="">
      <xdr:nvSpPr>
        <xdr:cNvPr id="422" name="n_1aveValue【港湾・漁港】&#10;有形固定資産減価償却率">
          <a:extLst>
            <a:ext uri="{FF2B5EF4-FFF2-40B4-BE49-F238E27FC236}">
              <a16:creationId xmlns:a16="http://schemas.microsoft.com/office/drawing/2014/main" id="{87B05DA5-3927-4AFD-BBE7-96DDB00F6833}"/>
            </a:ext>
          </a:extLst>
        </xdr:cNvPr>
        <xdr:cNvSpPr txBox="1"/>
      </xdr:nvSpPr>
      <xdr:spPr>
        <a:xfrm>
          <a:off x="3239144"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48277</xdr:rowOff>
    </xdr:from>
    <xdr:ext cx="405111" cy="259045"/>
    <xdr:sp macro="" textlink="">
      <xdr:nvSpPr>
        <xdr:cNvPr id="423" name="n_2aveValue【港湾・漁港】&#10;有形固定資産減価償却率">
          <a:extLst>
            <a:ext uri="{FF2B5EF4-FFF2-40B4-BE49-F238E27FC236}">
              <a16:creationId xmlns:a16="http://schemas.microsoft.com/office/drawing/2014/main" id="{6A201B7D-56C9-4971-9873-26802CF83C2A}"/>
            </a:ext>
          </a:extLst>
        </xdr:cNvPr>
        <xdr:cNvSpPr txBox="1"/>
      </xdr:nvSpPr>
      <xdr:spPr>
        <a:xfrm>
          <a:off x="2439044"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13988</xdr:rowOff>
    </xdr:from>
    <xdr:ext cx="405111" cy="259045"/>
    <xdr:sp macro="" textlink="">
      <xdr:nvSpPr>
        <xdr:cNvPr id="424" name="n_3aveValue【港湾・漁港】&#10;有形固定資産減価償却率">
          <a:extLst>
            <a:ext uri="{FF2B5EF4-FFF2-40B4-BE49-F238E27FC236}">
              <a16:creationId xmlns:a16="http://schemas.microsoft.com/office/drawing/2014/main" id="{15630D19-7525-4CEF-A1A5-647F3F2EAF8B}"/>
            </a:ext>
          </a:extLst>
        </xdr:cNvPr>
        <xdr:cNvSpPr txBox="1"/>
      </xdr:nvSpPr>
      <xdr:spPr>
        <a:xfrm>
          <a:off x="1648469" y="170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48277</xdr:rowOff>
    </xdr:from>
    <xdr:ext cx="405111" cy="259045"/>
    <xdr:sp macro="" textlink="">
      <xdr:nvSpPr>
        <xdr:cNvPr id="425" name="n_4aveValue【港湾・漁港】&#10;有形固定資産減価償却率">
          <a:extLst>
            <a:ext uri="{FF2B5EF4-FFF2-40B4-BE49-F238E27FC236}">
              <a16:creationId xmlns:a16="http://schemas.microsoft.com/office/drawing/2014/main" id="{6A196FE7-0B4D-4358-BE75-FABF94601668}"/>
            </a:ext>
          </a:extLst>
        </xdr:cNvPr>
        <xdr:cNvSpPr txBox="1"/>
      </xdr:nvSpPr>
      <xdr:spPr>
        <a:xfrm>
          <a:off x="848369"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1922</xdr:rowOff>
    </xdr:from>
    <xdr:ext cx="405111" cy="259045"/>
    <xdr:sp macro="" textlink="">
      <xdr:nvSpPr>
        <xdr:cNvPr id="426" name="n_1mainValue【港湾・漁港】&#10;有形固定資産減価償却率">
          <a:extLst>
            <a:ext uri="{FF2B5EF4-FFF2-40B4-BE49-F238E27FC236}">
              <a16:creationId xmlns:a16="http://schemas.microsoft.com/office/drawing/2014/main" id="{0F6D8C6C-B0F0-48FC-BD0E-82B9A6958229}"/>
            </a:ext>
          </a:extLst>
        </xdr:cNvPr>
        <xdr:cNvSpPr txBox="1"/>
      </xdr:nvSpPr>
      <xdr:spPr>
        <a:xfrm>
          <a:off x="32391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16</xdr:rowOff>
    </xdr:from>
    <xdr:ext cx="405111" cy="259045"/>
    <xdr:sp macro="" textlink="">
      <xdr:nvSpPr>
        <xdr:cNvPr id="427" name="n_2mainValue【港湾・漁港】&#10;有形固定資産減価償却率">
          <a:extLst>
            <a:ext uri="{FF2B5EF4-FFF2-40B4-BE49-F238E27FC236}">
              <a16:creationId xmlns:a16="http://schemas.microsoft.com/office/drawing/2014/main" id="{5353D3CD-9F39-470D-9E4F-7F2F96686216}"/>
            </a:ext>
          </a:extLst>
        </xdr:cNvPr>
        <xdr:cNvSpPr txBox="1"/>
      </xdr:nvSpPr>
      <xdr:spPr>
        <a:xfrm>
          <a:off x="243904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139082</xdr:rowOff>
    </xdr:from>
    <xdr:ext cx="405111" cy="259045"/>
    <xdr:sp macro="" textlink="">
      <xdr:nvSpPr>
        <xdr:cNvPr id="428" name="n_3mainValue【港湾・漁港】&#10;有形固定資産減価償却率">
          <a:extLst>
            <a:ext uri="{FF2B5EF4-FFF2-40B4-BE49-F238E27FC236}">
              <a16:creationId xmlns:a16="http://schemas.microsoft.com/office/drawing/2014/main" id="{4456E194-8EC8-42DD-8F2E-2FCEE3994E21}"/>
            </a:ext>
          </a:extLst>
        </xdr:cNvPr>
        <xdr:cNvSpPr txBox="1"/>
      </xdr:nvSpPr>
      <xdr:spPr>
        <a:xfrm>
          <a:off x="1648469"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45738</xdr:rowOff>
    </xdr:from>
    <xdr:ext cx="405111" cy="259045"/>
    <xdr:sp macro="" textlink="">
      <xdr:nvSpPr>
        <xdr:cNvPr id="429" name="n_4mainValue【港湾・漁港】&#10;有形固定資産減価償却率">
          <a:extLst>
            <a:ext uri="{FF2B5EF4-FFF2-40B4-BE49-F238E27FC236}">
              <a16:creationId xmlns:a16="http://schemas.microsoft.com/office/drawing/2014/main" id="{F528D171-7EBC-4086-8D36-BD034D59E954}"/>
            </a:ext>
          </a:extLst>
        </xdr:cNvPr>
        <xdr:cNvSpPr txBox="1"/>
      </xdr:nvSpPr>
      <xdr:spPr>
        <a:xfrm>
          <a:off x="848369"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BDD9CCC5-D176-4B3D-B97F-4D0F8789600D}"/>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2FC6231C-727E-4DE3-97BA-20F75CC5D79B}"/>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7B7225A-8522-4DFB-AB41-477D639B66A8}"/>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A1D2282E-4630-42AD-A77E-1EFD9ABADD2C}"/>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5184A6C3-3B12-46FD-BCA2-8F05BDF4371E}"/>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E8A2D8C0-31AC-4B07-B3AB-D270E09964CD}"/>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F2CFD2E0-B9C9-4AC9-9DB1-9773DEE9BC93}"/>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8F5A8C4F-A9D7-4174-93B1-A3305C22826E}"/>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D2080218-A133-4C60-B078-27D27F075D80}"/>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18C2FE8C-E2F9-48F8-8E42-7A00476D843A}"/>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60C4A634-3253-41A4-A746-C18C339E1C39}"/>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C6BD7A3E-1444-4A94-9B56-D468A05F73A6}"/>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36FCABBF-D063-4A5D-B63D-8968D1BBD250}"/>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93434A89-70C2-4D73-BDC9-D27A292A2228}"/>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B42E706D-7939-403F-B5E4-DAA302B05F4C}"/>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7C65C492-3E04-4D67-9E2A-5EC4AAF55920}"/>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660717B8-146B-4B0A-B8A4-5EAACF9B2F3B}"/>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2BB4DDBB-268A-4285-9C97-496370D92ECB}"/>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787CFE0-67FD-4D64-8880-160A8D672956}"/>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08255D95-2678-49DD-8CED-E19E34E389C1}"/>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FA8EAC48-DDF4-4ABC-9CEF-37DBE4715A1B}"/>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AC7100D3-6AD9-46BB-801F-F3F7F82CA62B}"/>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284B6EFB-8764-4CBE-8E47-4173C38FD27E}"/>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C2CFD5B4-EB24-4911-8D27-406278B43F34}"/>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457B5831-7B71-475E-84B8-851DE00CC16A}"/>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8FFA8CA8-E66C-4A2F-BC54-BD865DFF2FD5}"/>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37999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467A354E-C623-4A07-9598-7A488C2B6EDF}"/>
            </a:ext>
          </a:extLst>
        </xdr:cNvPr>
        <xdr:cNvSpPr txBox="1"/>
      </xdr:nvSpPr>
      <xdr:spPr>
        <a:xfrm>
          <a:off x="9467850" y="1687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1C82C5DB-207D-47C5-B4FC-DB32FC779FF0}"/>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4C04659F-1220-41E6-A7B7-B344EE8A99F0}"/>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10C9C314-2958-4328-8303-EAFFE9ED6CED}"/>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B3897C2F-1C52-44BE-95C5-D4479D5F6B0B}"/>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4DB969B2-2D7B-4FA5-B0EF-122C4D2D7237}"/>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82C9B3D6-CED5-40A0-9137-8986F96EBB9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11D7775-DC87-4CED-A382-4B69B4ACAC6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2FCEBC0-E1C1-4535-8F7D-96F40128CF5E}"/>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ED2CCA7F-B90C-479C-B52D-5708C180DDFD}"/>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45A60BD-8CAD-44EA-B63E-99F1557B61A9}"/>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58300</xdr:rowOff>
    </xdr:from>
    <xdr:to>
      <xdr:col>55</xdr:col>
      <xdr:colOff>50800</xdr:colOff>
      <xdr:row>101</xdr:row>
      <xdr:rowOff>159900</xdr:rowOff>
    </xdr:to>
    <xdr:sp macro="" textlink="">
      <xdr:nvSpPr>
        <xdr:cNvPr id="467" name="楕円 466">
          <a:extLst>
            <a:ext uri="{FF2B5EF4-FFF2-40B4-BE49-F238E27FC236}">
              <a16:creationId xmlns:a16="http://schemas.microsoft.com/office/drawing/2014/main" id="{263D1079-E746-41CA-8647-E81D195AFF88}"/>
            </a:ext>
          </a:extLst>
        </xdr:cNvPr>
        <xdr:cNvSpPr/>
      </xdr:nvSpPr>
      <xdr:spPr>
        <a:xfrm>
          <a:off x="9401175" y="1641272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81177</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C9499B0C-EAB6-4345-9ECB-848A2AE21F4A}"/>
            </a:ext>
          </a:extLst>
        </xdr:cNvPr>
        <xdr:cNvSpPr txBox="1"/>
      </xdr:nvSpPr>
      <xdr:spPr>
        <a:xfrm>
          <a:off x="9467850" y="1627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51972</xdr:rowOff>
    </xdr:from>
    <xdr:to>
      <xdr:col>50</xdr:col>
      <xdr:colOff>165100</xdr:colOff>
      <xdr:row>101</xdr:row>
      <xdr:rowOff>153572</xdr:rowOff>
    </xdr:to>
    <xdr:sp macro="" textlink="">
      <xdr:nvSpPr>
        <xdr:cNvPr id="469" name="楕円 468">
          <a:extLst>
            <a:ext uri="{FF2B5EF4-FFF2-40B4-BE49-F238E27FC236}">
              <a16:creationId xmlns:a16="http://schemas.microsoft.com/office/drawing/2014/main" id="{25A2FAE0-5126-4DBB-BC63-2EB7476399BC}"/>
            </a:ext>
          </a:extLst>
        </xdr:cNvPr>
        <xdr:cNvSpPr/>
      </xdr:nvSpPr>
      <xdr:spPr>
        <a:xfrm>
          <a:off x="8639175" y="1640322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102772</xdr:rowOff>
    </xdr:from>
    <xdr:to>
      <xdr:col>55</xdr:col>
      <xdr:colOff>0</xdr:colOff>
      <xdr:row>101</xdr:row>
      <xdr:rowOff>109100</xdr:rowOff>
    </xdr:to>
    <xdr:cxnSp macro="">
      <xdr:nvCxnSpPr>
        <xdr:cNvPr id="470" name="直線コネクタ 469">
          <a:extLst>
            <a:ext uri="{FF2B5EF4-FFF2-40B4-BE49-F238E27FC236}">
              <a16:creationId xmlns:a16="http://schemas.microsoft.com/office/drawing/2014/main" id="{63D0D0EF-D0B3-4259-BE58-BFCDE64E07F0}"/>
            </a:ext>
          </a:extLst>
        </xdr:cNvPr>
        <xdr:cNvCxnSpPr/>
      </xdr:nvCxnSpPr>
      <xdr:spPr>
        <a:xfrm>
          <a:off x="8686800" y="1646037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48416</xdr:rowOff>
    </xdr:from>
    <xdr:to>
      <xdr:col>46</xdr:col>
      <xdr:colOff>38100</xdr:colOff>
      <xdr:row>101</xdr:row>
      <xdr:rowOff>150016</xdr:rowOff>
    </xdr:to>
    <xdr:sp macro="" textlink="">
      <xdr:nvSpPr>
        <xdr:cNvPr id="471" name="楕円 470">
          <a:extLst>
            <a:ext uri="{FF2B5EF4-FFF2-40B4-BE49-F238E27FC236}">
              <a16:creationId xmlns:a16="http://schemas.microsoft.com/office/drawing/2014/main" id="{5CF61E3C-FD16-4BB5-B20D-D9F938017299}"/>
            </a:ext>
          </a:extLst>
        </xdr:cNvPr>
        <xdr:cNvSpPr/>
      </xdr:nvSpPr>
      <xdr:spPr>
        <a:xfrm>
          <a:off x="7839075" y="1639966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99216</xdr:rowOff>
    </xdr:from>
    <xdr:to>
      <xdr:col>50</xdr:col>
      <xdr:colOff>114300</xdr:colOff>
      <xdr:row>101</xdr:row>
      <xdr:rowOff>102772</xdr:rowOff>
    </xdr:to>
    <xdr:cxnSp macro="">
      <xdr:nvCxnSpPr>
        <xdr:cNvPr id="472" name="直線コネクタ 471">
          <a:extLst>
            <a:ext uri="{FF2B5EF4-FFF2-40B4-BE49-F238E27FC236}">
              <a16:creationId xmlns:a16="http://schemas.microsoft.com/office/drawing/2014/main" id="{94906F7E-3075-4D5E-A35D-46DE3D68C455}"/>
            </a:ext>
          </a:extLst>
        </xdr:cNvPr>
        <xdr:cNvCxnSpPr/>
      </xdr:nvCxnSpPr>
      <xdr:spPr>
        <a:xfrm>
          <a:off x="7886700" y="16456816"/>
          <a:ext cx="8001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62982</xdr:rowOff>
    </xdr:from>
    <xdr:to>
      <xdr:col>41</xdr:col>
      <xdr:colOff>101600</xdr:colOff>
      <xdr:row>101</xdr:row>
      <xdr:rowOff>164582</xdr:rowOff>
    </xdr:to>
    <xdr:sp macro="" textlink="">
      <xdr:nvSpPr>
        <xdr:cNvPr id="473" name="楕円 472">
          <a:extLst>
            <a:ext uri="{FF2B5EF4-FFF2-40B4-BE49-F238E27FC236}">
              <a16:creationId xmlns:a16="http://schemas.microsoft.com/office/drawing/2014/main" id="{34DEB31C-4DA7-4D62-887B-E66AE873A922}"/>
            </a:ext>
          </a:extLst>
        </xdr:cNvPr>
        <xdr:cNvSpPr/>
      </xdr:nvSpPr>
      <xdr:spPr>
        <a:xfrm>
          <a:off x="7029450" y="164205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99216</xdr:rowOff>
    </xdr:from>
    <xdr:to>
      <xdr:col>45</xdr:col>
      <xdr:colOff>177800</xdr:colOff>
      <xdr:row>101</xdr:row>
      <xdr:rowOff>113782</xdr:rowOff>
    </xdr:to>
    <xdr:cxnSp macro="">
      <xdr:nvCxnSpPr>
        <xdr:cNvPr id="474" name="直線コネクタ 473">
          <a:extLst>
            <a:ext uri="{FF2B5EF4-FFF2-40B4-BE49-F238E27FC236}">
              <a16:creationId xmlns:a16="http://schemas.microsoft.com/office/drawing/2014/main" id="{D0E0F14C-5AE1-4DD4-95F2-BEED716C8D48}"/>
            </a:ext>
          </a:extLst>
        </xdr:cNvPr>
        <xdr:cNvCxnSpPr/>
      </xdr:nvCxnSpPr>
      <xdr:spPr>
        <a:xfrm flipV="1">
          <a:off x="7077075" y="16456816"/>
          <a:ext cx="809625"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105474</xdr:rowOff>
    </xdr:from>
    <xdr:to>
      <xdr:col>36</xdr:col>
      <xdr:colOff>165100</xdr:colOff>
      <xdr:row>100</xdr:row>
      <xdr:rowOff>35624</xdr:rowOff>
    </xdr:to>
    <xdr:sp macro="" textlink="">
      <xdr:nvSpPr>
        <xdr:cNvPr id="475" name="楕円 474">
          <a:extLst>
            <a:ext uri="{FF2B5EF4-FFF2-40B4-BE49-F238E27FC236}">
              <a16:creationId xmlns:a16="http://schemas.microsoft.com/office/drawing/2014/main" id="{53B1BB2C-37E3-4A1A-8A57-FBF923788A75}"/>
            </a:ext>
          </a:extLst>
        </xdr:cNvPr>
        <xdr:cNvSpPr/>
      </xdr:nvSpPr>
      <xdr:spPr>
        <a:xfrm>
          <a:off x="6238875" y="161328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156274</xdr:rowOff>
    </xdr:from>
    <xdr:to>
      <xdr:col>41</xdr:col>
      <xdr:colOff>50800</xdr:colOff>
      <xdr:row>101</xdr:row>
      <xdr:rowOff>113782</xdr:rowOff>
    </xdr:to>
    <xdr:cxnSp macro="">
      <xdr:nvCxnSpPr>
        <xdr:cNvPr id="476" name="直線コネクタ 475">
          <a:extLst>
            <a:ext uri="{FF2B5EF4-FFF2-40B4-BE49-F238E27FC236}">
              <a16:creationId xmlns:a16="http://schemas.microsoft.com/office/drawing/2014/main" id="{476AF84E-74FB-42AA-B6F4-4C31A994F13B}"/>
            </a:ext>
          </a:extLst>
        </xdr:cNvPr>
        <xdr:cNvCxnSpPr/>
      </xdr:nvCxnSpPr>
      <xdr:spPr>
        <a:xfrm>
          <a:off x="6286500" y="16190024"/>
          <a:ext cx="790575" cy="27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162000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2EE1D2E3-39FB-485B-92D1-DD8C99AFEB1E}"/>
            </a:ext>
          </a:extLst>
        </xdr:cNvPr>
        <xdr:cNvSpPr txBox="1"/>
      </xdr:nvSpPr>
      <xdr:spPr>
        <a:xfrm>
          <a:off x="842913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165657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1066DDED-D501-4E49-A357-9C73D66001CB}"/>
            </a:ext>
          </a:extLst>
        </xdr:cNvPr>
        <xdr:cNvSpPr txBox="1"/>
      </xdr:nvSpPr>
      <xdr:spPr>
        <a:xfrm>
          <a:off x="7648086"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171280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DB9F0402-7474-4BC2-B1E0-FF628E9FDDA4}"/>
            </a:ext>
          </a:extLst>
        </xdr:cNvPr>
        <xdr:cNvSpPr txBox="1"/>
      </xdr:nvSpPr>
      <xdr:spPr>
        <a:xfrm>
          <a:off x="6847986" y="17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63135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D733AF1C-53BC-40BB-87C5-76F7EEFA6242}"/>
            </a:ext>
          </a:extLst>
        </xdr:cNvPr>
        <xdr:cNvSpPr txBox="1"/>
      </xdr:nvSpPr>
      <xdr:spPr>
        <a:xfrm>
          <a:off x="6038361" y="170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170099</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15D88CA5-1338-4B1B-9C69-A5B816BAFDC1}"/>
            </a:ext>
          </a:extLst>
        </xdr:cNvPr>
        <xdr:cNvSpPr txBox="1"/>
      </xdr:nvSpPr>
      <xdr:spPr>
        <a:xfrm>
          <a:off x="8399995" y="1619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166543</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44B15686-5895-431F-8433-6140D1323F24}"/>
            </a:ext>
          </a:extLst>
        </xdr:cNvPr>
        <xdr:cNvSpPr txBox="1"/>
      </xdr:nvSpPr>
      <xdr:spPr>
        <a:xfrm>
          <a:off x="7609420" y="1619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9659</xdr:rowOff>
    </xdr:from>
    <xdr:ext cx="599010" cy="259045"/>
    <xdr:sp macro="" textlink="">
      <xdr:nvSpPr>
        <xdr:cNvPr id="483" name="n_3mainValue【港湾・漁港】&#10;一人当たり有形固定資産（償却資産）額">
          <a:extLst>
            <a:ext uri="{FF2B5EF4-FFF2-40B4-BE49-F238E27FC236}">
              <a16:creationId xmlns:a16="http://schemas.microsoft.com/office/drawing/2014/main" id="{7CA9EC0C-0707-432B-B101-ED7B64E52498}"/>
            </a:ext>
          </a:extLst>
        </xdr:cNvPr>
        <xdr:cNvSpPr txBox="1"/>
      </xdr:nvSpPr>
      <xdr:spPr>
        <a:xfrm>
          <a:off x="6818845" y="161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98</xdr:row>
      <xdr:rowOff>52151</xdr:rowOff>
    </xdr:from>
    <xdr:ext cx="599010" cy="259045"/>
    <xdr:sp macro="" textlink="">
      <xdr:nvSpPr>
        <xdr:cNvPr id="484" name="n_4mainValue【港湾・漁港】&#10;一人当たり有形固定資産（償却資産）額">
          <a:extLst>
            <a:ext uri="{FF2B5EF4-FFF2-40B4-BE49-F238E27FC236}">
              <a16:creationId xmlns:a16="http://schemas.microsoft.com/office/drawing/2014/main" id="{E47C8A83-C04E-4EE9-A99B-F6218246F406}"/>
            </a:ext>
          </a:extLst>
        </xdr:cNvPr>
        <xdr:cNvSpPr txBox="1"/>
      </xdr:nvSpPr>
      <xdr:spPr>
        <a:xfrm>
          <a:off x="6009220" y="1591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31A99053-AD35-4B3B-B408-D894F72080CC}"/>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7BC5B8C3-4F97-4FC0-AFD2-FD801B3F5BBD}"/>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A5EDA9D4-F31E-40BE-B2D4-CD7D0F7252F0}"/>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A415F8DB-30DD-4C2E-B370-E1E7A73B3BFE}"/>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321D6BE-F6C6-4C07-89F4-0559C9526BDD}"/>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6AF7C58-7F0F-4B44-85A0-74905B9C531B}"/>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B3AEC436-894D-4276-A1CB-4CD7416493E8}"/>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C8FC310C-8E25-4981-B857-CEB721FB584E}"/>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33CE9B03-0EF2-481B-B6C6-F471402EF8A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13315C7E-971E-4103-BC7B-BF26C07461C0}"/>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E3384E6E-B9A7-4A6E-866E-E7E425ACA34D}"/>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E7B52AA3-916E-4801-8334-8D68C85DF20E}"/>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EE0CE1F5-1901-4B5C-9697-B02EBC12917E}"/>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B260095B-720F-4E19-8CEC-9629CA3307F6}"/>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DC28EE5F-1CFC-4B24-80D5-F8338F4D7E7B}"/>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DD7A7568-6176-4E54-A1E8-277D4377D279}"/>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C51258FD-966A-41EF-B8A5-7F6E1212FA9A}"/>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D4AA1584-F3A0-4B44-ACD6-13E35B07B040}"/>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783737EC-4077-4723-B13D-5F75D11C179B}"/>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9150F0FA-DEDC-4D1A-B74C-861D8FAD0FD8}"/>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131086B4-971D-427E-A047-14736820AF69}"/>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E3756F52-A5FB-433B-BD92-B3B2793455B7}"/>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D1363994-91CA-4A2F-8CF2-4AFFE24E2FB0}"/>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560467CA-B0FE-4707-9783-C621B3ADDE0B}"/>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AFCF1220-2BE6-4D87-9E20-D781CE1417D4}"/>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B5D814DF-1670-4103-888A-412DA6FD8BE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34A3292F-0F01-4B79-89A9-F33C902881DC}"/>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0FCCF5AE-65E7-446D-8E6C-3A5D0135CFA6}"/>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A5B76113-CFB8-4726-9F37-28C0C647322D}"/>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536DC634-9D95-4487-A3CC-70311A289A57}"/>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EEFB7B9C-5E70-43F7-8A5A-7142F4F79E9D}"/>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6193885A-6EC5-4658-A4C6-DA14F2030D0B}"/>
            </a:ext>
          </a:extLst>
        </xdr:cNvPr>
        <xdr:cNvSpPr txBox="1"/>
      </xdr:nvSpPr>
      <xdr:spPr>
        <a:xfrm>
          <a:off x="14735175"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93602F54-6B33-4BCC-BE56-994713B4D12F}"/>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F41A5213-BAF6-496F-8D67-CCB43CF50909}"/>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3BC4B4AE-4A64-4C97-AA15-47D6D5492539}"/>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AEB44048-4587-4F5C-B7AE-9296105D5C58}"/>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92A8525E-408F-4F0B-861F-95AD82728D4B}"/>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D39B2F1C-A005-4078-9678-E8B5F4D8D044}"/>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1D411BB7-F691-4882-9BB2-36A49FF1C83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11BD9C3-F365-4929-A08A-C5C18B2437EF}"/>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84268364-38C7-484C-BF1D-F649F065CDD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329FCFD-AD68-4FAA-B35B-6EC2B746F6D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527" name="楕円 526">
          <a:extLst>
            <a:ext uri="{FF2B5EF4-FFF2-40B4-BE49-F238E27FC236}">
              <a16:creationId xmlns:a16="http://schemas.microsoft.com/office/drawing/2014/main" id="{64386AC0-1FD9-4C40-A986-9B755C9D5A58}"/>
            </a:ext>
          </a:extLst>
        </xdr:cNvPr>
        <xdr:cNvSpPr/>
      </xdr:nvSpPr>
      <xdr:spPr>
        <a:xfrm>
          <a:off x="14649450" y="62374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110326</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B9493F0D-FE87-4A67-9EA4-B82B48F5625D}"/>
            </a:ext>
          </a:extLst>
        </xdr:cNvPr>
        <xdr:cNvSpPr txBox="1"/>
      </xdr:nvSpPr>
      <xdr:spPr>
        <a:xfrm>
          <a:off x="14735175" y="609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35197</xdr:rowOff>
    </xdr:from>
    <xdr:to>
      <xdr:col>81</xdr:col>
      <xdr:colOff>101600</xdr:colOff>
      <xdr:row>38</xdr:row>
      <xdr:rowOff>136797</xdr:rowOff>
    </xdr:to>
    <xdr:sp macro="" textlink="">
      <xdr:nvSpPr>
        <xdr:cNvPr id="529" name="楕円 528">
          <a:extLst>
            <a:ext uri="{FF2B5EF4-FFF2-40B4-BE49-F238E27FC236}">
              <a16:creationId xmlns:a16="http://schemas.microsoft.com/office/drawing/2014/main" id="{FC99E418-FEBE-4DDE-817D-377884A6DB77}"/>
            </a:ext>
          </a:extLst>
        </xdr:cNvPr>
        <xdr:cNvSpPr/>
      </xdr:nvSpPr>
      <xdr:spPr>
        <a:xfrm>
          <a:off x="13887450" y="618834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85997</xdr:rowOff>
    </xdr:from>
    <xdr:to>
      <xdr:col>85</xdr:col>
      <xdr:colOff>127000</xdr:colOff>
      <xdr:row>38</xdr:row>
      <xdr:rowOff>138249</xdr:rowOff>
    </xdr:to>
    <xdr:cxnSp macro="">
      <xdr:nvCxnSpPr>
        <xdr:cNvPr id="530" name="直線コネクタ 529">
          <a:extLst>
            <a:ext uri="{FF2B5EF4-FFF2-40B4-BE49-F238E27FC236}">
              <a16:creationId xmlns:a16="http://schemas.microsoft.com/office/drawing/2014/main" id="{5036B233-88E3-482E-849D-579A76ABB040}"/>
            </a:ext>
          </a:extLst>
        </xdr:cNvPr>
        <xdr:cNvCxnSpPr/>
      </xdr:nvCxnSpPr>
      <xdr:spPr>
        <a:xfrm>
          <a:off x="13935075" y="6235972"/>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31" name="楕円 530">
          <a:extLst>
            <a:ext uri="{FF2B5EF4-FFF2-40B4-BE49-F238E27FC236}">
              <a16:creationId xmlns:a16="http://schemas.microsoft.com/office/drawing/2014/main" id="{851D2B53-062D-4336-947A-746978FFDB25}"/>
            </a:ext>
          </a:extLst>
        </xdr:cNvPr>
        <xdr:cNvSpPr/>
      </xdr:nvSpPr>
      <xdr:spPr>
        <a:xfrm>
          <a:off x="13096875" y="61359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27215</xdr:rowOff>
    </xdr:from>
    <xdr:to>
      <xdr:col>81</xdr:col>
      <xdr:colOff>50800</xdr:colOff>
      <xdr:row>38</xdr:row>
      <xdr:rowOff>85997</xdr:rowOff>
    </xdr:to>
    <xdr:cxnSp macro="">
      <xdr:nvCxnSpPr>
        <xdr:cNvPr id="532" name="直線コネクタ 531">
          <a:extLst>
            <a:ext uri="{FF2B5EF4-FFF2-40B4-BE49-F238E27FC236}">
              <a16:creationId xmlns:a16="http://schemas.microsoft.com/office/drawing/2014/main" id="{F8D39711-7587-4A71-9DE3-A598902EF2FE}"/>
            </a:ext>
          </a:extLst>
        </xdr:cNvPr>
        <xdr:cNvCxnSpPr/>
      </xdr:nvCxnSpPr>
      <xdr:spPr>
        <a:xfrm>
          <a:off x="13144500" y="6183540"/>
          <a:ext cx="790575"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533" name="楕円 532">
          <a:extLst>
            <a:ext uri="{FF2B5EF4-FFF2-40B4-BE49-F238E27FC236}">
              <a16:creationId xmlns:a16="http://schemas.microsoft.com/office/drawing/2014/main" id="{27DFE907-7722-4B19-BBE0-C368271EC179}"/>
            </a:ext>
          </a:extLst>
        </xdr:cNvPr>
        <xdr:cNvSpPr/>
      </xdr:nvSpPr>
      <xdr:spPr>
        <a:xfrm>
          <a:off x="12296775" y="61163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27215</xdr:rowOff>
    </xdr:to>
    <xdr:cxnSp macro="">
      <xdr:nvCxnSpPr>
        <xdr:cNvPr id="534" name="直線コネクタ 533">
          <a:extLst>
            <a:ext uri="{FF2B5EF4-FFF2-40B4-BE49-F238E27FC236}">
              <a16:creationId xmlns:a16="http://schemas.microsoft.com/office/drawing/2014/main" id="{65EB79E0-C27D-46AE-8680-BA26D8C434F0}"/>
            </a:ext>
          </a:extLst>
        </xdr:cNvPr>
        <xdr:cNvCxnSpPr/>
      </xdr:nvCxnSpPr>
      <xdr:spPr>
        <a:xfrm>
          <a:off x="12344400" y="6163945"/>
          <a:ext cx="8001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85816</xdr:rowOff>
    </xdr:from>
    <xdr:to>
      <xdr:col>67</xdr:col>
      <xdr:colOff>101600</xdr:colOff>
      <xdr:row>38</xdr:row>
      <xdr:rowOff>15966</xdr:rowOff>
    </xdr:to>
    <xdr:sp macro="" textlink="">
      <xdr:nvSpPr>
        <xdr:cNvPr id="535" name="楕円 534">
          <a:extLst>
            <a:ext uri="{FF2B5EF4-FFF2-40B4-BE49-F238E27FC236}">
              <a16:creationId xmlns:a16="http://schemas.microsoft.com/office/drawing/2014/main" id="{273F4F66-BCB4-442A-9790-73CFC8689C9B}"/>
            </a:ext>
          </a:extLst>
        </xdr:cNvPr>
        <xdr:cNvSpPr/>
      </xdr:nvSpPr>
      <xdr:spPr>
        <a:xfrm>
          <a:off x="11487150" y="60738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136616</xdr:rowOff>
    </xdr:from>
    <xdr:to>
      <xdr:col>71</xdr:col>
      <xdr:colOff>177800</xdr:colOff>
      <xdr:row>38</xdr:row>
      <xdr:rowOff>7620</xdr:rowOff>
    </xdr:to>
    <xdr:cxnSp macro="">
      <xdr:nvCxnSpPr>
        <xdr:cNvPr id="536" name="直線コネクタ 535">
          <a:extLst>
            <a:ext uri="{FF2B5EF4-FFF2-40B4-BE49-F238E27FC236}">
              <a16:creationId xmlns:a16="http://schemas.microsoft.com/office/drawing/2014/main" id="{E93A30B5-F58D-4482-8807-ABAA3C23EB05}"/>
            </a:ext>
          </a:extLst>
        </xdr:cNvPr>
        <xdr:cNvCxnSpPr/>
      </xdr:nvCxnSpPr>
      <xdr:spPr>
        <a:xfrm>
          <a:off x="11534775" y="6131016"/>
          <a:ext cx="809625" cy="3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160581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6F6499DD-1C75-4C93-B91C-1D883DA391A6}"/>
            </a:ext>
          </a:extLst>
        </xdr:cNvPr>
        <xdr:cNvSpPr txBox="1"/>
      </xdr:nvSpPr>
      <xdr:spPr>
        <a:xfrm>
          <a:off x="13745219" y="631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C28B8C5B-73F3-4E0A-9930-3533C19D7869}"/>
            </a:ext>
          </a:extLst>
        </xdr:cNvPr>
        <xdr:cNvSpPr txBox="1"/>
      </xdr:nvSpPr>
      <xdr:spPr>
        <a:xfrm>
          <a:off x="1296416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4479F9DC-DA44-4358-8A9A-B20A63830258}"/>
            </a:ext>
          </a:extLst>
        </xdr:cNvPr>
        <xdr:cNvSpPr txBox="1"/>
      </xdr:nvSpPr>
      <xdr:spPr>
        <a:xfrm>
          <a:off x="12164069"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3FDD585F-E996-498E-BE56-DA9E10319F99}"/>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153324</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97459FD3-2A84-4575-98A3-0DE4FE7D2E11}"/>
            </a:ext>
          </a:extLst>
        </xdr:cNvPr>
        <xdr:cNvSpPr txBox="1"/>
      </xdr:nvSpPr>
      <xdr:spPr>
        <a:xfrm>
          <a:off x="13745219"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08CB2441-19AE-43C1-87B4-88D16FF8C716}"/>
            </a:ext>
          </a:extLst>
        </xdr:cNvPr>
        <xdr:cNvSpPr txBox="1"/>
      </xdr:nvSpPr>
      <xdr:spPr>
        <a:xfrm>
          <a:off x="12964169"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91CDD8F7-12AB-4DC2-B7C8-25F90714A4BB}"/>
            </a:ext>
          </a:extLst>
        </xdr:cNvPr>
        <xdr:cNvSpPr txBox="1"/>
      </xdr:nvSpPr>
      <xdr:spPr>
        <a:xfrm>
          <a:off x="12164069"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32493</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A6599C0D-7880-472D-BEE2-38BA073C950C}"/>
            </a:ext>
          </a:extLst>
        </xdr:cNvPr>
        <xdr:cNvSpPr txBox="1"/>
      </xdr:nvSpPr>
      <xdr:spPr>
        <a:xfrm>
          <a:off x="11354444" y="5858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3E4EF1AB-30D6-43F6-B1CC-9E4A815F7326}"/>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8D37770F-96D2-4F3F-B0C5-3420439398F0}"/>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A6CBEB13-7BF2-4E1A-B25D-245A15115A87}"/>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DC5E294D-8B21-4238-8597-EA533AD442D4}"/>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2E5FC3A6-8201-4BC6-BFB2-83A16F19C9B0}"/>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A0F330F1-F6EC-474E-9921-4C3A6D75DCAB}"/>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ADC777F7-4261-4F02-8397-DD97A4D6B26E}"/>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3A029AD1-C89F-4EA5-9EFA-11DDEFA747D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9A2C8502-9C14-409C-935C-52D76059A546}"/>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9913504C-9758-492D-BA90-00D609CFAE7F}"/>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5E48ECC6-2486-43AC-AE46-A77A2CD58018}"/>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C756E755-3208-4B5F-95B1-5C76CDF24DF6}"/>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0B8669EA-6A3B-4EA1-BD3D-29CD7C1259CD}"/>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EA933EC3-8461-4476-AE1B-CC8F3F44A5C8}"/>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481E020F-0517-41F9-8655-B854438EE22C}"/>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E920A183-2A49-4576-95A6-C6B7E92AAD37}"/>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C769AFE7-7F29-4A71-AF4D-692F7F5ADC40}"/>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6FDF3570-69A3-47E4-BE55-A893DFE82596}"/>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73FA5217-18C4-472B-B5EE-DD58838F6EED}"/>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79BE1CE6-88CE-4191-BFF5-D03DFADDFEB3}"/>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205742CF-2369-4563-B74C-9585A926C8FA}"/>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B8F2B665-91BC-44C5-8494-82DC02BB4531}"/>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F67028CC-6881-4371-A226-48D16A341C19}"/>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46361A0A-48A7-4FFE-9640-F1E016FDA7E7}"/>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A91824CD-C47A-4768-A446-FBF490277F9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CD5DEBBC-022E-43BA-91FF-DB1468695306}"/>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6B5BCA4C-8F41-47E7-B481-B0F826E9B1E0}"/>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34421BE3-CDED-4AEE-9507-E7C2A5CBA17F}"/>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460D6F83-B562-48B1-AA93-19135F92BA80}"/>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55F2761B-6EC0-4A6B-95AC-22465F544737}"/>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C4757440-A1B1-46D9-B00E-A4F5E29E78DF}"/>
            </a:ext>
          </a:extLst>
        </xdr:cNvPr>
        <xdr:cNvSpPr txBox="1"/>
      </xdr:nvSpPr>
      <xdr:spPr>
        <a:xfrm>
          <a:off x="19992975" y="646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4C55F460-6BCF-4BB4-9CA9-598B62369862}"/>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946E8399-E020-4911-A3A7-B393211550E2}"/>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26690A79-8B4E-4DF0-9FE3-655DC4F8A5CF}"/>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04CCA7BF-7CA1-42C3-A656-45544BDCF598}"/>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01D26CF6-682E-4569-8B9F-73E753E71A89}"/>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7DDADE5-71CB-4674-8BAE-F38E4A494030}"/>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BD7195A-6D78-4B3E-A32B-40F20F3471D2}"/>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D33D7D9-1667-47DD-A96C-EAEBFFB35DAA}"/>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20DD58B-71A7-483B-BF02-E4E61F5AE74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260F3F2-1F0A-4C40-842D-6C03DF8014CB}"/>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142422</xdr:rowOff>
    </xdr:from>
    <xdr:to>
      <xdr:col>116</xdr:col>
      <xdr:colOff>114300</xdr:colOff>
      <xdr:row>40</xdr:row>
      <xdr:rowOff>72572</xdr:rowOff>
    </xdr:to>
    <xdr:sp macro="" textlink="">
      <xdr:nvSpPr>
        <xdr:cNvPr id="586" name="楕円 585">
          <a:extLst>
            <a:ext uri="{FF2B5EF4-FFF2-40B4-BE49-F238E27FC236}">
              <a16:creationId xmlns:a16="http://schemas.microsoft.com/office/drawing/2014/main" id="{DCA70959-A91A-4BAE-9F45-CC1EA7000234}"/>
            </a:ext>
          </a:extLst>
        </xdr:cNvPr>
        <xdr:cNvSpPr/>
      </xdr:nvSpPr>
      <xdr:spPr>
        <a:xfrm>
          <a:off x="19897725" y="646067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165299</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B9628393-E0A4-4CEC-894A-13B191749D4F}"/>
            </a:ext>
          </a:extLst>
        </xdr:cNvPr>
        <xdr:cNvSpPr txBox="1"/>
      </xdr:nvSpPr>
      <xdr:spPr>
        <a:xfrm>
          <a:off x="19992975" y="631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98878</xdr:rowOff>
    </xdr:from>
    <xdr:to>
      <xdr:col>112</xdr:col>
      <xdr:colOff>38100</xdr:colOff>
      <xdr:row>40</xdr:row>
      <xdr:rowOff>29028</xdr:rowOff>
    </xdr:to>
    <xdr:sp macro="" textlink="">
      <xdr:nvSpPr>
        <xdr:cNvPr id="588" name="楕円 587">
          <a:extLst>
            <a:ext uri="{FF2B5EF4-FFF2-40B4-BE49-F238E27FC236}">
              <a16:creationId xmlns:a16="http://schemas.microsoft.com/office/drawing/2014/main" id="{A14463AD-689E-4F13-B4DF-4219065EBBE4}"/>
            </a:ext>
          </a:extLst>
        </xdr:cNvPr>
        <xdr:cNvSpPr/>
      </xdr:nvSpPr>
      <xdr:spPr>
        <a:xfrm>
          <a:off x="19154775" y="641712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149678</xdr:rowOff>
    </xdr:from>
    <xdr:to>
      <xdr:col>116</xdr:col>
      <xdr:colOff>63500</xdr:colOff>
      <xdr:row>40</xdr:row>
      <xdr:rowOff>21772</xdr:rowOff>
    </xdr:to>
    <xdr:cxnSp macro="">
      <xdr:nvCxnSpPr>
        <xdr:cNvPr id="589" name="直線コネクタ 588">
          <a:extLst>
            <a:ext uri="{FF2B5EF4-FFF2-40B4-BE49-F238E27FC236}">
              <a16:creationId xmlns:a16="http://schemas.microsoft.com/office/drawing/2014/main" id="{4AD6615D-D0DE-4CC2-B81A-8DB9D45F4727}"/>
            </a:ext>
          </a:extLst>
        </xdr:cNvPr>
        <xdr:cNvCxnSpPr/>
      </xdr:nvCxnSpPr>
      <xdr:spPr>
        <a:xfrm>
          <a:off x="19202400" y="6464753"/>
          <a:ext cx="752475" cy="3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87993</xdr:rowOff>
    </xdr:from>
    <xdr:to>
      <xdr:col>107</xdr:col>
      <xdr:colOff>101600</xdr:colOff>
      <xdr:row>40</xdr:row>
      <xdr:rowOff>18143</xdr:rowOff>
    </xdr:to>
    <xdr:sp macro="" textlink="">
      <xdr:nvSpPr>
        <xdr:cNvPr id="590" name="楕円 589">
          <a:extLst>
            <a:ext uri="{FF2B5EF4-FFF2-40B4-BE49-F238E27FC236}">
              <a16:creationId xmlns:a16="http://schemas.microsoft.com/office/drawing/2014/main" id="{B7CA4501-5218-4B31-94E9-CC09359B9CE2}"/>
            </a:ext>
          </a:extLst>
        </xdr:cNvPr>
        <xdr:cNvSpPr/>
      </xdr:nvSpPr>
      <xdr:spPr>
        <a:xfrm>
          <a:off x="18345150" y="63998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138793</xdr:rowOff>
    </xdr:from>
    <xdr:to>
      <xdr:col>111</xdr:col>
      <xdr:colOff>177800</xdr:colOff>
      <xdr:row>39</xdr:row>
      <xdr:rowOff>149678</xdr:rowOff>
    </xdr:to>
    <xdr:cxnSp macro="">
      <xdr:nvCxnSpPr>
        <xdr:cNvPr id="591" name="直線コネクタ 590">
          <a:extLst>
            <a:ext uri="{FF2B5EF4-FFF2-40B4-BE49-F238E27FC236}">
              <a16:creationId xmlns:a16="http://schemas.microsoft.com/office/drawing/2014/main" id="{2DADDD1E-6E14-4515-BEC5-C508BAB2FCCD}"/>
            </a:ext>
          </a:extLst>
        </xdr:cNvPr>
        <xdr:cNvCxnSpPr/>
      </xdr:nvCxnSpPr>
      <xdr:spPr>
        <a:xfrm>
          <a:off x="18392775" y="6457043"/>
          <a:ext cx="80962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66222</xdr:rowOff>
    </xdr:from>
    <xdr:to>
      <xdr:col>102</xdr:col>
      <xdr:colOff>165100</xdr:colOff>
      <xdr:row>39</xdr:row>
      <xdr:rowOff>167822</xdr:rowOff>
    </xdr:to>
    <xdr:sp macro="" textlink="">
      <xdr:nvSpPr>
        <xdr:cNvPr id="592" name="楕円 591">
          <a:extLst>
            <a:ext uri="{FF2B5EF4-FFF2-40B4-BE49-F238E27FC236}">
              <a16:creationId xmlns:a16="http://schemas.microsoft.com/office/drawing/2014/main" id="{B795F34F-8972-4E1C-8398-8893B104657F}"/>
            </a:ext>
          </a:extLst>
        </xdr:cNvPr>
        <xdr:cNvSpPr/>
      </xdr:nvSpPr>
      <xdr:spPr>
        <a:xfrm>
          <a:off x="17554575" y="63844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117022</xdr:rowOff>
    </xdr:from>
    <xdr:to>
      <xdr:col>107</xdr:col>
      <xdr:colOff>50800</xdr:colOff>
      <xdr:row>39</xdr:row>
      <xdr:rowOff>138793</xdr:rowOff>
    </xdr:to>
    <xdr:cxnSp macro="">
      <xdr:nvCxnSpPr>
        <xdr:cNvPr id="593" name="直線コネクタ 592">
          <a:extLst>
            <a:ext uri="{FF2B5EF4-FFF2-40B4-BE49-F238E27FC236}">
              <a16:creationId xmlns:a16="http://schemas.microsoft.com/office/drawing/2014/main" id="{51C1C121-0260-407E-A236-41579C46870C}"/>
            </a:ext>
          </a:extLst>
        </xdr:cNvPr>
        <xdr:cNvCxnSpPr/>
      </xdr:nvCxnSpPr>
      <xdr:spPr>
        <a:xfrm>
          <a:off x="17602200" y="6432097"/>
          <a:ext cx="790575"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94" name="楕円 593">
          <a:extLst>
            <a:ext uri="{FF2B5EF4-FFF2-40B4-BE49-F238E27FC236}">
              <a16:creationId xmlns:a16="http://schemas.microsoft.com/office/drawing/2014/main" id="{72A83543-E965-42B1-A2D1-8B0B7C74BB02}"/>
            </a:ext>
          </a:extLst>
        </xdr:cNvPr>
        <xdr:cNvSpPr/>
      </xdr:nvSpPr>
      <xdr:spPr>
        <a:xfrm>
          <a:off x="16754475" y="6362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95250</xdr:rowOff>
    </xdr:from>
    <xdr:to>
      <xdr:col>102</xdr:col>
      <xdr:colOff>114300</xdr:colOff>
      <xdr:row>39</xdr:row>
      <xdr:rowOff>117022</xdr:rowOff>
    </xdr:to>
    <xdr:cxnSp macro="">
      <xdr:nvCxnSpPr>
        <xdr:cNvPr id="595" name="直線コネクタ 594">
          <a:extLst>
            <a:ext uri="{FF2B5EF4-FFF2-40B4-BE49-F238E27FC236}">
              <a16:creationId xmlns:a16="http://schemas.microsoft.com/office/drawing/2014/main" id="{DC755B85-2AA8-423C-B241-670637713213}"/>
            </a:ext>
          </a:extLst>
        </xdr:cNvPr>
        <xdr:cNvCxnSpPr/>
      </xdr:nvCxnSpPr>
      <xdr:spPr>
        <a:xfrm>
          <a:off x="16802100" y="6410325"/>
          <a:ext cx="8001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8C4ED444-7741-4059-BBB0-0BCDED7DD0F0}"/>
            </a:ext>
          </a:extLst>
        </xdr:cNvPr>
        <xdr:cNvSpPr txBox="1"/>
      </xdr:nvSpPr>
      <xdr:spPr>
        <a:xfrm>
          <a:off x="189834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BD706F59-6898-4678-8EF8-C7861110AA63}"/>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5608CDB6-3AEA-43FC-8FC9-570C517DAAD5}"/>
            </a:ext>
          </a:extLst>
        </xdr:cNvPr>
        <xdr:cNvSpPr txBox="1"/>
      </xdr:nvSpPr>
      <xdr:spPr>
        <a:xfrm>
          <a:off x="17383202"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89E212AC-FAF2-416B-A9AD-673D81D824AC}"/>
            </a:ext>
          </a:extLst>
        </xdr:cNvPr>
        <xdr:cNvSpPr txBox="1"/>
      </xdr:nvSpPr>
      <xdr:spPr>
        <a:xfrm>
          <a:off x="165926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45555</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42B3FB7E-A44B-48E4-AB61-65FB237E7A13}"/>
            </a:ext>
          </a:extLst>
        </xdr:cNvPr>
        <xdr:cNvSpPr txBox="1"/>
      </xdr:nvSpPr>
      <xdr:spPr>
        <a:xfrm>
          <a:off x="18983402" y="620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34670</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D5FD7994-08D0-4BCF-89AC-3727F11743E9}"/>
            </a:ext>
          </a:extLst>
        </xdr:cNvPr>
        <xdr:cNvSpPr txBox="1"/>
      </xdr:nvSpPr>
      <xdr:spPr>
        <a:xfrm>
          <a:off x="18183302" y="618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12899</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FDF65B45-357D-412A-AEED-756245070EC7}"/>
            </a:ext>
          </a:extLst>
        </xdr:cNvPr>
        <xdr:cNvSpPr txBox="1"/>
      </xdr:nvSpPr>
      <xdr:spPr>
        <a:xfrm>
          <a:off x="17383202" y="6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1004C178-7675-4875-8235-C640AB3301BB}"/>
            </a:ext>
          </a:extLst>
        </xdr:cNvPr>
        <xdr:cNvSpPr txBox="1"/>
      </xdr:nvSpPr>
      <xdr:spPr>
        <a:xfrm>
          <a:off x="165926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D22CACB1-459A-48EA-9B0C-485FE203149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5A8AC056-920B-4ABE-A207-DC8E5D610494}"/>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785925FE-E8C7-48BE-94A9-36992D4C78E9}"/>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FD777028-F210-409B-A676-67D420E31C56}"/>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E4938CD0-3A89-47EC-8F86-8C945F49111A}"/>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EF589981-CE03-414D-B0A1-BB0CB972DAA5}"/>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82351E6D-D7B4-4542-9362-89BFC3953897}"/>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53A723F6-45CA-49EC-8053-83600A47896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BFADD5E4-2466-40AD-97A0-1A3F8AC8EAA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EEB1D64A-96FD-48CE-8E19-B69D3C7D311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C10AFC6D-55BB-4ABA-8C87-84D04562273C}"/>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B41DECF7-F211-4185-B2A7-1015B4EF1AEF}"/>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14244AF7-42D7-4F07-8F1C-0CCFDB346D75}"/>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56A8890F-365D-4A72-8336-690426C15105}"/>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B6C952C1-B863-4E8B-B09E-B8FCFA31B4E2}"/>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564E6795-163F-47AA-8779-A1B50FCC88AE}"/>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F18361AD-74C7-4079-BC0A-32CBCDFFE0CD}"/>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795C3B60-E217-4DD1-A720-91BCB7DCB2E1}"/>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99FBB1CF-92D2-432A-8DA2-FCD9BD924D6D}"/>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B56EB6B-B0A0-49FC-BA3B-F7646E251AA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7F7ECCF6-27E8-44B9-9594-8AF55221851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792FDEFA-9EF9-4409-8BAA-819C3829D0E4}"/>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096ED5EF-9172-451F-B31F-6F2C05BD676A}"/>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6AC79FC9-A8E2-4327-809B-1E59E8EE530F}"/>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3B40FF5E-CB96-486A-BABF-13920BB4D226}"/>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928AF95C-1D42-42B6-8C37-9CBBCBB55B6F}"/>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B96F9EFE-AD8E-46E3-8F78-7B933C8A3B65}"/>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7F27D611-1E31-4E73-B2F8-9CC41C55177C}"/>
            </a:ext>
          </a:extLst>
        </xdr:cNvPr>
        <xdr:cNvSpPr txBox="1"/>
      </xdr:nvSpPr>
      <xdr:spPr>
        <a:xfrm>
          <a:off x="14735175" y="968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2BDB958F-EE90-407C-B115-69DB2D374AE9}"/>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4FCDF7C6-DB96-4E61-A247-97F8C4755511}"/>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E1451021-7685-49E5-B889-173C4D8B83E0}"/>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99FF92F8-6FF6-407D-9362-53FA2085C0DD}"/>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0A1067A5-90B3-4BFD-85F8-87C093CFCD87}"/>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57CA31CB-D380-4FDA-BCFE-5405AE8D337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FFDA37F5-D45C-4B9C-AFDF-AB5B7DED1000}"/>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B8682DED-17E9-4A77-ABAC-26D043E3A67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190619D-AC85-480E-8FE4-F03978A04B7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21CBF16-B15F-4359-A9BB-81E828B0779C}"/>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77216</xdr:rowOff>
    </xdr:from>
    <xdr:to>
      <xdr:col>85</xdr:col>
      <xdr:colOff>177800</xdr:colOff>
      <xdr:row>59</xdr:row>
      <xdr:rowOff>7366</xdr:rowOff>
    </xdr:to>
    <xdr:sp macro="" textlink="">
      <xdr:nvSpPr>
        <xdr:cNvPr id="642" name="楕円 641">
          <a:extLst>
            <a:ext uri="{FF2B5EF4-FFF2-40B4-BE49-F238E27FC236}">
              <a16:creationId xmlns:a16="http://schemas.microsoft.com/office/drawing/2014/main" id="{D97761DB-428E-470A-8DD5-250B09B0A1EA}"/>
            </a:ext>
          </a:extLst>
        </xdr:cNvPr>
        <xdr:cNvSpPr/>
      </xdr:nvSpPr>
      <xdr:spPr>
        <a:xfrm>
          <a:off x="14649450" y="94688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100093</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CAAC13F0-8D29-4E94-801E-F3B7B48483E9}"/>
            </a:ext>
          </a:extLst>
        </xdr:cNvPr>
        <xdr:cNvSpPr txBox="1"/>
      </xdr:nvSpPr>
      <xdr:spPr>
        <a:xfrm>
          <a:off x="14735175" y="933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150368</xdr:rowOff>
    </xdr:from>
    <xdr:to>
      <xdr:col>81</xdr:col>
      <xdr:colOff>101600</xdr:colOff>
      <xdr:row>59</xdr:row>
      <xdr:rowOff>80518</xdr:rowOff>
    </xdr:to>
    <xdr:sp macro="" textlink="">
      <xdr:nvSpPr>
        <xdr:cNvPr id="644" name="楕円 643">
          <a:extLst>
            <a:ext uri="{FF2B5EF4-FFF2-40B4-BE49-F238E27FC236}">
              <a16:creationId xmlns:a16="http://schemas.microsoft.com/office/drawing/2014/main" id="{34872F55-10E4-4806-BB36-8387E7381CBA}"/>
            </a:ext>
          </a:extLst>
        </xdr:cNvPr>
        <xdr:cNvSpPr/>
      </xdr:nvSpPr>
      <xdr:spPr>
        <a:xfrm>
          <a:off x="13887450" y="95420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128016</xdr:rowOff>
    </xdr:from>
    <xdr:to>
      <xdr:col>85</xdr:col>
      <xdr:colOff>127000</xdr:colOff>
      <xdr:row>59</xdr:row>
      <xdr:rowOff>29718</xdr:rowOff>
    </xdr:to>
    <xdr:cxnSp macro="">
      <xdr:nvCxnSpPr>
        <xdr:cNvPr id="645" name="直線コネクタ 644">
          <a:extLst>
            <a:ext uri="{FF2B5EF4-FFF2-40B4-BE49-F238E27FC236}">
              <a16:creationId xmlns:a16="http://schemas.microsoft.com/office/drawing/2014/main" id="{E6B45279-566D-49A9-A71D-1E349EA83C57}"/>
            </a:ext>
          </a:extLst>
        </xdr:cNvPr>
        <xdr:cNvCxnSpPr/>
      </xdr:nvCxnSpPr>
      <xdr:spPr>
        <a:xfrm flipV="1">
          <a:off x="13935075" y="9516491"/>
          <a:ext cx="762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90932</xdr:rowOff>
    </xdr:from>
    <xdr:to>
      <xdr:col>76</xdr:col>
      <xdr:colOff>165100</xdr:colOff>
      <xdr:row>59</xdr:row>
      <xdr:rowOff>21082</xdr:rowOff>
    </xdr:to>
    <xdr:sp macro="" textlink="">
      <xdr:nvSpPr>
        <xdr:cNvPr id="646" name="楕円 645">
          <a:extLst>
            <a:ext uri="{FF2B5EF4-FFF2-40B4-BE49-F238E27FC236}">
              <a16:creationId xmlns:a16="http://schemas.microsoft.com/office/drawing/2014/main" id="{56DABB53-BBA2-4670-A62E-3C5966E34F34}"/>
            </a:ext>
          </a:extLst>
        </xdr:cNvPr>
        <xdr:cNvSpPr/>
      </xdr:nvSpPr>
      <xdr:spPr>
        <a:xfrm>
          <a:off x="13096875" y="94794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141732</xdr:rowOff>
    </xdr:from>
    <xdr:to>
      <xdr:col>81</xdr:col>
      <xdr:colOff>50800</xdr:colOff>
      <xdr:row>59</xdr:row>
      <xdr:rowOff>29718</xdr:rowOff>
    </xdr:to>
    <xdr:cxnSp macro="">
      <xdr:nvCxnSpPr>
        <xdr:cNvPr id="647" name="直線コネクタ 646">
          <a:extLst>
            <a:ext uri="{FF2B5EF4-FFF2-40B4-BE49-F238E27FC236}">
              <a16:creationId xmlns:a16="http://schemas.microsoft.com/office/drawing/2014/main" id="{5507608E-73C4-4D3F-B8A1-AA245FAC533C}"/>
            </a:ext>
          </a:extLst>
        </xdr:cNvPr>
        <xdr:cNvCxnSpPr/>
      </xdr:nvCxnSpPr>
      <xdr:spPr>
        <a:xfrm>
          <a:off x="13144500" y="9536557"/>
          <a:ext cx="790575"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48" name="楕円 647">
          <a:extLst>
            <a:ext uri="{FF2B5EF4-FFF2-40B4-BE49-F238E27FC236}">
              <a16:creationId xmlns:a16="http://schemas.microsoft.com/office/drawing/2014/main" id="{8FECC851-908F-4214-B89B-3EF8D79A593D}"/>
            </a:ext>
          </a:extLst>
        </xdr:cNvPr>
        <xdr:cNvSpPr/>
      </xdr:nvSpPr>
      <xdr:spPr>
        <a:xfrm>
          <a:off x="12296775" y="94322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141732</xdr:rowOff>
    </xdr:to>
    <xdr:cxnSp macro="">
      <xdr:nvCxnSpPr>
        <xdr:cNvPr id="649" name="直線コネクタ 648">
          <a:extLst>
            <a:ext uri="{FF2B5EF4-FFF2-40B4-BE49-F238E27FC236}">
              <a16:creationId xmlns:a16="http://schemas.microsoft.com/office/drawing/2014/main" id="{847D03A4-24B9-4344-A69B-449514AA8D25}"/>
            </a:ext>
          </a:extLst>
        </xdr:cNvPr>
        <xdr:cNvCxnSpPr/>
      </xdr:nvCxnSpPr>
      <xdr:spPr>
        <a:xfrm>
          <a:off x="12344400" y="9479915"/>
          <a:ext cx="8001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22352</xdr:rowOff>
    </xdr:from>
    <xdr:to>
      <xdr:col>67</xdr:col>
      <xdr:colOff>101600</xdr:colOff>
      <xdr:row>58</xdr:row>
      <xdr:rowOff>123952</xdr:rowOff>
    </xdr:to>
    <xdr:sp macro="" textlink="">
      <xdr:nvSpPr>
        <xdr:cNvPr id="650" name="楕円 649">
          <a:extLst>
            <a:ext uri="{FF2B5EF4-FFF2-40B4-BE49-F238E27FC236}">
              <a16:creationId xmlns:a16="http://schemas.microsoft.com/office/drawing/2014/main" id="{0B02C16F-871F-4A42-956E-8904DA6DBB84}"/>
            </a:ext>
          </a:extLst>
        </xdr:cNvPr>
        <xdr:cNvSpPr/>
      </xdr:nvSpPr>
      <xdr:spPr>
        <a:xfrm>
          <a:off x="11487150" y="94171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73152</xdr:rowOff>
    </xdr:from>
    <xdr:to>
      <xdr:col>71</xdr:col>
      <xdr:colOff>177800</xdr:colOff>
      <xdr:row>58</xdr:row>
      <xdr:rowOff>91440</xdr:rowOff>
    </xdr:to>
    <xdr:cxnSp macro="">
      <xdr:nvCxnSpPr>
        <xdr:cNvPr id="651" name="直線コネクタ 650">
          <a:extLst>
            <a:ext uri="{FF2B5EF4-FFF2-40B4-BE49-F238E27FC236}">
              <a16:creationId xmlns:a16="http://schemas.microsoft.com/office/drawing/2014/main" id="{7808286E-15DE-4DEB-810F-741317FFA6E0}"/>
            </a:ext>
          </a:extLst>
        </xdr:cNvPr>
        <xdr:cNvCxnSpPr/>
      </xdr:nvCxnSpPr>
      <xdr:spPr>
        <a:xfrm>
          <a:off x="11534775" y="9464802"/>
          <a:ext cx="809625"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52" name="n_1aveValue【学校施設】&#10;有形固定資産減価償却率">
          <a:extLst>
            <a:ext uri="{FF2B5EF4-FFF2-40B4-BE49-F238E27FC236}">
              <a16:creationId xmlns:a16="http://schemas.microsoft.com/office/drawing/2014/main" id="{04BDDBF1-22DE-48EB-9096-98B65D5636FF}"/>
            </a:ext>
          </a:extLst>
        </xdr:cNvPr>
        <xdr:cNvSpPr txBox="1"/>
      </xdr:nvSpPr>
      <xdr:spPr>
        <a:xfrm>
          <a:off x="13745219" y="978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60215</xdr:rowOff>
    </xdr:from>
    <xdr:ext cx="405111" cy="259045"/>
    <xdr:sp macro="" textlink="">
      <xdr:nvSpPr>
        <xdr:cNvPr id="653" name="n_2aveValue【学校施設】&#10;有形固定資産減価償却率">
          <a:extLst>
            <a:ext uri="{FF2B5EF4-FFF2-40B4-BE49-F238E27FC236}">
              <a16:creationId xmlns:a16="http://schemas.microsoft.com/office/drawing/2014/main" id="{C77D0701-4FCD-4742-B54F-088A8F55291A}"/>
            </a:ext>
          </a:extLst>
        </xdr:cNvPr>
        <xdr:cNvSpPr txBox="1"/>
      </xdr:nvSpPr>
      <xdr:spPr>
        <a:xfrm>
          <a:off x="12964169" y="97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54" name="n_3aveValue【学校施設】&#10;有形固定資産減価償却率">
          <a:extLst>
            <a:ext uri="{FF2B5EF4-FFF2-40B4-BE49-F238E27FC236}">
              <a16:creationId xmlns:a16="http://schemas.microsoft.com/office/drawing/2014/main" id="{7D13B6D0-13BD-453C-A1DE-4D1A570AAB77}"/>
            </a:ext>
          </a:extLst>
        </xdr:cNvPr>
        <xdr:cNvSpPr txBox="1"/>
      </xdr:nvSpPr>
      <xdr:spPr>
        <a:xfrm>
          <a:off x="12164069"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112793</xdr:rowOff>
    </xdr:from>
    <xdr:ext cx="405111" cy="259045"/>
    <xdr:sp macro="" textlink="">
      <xdr:nvSpPr>
        <xdr:cNvPr id="655" name="n_4aveValue【学校施設】&#10;有形固定資産減価償却率">
          <a:extLst>
            <a:ext uri="{FF2B5EF4-FFF2-40B4-BE49-F238E27FC236}">
              <a16:creationId xmlns:a16="http://schemas.microsoft.com/office/drawing/2014/main" id="{4ADFF402-715F-4B8E-8663-B88C3B61DA82}"/>
            </a:ext>
          </a:extLst>
        </xdr:cNvPr>
        <xdr:cNvSpPr txBox="1"/>
      </xdr:nvSpPr>
      <xdr:spPr>
        <a:xfrm>
          <a:off x="11354444" y="966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97045</xdr:rowOff>
    </xdr:from>
    <xdr:ext cx="405111" cy="259045"/>
    <xdr:sp macro="" textlink="">
      <xdr:nvSpPr>
        <xdr:cNvPr id="656" name="n_1mainValue【学校施設】&#10;有形固定資産減価償却率">
          <a:extLst>
            <a:ext uri="{FF2B5EF4-FFF2-40B4-BE49-F238E27FC236}">
              <a16:creationId xmlns:a16="http://schemas.microsoft.com/office/drawing/2014/main" id="{F91036B3-9CF0-4403-ADB8-AA417B359BC1}"/>
            </a:ext>
          </a:extLst>
        </xdr:cNvPr>
        <xdr:cNvSpPr txBox="1"/>
      </xdr:nvSpPr>
      <xdr:spPr>
        <a:xfrm>
          <a:off x="13745219" y="93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37609</xdr:rowOff>
    </xdr:from>
    <xdr:ext cx="405111" cy="259045"/>
    <xdr:sp macro="" textlink="">
      <xdr:nvSpPr>
        <xdr:cNvPr id="657" name="n_2mainValue【学校施設】&#10;有形固定資産減価償却率">
          <a:extLst>
            <a:ext uri="{FF2B5EF4-FFF2-40B4-BE49-F238E27FC236}">
              <a16:creationId xmlns:a16="http://schemas.microsoft.com/office/drawing/2014/main" id="{32D95A81-37AD-4B32-A38F-426329F18920}"/>
            </a:ext>
          </a:extLst>
        </xdr:cNvPr>
        <xdr:cNvSpPr txBox="1"/>
      </xdr:nvSpPr>
      <xdr:spPr>
        <a:xfrm>
          <a:off x="12964169" y="9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58" name="n_3mainValue【学校施設】&#10;有形固定資産減価償却率">
          <a:extLst>
            <a:ext uri="{FF2B5EF4-FFF2-40B4-BE49-F238E27FC236}">
              <a16:creationId xmlns:a16="http://schemas.microsoft.com/office/drawing/2014/main" id="{652B6E8A-8ACD-4B69-86E2-976F461E26D8}"/>
            </a:ext>
          </a:extLst>
        </xdr:cNvPr>
        <xdr:cNvSpPr txBox="1"/>
      </xdr:nvSpPr>
      <xdr:spPr>
        <a:xfrm>
          <a:off x="12164069"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140479</xdr:rowOff>
    </xdr:from>
    <xdr:ext cx="405111" cy="259045"/>
    <xdr:sp macro="" textlink="">
      <xdr:nvSpPr>
        <xdr:cNvPr id="659" name="n_4mainValue【学校施設】&#10;有形固定資産減価償却率">
          <a:extLst>
            <a:ext uri="{FF2B5EF4-FFF2-40B4-BE49-F238E27FC236}">
              <a16:creationId xmlns:a16="http://schemas.microsoft.com/office/drawing/2014/main" id="{4EAB9CAE-F0ED-4D62-8C6E-3DBD61DA9C39}"/>
            </a:ext>
          </a:extLst>
        </xdr:cNvPr>
        <xdr:cNvSpPr txBox="1"/>
      </xdr:nvSpPr>
      <xdr:spPr>
        <a:xfrm>
          <a:off x="11354444" y="92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576F0AED-FE03-40DF-90D5-F0E1E0AE126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8BF4C38F-96A9-447B-A356-602829B21268}"/>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1EA5EE21-A039-4FBA-9037-B3F3465C7155}"/>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93AB961E-F4C6-482A-B602-D38565DE1A35}"/>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DFEBF475-0BCE-4233-ABF3-5C6BC9A4A8FF}"/>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98FC73E-2097-4635-B3A6-D0F13E8EAA6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B33C9B40-465A-40C0-840D-FF5D798F1AEF}"/>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1813870A-0BEC-4757-8294-861FAC0ABC4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79A334E7-6DD9-461D-8B95-2B6503CFAA67}"/>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E1027CB4-C961-46B1-B3CF-1F4F7040A9AB}"/>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3877229B-0081-42CA-966A-E411F7B69588}"/>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E901EA12-97F9-4EED-82FD-C6E77B9D81CB}"/>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E38D2418-284C-4FCB-B547-F2FDF5C4AB00}"/>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00C0EC41-0238-41C5-9C95-7A6E0E268118}"/>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76606290-FB6B-4B40-9D42-D24D090BD092}"/>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A429AD6F-8A69-4AA4-9301-5CDCF0DE7C41}"/>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7C62C2CC-3522-48D4-952F-5809CBABCDE2}"/>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8CD1B8F7-2428-490B-8136-DE9D3E6B4F11}"/>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C9A1A291-F8F0-4264-AC5C-8278C4618063}"/>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BA296848-E275-4AE7-B191-EFA950EBAC1B}"/>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68C59978-5517-4E76-8662-6B6921B7407A}"/>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BB9E6178-6046-4ABB-8523-31246D23433A}"/>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5EC9B3C1-F88F-4059-BF0F-2AA2457E1CCE}"/>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78CC72C8-DF2A-4B09-9102-8A6A7855DBA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6BB90F47-E3B6-4312-888E-0025E3AC5FC5}"/>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650E1051-C458-44E1-B917-C5EFCB97B43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9697F28F-C1CB-4A15-B40B-44FAA98C6DBC}"/>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964CACE8-9A4D-45FF-BDC7-268B5EF55C1D}"/>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F5AC773F-B4C7-42E0-A0F6-CEA8D02D0175}"/>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5B53D5B7-F963-4348-B301-71104F242A79}"/>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861F87AC-9026-4C01-BA98-7F409A00670D}"/>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691" name="【学校施設】&#10;一人当たり面積平均値テキスト">
          <a:extLst>
            <a:ext uri="{FF2B5EF4-FFF2-40B4-BE49-F238E27FC236}">
              <a16:creationId xmlns:a16="http://schemas.microsoft.com/office/drawing/2014/main" id="{2688457C-08F0-466C-B71C-C260E7B1A31F}"/>
            </a:ext>
          </a:extLst>
        </xdr:cNvPr>
        <xdr:cNvSpPr txBox="1"/>
      </xdr:nvSpPr>
      <xdr:spPr>
        <a:xfrm>
          <a:off x="19992975" y="9993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8F022480-A711-4323-AA73-1DF7B629CAD5}"/>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1039FD51-0052-42F6-9B65-B5DB6DF60D72}"/>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1BF81995-1F16-488D-8DB9-C8E0ECE9B147}"/>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BA51BD77-A76C-4F49-B44E-464B8A2F440D}"/>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A5F7C33F-6557-4AEA-BFF7-9C0D6BE3210F}"/>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819FC1A-031D-4C41-8752-184E79E7486D}"/>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0A83BDD-C2DD-4276-BA78-B655014FFE3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06D75E3-4DBD-4E4E-BAEB-3D29D038DB7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3712F43-9512-4399-A423-663E77BE8EC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94270E2-EDD4-4897-A7F9-5F5312C9E035}"/>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115751</xdr:rowOff>
    </xdr:from>
    <xdr:to>
      <xdr:col>116</xdr:col>
      <xdr:colOff>114300</xdr:colOff>
      <xdr:row>63</xdr:row>
      <xdr:rowOff>45901</xdr:rowOff>
    </xdr:to>
    <xdr:sp macro="" textlink="">
      <xdr:nvSpPr>
        <xdr:cNvPr id="702" name="楕円 701">
          <a:extLst>
            <a:ext uri="{FF2B5EF4-FFF2-40B4-BE49-F238E27FC236}">
              <a16:creationId xmlns:a16="http://schemas.microsoft.com/office/drawing/2014/main" id="{49BC7F7F-B4FC-4C7B-B583-6CAE21F43703}"/>
            </a:ext>
          </a:extLst>
        </xdr:cNvPr>
        <xdr:cNvSpPr/>
      </xdr:nvSpPr>
      <xdr:spPr>
        <a:xfrm>
          <a:off x="19897725" y="101551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94178</xdr:rowOff>
    </xdr:from>
    <xdr:ext cx="469744" cy="259045"/>
    <xdr:sp macro="" textlink="">
      <xdr:nvSpPr>
        <xdr:cNvPr id="703" name="【学校施設】&#10;一人当たり面積該当値テキスト">
          <a:extLst>
            <a:ext uri="{FF2B5EF4-FFF2-40B4-BE49-F238E27FC236}">
              <a16:creationId xmlns:a16="http://schemas.microsoft.com/office/drawing/2014/main" id="{F462EF8A-FACE-40F3-AD31-EB6800021169}"/>
            </a:ext>
          </a:extLst>
        </xdr:cNvPr>
        <xdr:cNvSpPr txBox="1"/>
      </xdr:nvSpPr>
      <xdr:spPr>
        <a:xfrm>
          <a:off x="19992975" y="1013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704" name="楕円 703">
          <a:extLst>
            <a:ext uri="{FF2B5EF4-FFF2-40B4-BE49-F238E27FC236}">
              <a16:creationId xmlns:a16="http://schemas.microsoft.com/office/drawing/2014/main" id="{C0B9223D-438B-4FA7-8BE5-FED5914FE003}"/>
            </a:ext>
          </a:extLst>
        </xdr:cNvPr>
        <xdr:cNvSpPr/>
      </xdr:nvSpPr>
      <xdr:spPr>
        <a:xfrm>
          <a:off x="19154775" y="101561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166551</xdr:rowOff>
    </xdr:from>
    <xdr:to>
      <xdr:col>116</xdr:col>
      <xdr:colOff>63500</xdr:colOff>
      <xdr:row>62</xdr:row>
      <xdr:rowOff>167640</xdr:rowOff>
    </xdr:to>
    <xdr:cxnSp macro="">
      <xdr:nvCxnSpPr>
        <xdr:cNvPr id="705" name="直線コネクタ 704">
          <a:extLst>
            <a:ext uri="{FF2B5EF4-FFF2-40B4-BE49-F238E27FC236}">
              <a16:creationId xmlns:a16="http://schemas.microsoft.com/office/drawing/2014/main" id="{1966E744-4F1F-4CF8-97AA-B8F6A58A9F72}"/>
            </a:ext>
          </a:extLst>
        </xdr:cNvPr>
        <xdr:cNvCxnSpPr/>
      </xdr:nvCxnSpPr>
      <xdr:spPr>
        <a:xfrm flipV="1">
          <a:off x="19202400" y="10202726"/>
          <a:ext cx="752475"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117928</xdr:rowOff>
    </xdr:from>
    <xdr:to>
      <xdr:col>107</xdr:col>
      <xdr:colOff>101600</xdr:colOff>
      <xdr:row>63</xdr:row>
      <xdr:rowOff>48078</xdr:rowOff>
    </xdr:to>
    <xdr:sp macro="" textlink="">
      <xdr:nvSpPr>
        <xdr:cNvPr id="706" name="楕円 705">
          <a:extLst>
            <a:ext uri="{FF2B5EF4-FFF2-40B4-BE49-F238E27FC236}">
              <a16:creationId xmlns:a16="http://schemas.microsoft.com/office/drawing/2014/main" id="{95AE346D-E4A9-46ED-B8C6-E8EE1BF98FF6}"/>
            </a:ext>
          </a:extLst>
        </xdr:cNvPr>
        <xdr:cNvSpPr/>
      </xdr:nvSpPr>
      <xdr:spPr>
        <a:xfrm>
          <a:off x="18345150" y="101604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62</xdr:row>
      <xdr:rowOff>168728</xdr:rowOff>
    </xdr:to>
    <xdr:cxnSp macro="">
      <xdr:nvCxnSpPr>
        <xdr:cNvPr id="707" name="直線コネクタ 706">
          <a:extLst>
            <a:ext uri="{FF2B5EF4-FFF2-40B4-BE49-F238E27FC236}">
              <a16:creationId xmlns:a16="http://schemas.microsoft.com/office/drawing/2014/main" id="{06537191-346B-4090-80FB-59C8A948FF18}"/>
            </a:ext>
          </a:extLst>
        </xdr:cNvPr>
        <xdr:cNvCxnSpPr/>
      </xdr:nvCxnSpPr>
      <xdr:spPr>
        <a:xfrm flipV="1">
          <a:off x="18392775" y="1020381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113574</xdr:rowOff>
    </xdr:from>
    <xdr:to>
      <xdr:col>102</xdr:col>
      <xdr:colOff>165100</xdr:colOff>
      <xdr:row>63</xdr:row>
      <xdr:rowOff>43724</xdr:rowOff>
    </xdr:to>
    <xdr:sp macro="" textlink="">
      <xdr:nvSpPr>
        <xdr:cNvPr id="708" name="楕円 707">
          <a:extLst>
            <a:ext uri="{FF2B5EF4-FFF2-40B4-BE49-F238E27FC236}">
              <a16:creationId xmlns:a16="http://schemas.microsoft.com/office/drawing/2014/main" id="{EEAD2BE3-F259-4EAA-924F-B8DBBFE76DF0}"/>
            </a:ext>
          </a:extLst>
        </xdr:cNvPr>
        <xdr:cNvSpPr/>
      </xdr:nvSpPr>
      <xdr:spPr>
        <a:xfrm>
          <a:off x="17554575" y="101529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164374</xdr:rowOff>
    </xdr:from>
    <xdr:to>
      <xdr:col>107</xdr:col>
      <xdr:colOff>50800</xdr:colOff>
      <xdr:row>62</xdr:row>
      <xdr:rowOff>168728</xdr:rowOff>
    </xdr:to>
    <xdr:cxnSp macro="">
      <xdr:nvCxnSpPr>
        <xdr:cNvPr id="709" name="直線コネクタ 708">
          <a:extLst>
            <a:ext uri="{FF2B5EF4-FFF2-40B4-BE49-F238E27FC236}">
              <a16:creationId xmlns:a16="http://schemas.microsoft.com/office/drawing/2014/main" id="{2C2CA1A1-DFF7-4D33-8E61-281CF39DEC52}"/>
            </a:ext>
          </a:extLst>
        </xdr:cNvPr>
        <xdr:cNvCxnSpPr/>
      </xdr:nvCxnSpPr>
      <xdr:spPr>
        <a:xfrm>
          <a:off x="17602200" y="1020054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55880</xdr:rowOff>
    </xdr:from>
    <xdr:to>
      <xdr:col>98</xdr:col>
      <xdr:colOff>38100</xdr:colOff>
      <xdr:row>62</xdr:row>
      <xdr:rowOff>157480</xdr:rowOff>
    </xdr:to>
    <xdr:sp macro="" textlink="">
      <xdr:nvSpPr>
        <xdr:cNvPr id="710" name="楕円 709">
          <a:extLst>
            <a:ext uri="{FF2B5EF4-FFF2-40B4-BE49-F238E27FC236}">
              <a16:creationId xmlns:a16="http://schemas.microsoft.com/office/drawing/2014/main" id="{3CA378F0-850E-4AA9-84C3-A82975FB74A3}"/>
            </a:ext>
          </a:extLst>
        </xdr:cNvPr>
        <xdr:cNvSpPr/>
      </xdr:nvSpPr>
      <xdr:spPr>
        <a:xfrm>
          <a:off x="16754475" y="10095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106680</xdr:rowOff>
    </xdr:from>
    <xdr:to>
      <xdr:col>102</xdr:col>
      <xdr:colOff>114300</xdr:colOff>
      <xdr:row>62</xdr:row>
      <xdr:rowOff>164374</xdr:rowOff>
    </xdr:to>
    <xdr:cxnSp macro="">
      <xdr:nvCxnSpPr>
        <xdr:cNvPr id="711" name="直線コネクタ 710">
          <a:extLst>
            <a:ext uri="{FF2B5EF4-FFF2-40B4-BE49-F238E27FC236}">
              <a16:creationId xmlns:a16="http://schemas.microsoft.com/office/drawing/2014/main" id="{D882110C-C56E-4F5D-9CF0-80640C8EB97B}"/>
            </a:ext>
          </a:extLst>
        </xdr:cNvPr>
        <xdr:cNvCxnSpPr/>
      </xdr:nvCxnSpPr>
      <xdr:spPr>
        <a:xfrm>
          <a:off x="16802100" y="10142855"/>
          <a:ext cx="8001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712" name="n_1aveValue【学校施設】&#10;一人当たり面積">
          <a:extLst>
            <a:ext uri="{FF2B5EF4-FFF2-40B4-BE49-F238E27FC236}">
              <a16:creationId xmlns:a16="http://schemas.microsoft.com/office/drawing/2014/main" id="{BA8A4EE8-82EE-4FF0-8E50-67CE8127A86B}"/>
            </a:ext>
          </a:extLst>
        </xdr:cNvPr>
        <xdr:cNvSpPr txBox="1"/>
      </xdr:nvSpPr>
      <xdr:spPr>
        <a:xfrm>
          <a:off x="189834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3" name="n_2aveValue【学校施設】&#10;一人当たり面積">
          <a:extLst>
            <a:ext uri="{FF2B5EF4-FFF2-40B4-BE49-F238E27FC236}">
              <a16:creationId xmlns:a16="http://schemas.microsoft.com/office/drawing/2014/main" id="{46615CC6-D0A4-4D15-9C38-7F13D660B2A4}"/>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714" name="n_3aveValue【学校施設】&#10;一人当たり面積">
          <a:extLst>
            <a:ext uri="{FF2B5EF4-FFF2-40B4-BE49-F238E27FC236}">
              <a16:creationId xmlns:a16="http://schemas.microsoft.com/office/drawing/2014/main" id="{92F697B3-B654-4D61-A6FC-690BBD07CD57}"/>
            </a:ext>
          </a:extLst>
        </xdr:cNvPr>
        <xdr:cNvSpPr txBox="1"/>
      </xdr:nvSpPr>
      <xdr:spPr>
        <a:xfrm>
          <a:off x="17383202"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43560</xdr:rowOff>
    </xdr:from>
    <xdr:ext cx="469744" cy="259045"/>
    <xdr:sp macro="" textlink="">
      <xdr:nvSpPr>
        <xdr:cNvPr id="715" name="n_4aveValue【学校施設】&#10;一人当たり面積">
          <a:extLst>
            <a:ext uri="{FF2B5EF4-FFF2-40B4-BE49-F238E27FC236}">
              <a16:creationId xmlns:a16="http://schemas.microsoft.com/office/drawing/2014/main" id="{DFC3A640-D59D-4ED8-82B3-0E4CF8EE2B01}"/>
            </a:ext>
          </a:extLst>
        </xdr:cNvPr>
        <xdr:cNvSpPr txBox="1"/>
      </xdr:nvSpPr>
      <xdr:spPr>
        <a:xfrm>
          <a:off x="16592627" y="102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38117</xdr:rowOff>
    </xdr:from>
    <xdr:ext cx="469744" cy="259045"/>
    <xdr:sp macro="" textlink="">
      <xdr:nvSpPr>
        <xdr:cNvPr id="716" name="n_1mainValue【学校施設】&#10;一人当たり面積">
          <a:extLst>
            <a:ext uri="{FF2B5EF4-FFF2-40B4-BE49-F238E27FC236}">
              <a16:creationId xmlns:a16="http://schemas.microsoft.com/office/drawing/2014/main" id="{2BCE539F-5FAC-4D91-ADEC-53C214BDB40D}"/>
            </a:ext>
          </a:extLst>
        </xdr:cNvPr>
        <xdr:cNvSpPr txBox="1"/>
      </xdr:nvSpPr>
      <xdr:spPr>
        <a:xfrm>
          <a:off x="18983402" y="102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39205</xdr:rowOff>
    </xdr:from>
    <xdr:ext cx="469744" cy="259045"/>
    <xdr:sp macro="" textlink="">
      <xdr:nvSpPr>
        <xdr:cNvPr id="717" name="n_2mainValue【学校施設】&#10;一人当たり面積">
          <a:extLst>
            <a:ext uri="{FF2B5EF4-FFF2-40B4-BE49-F238E27FC236}">
              <a16:creationId xmlns:a16="http://schemas.microsoft.com/office/drawing/2014/main" id="{70016059-A038-48EF-A5AB-F137824588C8}"/>
            </a:ext>
          </a:extLst>
        </xdr:cNvPr>
        <xdr:cNvSpPr txBox="1"/>
      </xdr:nvSpPr>
      <xdr:spPr>
        <a:xfrm>
          <a:off x="18183302" y="10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34851</xdr:rowOff>
    </xdr:from>
    <xdr:ext cx="469744" cy="259045"/>
    <xdr:sp macro="" textlink="">
      <xdr:nvSpPr>
        <xdr:cNvPr id="718" name="n_3mainValue【学校施設】&#10;一人当たり面積">
          <a:extLst>
            <a:ext uri="{FF2B5EF4-FFF2-40B4-BE49-F238E27FC236}">
              <a16:creationId xmlns:a16="http://schemas.microsoft.com/office/drawing/2014/main" id="{5E45F0ED-9765-435D-B1A2-86E681F2103A}"/>
            </a:ext>
          </a:extLst>
        </xdr:cNvPr>
        <xdr:cNvSpPr txBox="1"/>
      </xdr:nvSpPr>
      <xdr:spPr>
        <a:xfrm>
          <a:off x="17383202" y="1023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719" name="n_4mainValue【学校施設】&#10;一人当たり面積">
          <a:extLst>
            <a:ext uri="{FF2B5EF4-FFF2-40B4-BE49-F238E27FC236}">
              <a16:creationId xmlns:a16="http://schemas.microsoft.com/office/drawing/2014/main" id="{AFA48D8B-887D-47E4-98ED-0C3F800065ED}"/>
            </a:ext>
          </a:extLst>
        </xdr:cNvPr>
        <xdr:cNvSpPr txBox="1"/>
      </xdr:nvSpPr>
      <xdr:spPr>
        <a:xfrm>
          <a:off x="165926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E14AF9DC-6D5F-452E-82DF-01889D2E360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4967EE82-C6BB-43AB-90A5-3A5705EA9BA2}"/>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A2C70208-9BAA-4351-AC44-A4B22A58513F}"/>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DA4BDD4F-7B3B-4C13-BD0B-5001F4BC63D5}"/>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88FB20D5-F1A6-4FA4-B606-F0D295C447A2}"/>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63CAE93B-419C-4464-A1A7-5BF42B34732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B35429D9-F696-42BB-81E7-3CF3CAA6C340}"/>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D8326C94-68A3-4C7D-AEAA-EEB3C7D7A0D1}"/>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31500858-44D6-4078-A373-ECCFBAB76260}"/>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FB4B6413-10D6-4BAB-A33F-6D2D44F90EDC}"/>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9CEAABD1-1587-4F34-B1BD-4C01197AE3F5}"/>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668936B6-5508-41FA-95A8-68117EB18B64}"/>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B647D1B9-65AE-4B28-9BE1-1B13F964C586}"/>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874AECC2-210A-44E8-92E3-62BF5B8C589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6D873BB5-82D0-4E27-A5C1-00108B448977}"/>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F46184C0-E230-4C5C-89BB-787F3EBCFE3C}"/>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EC3337B-F9B4-4057-977E-64664430630A}"/>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9B4BFA1-6A72-4140-A2F5-FAD9FE680E30}"/>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4635B601-8F80-4068-9DE7-9685FD418642}"/>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FC8EBD9A-8A6A-4B51-83BB-4CEFEE73872D}"/>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4C77DC0-BACF-4AD6-B4F4-A348B5D9749C}"/>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8BA0FC32-79EF-4807-8CFA-036F85CBB635}"/>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EE6E8CBA-BB65-4A8C-83A7-F711E2CFAEA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33F84072-859B-4D6C-8C38-4A4079C3D905}"/>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90984098-6ACE-460B-862F-20DFEDDBDEDD}"/>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5B71D59F-6CC7-44B7-AD48-33F8A56B60C9}"/>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36126D1A-7294-4E58-80F8-26B81BB8ED0E}"/>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00AF1B08-70EA-4B34-B416-BB808BAE2E34}"/>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C0A084A2-4CCA-46D9-B7E1-760F95AE661D}"/>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DBA3AC09-638B-4442-8C28-A31A7E2E2CD9}"/>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CBD42A38-10CA-4207-8F58-54F499B2DD15}"/>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BED926A5-804A-48D8-8425-A0F79F137D0C}"/>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D1F5D639-EE44-4086-8156-5B1C0E25970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399DD425-6BA4-435A-9FA9-10F942E4F5E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DE98C86F-C810-4172-94F9-CFF8959E12CB}"/>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もあり、有形固定資産減価償却率は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その中でも、公営住宅については、「大阪市営住宅ストック総合活用計画」（当初策定：平成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月）に基づき、事業費・事業量の平準化を図りながら、公営住宅法上の耐用年限を超過しないよう計画的に建替事業を進めていることから、有形固定資産減価償却率が低くなっているものと考えられる。一方で、港湾施設については、老朽化が進み、供用年数が耐用年数を超える施設が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割を占めていることから有形固定資産減価償却率が高くなっているが、これまでの取組に加えて、「大阪港インフラ長寿命化計画」（平成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月策定）に基づき、効率的かつ効果的な維持管理を推進する。</a:t>
          </a:r>
        </a:p>
        <a:p>
          <a:r>
            <a:rPr kumimoji="1" lang="ja-JP" altLang="en-US" sz="1200">
              <a:latin typeface="ＭＳ Ｐゴシック" panose="020B0600070205080204" pitchFamily="50" charset="-128"/>
              <a:ea typeface="ＭＳ Ｐゴシック" panose="020B0600070205080204" pitchFamily="50" charset="-128"/>
            </a:rPr>
            <a:t>　今後も市設建築物およびインフラ施設については、「大阪市公共施設マネジメント基本方針」（当初策定：平成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月）に沿って、規模の最適化、予防保全による長寿命化、多様なコスト縮減手法の導入に取り組む。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22A013-3E41-4FAA-B601-E5190372C59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4D419A5-2BF9-4616-8D85-28DAA6E5461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6272F9-5D12-4745-9B26-7E430B80C5B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62AA1D-B42B-4B00-A8A0-ECDB7D2A164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38608B-E0A3-4794-809D-AC2652F084D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603DD5-D583-458F-8BEF-78E7FB02926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5786BA-1BC7-40D0-A4DF-93A9A9F51BA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AFC7C2-FD9E-4710-B905-F28D36DB181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29F673-F1F7-4371-9785-F20AB769AE4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1836DC-CDF6-41FF-BBA0-9164AFE6705A}"/>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2,730,420
2,584,563
225.30
1,764,214,485
1,756,789,204
2,672,095
851,840,443
1,802,866,543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951007-8CB9-460D-9FFF-ADF5C0B5089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71D1E9-6B83-4C35-9F0A-10CAC578F65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64D21B-9F31-4796-8D07-09D223BBFB1D}"/>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77E094-464A-4C93-81D6-375E70FB4EB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B3D78F-114D-49CF-AB45-A9C8C0D5127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002723-9C47-4BBA-9889-4B60C4760AAB}"/>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80FCFE-3833-4246-B9E2-A9FA4A2E3CE2}"/>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19F80EC-CFCB-4FA0-BC83-7A2FC78AB758}"/>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CD427FD-E77F-41AE-A1CF-820D7815E15E}"/>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C258E6-B72D-4422-8B82-D2986498A923}"/>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B18958-8FB7-4EDD-898E-0E212C6D764D}"/>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8F7A54-27DE-4F75-81FF-1B76F91DE58B}"/>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30968E-4579-4372-A776-2C2306DE033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35531A-4BF2-4F8F-B1AC-707A14A6926B}"/>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3595C7-3287-4B89-BF07-8026E677A64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23A51B-0B5F-45F7-A8E3-4FAE605B560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23A267-E83A-4D1F-8C29-37ECB993FDDD}"/>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121610-3D2E-48B0-A34D-CD66C615DE62}"/>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77C08D-7856-4F2B-AE90-18D073370BFD}"/>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111140C-8FE6-46E7-8321-F137A4F6DE53}"/>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4BCE9C-6CF7-47B1-BD4E-278D15C3D4AA}"/>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4B0CB3-A9F8-45E3-9800-25725B9A0BF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CA5A0D-D962-4B63-8F96-C60C4A96DE6C}"/>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B639F3B-BC09-421A-8FF4-2DA4BDDEEDF7}"/>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BF8D0E1-D3C8-4EC9-BF99-540D1670E7CC}"/>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829CDD-C574-4977-9843-70E91D6ED62B}"/>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35976EB-DBBE-4996-8863-84FAB31E5DBD}"/>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6A895BB-6C6C-49FA-B9B1-C4D4370E0A1A}"/>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E2C7C1D-A40D-43CB-A0D4-6D21707E656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304400-F9F5-469E-881C-248914800C50}"/>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0BAE008-DC85-4AB1-AAA3-11BDBF6713EE}"/>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D40A4A3C-92D3-4DA9-8ECC-58E4EBDA47E6}"/>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F53B4F7-84F4-4C40-8CCA-01B3147114A5}"/>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98A1090A-C2C5-4FFC-89C7-09961CAC6871}"/>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5F98680-5A7F-404F-9D3A-0C0135FE0264}"/>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05CC869-0F61-4BA6-BDB6-CD6E66BA07D9}"/>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CFA5ACD-0BE8-4DE8-B20D-07FC627B2BBD}"/>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305EA1B-DF64-4BDA-9B12-9D69B2014CF6}"/>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D048DF7-4A0D-44C7-8752-1D45E34F7878}"/>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640083E-C268-46CF-947B-7A3A9EE55DF4}"/>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116B7D0-1BD5-4B87-A9EA-A9A82835BF8C}"/>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1B75FEC-C2B1-4666-92FD-5E19FEB9B98E}"/>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269EAB8-72D7-49F6-AE79-A633240D086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2BE107FA-97E3-44DC-A83C-AFFBAF306E78}"/>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68AA901-DFA9-4A1D-98D5-B64365330DA3}"/>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A7CCA440-9BC0-4A29-980F-94DCE0F1DFEB}"/>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B3C6DE25-1E3D-4D23-BD5F-732710A5E0CE}"/>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951A6594-7A79-4DB3-A595-9C3442995A70}"/>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47C00BD5-D154-40A7-8F5B-9977C8921402}"/>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12ED9FAC-1BA8-4BBA-AC8F-91FB8C3EBF74}"/>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137177</xdr:rowOff>
    </xdr:from>
    <xdr:ext cx="405111" cy="259045"/>
    <xdr:sp macro="" textlink="">
      <xdr:nvSpPr>
        <xdr:cNvPr id="62" name="【図書館】&#10;有形固定資産減価償却率平均値テキスト">
          <a:extLst>
            <a:ext uri="{FF2B5EF4-FFF2-40B4-BE49-F238E27FC236}">
              <a16:creationId xmlns:a16="http://schemas.microsoft.com/office/drawing/2014/main" id="{18E664FA-8BCA-4ABD-8494-7DAE27589C2C}"/>
            </a:ext>
          </a:extLst>
        </xdr:cNvPr>
        <xdr:cNvSpPr txBox="1"/>
      </xdr:nvSpPr>
      <xdr:spPr>
        <a:xfrm>
          <a:off x="4219575" y="5969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3A9A6A9F-AD4C-4F71-B359-886D8E4D8261}"/>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B5502E0A-E4BD-4E5B-9488-0302093A3870}"/>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EE0F1F7F-6C17-419F-BB62-EEBD5FE5CC0C}"/>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CA5C33B6-10D6-49FC-8D66-09B3BC2E6174}"/>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19C31C7C-E4EA-48E2-9D7C-6DC3AC69A8F0}"/>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C4DA9A8-BBB7-4DA1-A83A-7CB534CBD847}"/>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4359575-4AC2-4C63-B777-8EBE35AF5DE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85F09FD-49E8-4E4F-AE0E-19D8183BC732}"/>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BC2701-7A26-406C-8961-96989E32FFD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B9CC6EB-EC75-4E54-9191-B9964893D83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73" name="楕円 72">
          <a:extLst>
            <a:ext uri="{FF2B5EF4-FFF2-40B4-BE49-F238E27FC236}">
              <a16:creationId xmlns:a16="http://schemas.microsoft.com/office/drawing/2014/main" id="{6A6463EF-56B2-4AC9-90BD-ADE57E5358F0}"/>
            </a:ext>
          </a:extLst>
        </xdr:cNvPr>
        <xdr:cNvSpPr/>
      </xdr:nvSpPr>
      <xdr:spPr>
        <a:xfrm>
          <a:off x="4124325" y="59505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147337</xdr:rowOff>
    </xdr:from>
    <xdr:ext cx="405111" cy="259045"/>
    <xdr:sp macro="" textlink="">
      <xdr:nvSpPr>
        <xdr:cNvPr id="74" name="【図書館】&#10;有形固定資産減価償却率該当値テキスト">
          <a:extLst>
            <a:ext uri="{FF2B5EF4-FFF2-40B4-BE49-F238E27FC236}">
              <a16:creationId xmlns:a16="http://schemas.microsoft.com/office/drawing/2014/main" id="{CBA06D18-8CAE-4B1A-8CED-F39B42C80C4B}"/>
            </a:ext>
          </a:extLst>
        </xdr:cNvPr>
        <xdr:cNvSpPr txBox="1"/>
      </xdr:nvSpPr>
      <xdr:spPr>
        <a:xfrm>
          <a:off x="4219575"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5" name="楕円 74">
          <a:extLst>
            <a:ext uri="{FF2B5EF4-FFF2-40B4-BE49-F238E27FC236}">
              <a16:creationId xmlns:a16="http://schemas.microsoft.com/office/drawing/2014/main" id="{72ACF9DB-F186-4C5B-A309-FD4353E09D45}"/>
            </a:ext>
          </a:extLst>
        </xdr:cNvPr>
        <xdr:cNvSpPr/>
      </xdr:nvSpPr>
      <xdr:spPr>
        <a:xfrm>
          <a:off x="3381375" y="58743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37</xdr:row>
      <xdr:rowOff>3810</xdr:rowOff>
    </xdr:to>
    <xdr:cxnSp macro="">
      <xdr:nvCxnSpPr>
        <xdr:cNvPr id="76" name="直線コネクタ 75">
          <a:extLst>
            <a:ext uri="{FF2B5EF4-FFF2-40B4-BE49-F238E27FC236}">
              <a16:creationId xmlns:a16="http://schemas.microsoft.com/office/drawing/2014/main" id="{130B31E4-4362-494B-98D5-1F38D6589666}"/>
            </a:ext>
          </a:extLst>
        </xdr:cNvPr>
        <xdr:cNvCxnSpPr/>
      </xdr:nvCxnSpPr>
      <xdr:spPr>
        <a:xfrm>
          <a:off x="3429000" y="5931535"/>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73660</xdr:rowOff>
    </xdr:to>
    <xdr:sp macro="" textlink="">
      <xdr:nvSpPr>
        <xdr:cNvPr id="77" name="楕円 76">
          <a:extLst>
            <a:ext uri="{FF2B5EF4-FFF2-40B4-BE49-F238E27FC236}">
              <a16:creationId xmlns:a16="http://schemas.microsoft.com/office/drawing/2014/main" id="{374B686B-D342-4978-849A-0DD474CCB49D}"/>
            </a:ext>
          </a:extLst>
        </xdr:cNvPr>
        <xdr:cNvSpPr/>
      </xdr:nvSpPr>
      <xdr:spPr>
        <a:xfrm>
          <a:off x="2571750" y="58077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22860</xdr:rowOff>
    </xdr:from>
    <xdr:to>
      <xdr:col>19</xdr:col>
      <xdr:colOff>177800</xdr:colOff>
      <xdr:row>36</xdr:row>
      <xdr:rowOff>99060</xdr:rowOff>
    </xdr:to>
    <xdr:cxnSp macro="">
      <xdr:nvCxnSpPr>
        <xdr:cNvPr id="78" name="直線コネクタ 77">
          <a:extLst>
            <a:ext uri="{FF2B5EF4-FFF2-40B4-BE49-F238E27FC236}">
              <a16:creationId xmlns:a16="http://schemas.microsoft.com/office/drawing/2014/main" id="{6CB51657-D459-4AD0-911B-4182ECA7BB3B}"/>
            </a:ext>
          </a:extLst>
        </xdr:cNvPr>
        <xdr:cNvCxnSpPr/>
      </xdr:nvCxnSpPr>
      <xdr:spPr>
        <a:xfrm>
          <a:off x="2619375" y="5855335"/>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63500</xdr:rowOff>
    </xdr:from>
    <xdr:to>
      <xdr:col>10</xdr:col>
      <xdr:colOff>165100</xdr:colOff>
      <xdr:row>35</xdr:row>
      <xdr:rowOff>165100</xdr:rowOff>
    </xdr:to>
    <xdr:sp macro="" textlink="">
      <xdr:nvSpPr>
        <xdr:cNvPr id="79" name="楕円 78">
          <a:extLst>
            <a:ext uri="{FF2B5EF4-FFF2-40B4-BE49-F238E27FC236}">
              <a16:creationId xmlns:a16="http://schemas.microsoft.com/office/drawing/2014/main" id="{00B409C4-A40C-47E4-80A1-0609F78ADD74}"/>
            </a:ext>
          </a:extLst>
        </xdr:cNvPr>
        <xdr:cNvSpPr/>
      </xdr:nvSpPr>
      <xdr:spPr>
        <a:xfrm>
          <a:off x="1781175" y="5734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114300</xdr:rowOff>
    </xdr:from>
    <xdr:to>
      <xdr:col>15</xdr:col>
      <xdr:colOff>50800</xdr:colOff>
      <xdr:row>36</xdr:row>
      <xdr:rowOff>22860</xdr:rowOff>
    </xdr:to>
    <xdr:cxnSp macro="">
      <xdr:nvCxnSpPr>
        <xdr:cNvPr id="80" name="直線コネクタ 79">
          <a:extLst>
            <a:ext uri="{FF2B5EF4-FFF2-40B4-BE49-F238E27FC236}">
              <a16:creationId xmlns:a16="http://schemas.microsoft.com/office/drawing/2014/main" id="{74DCC116-E7BD-4B00-821C-5B37E173FC5B}"/>
            </a:ext>
          </a:extLst>
        </xdr:cNvPr>
        <xdr:cNvCxnSpPr/>
      </xdr:nvCxnSpPr>
      <xdr:spPr>
        <a:xfrm>
          <a:off x="1828800" y="5781675"/>
          <a:ext cx="79057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158750</xdr:rowOff>
    </xdr:from>
    <xdr:to>
      <xdr:col>6</xdr:col>
      <xdr:colOff>38100</xdr:colOff>
      <xdr:row>35</xdr:row>
      <xdr:rowOff>88900</xdr:rowOff>
    </xdr:to>
    <xdr:sp macro="" textlink="">
      <xdr:nvSpPr>
        <xdr:cNvPr id="81" name="楕円 80">
          <a:extLst>
            <a:ext uri="{FF2B5EF4-FFF2-40B4-BE49-F238E27FC236}">
              <a16:creationId xmlns:a16="http://schemas.microsoft.com/office/drawing/2014/main" id="{BB608FFB-2141-4F02-9BA0-762BD490C5AF}"/>
            </a:ext>
          </a:extLst>
        </xdr:cNvPr>
        <xdr:cNvSpPr/>
      </xdr:nvSpPr>
      <xdr:spPr>
        <a:xfrm>
          <a:off x="981075" y="5667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38100</xdr:rowOff>
    </xdr:from>
    <xdr:to>
      <xdr:col>10</xdr:col>
      <xdr:colOff>114300</xdr:colOff>
      <xdr:row>35</xdr:row>
      <xdr:rowOff>114300</xdr:rowOff>
    </xdr:to>
    <xdr:cxnSp macro="">
      <xdr:nvCxnSpPr>
        <xdr:cNvPr id="82" name="直線コネクタ 81">
          <a:extLst>
            <a:ext uri="{FF2B5EF4-FFF2-40B4-BE49-F238E27FC236}">
              <a16:creationId xmlns:a16="http://schemas.microsoft.com/office/drawing/2014/main" id="{F14EB73E-50ED-4433-B7DD-68E11B6F8AFD}"/>
            </a:ext>
          </a:extLst>
        </xdr:cNvPr>
        <xdr:cNvCxnSpPr/>
      </xdr:nvCxnSpPr>
      <xdr:spPr>
        <a:xfrm>
          <a:off x="1028700" y="5705475"/>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22877</xdr:rowOff>
    </xdr:from>
    <xdr:ext cx="405111" cy="259045"/>
    <xdr:sp macro="" textlink="">
      <xdr:nvSpPr>
        <xdr:cNvPr id="83" name="n_1aveValue【図書館】&#10;有形固定資産減価償却率">
          <a:extLst>
            <a:ext uri="{FF2B5EF4-FFF2-40B4-BE49-F238E27FC236}">
              <a16:creationId xmlns:a16="http://schemas.microsoft.com/office/drawing/2014/main" id="{FD4BE689-0B08-4DE4-A025-65766481E005}"/>
            </a:ext>
          </a:extLst>
        </xdr:cNvPr>
        <xdr:cNvSpPr txBox="1"/>
      </xdr:nvSpPr>
      <xdr:spPr>
        <a:xfrm>
          <a:off x="32391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4" name="n_2aveValue【図書館】&#10;有形固定資産減価償却率">
          <a:extLst>
            <a:ext uri="{FF2B5EF4-FFF2-40B4-BE49-F238E27FC236}">
              <a16:creationId xmlns:a16="http://schemas.microsoft.com/office/drawing/2014/main" id="{01F7F629-E2E9-463D-9A40-A53AE3EA8580}"/>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121937</xdr:rowOff>
    </xdr:from>
    <xdr:ext cx="405111" cy="259045"/>
    <xdr:sp macro="" textlink="">
      <xdr:nvSpPr>
        <xdr:cNvPr id="85" name="n_3aveValue【図書館】&#10;有形固定資産減価償却率">
          <a:extLst>
            <a:ext uri="{FF2B5EF4-FFF2-40B4-BE49-F238E27FC236}">
              <a16:creationId xmlns:a16="http://schemas.microsoft.com/office/drawing/2014/main" id="{3B443EC7-B0AD-46E5-9731-8D766DC27F2E}"/>
            </a:ext>
          </a:extLst>
        </xdr:cNvPr>
        <xdr:cNvSpPr txBox="1"/>
      </xdr:nvSpPr>
      <xdr:spPr>
        <a:xfrm>
          <a:off x="1648469" y="595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49547</xdr:rowOff>
    </xdr:from>
    <xdr:ext cx="405111" cy="259045"/>
    <xdr:sp macro="" textlink="">
      <xdr:nvSpPr>
        <xdr:cNvPr id="86" name="n_4aveValue【図書館】&#10;有形固定資産減価償却率">
          <a:extLst>
            <a:ext uri="{FF2B5EF4-FFF2-40B4-BE49-F238E27FC236}">
              <a16:creationId xmlns:a16="http://schemas.microsoft.com/office/drawing/2014/main" id="{43D90843-CB9A-44E6-8601-EA106A93B6C3}"/>
            </a:ext>
          </a:extLst>
        </xdr:cNvPr>
        <xdr:cNvSpPr txBox="1"/>
      </xdr:nvSpPr>
      <xdr:spPr>
        <a:xfrm>
          <a:off x="848369"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7" name="n_1mainValue【図書館】&#10;有形固定資産減価償却率">
          <a:extLst>
            <a:ext uri="{FF2B5EF4-FFF2-40B4-BE49-F238E27FC236}">
              <a16:creationId xmlns:a16="http://schemas.microsoft.com/office/drawing/2014/main" id="{7AD8096C-6646-401A-BD68-6FDC9C07ACBE}"/>
            </a:ext>
          </a:extLst>
        </xdr:cNvPr>
        <xdr:cNvSpPr txBox="1"/>
      </xdr:nvSpPr>
      <xdr:spPr>
        <a:xfrm>
          <a:off x="3239144" y="566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90187</xdr:rowOff>
    </xdr:from>
    <xdr:ext cx="405111" cy="259045"/>
    <xdr:sp macro="" textlink="">
      <xdr:nvSpPr>
        <xdr:cNvPr id="88" name="n_2mainValue【図書館】&#10;有形固定資産減価償却率">
          <a:extLst>
            <a:ext uri="{FF2B5EF4-FFF2-40B4-BE49-F238E27FC236}">
              <a16:creationId xmlns:a16="http://schemas.microsoft.com/office/drawing/2014/main" id="{7AD34551-7026-4AF8-AB55-90BDEDFF0BA2}"/>
            </a:ext>
          </a:extLst>
        </xdr:cNvPr>
        <xdr:cNvSpPr txBox="1"/>
      </xdr:nvSpPr>
      <xdr:spPr>
        <a:xfrm>
          <a:off x="2439044" y="5592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10177</xdr:rowOff>
    </xdr:from>
    <xdr:ext cx="405111" cy="259045"/>
    <xdr:sp macro="" textlink="">
      <xdr:nvSpPr>
        <xdr:cNvPr id="89" name="n_3mainValue【図書館】&#10;有形固定資産減価償却率">
          <a:extLst>
            <a:ext uri="{FF2B5EF4-FFF2-40B4-BE49-F238E27FC236}">
              <a16:creationId xmlns:a16="http://schemas.microsoft.com/office/drawing/2014/main" id="{7489366E-D9F4-4D47-BD50-5DA524AB08DF}"/>
            </a:ext>
          </a:extLst>
        </xdr:cNvPr>
        <xdr:cNvSpPr txBox="1"/>
      </xdr:nvSpPr>
      <xdr:spPr>
        <a:xfrm>
          <a:off x="1648469" y="5512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105427</xdr:rowOff>
    </xdr:from>
    <xdr:ext cx="405111" cy="259045"/>
    <xdr:sp macro="" textlink="">
      <xdr:nvSpPr>
        <xdr:cNvPr id="90" name="n_4mainValue【図書館】&#10;有形固定資産減価償却率">
          <a:extLst>
            <a:ext uri="{FF2B5EF4-FFF2-40B4-BE49-F238E27FC236}">
              <a16:creationId xmlns:a16="http://schemas.microsoft.com/office/drawing/2014/main" id="{C2935507-AA6D-48CF-89EB-E7ED38BB532C}"/>
            </a:ext>
          </a:extLst>
        </xdr:cNvPr>
        <xdr:cNvSpPr txBox="1"/>
      </xdr:nvSpPr>
      <xdr:spPr>
        <a:xfrm>
          <a:off x="848369" y="544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368AE39-40D2-4340-B398-0D25DF0B263C}"/>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15EDAEA-B5F5-491D-ABED-2769A8AE2D0A}"/>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5825089-D425-4FD3-8FBA-85701B7EDE79}"/>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2E464E4-1B39-435C-8F06-FCEC318167A0}"/>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E6C3F52-1DE3-40EE-84F6-0B639C3EB9C0}"/>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9C5BFC3-6D22-4CD2-A93C-18431B105D37}"/>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3D6D810-313B-4D5D-87F5-15012639A412}"/>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653F33A-48F2-46DB-A2A0-2C51BA136E9B}"/>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5A2647A-61FE-4DDF-9D30-A01AA14D1CD2}"/>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7128F96-D72B-4D30-8EDE-4A3714912DC1}"/>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4DC4EEDC-D9B8-4599-9AD6-B51F5952C1CB}"/>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5A12252-BFC2-4D79-9E49-50080BBCEF9B}"/>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F0362B7-7799-4E6F-BCF4-E02851FB76F9}"/>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F244C6B-0D4A-4B46-AC9B-F8ABB4847CBE}"/>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C927F79-A568-4883-B976-97FE5915BA37}"/>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6B21F94-924F-47A1-B700-340D2F3D2F5D}"/>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7EF72CE-4CB7-4D3E-8369-B5EA9F4BD9B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08FB5D6-2AC2-4D6B-BE60-49770599CF0A}"/>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822C10D-4BCF-4270-BBB5-64A596C97398}"/>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FBD6953-011A-4C3D-B423-62DAB3E949F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5AA7C02-95E0-45D7-A4BB-5E55762B4DB6}"/>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FA24986-5067-4D89-8358-496EE213781F}"/>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AF5015A-A17D-48F3-BC4A-B2E6BDC23F2A}"/>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E3FD064-46EA-45B0-9020-7447AE4660C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82B19622-E87C-4EBB-864A-3BCA66C8A180}"/>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676B8953-14C2-4BF5-AA6F-AC8E80EDE841}"/>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9CE3C37E-9C5A-45C8-B2D0-4DA767B45DE0}"/>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3BEA24C-7C5F-49A6-B22E-AB91725BE213}"/>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1AFB9897-AB62-467F-9718-954731F92440}"/>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0770156E-EFEA-4024-BBB8-9F707BE0C72D}"/>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EC00827F-32BD-48FA-AF24-B26354DDB0D7}"/>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4AA1F74A-00AF-48C5-9C2E-29F1BAAD3999}"/>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9D06DC15-1EC3-491D-926B-51B6CE002E68}"/>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47BDE62A-949B-44D8-A483-C67958653E1C}"/>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F0ECC5E4-CB26-412F-B5A4-313A58541DEC}"/>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DCFD88C-AD5E-4E22-821B-10C0F7F1B54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861217-8D80-404B-849C-3B57C1EFE612}"/>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0406E23-AC0B-4F32-95B4-06C3B24D81E6}"/>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570D4A0-FFAB-41FF-AB83-A0A8B0E6553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3B243A1-4B7F-45F1-9E87-6B50C326D761}"/>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B0E1A46E-A849-4C0B-A1A0-E4F7B1AE11A9}"/>
            </a:ext>
          </a:extLst>
        </xdr:cNvPr>
        <xdr:cNvSpPr/>
      </xdr:nvSpPr>
      <xdr:spPr>
        <a:xfrm>
          <a:off x="9401175" y="64008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3ACAF563-BDCF-40C8-88E6-3487B486E4B6}"/>
            </a:ext>
          </a:extLst>
        </xdr:cNvPr>
        <xdr:cNvSpPr txBox="1"/>
      </xdr:nvSpPr>
      <xdr:spPr>
        <a:xfrm>
          <a:off x="9467850"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a:extLst>
            <a:ext uri="{FF2B5EF4-FFF2-40B4-BE49-F238E27FC236}">
              <a16:creationId xmlns:a16="http://schemas.microsoft.com/office/drawing/2014/main" id="{495A07BB-76F5-4E7D-82B9-9877FC57F46C}"/>
            </a:ext>
          </a:extLst>
        </xdr:cNvPr>
        <xdr:cNvSpPr/>
      </xdr:nvSpPr>
      <xdr:spPr>
        <a:xfrm>
          <a:off x="86391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133350</xdr:rowOff>
    </xdr:to>
    <xdr:cxnSp macro="">
      <xdr:nvCxnSpPr>
        <xdr:cNvPr id="134" name="直線コネクタ 133">
          <a:extLst>
            <a:ext uri="{FF2B5EF4-FFF2-40B4-BE49-F238E27FC236}">
              <a16:creationId xmlns:a16="http://schemas.microsoft.com/office/drawing/2014/main" id="{DB70B65C-A541-4F71-AF28-EB554F6F7225}"/>
            </a:ext>
          </a:extLst>
        </xdr:cNvPr>
        <xdr:cNvCxnSpPr/>
      </xdr:nvCxnSpPr>
      <xdr:spPr>
        <a:xfrm>
          <a:off x="8686800" y="6410325"/>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5" name="楕円 134">
          <a:extLst>
            <a:ext uri="{FF2B5EF4-FFF2-40B4-BE49-F238E27FC236}">
              <a16:creationId xmlns:a16="http://schemas.microsoft.com/office/drawing/2014/main" id="{6730EE58-FF1D-4BC3-9374-E11A58458ED0}"/>
            </a:ext>
          </a:extLst>
        </xdr:cNvPr>
        <xdr:cNvSpPr/>
      </xdr:nvSpPr>
      <xdr:spPr>
        <a:xfrm>
          <a:off x="7839075" y="6362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36" name="直線コネクタ 135">
          <a:extLst>
            <a:ext uri="{FF2B5EF4-FFF2-40B4-BE49-F238E27FC236}">
              <a16:creationId xmlns:a16="http://schemas.microsoft.com/office/drawing/2014/main" id="{AD8C26F7-0D6D-4770-94A4-C0D2B34B49DA}"/>
            </a:ext>
          </a:extLst>
        </xdr:cNvPr>
        <xdr:cNvCxnSpPr/>
      </xdr:nvCxnSpPr>
      <xdr:spPr>
        <a:xfrm>
          <a:off x="7886700" y="6410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a:extLst>
            <a:ext uri="{FF2B5EF4-FFF2-40B4-BE49-F238E27FC236}">
              <a16:creationId xmlns:a16="http://schemas.microsoft.com/office/drawing/2014/main" id="{BBFCDDCC-7B97-40D7-AB1F-F946855DCE67}"/>
            </a:ext>
          </a:extLst>
        </xdr:cNvPr>
        <xdr:cNvSpPr/>
      </xdr:nvSpPr>
      <xdr:spPr>
        <a:xfrm>
          <a:off x="7029450" y="6362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8" name="直線コネクタ 137">
          <a:extLst>
            <a:ext uri="{FF2B5EF4-FFF2-40B4-BE49-F238E27FC236}">
              <a16:creationId xmlns:a16="http://schemas.microsoft.com/office/drawing/2014/main" id="{F303D73C-DC79-41FA-A521-915C35D4D1A3}"/>
            </a:ext>
          </a:extLst>
        </xdr:cNvPr>
        <xdr:cNvCxnSpPr/>
      </xdr:nvCxnSpPr>
      <xdr:spPr>
        <a:xfrm>
          <a:off x="7077075" y="6410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972D78F8-89D4-470D-8B1C-74A61EDE8B3F}"/>
            </a:ext>
          </a:extLst>
        </xdr:cNvPr>
        <xdr:cNvSpPr/>
      </xdr:nvSpPr>
      <xdr:spPr>
        <a:xfrm>
          <a:off x="62388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0DDF25C8-B05E-404C-9647-64274DB782D6}"/>
            </a:ext>
          </a:extLst>
        </xdr:cNvPr>
        <xdr:cNvCxnSpPr/>
      </xdr:nvCxnSpPr>
      <xdr:spPr>
        <a:xfrm>
          <a:off x="6286500" y="6410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DB9F50BF-2795-4B1E-B66C-7B0BE796ADA2}"/>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FBCF9CBA-7BCA-4B16-8F01-91EA20640E32}"/>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E654CB04-51F0-48F7-BDAC-5D07D1CEC4AD}"/>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4" name="n_4aveValue【図書館】&#10;一人当たり面積">
          <a:extLst>
            <a:ext uri="{FF2B5EF4-FFF2-40B4-BE49-F238E27FC236}">
              <a16:creationId xmlns:a16="http://schemas.microsoft.com/office/drawing/2014/main" id="{1F818448-AB6D-46ED-9025-C298C4C35478}"/>
            </a:ext>
          </a:extLst>
        </xdr:cNvPr>
        <xdr:cNvSpPr txBox="1"/>
      </xdr:nvSpPr>
      <xdr:spPr>
        <a:xfrm>
          <a:off x="6067502"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5" name="n_1mainValue【図書館】&#10;一人当たり面積">
          <a:extLst>
            <a:ext uri="{FF2B5EF4-FFF2-40B4-BE49-F238E27FC236}">
              <a16:creationId xmlns:a16="http://schemas.microsoft.com/office/drawing/2014/main" id="{2FDC8CA2-7909-4507-AD46-16DCBD93DC32}"/>
            </a:ext>
          </a:extLst>
        </xdr:cNvPr>
        <xdr:cNvSpPr txBox="1"/>
      </xdr:nvSpPr>
      <xdr:spPr>
        <a:xfrm>
          <a:off x="845827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6" name="n_2mainValue【図書館】&#10;一人当たり面積">
          <a:extLst>
            <a:ext uri="{FF2B5EF4-FFF2-40B4-BE49-F238E27FC236}">
              <a16:creationId xmlns:a16="http://schemas.microsoft.com/office/drawing/2014/main" id="{82703302-2F19-4C31-A867-FA149259810F}"/>
            </a:ext>
          </a:extLst>
        </xdr:cNvPr>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7" name="n_3mainValue【図書館】&#10;一人当たり面積">
          <a:extLst>
            <a:ext uri="{FF2B5EF4-FFF2-40B4-BE49-F238E27FC236}">
              <a16:creationId xmlns:a16="http://schemas.microsoft.com/office/drawing/2014/main" id="{D3CC4CCA-C913-4252-8063-1ABAD8998A74}"/>
            </a:ext>
          </a:extLst>
        </xdr:cNvPr>
        <xdr:cNvSpPr txBox="1"/>
      </xdr:nvSpPr>
      <xdr:spPr>
        <a:xfrm>
          <a:off x="68676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mainValue【図書館】&#10;一人当たり面積">
          <a:extLst>
            <a:ext uri="{FF2B5EF4-FFF2-40B4-BE49-F238E27FC236}">
              <a16:creationId xmlns:a16="http://schemas.microsoft.com/office/drawing/2014/main" id="{C8924B42-8136-4711-8BB2-A3993A5A7CF6}"/>
            </a:ext>
          </a:extLst>
        </xdr:cNvPr>
        <xdr:cNvSpPr txBox="1"/>
      </xdr:nvSpPr>
      <xdr:spPr>
        <a:xfrm>
          <a:off x="60675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3D50AEE-2D29-4CC0-8F89-D763CFF50B3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A73ECA3-8CF8-4A4A-85C9-AA26C4725592}"/>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2694606-4A73-44EC-88A2-4B4BCA599859}"/>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9E11EC9-85A1-4724-8757-6EAF128ECA45}"/>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4DBC67C-0538-42D5-B3D7-FD0839646AF5}"/>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26E36C1-5B71-453C-A731-33F62E701C3E}"/>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46107B4-56BF-4396-BC2B-0F373671D0D7}"/>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EC1BA52-89C4-47CC-8234-4210571F69B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54FE4AD-D5A2-4F1E-98EE-C09B3383F41A}"/>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C31DC52-815B-496C-A1E7-174F889BDB14}"/>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890A7326-C2C5-4753-BD77-44BC38E24814}"/>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3B4648A6-4375-4EA8-B1B9-911AA809336D}"/>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3BF31FE9-2FA4-4B74-A41D-7A2024BDBFB9}"/>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B57B0CF-384E-4670-AEA4-B40B4BC8F785}"/>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B9AE017-EC94-40D1-8037-EE8D1ED60BA8}"/>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4FC32AFA-9C0F-4DD6-A395-60AE36287BC0}"/>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9F2D5E1A-DD7D-4D7C-A255-D9D8B348BEC6}"/>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2EEFB376-E2A9-42FE-BF9D-0054869FE072}"/>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397A5F69-FACE-4A2A-AD0C-545FE9D7EF9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B43F1F2B-3F4A-45D1-A066-CAABBF319055}"/>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DD75326-97FB-4267-BDED-748939162869}"/>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5F2BF79-F58B-4567-9379-2B216359ED4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F9E9B42C-D838-4419-AF9C-C422BB622B16}"/>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587AD62-1EB1-4104-890F-D4D65EE7E5F6}"/>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B674A113-A02F-4781-B4A0-921F138EBE9C}"/>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6B8F6DC0-8177-4F65-97A0-22D8A0F31745}"/>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B52D3466-52C1-4DCE-A01B-6C938C7DE360}"/>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FE94533F-8832-4D8F-BA55-6C0AAACE8C56}"/>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0FDF3BA6-C4E6-4CFD-B8AD-6F21CF5DB5DE}"/>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A54970FE-2A28-47CE-96E2-62730C3F18D6}"/>
            </a:ext>
          </a:extLst>
        </xdr:cNvPr>
        <xdr:cNvSpPr txBox="1"/>
      </xdr:nvSpPr>
      <xdr:spPr>
        <a:xfrm>
          <a:off x="4219575" y="9498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A223A6E4-0721-4001-AFAA-AA276B02B3E2}"/>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76A8DD65-AFDB-458C-9D81-A7109401ED90}"/>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A727880D-A0B9-49A6-8258-F3942BE22C64}"/>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0FA009A1-BF42-4425-A999-5BE01E220725}"/>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27F3CD4D-DCB9-479C-A1F0-BD3162E32417}"/>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85A2B69-072A-40EF-A98B-75383DBDAB3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6A09FB2-01EA-415C-8904-C654983F6296}"/>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535414F-6910-4AF9-A839-8468B3C4B0D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CC91F7-5F07-42A8-BEC4-A7830C93C71A}"/>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55062FA-D3E2-48EE-BC58-D37C6AD1D3DE}"/>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89" name="楕円 188">
          <a:extLst>
            <a:ext uri="{FF2B5EF4-FFF2-40B4-BE49-F238E27FC236}">
              <a16:creationId xmlns:a16="http://schemas.microsoft.com/office/drawing/2014/main" id="{4ACF12E1-559A-46F9-A0B0-2E12F3F2F9D7}"/>
            </a:ext>
          </a:extLst>
        </xdr:cNvPr>
        <xdr:cNvSpPr/>
      </xdr:nvSpPr>
      <xdr:spPr>
        <a:xfrm>
          <a:off x="4124325" y="93656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FC6B4CA-182C-46A5-B142-64757017DA9F}"/>
            </a:ext>
          </a:extLst>
        </xdr:cNvPr>
        <xdr:cNvSpPr txBox="1"/>
      </xdr:nvSpPr>
      <xdr:spPr>
        <a:xfrm>
          <a:off x="4219575"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91" name="楕円 190">
          <a:extLst>
            <a:ext uri="{FF2B5EF4-FFF2-40B4-BE49-F238E27FC236}">
              <a16:creationId xmlns:a16="http://schemas.microsoft.com/office/drawing/2014/main" id="{186837AC-6899-4803-A2D3-B23C6BCB2A0D}"/>
            </a:ext>
          </a:extLst>
        </xdr:cNvPr>
        <xdr:cNvSpPr/>
      </xdr:nvSpPr>
      <xdr:spPr>
        <a:xfrm>
          <a:off x="3381375" y="92748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58</xdr:row>
      <xdr:rowOff>15240</xdr:rowOff>
    </xdr:to>
    <xdr:cxnSp macro="">
      <xdr:nvCxnSpPr>
        <xdr:cNvPr id="192" name="直線コネクタ 191">
          <a:extLst>
            <a:ext uri="{FF2B5EF4-FFF2-40B4-BE49-F238E27FC236}">
              <a16:creationId xmlns:a16="http://schemas.microsoft.com/office/drawing/2014/main" id="{F2728897-99A7-4EBE-87CC-EDA1ED531BF5}"/>
            </a:ext>
          </a:extLst>
        </xdr:cNvPr>
        <xdr:cNvCxnSpPr/>
      </xdr:nvCxnSpPr>
      <xdr:spPr>
        <a:xfrm>
          <a:off x="3429000" y="9331960"/>
          <a:ext cx="752475"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93" name="楕円 192">
          <a:extLst>
            <a:ext uri="{FF2B5EF4-FFF2-40B4-BE49-F238E27FC236}">
              <a16:creationId xmlns:a16="http://schemas.microsoft.com/office/drawing/2014/main" id="{00E1688A-F30B-4650-B60F-188ED8373BC5}"/>
            </a:ext>
          </a:extLst>
        </xdr:cNvPr>
        <xdr:cNvSpPr/>
      </xdr:nvSpPr>
      <xdr:spPr>
        <a:xfrm>
          <a:off x="2571750" y="91998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99060</xdr:rowOff>
    </xdr:to>
    <xdr:cxnSp macro="">
      <xdr:nvCxnSpPr>
        <xdr:cNvPr id="194" name="直線コネクタ 193">
          <a:extLst>
            <a:ext uri="{FF2B5EF4-FFF2-40B4-BE49-F238E27FC236}">
              <a16:creationId xmlns:a16="http://schemas.microsoft.com/office/drawing/2014/main" id="{B80544D6-BFE4-42EA-9099-0822977AEB84}"/>
            </a:ext>
          </a:extLst>
        </xdr:cNvPr>
        <xdr:cNvCxnSpPr/>
      </xdr:nvCxnSpPr>
      <xdr:spPr>
        <a:xfrm>
          <a:off x="2619375" y="9237980"/>
          <a:ext cx="80962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44450</xdr:rowOff>
    </xdr:from>
    <xdr:to>
      <xdr:col>10</xdr:col>
      <xdr:colOff>165100</xdr:colOff>
      <xdr:row>56</xdr:row>
      <xdr:rowOff>146050</xdr:rowOff>
    </xdr:to>
    <xdr:sp macro="" textlink="">
      <xdr:nvSpPr>
        <xdr:cNvPr id="195" name="楕円 194">
          <a:extLst>
            <a:ext uri="{FF2B5EF4-FFF2-40B4-BE49-F238E27FC236}">
              <a16:creationId xmlns:a16="http://schemas.microsoft.com/office/drawing/2014/main" id="{CAC43BF1-9A00-4ACA-A044-1A1D4994F817}"/>
            </a:ext>
          </a:extLst>
        </xdr:cNvPr>
        <xdr:cNvSpPr/>
      </xdr:nvSpPr>
      <xdr:spPr>
        <a:xfrm>
          <a:off x="1781175" y="9115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95250</xdr:rowOff>
    </xdr:from>
    <xdr:to>
      <xdr:col>15</xdr:col>
      <xdr:colOff>50800</xdr:colOff>
      <xdr:row>57</xdr:row>
      <xdr:rowOff>11430</xdr:rowOff>
    </xdr:to>
    <xdr:cxnSp macro="">
      <xdr:nvCxnSpPr>
        <xdr:cNvPr id="196" name="直線コネクタ 195">
          <a:extLst>
            <a:ext uri="{FF2B5EF4-FFF2-40B4-BE49-F238E27FC236}">
              <a16:creationId xmlns:a16="http://schemas.microsoft.com/office/drawing/2014/main" id="{8B4D3C18-21EB-412B-8770-DC97DC5889DF}"/>
            </a:ext>
          </a:extLst>
        </xdr:cNvPr>
        <xdr:cNvCxnSpPr/>
      </xdr:nvCxnSpPr>
      <xdr:spPr>
        <a:xfrm>
          <a:off x="1828800" y="9163050"/>
          <a:ext cx="7905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132080</xdr:rowOff>
    </xdr:from>
    <xdr:to>
      <xdr:col>6</xdr:col>
      <xdr:colOff>38100</xdr:colOff>
      <xdr:row>56</xdr:row>
      <xdr:rowOff>62230</xdr:rowOff>
    </xdr:to>
    <xdr:sp macro="" textlink="">
      <xdr:nvSpPr>
        <xdr:cNvPr id="197" name="楕円 196">
          <a:extLst>
            <a:ext uri="{FF2B5EF4-FFF2-40B4-BE49-F238E27FC236}">
              <a16:creationId xmlns:a16="http://schemas.microsoft.com/office/drawing/2014/main" id="{721E2D73-DFE4-411E-B21D-69A8EA64B5CC}"/>
            </a:ext>
          </a:extLst>
        </xdr:cNvPr>
        <xdr:cNvSpPr/>
      </xdr:nvSpPr>
      <xdr:spPr>
        <a:xfrm>
          <a:off x="981075" y="9037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xdr:rowOff>
    </xdr:from>
    <xdr:to>
      <xdr:col>10</xdr:col>
      <xdr:colOff>114300</xdr:colOff>
      <xdr:row>56</xdr:row>
      <xdr:rowOff>95250</xdr:rowOff>
    </xdr:to>
    <xdr:cxnSp macro="">
      <xdr:nvCxnSpPr>
        <xdr:cNvPr id="198" name="直線コネクタ 197">
          <a:extLst>
            <a:ext uri="{FF2B5EF4-FFF2-40B4-BE49-F238E27FC236}">
              <a16:creationId xmlns:a16="http://schemas.microsoft.com/office/drawing/2014/main" id="{C659E661-CD6D-418F-A3F7-ED1F7F28E5A3}"/>
            </a:ext>
          </a:extLst>
        </xdr:cNvPr>
        <xdr:cNvCxnSpPr/>
      </xdr:nvCxnSpPr>
      <xdr:spPr>
        <a:xfrm>
          <a:off x="1028700" y="9076055"/>
          <a:ext cx="8001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99" name="n_1aveValue【体育館・プール】&#10;有形固定資産減価償却率">
          <a:extLst>
            <a:ext uri="{FF2B5EF4-FFF2-40B4-BE49-F238E27FC236}">
              <a16:creationId xmlns:a16="http://schemas.microsoft.com/office/drawing/2014/main" id="{C97FFEA2-AB23-4FD8-BDE4-C171054E1CAD}"/>
            </a:ext>
          </a:extLst>
        </xdr:cNvPr>
        <xdr:cNvSpPr txBox="1"/>
      </xdr:nvSpPr>
      <xdr:spPr>
        <a:xfrm>
          <a:off x="32391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xdr:rowOff>
    </xdr:from>
    <xdr:ext cx="405111" cy="259045"/>
    <xdr:sp macro="" textlink="">
      <xdr:nvSpPr>
        <xdr:cNvPr id="200" name="n_2aveValue【体育館・プール】&#10;有形固定資産減価償却率">
          <a:extLst>
            <a:ext uri="{FF2B5EF4-FFF2-40B4-BE49-F238E27FC236}">
              <a16:creationId xmlns:a16="http://schemas.microsoft.com/office/drawing/2014/main" id="{26784E11-EA7D-4F1A-B64C-E6D442CB9D13}"/>
            </a:ext>
          </a:extLst>
        </xdr:cNvPr>
        <xdr:cNvSpPr txBox="1"/>
      </xdr:nvSpPr>
      <xdr:spPr>
        <a:xfrm>
          <a:off x="2439044"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64FDB6C2-5DDA-4354-8E09-9433AEA8CAC0}"/>
            </a:ext>
          </a:extLst>
        </xdr:cNvPr>
        <xdr:cNvSpPr txBox="1"/>
      </xdr:nvSpPr>
      <xdr:spPr>
        <a:xfrm>
          <a:off x="1648469"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38117</xdr:rowOff>
    </xdr:from>
    <xdr:ext cx="405111" cy="259045"/>
    <xdr:sp macro="" textlink="">
      <xdr:nvSpPr>
        <xdr:cNvPr id="202" name="n_4aveValue【体育館・プール】&#10;有形固定資産減価償却率">
          <a:extLst>
            <a:ext uri="{FF2B5EF4-FFF2-40B4-BE49-F238E27FC236}">
              <a16:creationId xmlns:a16="http://schemas.microsoft.com/office/drawing/2014/main" id="{BF1555FD-4F65-4592-BFF8-1313E9EE6176}"/>
            </a:ext>
          </a:extLst>
        </xdr:cNvPr>
        <xdr:cNvSpPr txBox="1"/>
      </xdr:nvSpPr>
      <xdr:spPr>
        <a:xfrm>
          <a:off x="848369"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203" name="n_1mainValue【体育館・プール】&#10;有形固定資産減価償却率">
          <a:extLst>
            <a:ext uri="{FF2B5EF4-FFF2-40B4-BE49-F238E27FC236}">
              <a16:creationId xmlns:a16="http://schemas.microsoft.com/office/drawing/2014/main" id="{89BB1DBD-C8AC-4DA6-A747-CC1CFFEBE9A9}"/>
            </a:ext>
          </a:extLst>
        </xdr:cNvPr>
        <xdr:cNvSpPr txBox="1"/>
      </xdr:nvSpPr>
      <xdr:spPr>
        <a:xfrm>
          <a:off x="3239144" y="906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204" name="n_2mainValue【体育館・プール】&#10;有形固定資産減価償却率">
          <a:extLst>
            <a:ext uri="{FF2B5EF4-FFF2-40B4-BE49-F238E27FC236}">
              <a16:creationId xmlns:a16="http://schemas.microsoft.com/office/drawing/2014/main" id="{7777D054-AAD2-4EDE-B893-335F2C22D544}"/>
            </a:ext>
          </a:extLst>
        </xdr:cNvPr>
        <xdr:cNvSpPr txBox="1"/>
      </xdr:nvSpPr>
      <xdr:spPr>
        <a:xfrm>
          <a:off x="2439044" y="898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162577</xdr:rowOff>
    </xdr:from>
    <xdr:ext cx="405111" cy="259045"/>
    <xdr:sp macro="" textlink="">
      <xdr:nvSpPr>
        <xdr:cNvPr id="205" name="n_3mainValue【体育館・プール】&#10;有形固定資産減価償却率">
          <a:extLst>
            <a:ext uri="{FF2B5EF4-FFF2-40B4-BE49-F238E27FC236}">
              <a16:creationId xmlns:a16="http://schemas.microsoft.com/office/drawing/2014/main" id="{37D97B66-F3E5-47DE-AAF1-4C92C8B543F7}"/>
            </a:ext>
          </a:extLst>
        </xdr:cNvPr>
        <xdr:cNvSpPr txBox="1"/>
      </xdr:nvSpPr>
      <xdr:spPr>
        <a:xfrm>
          <a:off x="1648469" y="890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78757</xdr:rowOff>
    </xdr:from>
    <xdr:ext cx="405111" cy="259045"/>
    <xdr:sp macro="" textlink="">
      <xdr:nvSpPr>
        <xdr:cNvPr id="206" name="n_4mainValue【体育館・プール】&#10;有形固定資産減価償却率">
          <a:extLst>
            <a:ext uri="{FF2B5EF4-FFF2-40B4-BE49-F238E27FC236}">
              <a16:creationId xmlns:a16="http://schemas.microsoft.com/office/drawing/2014/main" id="{03EADB9C-D979-4F9B-B76C-D3A83E70AFAF}"/>
            </a:ext>
          </a:extLst>
        </xdr:cNvPr>
        <xdr:cNvSpPr txBox="1"/>
      </xdr:nvSpPr>
      <xdr:spPr>
        <a:xfrm>
          <a:off x="848369" y="882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0934653-2182-4A90-8970-C1A2B6D3948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5EC9D1B-9600-47E9-AF3A-9C2AE3EDE29B}"/>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B9DC6BB-3686-4E5F-B8E3-31B514B5E2C0}"/>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D8B7B94-CB9E-4897-877C-23B05EE16578}"/>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A523EEE-E0DF-479D-9B9E-2D903594FE5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FAFE237-4452-498C-BD5F-57C93C340C40}"/>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8F41E15-4B55-4B2A-BB7C-233201B5DE20}"/>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6F92641-36C4-4CAA-8FA0-1A0F8E31B84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C4C10D4-C832-410C-AC5E-3F650112BB94}"/>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6A1A138-78BC-4171-AB4D-EFCFD1575CC9}"/>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96A14B73-3009-436A-993E-12F37B97BB10}"/>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DC62ED9-FD34-46E7-BC33-83440AA80722}"/>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CD5FA138-1A1A-4C25-9305-CC9C4C2DFD45}"/>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65C5918-A17C-42AC-B8F9-64A3ED32A1CF}"/>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6FAA406C-DDCC-47BC-B10E-36605184A318}"/>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68F17EC-5A15-4D6B-BA2C-E5A3371A6631}"/>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DEA58A9-29CF-4385-93D1-D8910B1E83E6}"/>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449B430-267C-4C8D-B703-FD25BFF919B8}"/>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44C0C1A7-AF41-4949-9EC8-570CC6CA704A}"/>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69CD04E-D55B-48BA-80DB-172B8A74F2C2}"/>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1018D55A-8464-4DE1-A5E0-D657DC15DE8D}"/>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8D34C1-184E-4D48-8444-1BF16302A10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65DC9D9-6D21-467F-AA96-D310C5E58D0E}"/>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688A5AD-2B1D-4717-ACA8-52FFCB2A1DA0}"/>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F5583663-5981-4EC4-A2D1-48467AB107CD}"/>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EF091457-20E8-478F-B8C1-322E4410DA24}"/>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F16F7BC0-2197-4938-B07E-5D173A8697FF}"/>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4B59CD0B-9D0B-4069-8923-3B273D2D7266}"/>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2C6439D6-2C80-499C-8DF8-F2ABDD731AA5}"/>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10177</xdr:rowOff>
    </xdr:from>
    <xdr:ext cx="469744" cy="259045"/>
    <xdr:sp macro="" textlink="">
      <xdr:nvSpPr>
        <xdr:cNvPr id="236" name="【体育館・プール】&#10;一人当たり面積平均値テキスト">
          <a:extLst>
            <a:ext uri="{FF2B5EF4-FFF2-40B4-BE49-F238E27FC236}">
              <a16:creationId xmlns:a16="http://schemas.microsoft.com/office/drawing/2014/main" id="{1CE6ABAE-F741-4C43-AF53-1533CE07216F}"/>
            </a:ext>
          </a:extLst>
        </xdr:cNvPr>
        <xdr:cNvSpPr txBox="1"/>
      </xdr:nvSpPr>
      <xdr:spPr>
        <a:xfrm>
          <a:off x="9467850" y="988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4568344B-F149-4A8D-8345-92DC65EE3029}"/>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5A44A32C-1DAD-4FA6-A9EF-0C60BA3392A2}"/>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7844402A-F518-4286-B532-A81EDC2B3C7A}"/>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C2C26793-E3C5-49BA-9475-CFB4DBAA47C5}"/>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7CD37D91-5595-414C-AB67-0276CDB44AE6}"/>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85CFCA9-8E23-42E5-B242-74BF86BB971E}"/>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CBA8CF6-70AB-4094-8C80-38AE31DE5AF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33C5098-8F3F-4CA4-80DC-DC50811A0F47}"/>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E0A2C8D-4F5C-4787-81D9-7DECAEC4522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6B99852-48BA-4326-B6C0-CDBB917C05B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247" name="楕円 246">
          <a:extLst>
            <a:ext uri="{FF2B5EF4-FFF2-40B4-BE49-F238E27FC236}">
              <a16:creationId xmlns:a16="http://schemas.microsoft.com/office/drawing/2014/main" id="{A0D5D030-7888-4CC6-8E8F-FDC8FE974E30}"/>
            </a:ext>
          </a:extLst>
        </xdr:cNvPr>
        <xdr:cNvSpPr/>
      </xdr:nvSpPr>
      <xdr:spPr>
        <a:xfrm>
          <a:off x="9401175" y="96488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118127</xdr:rowOff>
    </xdr:from>
    <xdr:ext cx="469744" cy="259045"/>
    <xdr:sp macro="" textlink="">
      <xdr:nvSpPr>
        <xdr:cNvPr id="248" name="【体育館・プール】&#10;一人当たり面積該当値テキスト">
          <a:extLst>
            <a:ext uri="{FF2B5EF4-FFF2-40B4-BE49-F238E27FC236}">
              <a16:creationId xmlns:a16="http://schemas.microsoft.com/office/drawing/2014/main" id="{39E685FD-B81D-4176-8366-A106DB220B72}"/>
            </a:ext>
          </a:extLst>
        </xdr:cNvPr>
        <xdr:cNvSpPr txBox="1"/>
      </xdr:nvSpPr>
      <xdr:spPr>
        <a:xfrm>
          <a:off x="9467850" y="951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82550</xdr:rowOff>
    </xdr:from>
    <xdr:to>
      <xdr:col>50</xdr:col>
      <xdr:colOff>165100</xdr:colOff>
      <xdr:row>60</xdr:row>
      <xdr:rowOff>12700</xdr:rowOff>
    </xdr:to>
    <xdr:sp macro="" textlink="">
      <xdr:nvSpPr>
        <xdr:cNvPr id="249" name="楕円 248">
          <a:extLst>
            <a:ext uri="{FF2B5EF4-FFF2-40B4-BE49-F238E27FC236}">
              <a16:creationId xmlns:a16="http://schemas.microsoft.com/office/drawing/2014/main" id="{D540450F-09DD-4E76-B3E4-EC204D65257F}"/>
            </a:ext>
          </a:extLst>
        </xdr:cNvPr>
        <xdr:cNvSpPr/>
      </xdr:nvSpPr>
      <xdr:spPr>
        <a:xfrm>
          <a:off x="8639175" y="9639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133350</xdr:rowOff>
    </xdr:from>
    <xdr:to>
      <xdr:col>55</xdr:col>
      <xdr:colOff>0</xdr:colOff>
      <xdr:row>59</xdr:row>
      <xdr:rowOff>146050</xdr:rowOff>
    </xdr:to>
    <xdr:cxnSp macro="">
      <xdr:nvCxnSpPr>
        <xdr:cNvPr id="250" name="直線コネクタ 249">
          <a:extLst>
            <a:ext uri="{FF2B5EF4-FFF2-40B4-BE49-F238E27FC236}">
              <a16:creationId xmlns:a16="http://schemas.microsoft.com/office/drawing/2014/main" id="{BE8CE788-6F5A-4103-A32A-358F623B92E1}"/>
            </a:ext>
          </a:extLst>
        </xdr:cNvPr>
        <xdr:cNvCxnSpPr/>
      </xdr:nvCxnSpPr>
      <xdr:spPr>
        <a:xfrm>
          <a:off x="8686800" y="968692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82550</xdr:rowOff>
    </xdr:from>
    <xdr:to>
      <xdr:col>46</xdr:col>
      <xdr:colOff>38100</xdr:colOff>
      <xdr:row>60</xdr:row>
      <xdr:rowOff>12700</xdr:rowOff>
    </xdr:to>
    <xdr:sp macro="" textlink="">
      <xdr:nvSpPr>
        <xdr:cNvPr id="251" name="楕円 250">
          <a:extLst>
            <a:ext uri="{FF2B5EF4-FFF2-40B4-BE49-F238E27FC236}">
              <a16:creationId xmlns:a16="http://schemas.microsoft.com/office/drawing/2014/main" id="{5E47F052-C760-41BF-99B6-36C60E1037CA}"/>
            </a:ext>
          </a:extLst>
        </xdr:cNvPr>
        <xdr:cNvSpPr/>
      </xdr:nvSpPr>
      <xdr:spPr>
        <a:xfrm>
          <a:off x="7839075" y="96393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133350</xdr:rowOff>
    </xdr:from>
    <xdr:to>
      <xdr:col>50</xdr:col>
      <xdr:colOff>114300</xdr:colOff>
      <xdr:row>59</xdr:row>
      <xdr:rowOff>133350</xdr:rowOff>
    </xdr:to>
    <xdr:cxnSp macro="">
      <xdr:nvCxnSpPr>
        <xdr:cNvPr id="252" name="直線コネクタ 251">
          <a:extLst>
            <a:ext uri="{FF2B5EF4-FFF2-40B4-BE49-F238E27FC236}">
              <a16:creationId xmlns:a16="http://schemas.microsoft.com/office/drawing/2014/main" id="{A7CDE83E-A3AB-4E45-A64D-313046240A64}"/>
            </a:ext>
          </a:extLst>
        </xdr:cNvPr>
        <xdr:cNvCxnSpPr/>
      </xdr:nvCxnSpPr>
      <xdr:spPr>
        <a:xfrm>
          <a:off x="7886700" y="96869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95250</xdr:rowOff>
    </xdr:from>
    <xdr:to>
      <xdr:col>41</xdr:col>
      <xdr:colOff>101600</xdr:colOff>
      <xdr:row>60</xdr:row>
      <xdr:rowOff>25400</xdr:rowOff>
    </xdr:to>
    <xdr:sp macro="" textlink="">
      <xdr:nvSpPr>
        <xdr:cNvPr id="253" name="楕円 252">
          <a:extLst>
            <a:ext uri="{FF2B5EF4-FFF2-40B4-BE49-F238E27FC236}">
              <a16:creationId xmlns:a16="http://schemas.microsoft.com/office/drawing/2014/main" id="{07DFC829-5A32-4954-8234-C45E20D70A3F}"/>
            </a:ext>
          </a:extLst>
        </xdr:cNvPr>
        <xdr:cNvSpPr/>
      </xdr:nvSpPr>
      <xdr:spPr>
        <a:xfrm>
          <a:off x="7029450" y="9648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133350</xdr:rowOff>
    </xdr:from>
    <xdr:to>
      <xdr:col>45</xdr:col>
      <xdr:colOff>177800</xdr:colOff>
      <xdr:row>59</xdr:row>
      <xdr:rowOff>146050</xdr:rowOff>
    </xdr:to>
    <xdr:cxnSp macro="">
      <xdr:nvCxnSpPr>
        <xdr:cNvPr id="254" name="直線コネクタ 253">
          <a:extLst>
            <a:ext uri="{FF2B5EF4-FFF2-40B4-BE49-F238E27FC236}">
              <a16:creationId xmlns:a16="http://schemas.microsoft.com/office/drawing/2014/main" id="{81B9372D-140B-4A72-9FC2-5F9E1A7074C1}"/>
            </a:ext>
          </a:extLst>
        </xdr:cNvPr>
        <xdr:cNvCxnSpPr/>
      </xdr:nvCxnSpPr>
      <xdr:spPr>
        <a:xfrm flipV="1">
          <a:off x="7077075" y="9686925"/>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82550</xdr:rowOff>
    </xdr:from>
    <xdr:to>
      <xdr:col>36</xdr:col>
      <xdr:colOff>165100</xdr:colOff>
      <xdr:row>60</xdr:row>
      <xdr:rowOff>12700</xdr:rowOff>
    </xdr:to>
    <xdr:sp macro="" textlink="">
      <xdr:nvSpPr>
        <xdr:cNvPr id="255" name="楕円 254">
          <a:extLst>
            <a:ext uri="{FF2B5EF4-FFF2-40B4-BE49-F238E27FC236}">
              <a16:creationId xmlns:a16="http://schemas.microsoft.com/office/drawing/2014/main" id="{02660311-990E-4E82-89D6-8F4941918CD2}"/>
            </a:ext>
          </a:extLst>
        </xdr:cNvPr>
        <xdr:cNvSpPr/>
      </xdr:nvSpPr>
      <xdr:spPr>
        <a:xfrm>
          <a:off x="6238875" y="9639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133350</xdr:rowOff>
    </xdr:from>
    <xdr:to>
      <xdr:col>41</xdr:col>
      <xdr:colOff>50800</xdr:colOff>
      <xdr:row>59</xdr:row>
      <xdr:rowOff>146050</xdr:rowOff>
    </xdr:to>
    <xdr:cxnSp macro="">
      <xdr:nvCxnSpPr>
        <xdr:cNvPr id="256" name="直線コネクタ 255">
          <a:extLst>
            <a:ext uri="{FF2B5EF4-FFF2-40B4-BE49-F238E27FC236}">
              <a16:creationId xmlns:a16="http://schemas.microsoft.com/office/drawing/2014/main" id="{1904CAE1-743D-41EB-9003-812144AA952F}"/>
            </a:ext>
          </a:extLst>
        </xdr:cNvPr>
        <xdr:cNvCxnSpPr/>
      </xdr:nvCxnSpPr>
      <xdr:spPr>
        <a:xfrm>
          <a:off x="6286500" y="968692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8055F0F2-1DA8-4824-8463-0AAF93E086E9}"/>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111777</xdr:rowOff>
    </xdr:from>
    <xdr:ext cx="469744" cy="259045"/>
    <xdr:sp macro="" textlink="">
      <xdr:nvSpPr>
        <xdr:cNvPr id="258" name="n_2aveValue【体育館・プール】&#10;一人当たり面積">
          <a:extLst>
            <a:ext uri="{FF2B5EF4-FFF2-40B4-BE49-F238E27FC236}">
              <a16:creationId xmlns:a16="http://schemas.microsoft.com/office/drawing/2014/main" id="{DEFC8BB2-B66D-403F-8A24-91C4A28F0801}"/>
            </a:ext>
          </a:extLst>
        </xdr:cNvPr>
        <xdr:cNvSpPr txBox="1"/>
      </xdr:nvSpPr>
      <xdr:spPr>
        <a:xfrm>
          <a:off x="767722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0909F1B3-DFE6-448C-B4F4-6B4585B1DF67}"/>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35577</xdr:rowOff>
    </xdr:from>
    <xdr:ext cx="469744" cy="259045"/>
    <xdr:sp macro="" textlink="">
      <xdr:nvSpPr>
        <xdr:cNvPr id="260" name="n_4aveValue【体育館・プール】&#10;一人当たり面積">
          <a:extLst>
            <a:ext uri="{FF2B5EF4-FFF2-40B4-BE49-F238E27FC236}">
              <a16:creationId xmlns:a16="http://schemas.microsoft.com/office/drawing/2014/main" id="{9D17DA50-3B25-4E7B-9E29-BCA592BE459D}"/>
            </a:ext>
          </a:extLst>
        </xdr:cNvPr>
        <xdr:cNvSpPr txBox="1"/>
      </xdr:nvSpPr>
      <xdr:spPr>
        <a:xfrm>
          <a:off x="6067502" y="99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29227</xdr:rowOff>
    </xdr:from>
    <xdr:ext cx="469744" cy="259045"/>
    <xdr:sp macro="" textlink="">
      <xdr:nvSpPr>
        <xdr:cNvPr id="261" name="n_1mainValue【体育館・プール】&#10;一人当たり面積">
          <a:extLst>
            <a:ext uri="{FF2B5EF4-FFF2-40B4-BE49-F238E27FC236}">
              <a16:creationId xmlns:a16="http://schemas.microsoft.com/office/drawing/2014/main" id="{CB21F7C7-E8EB-4084-93FD-7B1A51F1C2AC}"/>
            </a:ext>
          </a:extLst>
        </xdr:cNvPr>
        <xdr:cNvSpPr txBox="1"/>
      </xdr:nvSpPr>
      <xdr:spPr>
        <a:xfrm>
          <a:off x="8458277"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29227</xdr:rowOff>
    </xdr:from>
    <xdr:ext cx="469744" cy="259045"/>
    <xdr:sp macro="" textlink="">
      <xdr:nvSpPr>
        <xdr:cNvPr id="262" name="n_2mainValue【体育館・プール】&#10;一人当たり面積">
          <a:extLst>
            <a:ext uri="{FF2B5EF4-FFF2-40B4-BE49-F238E27FC236}">
              <a16:creationId xmlns:a16="http://schemas.microsoft.com/office/drawing/2014/main" id="{13FDB6F8-157D-4DD7-BB8B-C2BEBAA9235A}"/>
            </a:ext>
          </a:extLst>
        </xdr:cNvPr>
        <xdr:cNvSpPr txBox="1"/>
      </xdr:nvSpPr>
      <xdr:spPr>
        <a:xfrm>
          <a:off x="7677227"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41927</xdr:rowOff>
    </xdr:from>
    <xdr:ext cx="469744" cy="259045"/>
    <xdr:sp macro="" textlink="">
      <xdr:nvSpPr>
        <xdr:cNvPr id="263" name="n_3mainValue【体育館・プール】&#10;一人当たり面積">
          <a:extLst>
            <a:ext uri="{FF2B5EF4-FFF2-40B4-BE49-F238E27FC236}">
              <a16:creationId xmlns:a16="http://schemas.microsoft.com/office/drawing/2014/main" id="{8D092AD4-F779-4F3E-9072-4FAC1F35B67B}"/>
            </a:ext>
          </a:extLst>
        </xdr:cNvPr>
        <xdr:cNvSpPr txBox="1"/>
      </xdr:nvSpPr>
      <xdr:spPr>
        <a:xfrm>
          <a:off x="6867602" y="94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29227</xdr:rowOff>
    </xdr:from>
    <xdr:ext cx="469744" cy="259045"/>
    <xdr:sp macro="" textlink="">
      <xdr:nvSpPr>
        <xdr:cNvPr id="264" name="n_4mainValue【体育館・プール】&#10;一人当たり面積">
          <a:extLst>
            <a:ext uri="{FF2B5EF4-FFF2-40B4-BE49-F238E27FC236}">
              <a16:creationId xmlns:a16="http://schemas.microsoft.com/office/drawing/2014/main" id="{012781EB-4671-42D6-A3DE-B7A2E819600F}"/>
            </a:ext>
          </a:extLst>
        </xdr:cNvPr>
        <xdr:cNvSpPr txBox="1"/>
      </xdr:nvSpPr>
      <xdr:spPr>
        <a:xfrm>
          <a:off x="6067502"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8495032-B3BA-4C4C-A4BF-9DFA8838BB6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8B2A8ED-E6ED-4893-9F23-C7DFD3365AC7}"/>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C1D91F9-73EE-49FE-AE30-20FD2146F93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337D965-2908-4F0F-9B4D-DE2A74585B46}"/>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A46AD5A-9D28-4798-B70B-67788956C357}"/>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37B540C-E1DE-42F6-9119-478C3B58757D}"/>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0A83A2E-334B-444B-B347-B0FB4EF73650}"/>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C88B259-94EE-4C55-9B5E-B35D329CFDC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F821725-046B-40D6-A38C-C8F69906F9D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017F0A9-CAC0-427E-8CC8-8A9C351190F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2BDB68CF-E53E-44B7-9408-B392275702F7}"/>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9F705146-39C6-4C2A-BCD9-65438DE3712C}"/>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6F9A25AB-9020-4A77-9AD3-52DE2F1DCD0D}"/>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F8F4A5F-C7BD-4628-ADA3-95FCE2AE8227}"/>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138811A6-42E1-443B-9DB6-E2609B35B2FC}"/>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18758A21-F1B9-4471-9085-5268681608DC}"/>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DE7B572-8484-4B9C-87BE-06F97D97D218}"/>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5FAFBEDF-4E1D-4227-851F-546F73BF78C1}"/>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7443EA2-40F6-4598-AFA2-B75B0E3369AD}"/>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5025A5D-6235-4CB3-946E-B4E3CC40E6B8}"/>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6E9EF53E-0386-4C6B-9B9E-4E54FD9ABB4C}"/>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D9D5C05D-463E-4207-AE80-CE270BE85B74}"/>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6399ACB2-8BC5-4610-8CDA-11BA7F0B02CD}"/>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29BA0B1C-3A87-4144-9C30-94ECFCE062B9}"/>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78AAC4E7-3756-467D-A7EC-3FD32A35FF8D}"/>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9ED55F51-C3E7-4E8B-8902-37DAC97E2441}"/>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5B081F4B-7FC5-459E-B55F-EA27980EB3A7}"/>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605C7965-5832-4DD4-AC42-926A1D726499}"/>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CA8A0291-0DD3-4F26-9A2C-00883A4CCD11}"/>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53BE1027-7F2B-4B2B-A493-4184F77B953F}"/>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C51C04BA-9C4D-4F06-94C1-7B8BA0386741}"/>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C97EA459-CE46-452F-9529-554E71107742}"/>
            </a:ext>
          </a:extLst>
        </xdr:cNvPr>
        <xdr:cNvSpPr txBox="1"/>
      </xdr:nvSpPr>
      <xdr:spPr>
        <a:xfrm>
          <a:off x="4219575" y="13037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675C3E2F-AFAC-4B7B-8019-4849D67B423C}"/>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8A1C7075-8D8F-4BB5-ABE5-F8E347C8C045}"/>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A683243E-47E5-4F97-A692-7A6A42923C04}"/>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127EE3DC-26AA-428E-A012-F80CE78A69E3}"/>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63B94B6B-4D04-44CF-89BC-7893B9E9DE13}"/>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B8A665B-723F-4D15-9D14-E4AF7205A2D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7C2BCBC-DDE4-4EA1-874A-062E0EBCB7BC}"/>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58CCBE2-E6FC-452F-B0C5-106B6673AFC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BE01B9E-A9E6-4DEE-9967-02EAF3E421D0}"/>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3C8B9F2-A465-4BE2-92FA-A0D3B242B2EA}"/>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307" name="楕円 306">
          <a:extLst>
            <a:ext uri="{FF2B5EF4-FFF2-40B4-BE49-F238E27FC236}">
              <a16:creationId xmlns:a16="http://schemas.microsoft.com/office/drawing/2014/main" id="{815B5C45-459C-4691-B426-7BB96204C7B2}"/>
            </a:ext>
          </a:extLst>
        </xdr:cNvPr>
        <xdr:cNvSpPr/>
      </xdr:nvSpPr>
      <xdr:spPr>
        <a:xfrm>
          <a:off x="4124325" y="1326152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120848</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2299CE29-8120-4012-91F5-A12AF1BC5761}"/>
            </a:ext>
          </a:extLst>
        </xdr:cNvPr>
        <xdr:cNvSpPr txBox="1"/>
      </xdr:nvSpPr>
      <xdr:spPr>
        <a:xfrm>
          <a:off x="4219575" y="1323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103232</xdr:rowOff>
    </xdr:from>
    <xdr:to>
      <xdr:col>20</xdr:col>
      <xdr:colOff>38100</xdr:colOff>
      <xdr:row>82</xdr:row>
      <xdr:rowOff>33382</xdr:rowOff>
    </xdr:to>
    <xdr:sp macro="" textlink="">
      <xdr:nvSpPr>
        <xdr:cNvPr id="309" name="楕円 308">
          <a:extLst>
            <a:ext uri="{FF2B5EF4-FFF2-40B4-BE49-F238E27FC236}">
              <a16:creationId xmlns:a16="http://schemas.microsoft.com/office/drawing/2014/main" id="{35A60ABE-E3A7-44FA-BAEA-33F07DBAC449}"/>
            </a:ext>
          </a:extLst>
        </xdr:cNvPr>
        <xdr:cNvSpPr/>
      </xdr:nvSpPr>
      <xdr:spPr>
        <a:xfrm>
          <a:off x="3381375" y="1322233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154032</xdr:rowOff>
    </xdr:from>
    <xdr:to>
      <xdr:col>24</xdr:col>
      <xdr:colOff>63500</xdr:colOff>
      <xdr:row>82</xdr:row>
      <xdr:rowOff>21771</xdr:rowOff>
    </xdr:to>
    <xdr:cxnSp macro="">
      <xdr:nvCxnSpPr>
        <xdr:cNvPr id="310" name="直線コネクタ 309">
          <a:extLst>
            <a:ext uri="{FF2B5EF4-FFF2-40B4-BE49-F238E27FC236}">
              <a16:creationId xmlns:a16="http://schemas.microsoft.com/office/drawing/2014/main" id="{F9D4EF4E-4CA2-42A0-8FA0-ED6D0ACA6DDE}"/>
            </a:ext>
          </a:extLst>
        </xdr:cNvPr>
        <xdr:cNvCxnSpPr/>
      </xdr:nvCxnSpPr>
      <xdr:spPr>
        <a:xfrm>
          <a:off x="3429000" y="13269957"/>
          <a:ext cx="752475"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34652</xdr:rowOff>
    </xdr:from>
    <xdr:to>
      <xdr:col>15</xdr:col>
      <xdr:colOff>101600</xdr:colOff>
      <xdr:row>81</xdr:row>
      <xdr:rowOff>136252</xdr:rowOff>
    </xdr:to>
    <xdr:sp macro="" textlink="">
      <xdr:nvSpPr>
        <xdr:cNvPr id="311" name="楕円 310">
          <a:extLst>
            <a:ext uri="{FF2B5EF4-FFF2-40B4-BE49-F238E27FC236}">
              <a16:creationId xmlns:a16="http://schemas.microsoft.com/office/drawing/2014/main" id="{C98C0A0A-93E0-4B2F-8C10-E4FCED4C837B}"/>
            </a:ext>
          </a:extLst>
        </xdr:cNvPr>
        <xdr:cNvSpPr/>
      </xdr:nvSpPr>
      <xdr:spPr>
        <a:xfrm>
          <a:off x="2571750" y="1314740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85452</xdr:rowOff>
    </xdr:from>
    <xdr:to>
      <xdr:col>19</xdr:col>
      <xdr:colOff>177800</xdr:colOff>
      <xdr:row>81</xdr:row>
      <xdr:rowOff>154032</xdr:rowOff>
    </xdr:to>
    <xdr:cxnSp macro="">
      <xdr:nvCxnSpPr>
        <xdr:cNvPr id="312" name="直線コネクタ 311">
          <a:extLst>
            <a:ext uri="{FF2B5EF4-FFF2-40B4-BE49-F238E27FC236}">
              <a16:creationId xmlns:a16="http://schemas.microsoft.com/office/drawing/2014/main" id="{3CED23E9-A2BB-4E21-B247-C6AB2A04365D}"/>
            </a:ext>
          </a:extLst>
        </xdr:cNvPr>
        <xdr:cNvCxnSpPr/>
      </xdr:nvCxnSpPr>
      <xdr:spPr>
        <a:xfrm>
          <a:off x="2619375" y="13204552"/>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157118</xdr:rowOff>
    </xdr:from>
    <xdr:to>
      <xdr:col>10</xdr:col>
      <xdr:colOff>165100</xdr:colOff>
      <xdr:row>81</xdr:row>
      <xdr:rowOff>87268</xdr:rowOff>
    </xdr:to>
    <xdr:sp macro="" textlink="">
      <xdr:nvSpPr>
        <xdr:cNvPr id="313" name="楕円 312">
          <a:extLst>
            <a:ext uri="{FF2B5EF4-FFF2-40B4-BE49-F238E27FC236}">
              <a16:creationId xmlns:a16="http://schemas.microsoft.com/office/drawing/2014/main" id="{837EC30E-C0C9-43B1-841A-CE2742977483}"/>
            </a:ext>
          </a:extLst>
        </xdr:cNvPr>
        <xdr:cNvSpPr/>
      </xdr:nvSpPr>
      <xdr:spPr>
        <a:xfrm>
          <a:off x="1781175" y="1311429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36468</xdr:rowOff>
    </xdr:from>
    <xdr:to>
      <xdr:col>15</xdr:col>
      <xdr:colOff>50800</xdr:colOff>
      <xdr:row>81</xdr:row>
      <xdr:rowOff>85452</xdr:rowOff>
    </xdr:to>
    <xdr:cxnSp macro="">
      <xdr:nvCxnSpPr>
        <xdr:cNvPr id="314" name="直線コネクタ 313">
          <a:extLst>
            <a:ext uri="{FF2B5EF4-FFF2-40B4-BE49-F238E27FC236}">
              <a16:creationId xmlns:a16="http://schemas.microsoft.com/office/drawing/2014/main" id="{9A83695E-49B5-4BAA-8C59-72E0264FCCF7}"/>
            </a:ext>
          </a:extLst>
        </xdr:cNvPr>
        <xdr:cNvCxnSpPr/>
      </xdr:nvCxnSpPr>
      <xdr:spPr>
        <a:xfrm>
          <a:off x="1828800" y="13152393"/>
          <a:ext cx="790575"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91802</xdr:rowOff>
    </xdr:from>
    <xdr:to>
      <xdr:col>6</xdr:col>
      <xdr:colOff>38100</xdr:colOff>
      <xdr:row>81</xdr:row>
      <xdr:rowOff>21952</xdr:rowOff>
    </xdr:to>
    <xdr:sp macro="" textlink="">
      <xdr:nvSpPr>
        <xdr:cNvPr id="315" name="楕円 314">
          <a:extLst>
            <a:ext uri="{FF2B5EF4-FFF2-40B4-BE49-F238E27FC236}">
              <a16:creationId xmlns:a16="http://schemas.microsoft.com/office/drawing/2014/main" id="{60FF81FF-55A8-4A0A-B4B6-E821F5575C33}"/>
            </a:ext>
          </a:extLst>
        </xdr:cNvPr>
        <xdr:cNvSpPr/>
      </xdr:nvSpPr>
      <xdr:spPr>
        <a:xfrm>
          <a:off x="981075" y="1304262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142602</xdr:rowOff>
    </xdr:from>
    <xdr:to>
      <xdr:col>10</xdr:col>
      <xdr:colOff>114300</xdr:colOff>
      <xdr:row>81</xdr:row>
      <xdr:rowOff>36468</xdr:rowOff>
    </xdr:to>
    <xdr:cxnSp macro="">
      <xdr:nvCxnSpPr>
        <xdr:cNvPr id="316" name="直線コネクタ 315">
          <a:extLst>
            <a:ext uri="{FF2B5EF4-FFF2-40B4-BE49-F238E27FC236}">
              <a16:creationId xmlns:a16="http://schemas.microsoft.com/office/drawing/2014/main" id="{48D5BFE0-9601-4508-8ADB-3E19670C02F2}"/>
            </a:ext>
          </a:extLst>
        </xdr:cNvPr>
        <xdr:cNvCxnSpPr/>
      </xdr:nvCxnSpPr>
      <xdr:spPr>
        <a:xfrm>
          <a:off x="1028700" y="13099777"/>
          <a:ext cx="8001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7" name="n_1aveValue【福祉施設】&#10;有形固定資産減価償却率">
          <a:extLst>
            <a:ext uri="{FF2B5EF4-FFF2-40B4-BE49-F238E27FC236}">
              <a16:creationId xmlns:a16="http://schemas.microsoft.com/office/drawing/2014/main" id="{FFC066BD-4032-45CC-AEA8-D8ED198B4B10}"/>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8" name="n_2aveValue【福祉施設】&#10;有形固定資産減価償却率">
          <a:extLst>
            <a:ext uri="{FF2B5EF4-FFF2-40B4-BE49-F238E27FC236}">
              <a16:creationId xmlns:a16="http://schemas.microsoft.com/office/drawing/2014/main" id="{9BCB28CA-28A5-4DFC-A622-E3E13E2B159C}"/>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19" name="n_3aveValue【福祉施設】&#10;有形固定資産減価償却率">
          <a:extLst>
            <a:ext uri="{FF2B5EF4-FFF2-40B4-BE49-F238E27FC236}">
              <a16:creationId xmlns:a16="http://schemas.microsoft.com/office/drawing/2014/main" id="{312F908B-B9C9-4847-B999-24E701F869AF}"/>
            </a:ext>
          </a:extLst>
        </xdr:cNvPr>
        <xdr:cNvSpPr txBox="1"/>
      </xdr:nvSpPr>
      <xdr:spPr>
        <a:xfrm>
          <a:off x="16484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107785</xdr:rowOff>
    </xdr:from>
    <xdr:ext cx="405111" cy="259045"/>
    <xdr:sp macro="" textlink="">
      <xdr:nvSpPr>
        <xdr:cNvPr id="320" name="n_4aveValue【福祉施設】&#10;有形固定資産減価償却率">
          <a:extLst>
            <a:ext uri="{FF2B5EF4-FFF2-40B4-BE49-F238E27FC236}">
              <a16:creationId xmlns:a16="http://schemas.microsoft.com/office/drawing/2014/main" id="{F197F33F-C021-4932-8514-AA541FCAA9BB}"/>
            </a:ext>
          </a:extLst>
        </xdr:cNvPr>
        <xdr:cNvSpPr txBox="1"/>
      </xdr:nvSpPr>
      <xdr:spPr>
        <a:xfrm>
          <a:off x="848369"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24509</xdr:rowOff>
    </xdr:from>
    <xdr:ext cx="405111" cy="259045"/>
    <xdr:sp macro="" textlink="">
      <xdr:nvSpPr>
        <xdr:cNvPr id="321" name="n_1mainValue【福祉施設】&#10;有形固定資産減価償却率">
          <a:extLst>
            <a:ext uri="{FF2B5EF4-FFF2-40B4-BE49-F238E27FC236}">
              <a16:creationId xmlns:a16="http://schemas.microsoft.com/office/drawing/2014/main" id="{B5CC905A-0510-4D70-8F95-0368D17E16D1}"/>
            </a:ext>
          </a:extLst>
        </xdr:cNvPr>
        <xdr:cNvSpPr txBox="1"/>
      </xdr:nvSpPr>
      <xdr:spPr>
        <a:xfrm>
          <a:off x="3239144" y="133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127379</xdr:rowOff>
    </xdr:from>
    <xdr:ext cx="405111" cy="259045"/>
    <xdr:sp macro="" textlink="">
      <xdr:nvSpPr>
        <xdr:cNvPr id="322" name="n_2mainValue【福祉施設】&#10;有形固定資産減価償却率">
          <a:extLst>
            <a:ext uri="{FF2B5EF4-FFF2-40B4-BE49-F238E27FC236}">
              <a16:creationId xmlns:a16="http://schemas.microsoft.com/office/drawing/2014/main" id="{54E33BFE-87DD-45AC-92D4-0E81B5AFF8AD}"/>
            </a:ext>
          </a:extLst>
        </xdr:cNvPr>
        <xdr:cNvSpPr txBox="1"/>
      </xdr:nvSpPr>
      <xdr:spPr>
        <a:xfrm>
          <a:off x="24390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78395</xdr:rowOff>
    </xdr:from>
    <xdr:ext cx="405111" cy="259045"/>
    <xdr:sp macro="" textlink="">
      <xdr:nvSpPr>
        <xdr:cNvPr id="323" name="n_3mainValue【福祉施設】&#10;有形固定資産減価償却率">
          <a:extLst>
            <a:ext uri="{FF2B5EF4-FFF2-40B4-BE49-F238E27FC236}">
              <a16:creationId xmlns:a16="http://schemas.microsoft.com/office/drawing/2014/main" id="{AE68AA73-39D2-4AE0-8FF3-83BBC3A6F1D0}"/>
            </a:ext>
          </a:extLst>
        </xdr:cNvPr>
        <xdr:cNvSpPr txBox="1"/>
      </xdr:nvSpPr>
      <xdr:spPr>
        <a:xfrm>
          <a:off x="1648469" y="13194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38479</xdr:rowOff>
    </xdr:from>
    <xdr:ext cx="405111" cy="259045"/>
    <xdr:sp macro="" textlink="">
      <xdr:nvSpPr>
        <xdr:cNvPr id="324" name="n_4mainValue【福祉施設】&#10;有形固定資産減価償却率">
          <a:extLst>
            <a:ext uri="{FF2B5EF4-FFF2-40B4-BE49-F238E27FC236}">
              <a16:creationId xmlns:a16="http://schemas.microsoft.com/office/drawing/2014/main" id="{4839B49C-0D39-4AB9-959E-C5122F85BC3A}"/>
            </a:ext>
          </a:extLst>
        </xdr:cNvPr>
        <xdr:cNvSpPr txBox="1"/>
      </xdr:nvSpPr>
      <xdr:spPr>
        <a:xfrm>
          <a:off x="848369" y="12830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34A784CE-B485-43B8-BA5A-C871C70E33CB}"/>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16C3213-8132-4306-8361-50ABFAD4FBA8}"/>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20839105-28D8-48FD-97FE-DB7356E769F4}"/>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8389ECA8-7A4A-44C9-B1AD-AFC315EA1072}"/>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C68C672C-AB39-4EC3-8B6E-9EE416215C7C}"/>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1648A3BE-4E3E-47C6-A256-588E4C71DB78}"/>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2EA9D00-E18E-43CA-8EBA-4A6A74E63F5D}"/>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CBA7954D-6F6B-4D84-A01B-F02A279B9699}"/>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B51E625C-913E-4C18-B90A-12576F249E87}"/>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7ABCACD8-3809-4C3E-9F15-0535427266C8}"/>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47609599-DB94-4E66-8BC8-C4D229CBDB56}"/>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28A0F02C-F51C-4C35-A118-48440CD5349E}"/>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18E620D8-7DBA-4290-B53E-99EAEE2DC467}"/>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6ADF2D3A-0F8B-4FF3-B7E2-785D368D25F4}"/>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5D0AB124-779E-48A9-83CE-3328BD562B2B}"/>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4A1973D5-9A46-4D23-A73D-2C62C05314A4}"/>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17213435-C58F-482C-8355-EDCB865F9F2B}"/>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EE7D6A81-6C24-4AB3-89D7-B6AB7E66C4D2}"/>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6F984418-5951-4400-A7EB-78520BE49344}"/>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4D9C9EC2-31E7-46F7-A9D2-8D06FEE99D04}"/>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19EF0C7C-1634-404F-AFC2-7F8F6D6818DB}"/>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7207769D-64A4-4E09-9952-42B553D932A1}"/>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AE8871BA-FA95-4C1C-BE87-C79439A3689C}"/>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16BC00EA-2DB0-4994-8562-953C72F051F6}"/>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C70129ED-2FE2-4AF2-AF43-820548298F0F}"/>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FEDBD771-7E87-4E0A-AB24-916F69A611CC}"/>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9E002D3C-01B2-4F6F-AEC1-37A3CA57B7E9}"/>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8270B7B4-99E1-4531-938C-CAA15D7B77DC}"/>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36237CD1-71E4-4452-AC75-4F52C5AB2BB1}"/>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313F85F0-EC8F-4E07-BA02-8A917FC830AA}"/>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a:extLst>
            <a:ext uri="{FF2B5EF4-FFF2-40B4-BE49-F238E27FC236}">
              <a16:creationId xmlns:a16="http://schemas.microsoft.com/office/drawing/2014/main" id="{C98EEB80-AA38-4096-8E52-0CF038DF7A60}"/>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3148D98C-13A9-4182-9DD5-A8932475210A}"/>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AAECE15F-FD88-40E7-AAE2-4145891EB173}"/>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3078828F-8A14-43E3-AEC1-1B822233BD46}"/>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D7E6A30F-8581-4183-AF93-7354513FF1E2}"/>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BD325910-8F48-414F-A14B-78B9333BE713}"/>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2929BD1-FDC6-4F6B-9182-2599767F355E}"/>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5D65F95-95DD-490B-814A-37974050D4C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AF41882-4318-4F01-8FDE-AA4DB2B190EE}"/>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532D0D0-06BC-482A-BACA-9E737BEF75C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9D4CB82-5C22-4ADA-B58F-14AD5E4B08A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126093</xdr:rowOff>
    </xdr:from>
    <xdr:to>
      <xdr:col>55</xdr:col>
      <xdr:colOff>50800</xdr:colOff>
      <xdr:row>84</xdr:row>
      <xdr:rowOff>56243</xdr:rowOff>
    </xdr:to>
    <xdr:sp macro="" textlink="">
      <xdr:nvSpPr>
        <xdr:cNvPr id="366" name="楕円 365">
          <a:extLst>
            <a:ext uri="{FF2B5EF4-FFF2-40B4-BE49-F238E27FC236}">
              <a16:creationId xmlns:a16="http://schemas.microsoft.com/office/drawing/2014/main" id="{8F7C928F-FC3D-44A8-B28A-D864E2815AC1}"/>
            </a:ext>
          </a:extLst>
        </xdr:cNvPr>
        <xdr:cNvSpPr/>
      </xdr:nvSpPr>
      <xdr:spPr>
        <a:xfrm>
          <a:off x="9401175" y="1356269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104520</xdr:rowOff>
    </xdr:from>
    <xdr:ext cx="469744" cy="259045"/>
    <xdr:sp macro="" textlink="">
      <xdr:nvSpPr>
        <xdr:cNvPr id="367" name="【福祉施設】&#10;一人当たり面積該当値テキスト">
          <a:extLst>
            <a:ext uri="{FF2B5EF4-FFF2-40B4-BE49-F238E27FC236}">
              <a16:creationId xmlns:a16="http://schemas.microsoft.com/office/drawing/2014/main" id="{B6415BE1-ACDF-4BFC-B8BA-1F6754E97A61}"/>
            </a:ext>
          </a:extLst>
        </xdr:cNvPr>
        <xdr:cNvSpPr txBox="1"/>
      </xdr:nvSpPr>
      <xdr:spPr>
        <a:xfrm>
          <a:off x="9467850" y="135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93436</xdr:rowOff>
    </xdr:from>
    <xdr:to>
      <xdr:col>50</xdr:col>
      <xdr:colOff>165100</xdr:colOff>
      <xdr:row>84</xdr:row>
      <xdr:rowOff>23586</xdr:rowOff>
    </xdr:to>
    <xdr:sp macro="" textlink="">
      <xdr:nvSpPr>
        <xdr:cNvPr id="368" name="楕円 367">
          <a:extLst>
            <a:ext uri="{FF2B5EF4-FFF2-40B4-BE49-F238E27FC236}">
              <a16:creationId xmlns:a16="http://schemas.microsoft.com/office/drawing/2014/main" id="{4DCB6852-E120-4AD1-9BFC-D24FE7A2830B}"/>
            </a:ext>
          </a:extLst>
        </xdr:cNvPr>
        <xdr:cNvSpPr/>
      </xdr:nvSpPr>
      <xdr:spPr>
        <a:xfrm>
          <a:off x="8639175" y="13533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144236</xdr:rowOff>
    </xdr:from>
    <xdr:to>
      <xdr:col>55</xdr:col>
      <xdr:colOff>0</xdr:colOff>
      <xdr:row>84</xdr:row>
      <xdr:rowOff>5443</xdr:rowOff>
    </xdr:to>
    <xdr:cxnSp macro="">
      <xdr:nvCxnSpPr>
        <xdr:cNvPr id="369" name="直線コネクタ 368">
          <a:extLst>
            <a:ext uri="{FF2B5EF4-FFF2-40B4-BE49-F238E27FC236}">
              <a16:creationId xmlns:a16="http://schemas.microsoft.com/office/drawing/2014/main" id="{04179D3E-6FAF-4A0B-9637-D940EE687D79}"/>
            </a:ext>
          </a:extLst>
        </xdr:cNvPr>
        <xdr:cNvCxnSpPr/>
      </xdr:nvCxnSpPr>
      <xdr:spPr>
        <a:xfrm>
          <a:off x="8686800" y="13580836"/>
          <a:ext cx="74295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93436</xdr:rowOff>
    </xdr:from>
    <xdr:to>
      <xdr:col>46</xdr:col>
      <xdr:colOff>38100</xdr:colOff>
      <xdr:row>84</xdr:row>
      <xdr:rowOff>23586</xdr:rowOff>
    </xdr:to>
    <xdr:sp macro="" textlink="">
      <xdr:nvSpPr>
        <xdr:cNvPr id="370" name="楕円 369">
          <a:extLst>
            <a:ext uri="{FF2B5EF4-FFF2-40B4-BE49-F238E27FC236}">
              <a16:creationId xmlns:a16="http://schemas.microsoft.com/office/drawing/2014/main" id="{9C8EEEAB-8346-403D-A4FB-BCDCD9A2DC25}"/>
            </a:ext>
          </a:extLst>
        </xdr:cNvPr>
        <xdr:cNvSpPr/>
      </xdr:nvSpPr>
      <xdr:spPr>
        <a:xfrm>
          <a:off x="7839075" y="135332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144236</xdr:rowOff>
    </xdr:from>
    <xdr:to>
      <xdr:col>50</xdr:col>
      <xdr:colOff>114300</xdr:colOff>
      <xdr:row>83</xdr:row>
      <xdr:rowOff>144236</xdr:rowOff>
    </xdr:to>
    <xdr:cxnSp macro="">
      <xdr:nvCxnSpPr>
        <xdr:cNvPr id="371" name="直線コネクタ 370">
          <a:extLst>
            <a:ext uri="{FF2B5EF4-FFF2-40B4-BE49-F238E27FC236}">
              <a16:creationId xmlns:a16="http://schemas.microsoft.com/office/drawing/2014/main" id="{0EA2480E-2AFD-47CE-8DAA-6C8F364741AE}"/>
            </a:ext>
          </a:extLst>
        </xdr:cNvPr>
        <xdr:cNvCxnSpPr/>
      </xdr:nvCxnSpPr>
      <xdr:spPr>
        <a:xfrm>
          <a:off x="7886700" y="1358083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60779</xdr:rowOff>
    </xdr:from>
    <xdr:to>
      <xdr:col>41</xdr:col>
      <xdr:colOff>101600</xdr:colOff>
      <xdr:row>83</xdr:row>
      <xdr:rowOff>162379</xdr:rowOff>
    </xdr:to>
    <xdr:sp macro="" textlink="">
      <xdr:nvSpPr>
        <xdr:cNvPr id="372" name="楕円 371">
          <a:extLst>
            <a:ext uri="{FF2B5EF4-FFF2-40B4-BE49-F238E27FC236}">
              <a16:creationId xmlns:a16="http://schemas.microsoft.com/office/drawing/2014/main" id="{E34D4105-B244-48F8-A886-17526D8D1175}"/>
            </a:ext>
          </a:extLst>
        </xdr:cNvPr>
        <xdr:cNvSpPr/>
      </xdr:nvSpPr>
      <xdr:spPr>
        <a:xfrm>
          <a:off x="7029450" y="135037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111579</xdr:rowOff>
    </xdr:from>
    <xdr:to>
      <xdr:col>45</xdr:col>
      <xdr:colOff>177800</xdr:colOff>
      <xdr:row>83</xdr:row>
      <xdr:rowOff>144236</xdr:rowOff>
    </xdr:to>
    <xdr:cxnSp macro="">
      <xdr:nvCxnSpPr>
        <xdr:cNvPr id="373" name="直線コネクタ 372">
          <a:extLst>
            <a:ext uri="{FF2B5EF4-FFF2-40B4-BE49-F238E27FC236}">
              <a16:creationId xmlns:a16="http://schemas.microsoft.com/office/drawing/2014/main" id="{BC6C33E6-D34E-4BFE-A32E-94A3EC064D2E}"/>
            </a:ext>
          </a:extLst>
        </xdr:cNvPr>
        <xdr:cNvCxnSpPr/>
      </xdr:nvCxnSpPr>
      <xdr:spPr>
        <a:xfrm>
          <a:off x="7077075" y="13551354"/>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74" name="楕円 373">
          <a:extLst>
            <a:ext uri="{FF2B5EF4-FFF2-40B4-BE49-F238E27FC236}">
              <a16:creationId xmlns:a16="http://schemas.microsoft.com/office/drawing/2014/main" id="{B6533C3D-B8EE-4F38-A366-C84C4BF77144}"/>
            </a:ext>
          </a:extLst>
        </xdr:cNvPr>
        <xdr:cNvSpPr/>
      </xdr:nvSpPr>
      <xdr:spPr>
        <a:xfrm>
          <a:off x="6238875"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111579</xdr:rowOff>
    </xdr:to>
    <xdr:cxnSp macro="">
      <xdr:nvCxnSpPr>
        <xdr:cNvPr id="375" name="直線コネクタ 374">
          <a:extLst>
            <a:ext uri="{FF2B5EF4-FFF2-40B4-BE49-F238E27FC236}">
              <a16:creationId xmlns:a16="http://schemas.microsoft.com/office/drawing/2014/main" id="{9E8C5E50-9A91-4D80-A295-3BC3E68BCF97}"/>
            </a:ext>
          </a:extLst>
        </xdr:cNvPr>
        <xdr:cNvCxnSpPr/>
      </xdr:nvCxnSpPr>
      <xdr:spPr>
        <a:xfrm>
          <a:off x="6286500" y="13535025"/>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6" name="n_1aveValue【福祉施設】&#10;一人当たり面積">
          <a:extLst>
            <a:ext uri="{FF2B5EF4-FFF2-40B4-BE49-F238E27FC236}">
              <a16:creationId xmlns:a16="http://schemas.microsoft.com/office/drawing/2014/main" id="{F05AD287-4211-4091-88DD-67CBD5006FEC}"/>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77" name="n_2aveValue【福祉施設】&#10;一人当たり面積">
          <a:extLst>
            <a:ext uri="{FF2B5EF4-FFF2-40B4-BE49-F238E27FC236}">
              <a16:creationId xmlns:a16="http://schemas.microsoft.com/office/drawing/2014/main" id="{8536B436-C9A0-4CCD-B872-1F74FF20A5F9}"/>
            </a:ext>
          </a:extLst>
        </xdr:cNvPr>
        <xdr:cNvSpPr txBox="1"/>
      </xdr:nvSpPr>
      <xdr:spPr>
        <a:xfrm>
          <a:off x="767722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78" name="n_3aveValue【福祉施設】&#10;一人当たり面積">
          <a:extLst>
            <a:ext uri="{FF2B5EF4-FFF2-40B4-BE49-F238E27FC236}">
              <a16:creationId xmlns:a16="http://schemas.microsoft.com/office/drawing/2014/main" id="{AECD8245-6031-486B-8F14-7BA5AF211132}"/>
            </a:ext>
          </a:extLst>
        </xdr:cNvPr>
        <xdr:cNvSpPr txBox="1"/>
      </xdr:nvSpPr>
      <xdr:spPr>
        <a:xfrm>
          <a:off x="68676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9" name="n_4aveValue【福祉施設】&#10;一人当たり面積">
          <a:extLst>
            <a:ext uri="{FF2B5EF4-FFF2-40B4-BE49-F238E27FC236}">
              <a16:creationId xmlns:a16="http://schemas.microsoft.com/office/drawing/2014/main" id="{FC9D60AA-AEC9-471C-A253-A4850D745590}"/>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14713</xdr:rowOff>
    </xdr:from>
    <xdr:ext cx="469744" cy="259045"/>
    <xdr:sp macro="" textlink="">
      <xdr:nvSpPr>
        <xdr:cNvPr id="380" name="n_1mainValue【福祉施設】&#10;一人当たり面積">
          <a:extLst>
            <a:ext uri="{FF2B5EF4-FFF2-40B4-BE49-F238E27FC236}">
              <a16:creationId xmlns:a16="http://schemas.microsoft.com/office/drawing/2014/main" id="{E5270542-A2CF-4843-92DF-0BD7930CFCFA}"/>
            </a:ext>
          </a:extLst>
        </xdr:cNvPr>
        <xdr:cNvSpPr txBox="1"/>
      </xdr:nvSpPr>
      <xdr:spPr>
        <a:xfrm>
          <a:off x="8458277"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14713</xdr:rowOff>
    </xdr:from>
    <xdr:ext cx="469744" cy="259045"/>
    <xdr:sp macro="" textlink="">
      <xdr:nvSpPr>
        <xdr:cNvPr id="381" name="n_2mainValue【福祉施設】&#10;一人当たり面積">
          <a:extLst>
            <a:ext uri="{FF2B5EF4-FFF2-40B4-BE49-F238E27FC236}">
              <a16:creationId xmlns:a16="http://schemas.microsoft.com/office/drawing/2014/main" id="{44E4C617-160A-4FFB-AF6E-00141112FAAE}"/>
            </a:ext>
          </a:extLst>
        </xdr:cNvPr>
        <xdr:cNvSpPr txBox="1"/>
      </xdr:nvSpPr>
      <xdr:spPr>
        <a:xfrm>
          <a:off x="7677227"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153506</xdr:rowOff>
    </xdr:from>
    <xdr:ext cx="469744" cy="259045"/>
    <xdr:sp macro="" textlink="">
      <xdr:nvSpPr>
        <xdr:cNvPr id="382" name="n_3mainValue【福祉施設】&#10;一人当たり面積">
          <a:extLst>
            <a:ext uri="{FF2B5EF4-FFF2-40B4-BE49-F238E27FC236}">
              <a16:creationId xmlns:a16="http://schemas.microsoft.com/office/drawing/2014/main" id="{F7261611-2248-449D-B275-504DCE514E63}"/>
            </a:ext>
          </a:extLst>
        </xdr:cNvPr>
        <xdr:cNvSpPr txBox="1"/>
      </xdr:nvSpPr>
      <xdr:spPr>
        <a:xfrm>
          <a:off x="6867602" y="1359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83" name="n_4mainValue【福祉施設】&#10;一人当たり面積">
          <a:extLst>
            <a:ext uri="{FF2B5EF4-FFF2-40B4-BE49-F238E27FC236}">
              <a16:creationId xmlns:a16="http://schemas.microsoft.com/office/drawing/2014/main" id="{46D51750-C0BB-4331-B560-5B9CA72EE057}"/>
            </a:ext>
          </a:extLst>
        </xdr:cNvPr>
        <xdr:cNvSpPr txBox="1"/>
      </xdr:nvSpPr>
      <xdr:spPr>
        <a:xfrm>
          <a:off x="60675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7A9BC0DD-05EC-4575-9D41-94C622C2E46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461441DA-23B6-4818-906D-6F1D879191A4}"/>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4B09457A-86F4-4E98-B344-A5F5D8F2E3FC}"/>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39BA924E-A68A-4F5C-99FF-FB705443426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2F9EEF78-DCB8-4744-8D3C-19171621B167}"/>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33FFBFC1-2E67-43E8-8A72-700BF8638EF9}"/>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BC552759-9B4D-473D-80D5-8AD27B946BB2}"/>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FE0EC622-566B-43BF-ABC3-C3FC5963BB9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430FC682-887C-4FD6-8679-136EECC726EB}"/>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26E1C5E4-B532-4AFF-83A5-9B5E83792423}"/>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1E319AEC-DF0A-44C2-8BD1-95FCD0D93FAA}"/>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8877B0AF-3F93-44B5-8BD1-89E6ED038775}"/>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2371ECEC-E607-4BC7-A4A4-B153D97E03CE}"/>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01657BA6-9DD7-4D4B-8839-39CD87596C35}"/>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3E2A28C1-DBF1-4684-87F7-3584EA303BDB}"/>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1E862853-5EA2-4CBB-A61C-E4B9FD79937A}"/>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CF6AF4D9-9F46-49E7-B846-E336A9906A66}"/>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7D7A97E9-5372-425D-9790-2135196831BA}"/>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082B3975-61E8-4CE5-8E26-31FCF6850F80}"/>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CF1B7605-DB8A-4918-AC4B-1C66D125766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C4E8D328-E643-4110-A109-674A37DCB6CA}"/>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D48FCD59-12B3-4ACF-95FF-0A082A1E229C}"/>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BB1B0B38-9C97-426A-AB30-A314CEEE471A}"/>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6B67FD02-9879-4D8C-9A4D-2C4664F926A8}"/>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35447AFB-863B-4422-9E8B-CAE941EF8FE2}"/>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DEC2750D-1C71-469F-9C82-67BE7C5958B2}"/>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6539B2E2-D81B-4C26-A20D-00255DBB683A}"/>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99840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898F608D-4CE4-4430-9400-16CC962B29B0}"/>
            </a:ext>
          </a:extLst>
        </xdr:cNvPr>
        <xdr:cNvSpPr txBox="1"/>
      </xdr:nvSpPr>
      <xdr:spPr>
        <a:xfrm>
          <a:off x="4219575" y="16457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45993161-D459-4140-BC55-06B4409B4D66}"/>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9390D202-DE1A-4533-B6D7-601A06617357}"/>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7F2BEE93-163A-4712-999E-B36934CC5634}"/>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E29FC4FB-A034-4CD6-8AA0-EF648F133FF9}"/>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4E6C843F-E9C0-4D73-A2D2-3B26F13A15EB}"/>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2AE1E63-5B45-423C-9D85-4F0D904673CE}"/>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C86AC30-ABDA-4AF1-BC67-3F15CA142E9A}"/>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4F3BB79-3B85-43FB-8235-D731D775041D}"/>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254C6239-76B2-4070-9619-79D36263A77C}"/>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2BFC6A7-2B4D-4F68-8662-AAAD453E89BF}"/>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82550</xdr:rowOff>
    </xdr:from>
    <xdr:to>
      <xdr:col>24</xdr:col>
      <xdr:colOff>114300</xdr:colOff>
      <xdr:row>101</xdr:row>
      <xdr:rowOff>12700</xdr:rowOff>
    </xdr:to>
    <xdr:sp macro="" textlink="">
      <xdr:nvSpPr>
        <xdr:cNvPr id="422" name="楕円 421">
          <a:extLst>
            <a:ext uri="{FF2B5EF4-FFF2-40B4-BE49-F238E27FC236}">
              <a16:creationId xmlns:a16="http://schemas.microsoft.com/office/drawing/2014/main" id="{C653E6C0-988F-4E9C-9C57-6C34D8CCA989}"/>
            </a:ext>
          </a:extLst>
        </xdr:cNvPr>
        <xdr:cNvSpPr/>
      </xdr:nvSpPr>
      <xdr:spPr>
        <a:xfrm>
          <a:off x="4124325" y="16278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105427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C4520A01-5FEB-4ED6-AD89-6A2D8ACD9C8F}"/>
            </a:ext>
          </a:extLst>
        </xdr:cNvPr>
        <xdr:cNvSpPr txBox="1"/>
      </xdr:nvSpPr>
      <xdr:spPr>
        <a:xfrm>
          <a:off x="4219575" y="1613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41402</xdr:rowOff>
    </xdr:from>
    <xdr:to>
      <xdr:col>20</xdr:col>
      <xdr:colOff>38100</xdr:colOff>
      <xdr:row>100</xdr:row>
      <xdr:rowOff>143002</xdr:rowOff>
    </xdr:to>
    <xdr:sp macro="" textlink="">
      <xdr:nvSpPr>
        <xdr:cNvPr id="424" name="楕円 423">
          <a:extLst>
            <a:ext uri="{FF2B5EF4-FFF2-40B4-BE49-F238E27FC236}">
              <a16:creationId xmlns:a16="http://schemas.microsoft.com/office/drawing/2014/main" id="{C47CE433-4279-4C80-95FE-4F4D216F553C}"/>
            </a:ext>
          </a:extLst>
        </xdr:cNvPr>
        <xdr:cNvSpPr/>
      </xdr:nvSpPr>
      <xdr:spPr>
        <a:xfrm>
          <a:off x="3381375" y="162370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92202</xdr:rowOff>
    </xdr:from>
    <xdr:to>
      <xdr:col>24</xdr:col>
      <xdr:colOff>63500</xdr:colOff>
      <xdr:row>100</xdr:row>
      <xdr:rowOff>133350</xdr:rowOff>
    </xdr:to>
    <xdr:cxnSp macro="">
      <xdr:nvCxnSpPr>
        <xdr:cNvPr id="425" name="直線コネクタ 424">
          <a:extLst>
            <a:ext uri="{FF2B5EF4-FFF2-40B4-BE49-F238E27FC236}">
              <a16:creationId xmlns:a16="http://schemas.microsoft.com/office/drawing/2014/main" id="{779804A3-D118-489B-B253-77238DC03D35}"/>
            </a:ext>
          </a:extLst>
        </xdr:cNvPr>
        <xdr:cNvCxnSpPr/>
      </xdr:nvCxnSpPr>
      <xdr:spPr>
        <a:xfrm>
          <a:off x="3429000" y="16284702"/>
          <a:ext cx="7524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162561</xdr:rowOff>
    </xdr:from>
    <xdr:to>
      <xdr:col>15</xdr:col>
      <xdr:colOff>101600</xdr:colOff>
      <xdr:row>100</xdr:row>
      <xdr:rowOff>92711</xdr:rowOff>
    </xdr:to>
    <xdr:sp macro="" textlink="">
      <xdr:nvSpPr>
        <xdr:cNvPr id="426" name="楕円 425">
          <a:extLst>
            <a:ext uri="{FF2B5EF4-FFF2-40B4-BE49-F238E27FC236}">
              <a16:creationId xmlns:a16="http://schemas.microsoft.com/office/drawing/2014/main" id="{31E872D9-A815-4AE4-B21D-3BBD14201169}"/>
            </a:ext>
          </a:extLst>
        </xdr:cNvPr>
        <xdr:cNvSpPr/>
      </xdr:nvSpPr>
      <xdr:spPr>
        <a:xfrm>
          <a:off x="2571750" y="161899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41911</xdr:rowOff>
    </xdr:from>
    <xdr:to>
      <xdr:col>19</xdr:col>
      <xdr:colOff>177800</xdr:colOff>
      <xdr:row>100</xdr:row>
      <xdr:rowOff>92202</xdr:rowOff>
    </xdr:to>
    <xdr:cxnSp macro="">
      <xdr:nvCxnSpPr>
        <xdr:cNvPr id="427" name="直線コネクタ 426">
          <a:extLst>
            <a:ext uri="{FF2B5EF4-FFF2-40B4-BE49-F238E27FC236}">
              <a16:creationId xmlns:a16="http://schemas.microsoft.com/office/drawing/2014/main" id="{4A47A699-8F06-4825-88A1-E13C521C4E51}"/>
            </a:ext>
          </a:extLst>
        </xdr:cNvPr>
        <xdr:cNvCxnSpPr/>
      </xdr:nvCxnSpPr>
      <xdr:spPr>
        <a:xfrm>
          <a:off x="2619375" y="16237586"/>
          <a:ext cx="809625"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112268</xdr:rowOff>
    </xdr:from>
    <xdr:to>
      <xdr:col>10</xdr:col>
      <xdr:colOff>165100</xdr:colOff>
      <xdr:row>100</xdr:row>
      <xdr:rowOff>42418</xdr:rowOff>
    </xdr:to>
    <xdr:sp macro="" textlink="">
      <xdr:nvSpPr>
        <xdr:cNvPr id="428" name="楕円 427">
          <a:extLst>
            <a:ext uri="{FF2B5EF4-FFF2-40B4-BE49-F238E27FC236}">
              <a16:creationId xmlns:a16="http://schemas.microsoft.com/office/drawing/2014/main" id="{C49EF516-F7E2-44C2-BD58-4FF155AA971E}"/>
            </a:ext>
          </a:extLst>
        </xdr:cNvPr>
        <xdr:cNvSpPr/>
      </xdr:nvSpPr>
      <xdr:spPr>
        <a:xfrm>
          <a:off x="1781175" y="16142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163068</xdr:rowOff>
    </xdr:from>
    <xdr:to>
      <xdr:col>15</xdr:col>
      <xdr:colOff>50800</xdr:colOff>
      <xdr:row>100</xdr:row>
      <xdr:rowOff>41911</xdr:rowOff>
    </xdr:to>
    <xdr:cxnSp macro="">
      <xdr:nvCxnSpPr>
        <xdr:cNvPr id="429" name="直線コネクタ 428">
          <a:extLst>
            <a:ext uri="{FF2B5EF4-FFF2-40B4-BE49-F238E27FC236}">
              <a16:creationId xmlns:a16="http://schemas.microsoft.com/office/drawing/2014/main" id="{4F6A3174-ABE1-46C8-BC66-2FF95B788E98}"/>
            </a:ext>
          </a:extLst>
        </xdr:cNvPr>
        <xdr:cNvCxnSpPr/>
      </xdr:nvCxnSpPr>
      <xdr:spPr>
        <a:xfrm>
          <a:off x="1828800" y="16190468"/>
          <a:ext cx="790575" cy="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39115</xdr:rowOff>
    </xdr:from>
    <xdr:to>
      <xdr:col>6</xdr:col>
      <xdr:colOff>38100</xdr:colOff>
      <xdr:row>100</xdr:row>
      <xdr:rowOff>140715</xdr:rowOff>
    </xdr:to>
    <xdr:sp macro="" textlink="">
      <xdr:nvSpPr>
        <xdr:cNvPr id="430" name="楕円 429">
          <a:extLst>
            <a:ext uri="{FF2B5EF4-FFF2-40B4-BE49-F238E27FC236}">
              <a16:creationId xmlns:a16="http://schemas.microsoft.com/office/drawing/2014/main" id="{657E31E1-2084-4939-93C8-74108487972E}"/>
            </a:ext>
          </a:extLst>
        </xdr:cNvPr>
        <xdr:cNvSpPr/>
      </xdr:nvSpPr>
      <xdr:spPr>
        <a:xfrm>
          <a:off x="981075" y="162316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163068</xdr:rowOff>
    </xdr:from>
    <xdr:to>
      <xdr:col>10</xdr:col>
      <xdr:colOff>114300</xdr:colOff>
      <xdr:row>100</xdr:row>
      <xdr:rowOff>89915</xdr:rowOff>
    </xdr:to>
    <xdr:cxnSp macro="">
      <xdr:nvCxnSpPr>
        <xdr:cNvPr id="431" name="直線コネクタ 430">
          <a:extLst>
            <a:ext uri="{FF2B5EF4-FFF2-40B4-BE49-F238E27FC236}">
              <a16:creationId xmlns:a16="http://schemas.microsoft.com/office/drawing/2014/main" id="{FD868B5E-09A1-43DC-A2C1-330D412FE87D}"/>
            </a:ext>
          </a:extLst>
        </xdr:cNvPr>
        <xdr:cNvCxnSpPr/>
      </xdr:nvCxnSpPr>
      <xdr:spPr>
        <a:xfrm flipV="1">
          <a:off x="1028700" y="16190468"/>
          <a:ext cx="800100" cy="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6114</xdr:rowOff>
    </xdr:from>
    <xdr:ext cx="405111" cy="259045"/>
    <xdr:sp macro="" textlink="">
      <xdr:nvSpPr>
        <xdr:cNvPr id="432" name="n_1aveValue【市民会館】&#10;有形固定資産減価償却率">
          <a:extLst>
            <a:ext uri="{FF2B5EF4-FFF2-40B4-BE49-F238E27FC236}">
              <a16:creationId xmlns:a16="http://schemas.microsoft.com/office/drawing/2014/main" id="{89E889D1-1E0A-447A-AD18-2E16021639A5}"/>
            </a:ext>
          </a:extLst>
        </xdr:cNvPr>
        <xdr:cNvSpPr txBox="1"/>
      </xdr:nvSpPr>
      <xdr:spPr>
        <a:xfrm>
          <a:off x="3239144" y="16525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19829</xdr:rowOff>
    </xdr:from>
    <xdr:ext cx="405111" cy="259045"/>
    <xdr:sp macro="" textlink="">
      <xdr:nvSpPr>
        <xdr:cNvPr id="433" name="n_2aveValue【市民会館】&#10;有形固定資産減価償却率">
          <a:extLst>
            <a:ext uri="{FF2B5EF4-FFF2-40B4-BE49-F238E27FC236}">
              <a16:creationId xmlns:a16="http://schemas.microsoft.com/office/drawing/2014/main" id="{626AAEE7-C871-4E9D-A37C-D811266C42FE}"/>
            </a:ext>
          </a:extLst>
        </xdr:cNvPr>
        <xdr:cNvSpPr txBox="1"/>
      </xdr:nvSpPr>
      <xdr:spPr>
        <a:xfrm>
          <a:off x="2439044" y="1653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163847</xdr:rowOff>
    </xdr:from>
    <xdr:ext cx="405111" cy="259045"/>
    <xdr:sp macro="" textlink="">
      <xdr:nvSpPr>
        <xdr:cNvPr id="434" name="n_3aveValue【市民会館】&#10;有形固定資産減価償却率">
          <a:extLst>
            <a:ext uri="{FF2B5EF4-FFF2-40B4-BE49-F238E27FC236}">
              <a16:creationId xmlns:a16="http://schemas.microsoft.com/office/drawing/2014/main" id="{C98D0C6B-0947-44D1-BC7F-56AE05D76171}"/>
            </a:ext>
          </a:extLst>
        </xdr:cNvPr>
        <xdr:cNvSpPr txBox="1"/>
      </xdr:nvSpPr>
      <xdr:spPr>
        <a:xfrm>
          <a:off x="1648469" y="1651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51833</xdr:rowOff>
    </xdr:from>
    <xdr:ext cx="405111" cy="259045"/>
    <xdr:sp macro="" textlink="">
      <xdr:nvSpPr>
        <xdr:cNvPr id="435" name="n_4aveValue【市民会館】&#10;有形固定資産減価償却率">
          <a:extLst>
            <a:ext uri="{FF2B5EF4-FFF2-40B4-BE49-F238E27FC236}">
              <a16:creationId xmlns:a16="http://schemas.microsoft.com/office/drawing/2014/main" id="{B85B7359-CC84-423E-A9E0-9AB84B505BF7}"/>
            </a:ext>
          </a:extLst>
        </xdr:cNvPr>
        <xdr:cNvSpPr txBox="1"/>
      </xdr:nvSpPr>
      <xdr:spPr>
        <a:xfrm>
          <a:off x="848369" y="1656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159529</xdr:rowOff>
    </xdr:from>
    <xdr:ext cx="405111" cy="259045"/>
    <xdr:sp macro="" textlink="">
      <xdr:nvSpPr>
        <xdr:cNvPr id="436" name="n_1mainValue【市民会館】&#10;有形固定資産減価償却率">
          <a:extLst>
            <a:ext uri="{FF2B5EF4-FFF2-40B4-BE49-F238E27FC236}">
              <a16:creationId xmlns:a16="http://schemas.microsoft.com/office/drawing/2014/main" id="{BF70D3C1-279A-452A-92FA-686B0F4651F5}"/>
            </a:ext>
          </a:extLst>
        </xdr:cNvPr>
        <xdr:cNvSpPr txBox="1"/>
      </xdr:nvSpPr>
      <xdr:spPr>
        <a:xfrm>
          <a:off x="3239144" y="1603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109238</xdr:rowOff>
    </xdr:from>
    <xdr:ext cx="405111" cy="259045"/>
    <xdr:sp macro="" textlink="">
      <xdr:nvSpPr>
        <xdr:cNvPr id="437" name="n_2mainValue【市民会館】&#10;有形固定資産減価償却率">
          <a:extLst>
            <a:ext uri="{FF2B5EF4-FFF2-40B4-BE49-F238E27FC236}">
              <a16:creationId xmlns:a16="http://schemas.microsoft.com/office/drawing/2014/main" id="{716A975B-6B15-496A-B31A-31A38C4A10BE}"/>
            </a:ext>
          </a:extLst>
        </xdr:cNvPr>
        <xdr:cNvSpPr txBox="1"/>
      </xdr:nvSpPr>
      <xdr:spPr>
        <a:xfrm>
          <a:off x="2439044" y="1597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58945</xdr:rowOff>
    </xdr:from>
    <xdr:ext cx="405111" cy="259045"/>
    <xdr:sp macro="" textlink="">
      <xdr:nvSpPr>
        <xdr:cNvPr id="438" name="n_3mainValue【市民会館】&#10;有形固定資産減価償却率">
          <a:extLst>
            <a:ext uri="{FF2B5EF4-FFF2-40B4-BE49-F238E27FC236}">
              <a16:creationId xmlns:a16="http://schemas.microsoft.com/office/drawing/2014/main" id="{1E8BE598-4560-4DC9-831E-B8128EB28B07}"/>
            </a:ext>
          </a:extLst>
        </xdr:cNvPr>
        <xdr:cNvSpPr txBox="1"/>
      </xdr:nvSpPr>
      <xdr:spPr>
        <a:xfrm>
          <a:off x="1648469" y="159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157242</xdr:rowOff>
    </xdr:from>
    <xdr:ext cx="405111" cy="259045"/>
    <xdr:sp macro="" textlink="">
      <xdr:nvSpPr>
        <xdr:cNvPr id="439" name="n_4mainValue【市民会館】&#10;有形固定資産減価償却率">
          <a:extLst>
            <a:ext uri="{FF2B5EF4-FFF2-40B4-BE49-F238E27FC236}">
              <a16:creationId xmlns:a16="http://schemas.microsoft.com/office/drawing/2014/main" id="{EA7706E7-FCFE-4EF3-8AC1-96D8B78A73C3}"/>
            </a:ext>
          </a:extLst>
        </xdr:cNvPr>
        <xdr:cNvSpPr txBox="1"/>
      </xdr:nvSpPr>
      <xdr:spPr>
        <a:xfrm>
          <a:off x="848369" y="1602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CFE6047-2BEF-4C51-BF24-2336CB490BF1}"/>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F0D055AC-B3FF-42FC-BE45-BCD31694BB70}"/>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261A0489-6B33-4A1A-8DB9-FDA5CBABB5CA}"/>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62249AB-C64B-4E72-AAF3-F501A79476EE}"/>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90B9EBC0-0C58-4882-A84F-873A6F88016B}"/>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EB88417-BE9A-482E-8F5B-F722424EB9E5}"/>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D40F5BCD-3D27-440B-8AC8-CEBFD01B0E5C}"/>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A8B1B50-91B8-4259-BB24-41D403E929EE}"/>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F57482C6-8AFB-40D8-991D-0C7F45E0A46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2B84A293-2467-4DED-89CD-E1ED6402C630}"/>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6E03BAF7-B773-492B-9C8A-352D0D8F6533}"/>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AB5DB808-44FE-4D31-8F5E-63B3D1D09292}"/>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6DE05F61-1510-4EDE-A29F-F21B5ED81220}"/>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3E8AEA8A-CAE1-4DF3-A74B-34A1BFE0277C}"/>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A6EBEFE0-5438-4C5A-B74B-955DDEB8A78C}"/>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1E255E92-C481-457D-B046-279A9E8961AB}"/>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E2A673A0-B260-4EBB-957F-A8AA8D50A7AC}"/>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D45AEDA0-926C-45A5-898E-BB6AA1B60D3C}"/>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225B6CE-BFCB-4C56-AF95-C526040D253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F4BDE6B7-23EF-47AE-A9E8-6C07CD13D931}"/>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0537D202-C86A-4D0B-881F-DBF178C75889}"/>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984B7A04-9866-4158-AA82-9518ABDE6929}"/>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037DBDC1-EFBB-47FD-8470-657F51D20140}"/>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137FD805-D60C-4F49-A55A-1C2EB03CA3DC}"/>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64" name="【市民会館】&#10;一人当たり面積平均値テキスト">
          <a:extLst>
            <a:ext uri="{FF2B5EF4-FFF2-40B4-BE49-F238E27FC236}">
              <a16:creationId xmlns:a16="http://schemas.microsoft.com/office/drawing/2014/main" id="{35A64559-4E83-4835-8A15-79D740907863}"/>
            </a:ext>
          </a:extLst>
        </xdr:cNvPr>
        <xdr:cNvSpPr txBox="1"/>
      </xdr:nvSpPr>
      <xdr:spPr>
        <a:xfrm>
          <a:off x="9467850" y="1686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02B8C6EC-CC39-475D-9FFA-385101A3899E}"/>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07413732-5F0D-49E7-AED5-EC38AC9B0887}"/>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8D335396-0D8B-4624-B7A4-1CFB0DB6AB04}"/>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8EC332C5-9B64-4199-BF24-A6396E80681B}"/>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0E23FA9F-2D43-49BA-AB02-0056EEAC20D7}"/>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99C82D3-A3C2-4F75-895C-842A715626F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96A0EC6-5E74-40EA-BBE3-DC71E48704D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87E91CA-A314-4C29-B942-CE8C6187538A}"/>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3E2F315-2CA1-4845-B221-DBA08AB44E29}"/>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FA668EC-804F-42DC-A784-C93FA34B4272}"/>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111125</xdr:rowOff>
    </xdr:from>
    <xdr:to>
      <xdr:col>55</xdr:col>
      <xdr:colOff>50800</xdr:colOff>
      <xdr:row>106</xdr:row>
      <xdr:rowOff>41275</xdr:rowOff>
    </xdr:to>
    <xdr:sp macro="" textlink="">
      <xdr:nvSpPr>
        <xdr:cNvPr id="475" name="楕円 474">
          <a:extLst>
            <a:ext uri="{FF2B5EF4-FFF2-40B4-BE49-F238E27FC236}">
              <a16:creationId xmlns:a16="http://schemas.microsoft.com/office/drawing/2014/main" id="{A59DD752-1D76-4230-B198-92E811C262E6}"/>
            </a:ext>
          </a:extLst>
        </xdr:cNvPr>
        <xdr:cNvSpPr/>
      </xdr:nvSpPr>
      <xdr:spPr>
        <a:xfrm>
          <a:off x="9401175" y="171132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89552</xdr:rowOff>
    </xdr:from>
    <xdr:ext cx="469744" cy="259045"/>
    <xdr:sp macro="" textlink="">
      <xdr:nvSpPr>
        <xdr:cNvPr id="476" name="【市民会館】&#10;一人当たり面積該当値テキスト">
          <a:extLst>
            <a:ext uri="{FF2B5EF4-FFF2-40B4-BE49-F238E27FC236}">
              <a16:creationId xmlns:a16="http://schemas.microsoft.com/office/drawing/2014/main" id="{44267DD6-128A-4C1B-8E05-CCE53D16C260}"/>
            </a:ext>
          </a:extLst>
        </xdr:cNvPr>
        <xdr:cNvSpPr txBox="1"/>
      </xdr:nvSpPr>
      <xdr:spPr>
        <a:xfrm>
          <a:off x="9467850"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77" name="楕円 476">
          <a:extLst>
            <a:ext uri="{FF2B5EF4-FFF2-40B4-BE49-F238E27FC236}">
              <a16:creationId xmlns:a16="http://schemas.microsoft.com/office/drawing/2014/main" id="{6208301E-7BB9-49EA-B9E2-A3AA9FCB720C}"/>
            </a:ext>
          </a:extLst>
        </xdr:cNvPr>
        <xdr:cNvSpPr/>
      </xdr:nvSpPr>
      <xdr:spPr>
        <a:xfrm>
          <a:off x="8639175" y="171043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161925</xdr:rowOff>
    </xdr:to>
    <xdr:cxnSp macro="">
      <xdr:nvCxnSpPr>
        <xdr:cNvPr id="478" name="直線コネクタ 477">
          <a:extLst>
            <a:ext uri="{FF2B5EF4-FFF2-40B4-BE49-F238E27FC236}">
              <a16:creationId xmlns:a16="http://schemas.microsoft.com/office/drawing/2014/main" id="{2FB5D9AC-03A2-4AE7-8FE3-A61CFC76FD9E}"/>
            </a:ext>
          </a:extLst>
        </xdr:cNvPr>
        <xdr:cNvCxnSpPr/>
      </xdr:nvCxnSpPr>
      <xdr:spPr>
        <a:xfrm>
          <a:off x="8686800" y="1716151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79" name="楕円 478">
          <a:extLst>
            <a:ext uri="{FF2B5EF4-FFF2-40B4-BE49-F238E27FC236}">
              <a16:creationId xmlns:a16="http://schemas.microsoft.com/office/drawing/2014/main" id="{5A304DAB-7FA3-4029-AC77-0D4BBE0143D2}"/>
            </a:ext>
          </a:extLst>
        </xdr:cNvPr>
        <xdr:cNvSpPr/>
      </xdr:nvSpPr>
      <xdr:spPr>
        <a:xfrm>
          <a:off x="7839075" y="171043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80" name="直線コネクタ 479">
          <a:extLst>
            <a:ext uri="{FF2B5EF4-FFF2-40B4-BE49-F238E27FC236}">
              <a16:creationId xmlns:a16="http://schemas.microsoft.com/office/drawing/2014/main" id="{7C621D48-E576-4ABD-B418-0D8AE8F5F25C}"/>
            </a:ext>
          </a:extLst>
        </xdr:cNvPr>
        <xdr:cNvCxnSpPr/>
      </xdr:nvCxnSpPr>
      <xdr:spPr>
        <a:xfrm>
          <a:off x="7886700" y="171615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81" name="楕円 480">
          <a:extLst>
            <a:ext uri="{FF2B5EF4-FFF2-40B4-BE49-F238E27FC236}">
              <a16:creationId xmlns:a16="http://schemas.microsoft.com/office/drawing/2014/main" id="{3B5F2CA3-8297-4F10-B568-1C05C6673761}"/>
            </a:ext>
          </a:extLst>
        </xdr:cNvPr>
        <xdr:cNvSpPr/>
      </xdr:nvSpPr>
      <xdr:spPr>
        <a:xfrm>
          <a:off x="7029450" y="171043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156211</xdr:rowOff>
    </xdr:to>
    <xdr:cxnSp macro="">
      <xdr:nvCxnSpPr>
        <xdr:cNvPr id="482" name="直線コネクタ 481">
          <a:extLst>
            <a:ext uri="{FF2B5EF4-FFF2-40B4-BE49-F238E27FC236}">
              <a16:creationId xmlns:a16="http://schemas.microsoft.com/office/drawing/2014/main" id="{168C85F0-6BB6-4B19-8DA4-95C5EA40D99D}"/>
            </a:ext>
          </a:extLst>
        </xdr:cNvPr>
        <xdr:cNvCxnSpPr/>
      </xdr:nvCxnSpPr>
      <xdr:spPr>
        <a:xfrm>
          <a:off x="7077075" y="1716151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25400</xdr:rowOff>
    </xdr:from>
    <xdr:to>
      <xdr:col>36</xdr:col>
      <xdr:colOff>165100</xdr:colOff>
      <xdr:row>105</xdr:row>
      <xdr:rowOff>127000</xdr:rowOff>
    </xdr:to>
    <xdr:sp macro="" textlink="">
      <xdr:nvSpPr>
        <xdr:cNvPr id="483" name="楕円 482">
          <a:extLst>
            <a:ext uri="{FF2B5EF4-FFF2-40B4-BE49-F238E27FC236}">
              <a16:creationId xmlns:a16="http://schemas.microsoft.com/office/drawing/2014/main" id="{BD25B41E-9943-4480-91EC-FF38DFF27AC2}"/>
            </a:ext>
          </a:extLst>
        </xdr:cNvPr>
        <xdr:cNvSpPr/>
      </xdr:nvSpPr>
      <xdr:spPr>
        <a:xfrm>
          <a:off x="6238875" y="17030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76200</xdr:rowOff>
    </xdr:from>
    <xdr:to>
      <xdr:col>41</xdr:col>
      <xdr:colOff>50800</xdr:colOff>
      <xdr:row>105</xdr:row>
      <xdr:rowOff>156211</xdr:rowOff>
    </xdr:to>
    <xdr:cxnSp macro="">
      <xdr:nvCxnSpPr>
        <xdr:cNvPr id="484" name="直線コネクタ 483">
          <a:extLst>
            <a:ext uri="{FF2B5EF4-FFF2-40B4-BE49-F238E27FC236}">
              <a16:creationId xmlns:a16="http://schemas.microsoft.com/office/drawing/2014/main" id="{1711A0B9-F344-43CE-9877-1E6DB822BC9C}"/>
            </a:ext>
          </a:extLst>
        </xdr:cNvPr>
        <xdr:cNvCxnSpPr/>
      </xdr:nvCxnSpPr>
      <xdr:spPr>
        <a:xfrm>
          <a:off x="6286500" y="17078325"/>
          <a:ext cx="790575"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5" name="n_1aveValue【市民会館】&#10;一人当たり面積">
          <a:extLst>
            <a:ext uri="{FF2B5EF4-FFF2-40B4-BE49-F238E27FC236}">
              <a16:creationId xmlns:a16="http://schemas.microsoft.com/office/drawing/2014/main" id="{4F3838BE-F26B-4E74-9CE7-FD36C6FEB7EC}"/>
            </a:ext>
          </a:extLst>
        </xdr:cNvPr>
        <xdr:cNvSpPr txBox="1"/>
      </xdr:nvSpPr>
      <xdr:spPr>
        <a:xfrm>
          <a:off x="8458277"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6" name="n_2aveValue【市民会館】&#10;一人当たり面積">
          <a:extLst>
            <a:ext uri="{FF2B5EF4-FFF2-40B4-BE49-F238E27FC236}">
              <a16:creationId xmlns:a16="http://schemas.microsoft.com/office/drawing/2014/main" id="{EF350141-7391-4AEC-B77C-D5ABB4121043}"/>
            </a:ext>
          </a:extLst>
        </xdr:cNvPr>
        <xdr:cNvSpPr txBox="1"/>
      </xdr:nvSpPr>
      <xdr:spPr>
        <a:xfrm>
          <a:off x="7677227" y="168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7" name="n_3aveValue【市民会館】&#10;一人当たり面積">
          <a:extLst>
            <a:ext uri="{FF2B5EF4-FFF2-40B4-BE49-F238E27FC236}">
              <a16:creationId xmlns:a16="http://schemas.microsoft.com/office/drawing/2014/main" id="{DF3399B8-CA39-42DF-BD6D-6CF5797AA115}"/>
            </a:ext>
          </a:extLst>
        </xdr:cNvPr>
        <xdr:cNvSpPr txBox="1"/>
      </xdr:nvSpPr>
      <xdr:spPr>
        <a:xfrm>
          <a:off x="6867602"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88" name="n_4aveValue【市民会館】&#10;一人当たり面積">
          <a:extLst>
            <a:ext uri="{FF2B5EF4-FFF2-40B4-BE49-F238E27FC236}">
              <a16:creationId xmlns:a16="http://schemas.microsoft.com/office/drawing/2014/main" id="{F5C39817-F5D0-4490-8452-250B01C936D4}"/>
            </a:ext>
          </a:extLst>
        </xdr:cNvPr>
        <xdr:cNvSpPr txBox="1"/>
      </xdr:nvSpPr>
      <xdr:spPr>
        <a:xfrm>
          <a:off x="6067502"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89" name="n_1mainValue【市民会館】&#10;一人当たり面積">
          <a:extLst>
            <a:ext uri="{FF2B5EF4-FFF2-40B4-BE49-F238E27FC236}">
              <a16:creationId xmlns:a16="http://schemas.microsoft.com/office/drawing/2014/main" id="{E140E5EE-292E-4790-B250-D63411B58C5E}"/>
            </a:ext>
          </a:extLst>
        </xdr:cNvPr>
        <xdr:cNvSpPr txBox="1"/>
      </xdr:nvSpPr>
      <xdr:spPr>
        <a:xfrm>
          <a:off x="8458277" y="171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90" name="n_2mainValue【市民会館】&#10;一人当たり面積">
          <a:extLst>
            <a:ext uri="{FF2B5EF4-FFF2-40B4-BE49-F238E27FC236}">
              <a16:creationId xmlns:a16="http://schemas.microsoft.com/office/drawing/2014/main" id="{2AEBE0EA-E5CA-4893-9FCC-012B7B93EF20}"/>
            </a:ext>
          </a:extLst>
        </xdr:cNvPr>
        <xdr:cNvSpPr txBox="1"/>
      </xdr:nvSpPr>
      <xdr:spPr>
        <a:xfrm>
          <a:off x="7677227" y="171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491" name="n_3mainValue【市民会館】&#10;一人当たり面積">
          <a:extLst>
            <a:ext uri="{FF2B5EF4-FFF2-40B4-BE49-F238E27FC236}">
              <a16:creationId xmlns:a16="http://schemas.microsoft.com/office/drawing/2014/main" id="{D78B745A-ED72-4DE8-B01D-5CFDA07776E6}"/>
            </a:ext>
          </a:extLst>
        </xdr:cNvPr>
        <xdr:cNvSpPr txBox="1"/>
      </xdr:nvSpPr>
      <xdr:spPr>
        <a:xfrm>
          <a:off x="6867602" y="171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143527</xdr:rowOff>
    </xdr:from>
    <xdr:ext cx="469744" cy="259045"/>
    <xdr:sp macro="" textlink="">
      <xdr:nvSpPr>
        <xdr:cNvPr id="492" name="n_4mainValue【市民会館】&#10;一人当たり面積">
          <a:extLst>
            <a:ext uri="{FF2B5EF4-FFF2-40B4-BE49-F238E27FC236}">
              <a16:creationId xmlns:a16="http://schemas.microsoft.com/office/drawing/2014/main" id="{BA0805BA-6C52-4494-A51F-69439AF79B31}"/>
            </a:ext>
          </a:extLst>
        </xdr:cNvPr>
        <xdr:cNvSpPr txBox="1"/>
      </xdr:nvSpPr>
      <xdr:spPr>
        <a:xfrm>
          <a:off x="6067502"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412916E8-E455-4CEC-9E26-89B0A3C31821}"/>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D4DA5BB0-8D63-4C4A-BD77-04D1B7C2BA60}"/>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13AA5C3D-E9D6-4B62-A38E-182B7A907E42}"/>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FFDD3717-F738-4ADD-8B66-4E362D22CDD3}"/>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8C01BC88-18BF-442F-8FB2-E7B870BBF50E}"/>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7DB983FD-23DA-4572-8DBA-ED18EF8AE80A}"/>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E0E458BF-C870-41F7-9541-F9A6331B3727}"/>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420000B9-2379-4DBA-8081-2DB405C468E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F823A097-B1B9-4F06-8F44-DB735054D97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E4ED4214-4067-49AC-91CE-8D44AAAAE879}"/>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E928DC42-F0FC-4BD7-B71E-0177B3C14C51}"/>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B750ED3B-6537-4425-B782-EF4EA0FB7166}"/>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FC80B79C-0DBA-4775-B667-5BC3546ABB5C}"/>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12BE9A22-3C2B-4EBE-91B2-236D8FCD5207}"/>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CD2B5764-6A9F-4C80-8692-BC80A31A867E}"/>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4B40441B-F946-4FE1-A2C8-D952BA3E4CBB}"/>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731786D6-F435-4828-B276-486100FAE7D3}"/>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DD0002FA-F9EE-4CC0-B30D-0C7647DD62A3}"/>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575509A7-934D-4431-B838-96E27B70382E}"/>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B70832BC-1565-4903-BD7C-FDCE680E4203}"/>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F7C64C25-E429-41BA-A874-E5B06916FF03}"/>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E88B7997-541C-4048-B07D-7663CC17FD2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7BC06A72-65AE-4244-8E96-14113A7C620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A1F70DD1-2231-4E0C-883A-454E98F01E8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17" name="直線コネクタ 516">
          <a:extLst>
            <a:ext uri="{FF2B5EF4-FFF2-40B4-BE49-F238E27FC236}">
              <a16:creationId xmlns:a16="http://schemas.microsoft.com/office/drawing/2014/main" id="{8CC287F0-1591-4D97-BD3D-38226FF094FC}"/>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4E5A7089-1CEB-40E9-ACB5-0FFF9B81ADB9}"/>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9" name="直線コネクタ 518">
          <a:extLst>
            <a:ext uri="{FF2B5EF4-FFF2-40B4-BE49-F238E27FC236}">
              <a16:creationId xmlns:a16="http://schemas.microsoft.com/office/drawing/2014/main" id="{CB91C5D6-B74F-4D32-A91A-50DFA8F88042}"/>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6048B3FD-B74B-4DEF-B384-1336E6AE9D94}"/>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1" name="直線コネクタ 520">
          <a:extLst>
            <a:ext uri="{FF2B5EF4-FFF2-40B4-BE49-F238E27FC236}">
              <a16:creationId xmlns:a16="http://schemas.microsoft.com/office/drawing/2014/main" id="{89D1B991-28C3-4047-87C8-4E9885926DBC}"/>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55897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CA47220F-9E3B-42FE-8CF1-4F1749CCD3DE}"/>
            </a:ext>
          </a:extLst>
        </xdr:cNvPr>
        <xdr:cNvSpPr txBox="1"/>
      </xdr:nvSpPr>
      <xdr:spPr>
        <a:xfrm>
          <a:off x="14735175"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3" name="フローチャート: 判断 522">
          <a:extLst>
            <a:ext uri="{FF2B5EF4-FFF2-40B4-BE49-F238E27FC236}">
              <a16:creationId xmlns:a16="http://schemas.microsoft.com/office/drawing/2014/main" id="{219283F7-8BC8-4713-8D5F-1206BAD708DD}"/>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4" name="フローチャート: 判断 523">
          <a:extLst>
            <a:ext uri="{FF2B5EF4-FFF2-40B4-BE49-F238E27FC236}">
              <a16:creationId xmlns:a16="http://schemas.microsoft.com/office/drawing/2014/main" id="{11F7009A-9DC5-4EB7-8A20-0E4202C9EE18}"/>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a:extLst>
            <a:ext uri="{FF2B5EF4-FFF2-40B4-BE49-F238E27FC236}">
              <a16:creationId xmlns:a16="http://schemas.microsoft.com/office/drawing/2014/main" id="{25A4F2C4-2103-4B69-8303-3AC82105D778}"/>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26" name="フローチャート: 判断 525">
          <a:extLst>
            <a:ext uri="{FF2B5EF4-FFF2-40B4-BE49-F238E27FC236}">
              <a16:creationId xmlns:a16="http://schemas.microsoft.com/office/drawing/2014/main" id="{342CB450-72A8-4FA0-BD32-B27B77E3BE1F}"/>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27" name="フローチャート: 判断 526">
          <a:extLst>
            <a:ext uri="{FF2B5EF4-FFF2-40B4-BE49-F238E27FC236}">
              <a16:creationId xmlns:a16="http://schemas.microsoft.com/office/drawing/2014/main" id="{FF99E6FB-2B08-44B0-AA52-460AA28A467E}"/>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44E0751-A01C-4761-85B9-809871BBBEF8}"/>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6AAD112-83D6-45EB-9527-FA5B69C9490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4462408-00BB-4673-BF94-8701F6E67554}"/>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102ACB9-1B17-48EC-B36C-A5E70B0E5122}"/>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D953CE7-92FE-4A02-B653-2CE7E0AD2D9A}"/>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139700</xdr:rowOff>
    </xdr:from>
    <xdr:to>
      <xdr:col>85</xdr:col>
      <xdr:colOff>177800</xdr:colOff>
      <xdr:row>42</xdr:row>
      <xdr:rowOff>69850</xdr:rowOff>
    </xdr:to>
    <xdr:sp macro="" textlink="">
      <xdr:nvSpPr>
        <xdr:cNvPr id="533" name="楕円 532">
          <a:extLst>
            <a:ext uri="{FF2B5EF4-FFF2-40B4-BE49-F238E27FC236}">
              <a16:creationId xmlns:a16="http://schemas.microsoft.com/office/drawing/2014/main" id="{09F62626-EBE5-4D19-85F4-06435BD61B8C}"/>
            </a:ext>
          </a:extLst>
        </xdr:cNvPr>
        <xdr:cNvSpPr/>
      </xdr:nvSpPr>
      <xdr:spPr>
        <a:xfrm>
          <a:off x="14649450" y="6781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54627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747FD371-01AC-4564-B84C-4A6F93C51AE8}"/>
            </a:ext>
          </a:extLst>
        </xdr:cNvPr>
        <xdr:cNvSpPr txBox="1"/>
      </xdr:nvSpPr>
      <xdr:spPr>
        <a:xfrm>
          <a:off x="14735175" y="669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59690</xdr:rowOff>
    </xdr:from>
    <xdr:to>
      <xdr:col>81</xdr:col>
      <xdr:colOff>101600</xdr:colOff>
      <xdr:row>41</xdr:row>
      <xdr:rowOff>161290</xdr:rowOff>
    </xdr:to>
    <xdr:sp macro="" textlink="">
      <xdr:nvSpPr>
        <xdr:cNvPr id="535" name="楕円 534">
          <a:extLst>
            <a:ext uri="{FF2B5EF4-FFF2-40B4-BE49-F238E27FC236}">
              <a16:creationId xmlns:a16="http://schemas.microsoft.com/office/drawing/2014/main" id="{80D0FD15-886C-46A9-AACD-92A41E7B88C4}"/>
            </a:ext>
          </a:extLst>
        </xdr:cNvPr>
        <xdr:cNvSpPr/>
      </xdr:nvSpPr>
      <xdr:spPr>
        <a:xfrm>
          <a:off x="13887450" y="66986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110490</xdr:rowOff>
    </xdr:from>
    <xdr:to>
      <xdr:col>85</xdr:col>
      <xdr:colOff>127000</xdr:colOff>
      <xdr:row>42</xdr:row>
      <xdr:rowOff>19050</xdr:rowOff>
    </xdr:to>
    <xdr:cxnSp macro="">
      <xdr:nvCxnSpPr>
        <xdr:cNvPr id="536" name="直線コネクタ 535">
          <a:extLst>
            <a:ext uri="{FF2B5EF4-FFF2-40B4-BE49-F238E27FC236}">
              <a16:creationId xmlns:a16="http://schemas.microsoft.com/office/drawing/2014/main" id="{5BC41CA2-BD8C-4AB9-9A2B-A5F8EE11E4EE}"/>
            </a:ext>
          </a:extLst>
        </xdr:cNvPr>
        <xdr:cNvCxnSpPr/>
      </xdr:nvCxnSpPr>
      <xdr:spPr>
        <a:xfrm>
          <a:off x="13935075" y="6746240"/>
          <a:ext cx="762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113030</xdr:rowOff>
    </xdr:from>
    <xdr:to>
      <xdr:col>76</xdr:col>
      <xdr:colOff>165100</xdr:colOff>
      <xdr:row>41</xdr:row>
      <xdr:rowOff>43180</xdr:rowOff>
    </xdr:to>
    <xdr:sp macro="" textlink="">
      <xdr:nvSpPr>
        <xdr:cNvPr id="537" name="楕円 536">
          <a:extLst>
            <a:ext uri="{FF2B5EF4-FFF2-40B4-BE49-F238E27FC236}">
              <a16:creationId xmlns:a16="http://schemas.microsoft.com/office/drawing/2014/main" id="{933B0B7A-F0DF-4B97-8AD1-68AC0E6FB366}"/>
            </a:ext>
          </a:extLst>
        </xdr:cNvPr>
        <xdr:cNvSpPr/>
      </xdr:nvSpPr>
      <xdr:spPr>
        <a:xfrm>
          <a:off x="13096875" y="65900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163830</xdr:rowOff>
    </xdr:from>
    <xdr:to>
      <xdr:col>81</xdr:col>
      <xdr:colOff>50800</xdr:colOff>
      <xdr:row>41</xdr:row>
      <xdr:rowOff>110490</xdr:rowOff>
    </xdr:to>
    <xdr:cxnSp macro="">
      <xdr:nvCxnSpPr>
        <xdr:cNvPr id="538" name="直線コネクタ 537">
          <a:extLst>
            <a:ext uri="{FF2B5EF4-FFF2-40B4-BE49-F238E27FC236}">
              <a16:creationId xmlns:a16="http://schemas.microsoft.com/office/drawing/2014/main" id="{4D0F64B6-61E1-4606-8668-CE5FA39EAD9F}"/>
            </a:ext>
          </a:extLst>
        </xdr:cNvPr>
        <xdr:cNvCxnSpPr/>
      </xdr:nvCxnSpPr>
      <xdr:spPr>
        <a:xfrm>
          <a:off x="13144500" y="6637655"/>
          <a:ext cx="790575"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170180</xdr:rowOff>
    </xdr:from>
    <xdr:to>
      <xdr:col>72</xdr:col>
      <xdr:colOff>38100</xdr:colOff>
      <xdr:row>40</xdr:row>
      <xdr:rowOff>100330</xdr:rowOff>
    </xdr:to>
    <xdr:sp macro="" textlink="">
      <xdr:nvSpPr>
        <xdr:cNvPr id="539" name="楕円 538">
          <a:extLst>
            <a:ext uri="{FF2B5EF4-FFF2-40B4-BE49-F238E27FC236}">
              <a16:creationId xmlns:a16="http://schemas.microsoft.com/office/drawing/2014/main" id="{54A5F26F-A9AA-4ABA-B55A-CB5B7553CD36}"/>
            </a:ext>
          </a:extLst>
        </xdr:cNvPr>
        <xdr:cNvSpPr/>
      </xdr:nvSpPr>
      <xdr:spPr>
        <a:xfrm>
          <a:off x="12296775" y="64757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49530</xdr:rowOff>
    </xdr:from>
    <xdr:to>
      <xdr:col>76</xdr:col>
      <xdr:colOff>114300</xdr:colOff>
      <xdr:row>40</xdr:row>
      <xdr:rowOff>163830</xdr:rowOff>
    </xdr:to>
    <xdr:cxnSp macro="">
      <xdr:nvCxnSpPr>
        <xdr:cNvPr id="540" name="直線コネクタ 539">
          <a:extLst>
            <a:ext uri="{FF2B5EF4-FFF2-40B4-BE49-F238E27FC236}">
              <a16:creationId xmlns:a16="http://schemas.microsoft.com/office/drawing/2014/main" id="{955CC27F-907E-46AC-9F13-D168BFEE3A37}"/>
            </a:ext>
          </a:extLst>
        </xdr:cNvPr>
        <xdr:cNvCxnSpPr/>
      </xdr:nvCxnSpPr>
      <xdr:spPr>
        <a:xfrm>
          <a:off x="12344400" y="6523355"/>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48260</xdr:rowOff>
    </xdr:from>
    <xdr:to>
      <xdr:col>67</xdr:col>
      <xdr:colOff>101600</xdr:colOff>
      <xdr:row>39</xdr:row>
      <xdr:rowOff>149860</xdr:rowOff>
    </xdr:to>
    <xdr:sp macro="" textlink="">
      <xdr:nvSpPr>
        <xdr:cNvPr id="541" name="楕円 540">
          <a:extLst>
            <a:ext uri="{FF2B5EF4-FFF2-40B4-BE49-F238E27FC236}">
              <a16:creationId xmlns:a16="http://schemas.microsoft.com/office/drawing/2014/main" id="{793072E1-8814-46DF-95E3-5E925B2209B9}"/>
            </a:ext>
          </a:extLst>
        </xdr:cNvPr>
        <xdr:cNvSpPr/>
      </xdr:nvSpPr>
      <xdr:spPr>
        <a:xfrm>
          <a:off x="11487150" y="63601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99060</xdr:rowOff>
    </xdr:from>
    <xdr:to>
      <xdr:col>71</xdr:col>
      <xdr:colOff>177800</xdr:colOff>
      <xdr:row>40</xdr:row>
      <xdr:rowOff>49530</xdr:rowOff>
    </xdr:to>
    <xdr:cxnSp macro="">
      <xdr:nvCxnSpPr>
        <xdr:cNvPr id="542" name="直線コネクタ 541">
          <a:extLst>
            <a:ext uri="{FF2B5EF4-FFF2-40B4-BE49-F238E27FC236}">
              <a16:creationId xmlns:a16="http://schemas.microsoft.com/office/drawing/2014/main" id="{8FA2638F-1D5B-47CB-883A-7236DC60112C}"/>
            </a:ext>
          </a:extLst>
        </xdr:cNvPr>
        <xdr:cNvCxnSpPr/>
      </xdr:nvCxnSpPr>
      <xdr:spPr>
        <a:xfrm>
          <a:off x="11534775" y="6417310"/>
          <a:ext cx="809625"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124477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FF3911F-A9AC-472D-860F-1E156D138915}"/>
            </a:ext>
          </a:extLst>
        </xdr:cNvPr>
        <xdr:cNvSpPr txBox="1"/>
      </xdr:nvSpPr>
      <xdr:spPr>
        <a:xfrm>
          <a:off x="13745219"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D7DAC4FE-1C26-4612-99E1-08F3774E0347}"/>
            </a:ext>
          </a:extLst>
        </xdr:cNvPr>
        <xdr:cNvSpPr txBox="1"/>
      </xdr:nvSpPr>
      <xdr:spPr>
        <a:xfrm>
          <a:off x="12964169"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A0317F47-B422-42BB-A615-78295875D3D2}"/>
            </a:ext>
          </a:extLst>
        </xdr:cNvPr>
        <xdr:cNvSpPr txBox="1"/>
      </xdr:nvSpPr>
      <xdr:spPr>
        <a:xfrm>
          <a:off x="12164069" y="595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46478250-FDE7-44E1-8248-941A075CDA80}"/>
            </a:ext>
          </a:extLst>
        </xdr:cNvPr>
        <xdr:cNvSpPr txBox="1"/>
      </xdr:nvSpPr>
      <xdr:spPr>
        <a:xfrm>
          <a:off x="113544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152417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C4EC22F3-AC0D-40D4-AC85-4E87C69DB7B8}"/>
            </a:ext>
          </a:extLst>
        </xdr:cNvPr>
        <xdr:cNvSpPr txBox="1"/>
      </xdr:nvSpPr>
      <xdr:spPr>
        <a:xfrm>
          <a:off x="13745219"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34307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C020EAAB-DBE2-4850-BEBF-4B786BF1C002}"/>
            </a:ext>
          </a:extLst>
        </xdr:cNvPr>
        <xdr:cNvSpPr txBox="1"/>
      </xdr:nvSpPr>
      <xdr:spPr>
        <a:xfrm>
          <a:off x="12964169" y="667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91457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495240B5-A0BE-49B0-841F-8E2108A40885}"/>
            </a:ext>
          </a:extLst>
        </xdr:cNvPr>
        <xdr:cNvSpPr txBox="1"/>
      </xdr:nvSpPr>
      <xdr:spPr>
        <a:xfrm>
          <a:off x="12164069"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140987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94FCAAD1-076A-4CDD-9554-1B503EB61C65}"/>
            </a:ext>
          </a:extLst>
        </xdr:cNvPr>
        <xdr:cNvSpPr txBox="1"/>
      </xdr:nvSpPr>
      <xdr:spPr>
        <a:xfrm>
          <a:off x="11354444" y="645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9FC0419F-9515-4CE9-8A0F-8AF2C7CA22B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3BC6AE41-ECE6-43F6-A488-0FC325CD4E1D}"/>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FEAE76A-CB21-4BD2-9791-412912FE13B8}"/>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D6E2D162-D9C3-43C0-8EE2-C397CD5937A1}"/>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E18AF130-7677-41AE-A236-A70C5F77D9C6}"/>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ACE7068D-52D9-4A88-BA2F-F8C6478790E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7A8ED49E-36A5-406A-BFA2-523A6C554150}"/>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5FC6A19C-D094-454B-A37B-1643FE8A0E7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B788700B-EF04-4512-9501-E6BD67A8372E}"/>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EF42C5A2-55A3-41B9-B98D-1ED574C3665A}"/>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DC7AD0E2-D13E-42BF-BCC3-D4413A59C423}"/>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698E8642-EBB8-4DAF-AF5B-A48B80A0D90C}"/>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3" name="テキスト ボックス 562">
          <a:extLst>
            <a:ext uri="{FF2B5EF4-FFF2-40B4-BE49-F238E27FC236}">
              <a16:creationId xmlns:a16="http://schemas.microsoft.com/office/drawing/2014/main" id="{2AD70A63-D330-4207-8351-7AA1B16A8ED2}"/>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39ED539D-FCE2-4C03-BE6D-D8D5B5956D9C}"/>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a:extLst>
            <a:ext uri="{FF2B5EF4-FFF2-40B4-BE49-F238E27FC236}">
              <a16:creationId xmlns:a16="http://schemas.microsoft.com/office/drawing/2014/main" id="{D721AB58-8A12-4177-9F18-446C4EB01689}"/>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F3F201EF-1C2B-4511-ABF3-CF09495DDE94}"/>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7" name="テキスト ボックス 566">
          <a:extLst>
            <a:ext uri="{FF2B5EF4-FFF2-40B4-BE49-F238E27FC236}">
              <a16:creationId xmlns:a16="http://schemas.microsoft.com/office/drawing/2014/main" id="{8BA73760-F122-4EEB-81C7-6B3B958AC234}"/>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1B72C7F6-E4A6-4A41-8697-3D3541823359}"/>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9" name="テキスト ボックス 568">
          <a:extLst>
            <a:ext uri="{FF2B5EF4-FFF2-40B4-BE49-F238E27FC236}">
              <a16:creationId xmlns:a16="http://schemas.microsoft.com/office/drawing/2014/main" id="{27F0C520-CE77-4C80-9B86-43F83D44589E}"/>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394C6120-E1CD-4907-B8FD-D0CCC43447DB}"/>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8459B9F0-F9FB-4C2E-9234-37F27FCB571F}"/>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6EE26433-C44D-44CA-BBBC-DED69CA3549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E779BA99-8351-4ED7-95D1-97F3CB933E1A}"/>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2DDE91DE-66BD-4660-9C08-1799B11A1B98}"/>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5" name="直線コネクタ 574">
          <a:extLst>
            <a:ext uri="{FF2B5EF4-FFF2-40B4-BE49-F238E27FC236}">
              <a16:creationId xmlns:a16="http://schemas.microsoft.com/office/drawing/2014/main" id="{857C46D5-EFB6-4EED-883C-F1BE5FC46DDD}"/>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942F4B0D-A2AB-4924-B255-EF777E700904}"/>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7" name="直線コネクタ 576">
          <a:extLst>
            <a:ext uri="{FF2B5EF4-FFF2-40B4-BE49-F238E27FC236}">
              <a16:creationId xmlns:a16="http://schemas.microsoft.com/office/drawing/2014/main" id="{79598E03-CDCB-41AC-AAA2-BD4029203906}"/>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78" name="【一般廃棄物処理施設】&#10;一人当たり有形固定資産（償却資産）額最大値テキスト">
          <a:extLst>
            <a:ext uri="{FF2B5EF4-FFF2-40B4-BE49-F238E27FC236}">
              <a16:creationId xmlns:a16="http://schemas.microsoft.com/office/drawing/2014/main" id="{AC4742DB-83F5-42F0-A114-1FB72B274421}"/>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79" name="直線コネクタ 578">
          <a:extLst>
            <a:ext uri="{FF2B5EF4-FFF2-40B4-BE49-F238E27FC236}">
              <a16:creationId xmlns:a16="http://schemas.microsoft.com/office/drawing/2014/main" id="{DAC8BD8C-7285-4912-A2FD-96F7E1FBF2E3}"/>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58D6D54D-8259-4ADD-84D1-73820E5E0287}"/>
            </a:ext>
          </a:extLst>
        </xdr:cNvPr>
        <xdr:cNvSpPr txBox="1"/>
      </xdr:nvSpPr>
      <xdr:spPr>
        <a:xfrm>
          <a:off x="19992975" y="607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1" name="フローチャート: 判断 580">
          <a:extLst>
            <a:ext uri="{FF2B5EF4-FFF2-40B4-BE49-F238E27FC236}">
              <a16:creationId xmlns:a16="http://schemas.microsoft.com/office/drawing/2014/main" id="{D1EF0ED5-D025-4500-8BC3-BA7693768A9E}"/>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2" name="フローチャート: 判断 581">
          <a:extLst>
            <a:ext uri="{FF2B5EF4-FFF2-40B4-BE49-F238E27FC236}">
              <a16:creationId xmlns:a16="http://schemas.microsoft.com/office/drawing/2014/main" id="{E3FA7D70-4199-4711-8805-1B979F7715F5}"/>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3" name="フローチャート: 判断 582">
          <a:extLst>
            <a:ext uri="{FF2B5EF4-FFF2-40B4-BE49-F238E27FC236}">
              <a16:creationId xmlns:a16="http://schemas.microsoft.com/office/drawing/2014/main" id="{561582A9-B8D7-48D7-AEC9-BF30DA3CA115}"/>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4" name="フローチャート: 判断 583">
          <a:extLst>
            <a:ext uri="{FF2B5EF4-FFF2-40B4-BE49-F238E27FC236}">
              <a16:creationId xmlns:a16="http://schemas.microsoft.com/office/drawing/2014/main" id="{3E070E27-38DB-4357-B4CD-690F2B198A0D}"/>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5" name="フローチャート: 判断 584">
          <a:extLst>
            <a:ext uri="{FF2B5EF4-FFF2-40B4-BE49-F238E27FC236}">
              <a16:creationId xmlns:a16="http://schemas.microsoft.com/office/drawing/2014/main" id="{5ECD42C7-EF4E-4E0B-814F-2AA2206001F3}"/>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2B3D0DF-32A3-46E4-8D9A-51DDA6E1A939}"/>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74AB5B7-F441-417A-BDD2-0379D096CADF}"/>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48B813D-64B4-4EC5-B322-D27467279227}"/>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46C475D3-22E8-4555-934F-B92D4D6B233C}"/>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CD06C57-C122-4775-AFB0-D4C22021F09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145796</xdr:rowOff>
    </xdr:from>
    <xdr:to>
      <xdr:col>116</xdr:col>
      <xdr:colOff>114300</xdr:colOff>
      <xdr:row>37</xdr:row>
      <xdr:rowOff>75946</xdr:rowOff>
    </xdr:to>
    <xdr:sp macro="" textlink="">
      <xdr:nvSpPr>
        <xdr:cNvPr id="591" name="楕円 590">
          <a:extLst>
            <a:ext uri="{FF2B5EF4-FFF2-40B4-BE49-F238E27FC236}">
              <a16:creationId xmlns:a16="http://schemas.microsoft.com/office/drawing/2014/main" id="{DCD32931-EAE3-46AB-82D8-ED993B480643}"/>
            </a:ext>
          </a:extLst>
        </xdr:cNvPr>
        <xdr:cNvSpPr/>
      </xdr:nvSpPr>
      <xdr:spPr>
        <a:xfrm>
          <a:off x="19897725" y="59719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168673</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9A781F7B-0F59-4E10-AB53-82B85DEB392D}"/>
            </a:ext>
          </a:extLst>
        </xdr:cNvPr>
        <xdr:cNvSpPr txBox="1"/>
      </xdr:nvSpPr>
      <xdr:spPr>
        <a:xfrm>
          <a:off x="19992975" y="58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139529</xdr:rowOff>
    </xdr:from>
    <xdr:to>
      <xdr:col>112</xdr:col>
      <xdr:colOff>38100</xdr:colOff>
      <xdr:row>37</xdr:row>
      <xdr:rowOff>69679</xdr:rowOff>
    </xdr:to>
    <xdr:sp macro="" textlink="">
      <xdr:nvSpPr>
        <xdr:cNvPr id="593" name="楕円 592">
          <a:extLst>
            <a:ext uri="{FF2B5EF4-FFF2-40B4-BE49-F238E27FC236}">
              <a16:creationId xmlns:a16="http://schemas.microsoft.com/office/drawing/2014/main" id="{6B1D79E3-751A-4465-987F-68251D7245AC}"/>
            </a:ext>
          </a:extLst>
        </xdr:cNvPr>
        <xdr:cNvSpPr/>
      </xdr:nvSpPr>
      <xdr:spPr>
        <a:xfrm>
          <a:off x="19154775" y="597200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18879</xdr:rowOff>
    </xdr:from>
    <xdr:to>
      <xdr:col>116</xdr:col>
      <xdr:colOff>63500</xdr:colOff>
      <xdr:row>37</xdr:row>
      <xdr:rowOff>25146</xdr:rowOff>
    </xdr:to>
    <xdr:cxnSp macro="">
      <xdr:nvCxnSpPr>
        <xdr:cNvPr id="594" name="直線コネクタ 593">
          <a:extLst>
            <a:ext uri="{FF2B5EF4-FFF2-40B4-BE49-F238E27FC236}">
              <a16:creationId xmlns:a16="http://schemas.microsoft.com/office/drawing/2014/main" id="{60FC942E-DD3D-4A77-A9B9-06DF34D7C0F3}"/>
            </a:ext>
          </a:extLst>
        </xdr:cNvPr>
        <xdr:cNvCxnSpPr/>
      </xdr:nvCxnSpPr>
      <xdr:spPr>
        <a:xfrm>
          <a:off x="19202400" y="6010104"/>
          <a:ext cx="752475"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135242</xdr:rowOff>
    </xdr:from>
    <xdr:to>
      <xdr:col>107</xdr:col>
      <xdr:colOff>101600</xdr:colOff>
      <xdr:row>37</xdr:row>
      <xdr:rowOff>65392</xdr:rowOff>
    </xdr:to>
    <xdr:sp macro="" textlink="">
      <xdr:nvSpPr>
        <xdr:cNvPr id="595" name="楕円 594">
          <a:extLst>
            <a:ext uri="{FF2B5EF4-FFF2-40B4-BE49-F238E27FC236}">
              <a16:creationId xmlns:a16="http://schemas.microsoft.com/office/drawing/2014/main" id="{24A66F4A-FF87-4913-9DB3-E18A5CEFCEFA}"/>
            </a:ext>
          </a:extLst>
        </xdr:cNvPr>
        <xdr:cNvSpPr/>
      </xdr:nvSpPr>
      <xdr:spPr>
        <a:xfrm>
          <a:off x="18345150" y="596454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14592</xdr:rowOff>
    </xdr:from>
    <xdr:to>
      <xdr:col>111</xdr:col>
      <xdr:colOff>177800</xdr:colOff>
      <xdr:row>37</xdr:row>
      <xdr:rowOff>18879</xdr:rowOff>
    </xdr:to>
    <xdr:cxnSp macro="">
      <xdr:nvCxnSpPr>
        <xdr:cNvPr id="596" name="直線コネクタ 595">
          <a:extLst>
            <a:ext uri="{FF2B5EF4-FFF2-40B4-BE49-F238E27FC236}">
              <a16:creationId xmlns:a16="http://schemas.microsoft.com/office/drawing/2014/main" id="{DE417BFB-7F45-4B11-9E49-6B8C5AB84F30}"/>
            </a:ext>
          </a:extLst>
        </xdr:cNvPr>
        <xdr:cNvCxnSpPr/>
      </xdr:nvCxnSpPr>
      <xdr:spPr>
        <a:xfrm>
          <a:off x="18392775" y="6002642"/>
          <a:ext cx="809625"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125013</xdr:rowOff>
    </xdr:from>
    <xdr:to>
      <xdr:col>102</xdr:col>
      <xdr:colOff>165100</xdr:colOff>
      <xdr:row>37</xdr:row>
      <xdr:rowOff>55163</xdr:rowOff>
    </xdr:to>
    <xdr:sp macro="" textlink="">
      <xdr:nvSpPr>
        <xdr:cNvPr id="597" name="楕円 596">
          <a:extLst>
            <a:ext uri="{FF2B5EF4-FFF2-40B4-BE49-F238E27FC236}">
              <a16:creationId xmlns:a16="http://schemas.microsoft.com/office/drawing/2014/main" id="{AA9654F7-9C09-43ED-9113-DE5855D2FEAB}"/>
            </a:ext>
          </a:extLst>
        </xdr:cNvPr>
        <xdr:cNvSpPr/>
      </xdr:nvSpPr>
      <xdr:spPr>
        <a:xfrm>
          <a:off x="17554575" y="59511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4363</xdr:rowOff>
    </xdr:from>
    <xdr:to>
      <xdr:col>107</xdr:col>
      <xdr:colOff>50800</xdr:colOff>
      <xdr:row>37</xdr:row>
      <xdr:rowOff>14592</xdr:rowOff>
    </xdr:to>
    <xdr:cxnSp macro="">
      <xdr:nvCxnSpPr>
        <xdr:cNvPr id="598" name="直線コネクタ 597">
          <a:extLst>
            <a:ext uri="{FF2B5EF4-FFF2-40B4-BE49-F238E27FC236}">
              <a16:creationId xmlns:a16="http://schemas.microsoft.com/office/drawing/2014/main" id="{8B276022-3697-43BD-9DC5-404E3AAD3EEC}"/>
            </a:ext>
          </a:extLst>
        </xdr:cNvPr>
        <xdr:cNvCxnSpPr/>
      </xdr:nvCxnSpPr>
      <xdr:spPr>
        <a:xfrm>
          <a:off x="17602200" y="5998763"/>
          <a:ext cx="790575"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40754</xdr:rowOff>
    </xdr:from>
    <xdr:to>
      <xdr:col>98</xdr:col>
      <xdr:colOff>38100</xdr:colOff>
      <xdr:row>36</xdr:row>
      <xdr:rowOff>142354</xdr:rowOff>
    </xdr:to>
    <xdr:sp macro="" textlink="">
      <xdr:nvSpPr>
        <xdr:cNvPr id="599" name="楕円 598">
          <a:extLst>
            <a:ext uri="{FF2B5EF4-FFF2-40B4-BE49-F238E27FC236}">
              <a16:creationId xmlns:a16="http://schemas.microsoft.com/office/drawing/2014/main" id="{2D867900-674A-4C2D-BE41-EBED4661AD9F}"/>
            </a:ext>
          </a:extLst>
        </xdr:cNvPr>
        <xdr:cNvSpPr/>
      </xdr:nvSpPr>
      <xdr:spPr>
        <a:xfrm>
          <a:off x="16754475" y="587005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91554</xdr:rowOff>
    </xdr:from>
    <xdr:to>
      <xdr:col>102</xdr:col>
      <xdr:colOff>114300</xdr:colOff>
      <xdr:row>37</xdr:row>
      <xdr:rowOff>4363</xdr:rowOff>
    </xdr:to>
    <xdr:cxnSp macro="">
      <xdr:nvCxnSpPr>
        <xdr:cNvPr id="600" name="直線コネクタ 599">
          <a:extLst>
            <a:ext uri="{FF2B5EF4-FFF2-40B4-BE49-F238E27FC236}">
              <a16:creationId xmlns:a16="http://schemas.microsoft.com/office/drawing/2014/main" id="{26EDE6B3-693C-49CC-9721-CCD15E8A4F88}"/>
            </a:ext>
          </a:extLst>
        </xdr:cNvPr>
        <xdr:cNvCxnSpPr/>
      </xdr:nvCxnSpPr>
      <xdr:spPr>
        <a:xfrm>
          <a:off x="16802100" y="5917679"/>
          <a:ext cx="800100" cy="8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1" name="n_1aveValue【一般廃棄物処理施設】&#10;一人当たり有形固定資産（償却資産）額">
          <a:extLst>
            <a:ext uri="{FF2B5EF4-FFF2-40B4-BE49-F238E27FC236}">
              <a16:creationId xmlns:a16="http://schemas.microsoft.com/office/drawing/2014/main" id="{86B50342-544B-4B04-B9C2-255D00CBC2FB}"/>
            </a:ext>
          </a:extLst>
        </xdr:cNvPr>
        <xdr:cNvSpPr txBox="1"/>
      </xdr:nvSpPr>
      <xdr:spPr>
        <a:xfrm>
          <a:off x="18944736" y="6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8B4AFCA0-AD26-47B5-93C0-8527E0E6C645}"/>
            </a:ext>
          </a:extLst>
        </xdr:cNvPr>
        <xdr:cNvSpPr txBox="1"/>
      </xdr:nvSpPr>
      <xdr:spPr>
        <a:xfrm>
          <a:off x="18163686" y="61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5A87B974-C4D6-4352-BDEA-74715FE81BE6}"/>
            </a:ext>
          </a:extLst>
        </xdr:cNvPr>
        <xdr:cNvSpPr txBox="1"/>
      </xdr:nvSpPr>
      <xdr:spPr>
        <a:xfrm>
          <a:off x="17354061" y="61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63187</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C42F8D30-8BDA-4DB5-B254-DC2E484D6F6A}"/>
            </a:ext>
          </a:extLst>
        </xdr:cNvPr>
        <xdr:cNvSpPr txBox="1"/>
      </xdr:nvSpPr>
      <xdr:spPr>
        <a:xfrm>
          <a:off x="16563486" y="60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86206</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CDAC9349-7E63-4589-877E-D53A372A1B09}"/>
            </a:ext>
          </a:extLst>
        </xdr:cNvPr>
        <xdr:cNvSpPr txBox="1"/>
      </xdr:nvSpPr>
      <xdr:spPr>
        <a:xfrm>
          <a:off x="18944736" y="575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81919</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153A10E1-13E7-4CD3-9D6D-57E5D544C3BF}"/>
            </a:ext>
          </a:extLst>
        </xdr:cNvPr>
        <xdr:cNvSpPr txBox="1"/>
      </xdr:nvSpPr>
      <xdr:spPr>
        <a:xfrm>
          <a:off x="18163686" y="57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71690</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08638DD7-FC12-415B-B8D4-96DFF0A400E9}"/>
            </a:ext>
          </a:extLst>
        </xdr:cNvPr>
        <xdr:cNvSpPr txBox="1"/>
      </xdr:nvSpPr>
      <xdr:spPr>
        <a:xfrm>
          <a:off x="17354061" y="57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158881</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5E099775-7E6E-4E56-9A84-5DEFF098A883}"/>
            </a:ext>
          </a:extLst>
        </xdr:cNvPr>
        <xdr:cNvSpPr txBox="1"/>
      </xdr:nvSpPr>
      <xdr:spPr>
        <a:xfrm>
          <a:off x="16563486" y="56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33B4BA81-E9B6-4579-98B5-D43E7D3A6D5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5355B75B-4897-495F-ADC6-E4749705A5AD}"/>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F79A896C-3505-4573-BBFE-E45F66C126BC}"/>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D55946F6-805A-430F-9643-E7888B514857}"/>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A971DED6-3938-4879-96C9-57A02CE4EBD1}"/>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EB5AC654-6F5E-4E45-96CB-F73F40C828BE}"/>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3A8AACE5-857F-415D-BD89-C2F68351BBC6}"/>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EE737609-5FE2-441C-B296-6C6BE0892E26}"/>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5F04E849-D00A-4C0E-A05B-4BF02A41E0D3}"/>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BAB884BE-D8DA-414B-B53D-092EA8FAE35C}"/>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9" name="テキスト ボックス 618">
          <a:extLst>
            <a:ext uri="{FF2B5EF4-FFF2-40B4-BE49-F238E27FC236}">
              <a16:creationId xmlns:a16="http://schemas.microsoft.com/office/drawing/2014/main" id="{1D6CD7CF-A414-4A8B-A64A-A2528FBE7CC1}"/>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90128E8B-257E-43D9-8402-B1DE92BFA105}"/>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a:extLst>
            <a:ext uri="{FF2B5EF4-FFF2-40B4-BE49-F238E27FC236}">
              <a16:creationId xmlns:a16="http://schemas.microsoft.com/office/drawing/2014/main" id="{18AF8442-39C2-4A62-B5BF-8BD30C813F36}"/>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6D22D5DD-C75A-4BD9-8BEA-8E973F7337BC}"/>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5256CAEC-80F8-4307-B3A8-A8BBBF88C898}"/>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C8832C72-275E-4323-B674-A225A1893A75}"/>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E13A1800-D298-4175-AF37-3926665DB45C}"/>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FC120B7B-E9FC-4B46-BE29-FB839686811C}"/>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A074FEB1-4166-4F7E-938E-1D6944CC952E}"/>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E5FF78C9-370F-41F2-A600-DB31F772A74A}"/>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DCD3C079-D3B5-40FC-912A-F16CF27E5E0F}"/>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CBB9E896-9C9D-4EBC-A7C4-A3D9B6FBDCB5}"/>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a:extLst>
            <a:ext uri="{FF2B5EF4-FFF2-40B4-BE49-F238E27FC236}">
              <a16:creationId xmlns:a16="http://schemas.microsoft.com/office/drawing/2014/main" id="{C58BD183-8E20-4D01-AD00-6820ABAAB12B}"/>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A40D5468-8BE7-41E5-BE4A-59920BE1A47C}"/>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6B3004D6-7D9C-4AFE-968E-08946F4BC37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8130B5D2-D779-40C7-A4F4-8A71F7E64D46}"/>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4AB42E81-0725-42C2-8847-19884047386B}"/>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AB91B637-2C96-469F-A43F-6F1B6493072E}"/>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F993AC3B-3344-457E-907B-DB1F6FD9BF12}"/>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56190BD5-F6DC-42F0-AC32-5A30ACDD7BED}"/>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39" name="直線コネクタ 638">
          <a:extLst>
            <a:ext uri="{FF2B5EF4-FFF2-40B4-BE49-F238E27FC236}">
              <a16:creationId xmlns:a16="http://schemas.microsoft.com/office/drawing/2014/main" id="{2BD7D906-4ED3-4192-81D4-F9E7418388FA}"/>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38661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3FB661A3-CF3A-406E-B211-09CEEBBD0652}"/>
            </a:ext>
          </a:extLst>
        </xdr:cNvPr>
        <xdr:cNvSpPr txBox="1"/>
      </xdr:nvSpPr>
      <xdr:spPr>
        <a:xfrm>
          <a:off x="14735175" y="9430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1" name="フローチャート: 判断 640">
          <a:extLst>
            <a:ext uri="{FF2B5EF4-FFF2-40B4-BE49-F238E27FC236}">
              <a16:creationId xmlns:a16="http://schemas.microsoft.com/office/drawing/2014/main" id="{953293CE-BD12-44E1-ABC4-030F00BDE0FD}"/>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2" name="フローチャート: 判断 641">
          <a:extLst>
            <a:ext uri="{FF2B5EF4-FFF2-40B4-BE49-F238E27FC236}">
              <a16:creationId xmlns:a16="http://schemas.microsoft.com/office/drawing/2014/main" id="{456C45FD-1405-4070-AAC6-78F9A6B142C9}"/>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3" name="フローチャート: 判断 642">
          <a:extLst>
            <a:ext uri="{FF2B5EF4-FFF2-40B4-BE49-F238E27FC236}">
              <a16:creationId xmlns:a16="http://schemas.microsoft.com/office/drawing/2014/main" id="{148D4681-9D7C-4455-8D7C-1A4E05791482}"/>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4" name="フローチャート: 判断 643">
          <a:extLst>
            <a:ext uri="{FF2B5EF4-FFF2-40B4-BE49-F238E27FC236}">
              <a16:creationId xmlns:a16="http://schemas.microsoft.com/office/drawing/2014/main" id="{35E8F016-162C-4E15-A32A-461A9AA15168}"/>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5" name="フローチャート: 判断 644">
          <a:extLst>
            <a:ext uri="{FF2B5EF4-FFF2-40B4-BE49-F238E27FC236}">
              <a16:creationId xmlns:a16="http://schemas.microsoft.com/office/drawing/2014/main" id="{B7AD0AF1-55EA-42AD-83A6-C30B205D5A7C}"/>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AF1DB3A-729E-4B66-9B06-4832883C2F7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33C570C-2FC1-4DAD-9C97-65C18C0DFF9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0EBF8B0-691A-461F-B99C-522E59C49F7B}"/>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8F47C19-B381-45E5-BC0C-AD52CCF8149F}"/>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316D8EA-8A0C-4A0F-BC21-F7AFA4EB5D8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xdr:rowOff>
    </xdr:from>
    <xdr:to>
      <xdr:col>85</xdr:col>
      <xdr:colOff>177800</xdr:colOff>
      <xdr:row>57</xdr:row>
      <xdr:rowOff>117747</xdr:rowOff>
    </xdr:to>
    <xdr:sp macro="" textlink="">
      <xdr:nvSpPr>
        <xdr:cNvPr id="651" name="楕円 650">
          <a:extLst>
            <a:ext uri="{FF2B5EF4-FFF2-40B4-BE49-F238E27FC236}">
              <a16:creationId xmlns:a16="http://schemas.microsoft.com/office/drawing/2014/main" id="{71AABA8B-8EB1-472D-ACE8-1A7701F265A9}"/>
            </a:ext>
          </a:extLst>
        </xdr:cNvPr>
        <xdr:cNvSpPr/>
      </xdr:nvSpPr>
      <xdr:spPr>
        <a:xfrm>
          <a:off x="14649450" y="924587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39024</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6B711728-61D9-453B-88F7-95053E78CD8F}"/>
            </a:ext>
          </a:extLst>
        </xdr:cNvPr>
        <xdr:cNvSpPr txBox="1"/>
      </xdr:nvSpPr>
      <xdr:spPr>
        <a:xfrm>
          <a:off x="14735175" y="9106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122283</xdr:rowOff>
    </xdr:from>
    <xdr:to>
      <xdr:col>81</xdr:col>
      <xdr:colOff>101600</xdr:colOff>
      <xdr:row>57</xdr:row>
      <xdr:rowOff>52433</xdr:rowOff>
    </xdr:to>
    <xdr:sp macro="" textlink="">
      <xdr:nvSpPr>
        <xdr:cNvPr id="653" name="楕円 652">
          <a:extLst>
            <a:ext uri="{FF2B5EF4-FFF2-40B4-BE49-F238E27FC236}">
              <a16:creationId xmlns:a16="http://schemas.microsoft.com/office/drawing/2014/main" id="{E91FFB85-C5DC-4065-8FB7-7AE84F4480C9}"/>
            </a:ext>
          </a:extLst>
        </xdr:cNvPr>
        <xdr:cNvSpPr/>
      </xdr:nvSpPr>
      <xdr:spPr>
        <a:xfrm>
          <a:off x="13887450" y="919325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1633</xdr:rowOff>
    </xdr:from>
    <xdr:to>
      <xdr:col>85</xdr:col>
      <xdr:colOff>127000</xdr:colOff>
      <xdr:row>57</xdr:row>
      <xdr:rowOff>66947</xdr:rowOff>
    </xdr:to>
    <xdr:cxnSp macro="">
      <xdr:nvCxnSpPr>
        <xdr:cNvPr id="654" name="直線コネクタ 653">
          <a:extLst>
            <a:ext uri="{FF2B5EF4-FFF2-40B4-BE49-F238E27FC236}">
              <a16:creationId xmlns:a16="http://schemas.microsoft.com/office/drawing/2014/main" id="{B012CADD-3C12-4665-BA04-14E220AE64F4}"/>
            </a:ext>
          </a:extLst>
        </xdr:cNvPr>
        <xdr:cNvCxnSpPr/>
      </xdr:nvCxnSpPr>
      <xdr:spPr>
        <a:xfrm>
          <a:off x="13935075" y="9231358"/>
          <a:ext cx="762000"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56969</xdr:rowOff>
    </xdr:from>
    <xdr:to>
      <xdr:col>76</xdr:col>
      <xdr:colOff>165100</xdr:colOff>
      <xdr:row>56</xdr:row>
      <xdr:rowOff>158569</xdr:rowOff>
    </xdr:to>
    <xdr:sp macro="" textlink="">
      <xdr:nvSpPr>
        <xdr:cNvPr id="655" name="楕円 654">
          <a:extLst>
            <a:ext uri="{FF2B5EF4-FFF2-40B4-BE49-F238E27FC236}">
              <a16:creationId xmlns:a16="http://schemas.microsoft.com/office/drawing/2014/main" id="{0A328131-6446-4EA2-B195-5F3AA98CDAB0}"/>
            </a:ext>
          </a:extLst>
        </xdr:cNvPr>
        <xdr:cNvSpPr/>
      </xdr:nvSpPr>
      <xdr:spPr>
        <a:xfrm>
          <a:off x="13096875" y="912476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107769</xdr:rowOff>
    </xdr:from>
    <xdr:to>
      <xdr:col>81</xdr:col>
      <xdr:colOff>50800</xdr:colOff>
      <xdr:row>57</xdr:row>
      <xdr:rowOff>1633</xdr:rowOff>
    </xdr:to>
    <xdr:cxnSp macro="">
      <xdr:nvCxnSpPr>
        <xdr:cNvPr id="656" name="直線コネクタ 655">
          <a:extLst>
            <a:ext uri="{FF2B5EF4-FFF2-40B4-BE49-F238E27FC236}">
              <a16:creationId xmlns:a16="http://schemas.microsoft.com/office/drawing/2014/main" id="{68B738EB-9679-4B15-B62E-D39DAE7615A7}"/>
            </a:ext>
          </a:extLst>
        </xdr:cNvPr>
        <xdr:cNvCxnSpPr/>
      </xdr:nvCxnSpPr>
      <xdr:spPr>
        <a:xfrm>
          <a:off x="13144500" y="9172394"/>
          <a:ext cx="79057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163104</xdr:rowOff>
    </xdr:from>
    <xdr:to>
      <xdr:col>72</xdr:col>
      <xdr:colOff>38100</xdr:colOff>
      <xdr:row>56</xdr:row>
      <xdr:rowOff>93254</xdr:rowOff>
    </xdr:to>
    <xdr:sp macro="" textlink="">
      <xdr:nvSpPr>
        <xdr:cNvPr id="657" name="楕円 656">
          <a:extLst>
            <a:ext uri="{FF2B5EF4-FFF2-40B4-BE49-F238E27FC236}">
              <a16:creationId xmlns:a16="http://schemas.microsoft.com/office/drawing/2014/main" id="{C78ADC5F-DFBA-471C-88A4-0237AEDD26C8}"/>
            </a:ext>
          </a:extLst>
        </xdr:cNvPr>
        <xdr:cNvSpPr/>
      </xdr:nvSpPr>
      <xdr:spPr>
        <a:xfrm>
          <a:off x="12296775" y="90658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42454</xdr:rowOff>
    </xdr:from>
    <xdr:to>
      <xdr:col>76</xdr:col>
      <xdr:colOff>114300</xdr:colOff>
      <xdr:row>56</xdr:row>
      <xdr:rowOff>107769</xdr:rowOff>
    </xdr:to>
    <xdr:cxnSp macro="">
      <xdr:nvCxnSpPr>
        <xdr:cNvPr id="658" name="直線コネクタ 657">
          <a:extLst>
            <a:ext uri="{FF2B5EF4-FFF2-40B4-BE49-F238E27FC236}">
              <a16:creationId xmlns:a16="http://schemas.microsoft.com/office/drawing/2014/main" id="{A7626EF6-1D68-430F-9770-F1E63335AE4F}"/>
            </a:ext>
          </a:extLst>
        </xdr:cNvPr>
        <xdr:cNvCxnSpPr/>
      </xdr:nvCxnSpPr>
      <xdr:spPr>
        <a:xfrm>
          <a:off x="12344400" y="9113429"/>
          <a:ext cx="8001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97790</xdr:rowOff>
    </xdr:from>
    <xdr:to>
      <xdr:col>67</xdr:col>
      <xdr:colOff>101600</xdr:colOff>
      <xdr:row>56</xdr:row>
      <xdr:rowOff>27940</xdr:rowOff>
    </xdr:to>
    <xdr:sp macro="" textlink="">
      <xdr:nvSpPr>
        <xdr:cNvPr id="659" name="楕円 658">
          <a:extLst>
            <a:ext uri="{FF2B5EF4-FFF2-40B4-BE49-F238E27FC236}">
              <a16:creationId xmlns:a16="http://schemas.microsoft.com/office/drawing/2014/main" id="{7242971F-05EA-45DE-A6EE-FD63412E3477}"/>
            </a:ext>
          </a:extLst>
        </xdr:cNvPr>
        <xdr:cNvSpPr/>
      </xdr:nvSpPr>
      <xdr:spPr>
        <a:xfrm>
          <a:off x="11487150" y="90036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148590</xdr:rowOff>
    </xdr:from>
    <xdr:to>
      <xdr:col>71</xdr:col>
      <xdr:colOff>177800</xdr:colOff>
      <xdr:row>56</xdr:row>
      <xdr:rowOff>42454</xdr:rowOff>
    </xdr:to>
    <xdr:cxnSp macro="">
      <xdr:nvCxnSpPr>
        <xdr:cNvPr id="660" name="直線コネクタ 659">
          <a:extLst>
            <a:ext uri="{FF2B5EF4-FFF2-40B4-BE49-F238E27FC236}">
              <a16:creationId xmlns:a16="http://schemas.microsoft.com/office/drawing/2014/main" id="{993C7622-E816-41E7-9B60-F75AFD9199F5}"/>
            </a:ext>
          </a:extLst>
        </xdr:cNvPr>
        <xdr:cNvCxnSpPr/>
      </xdr:nvCxnSpPr>
      <xdr:spPr>
        <a:xfrm>
          <a:off x="11534775" y="9051290"/>
          <a:ext cx="809625"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58255</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A60E11C6-76D2-495D-9A4E-9C9ECB34B4B1}"/>
            </a:ext>
          </a:extLst>
        </xdr:cNvPr>
        <xdr:cNvSpPr txBox="1"/>
      </xdr:nvSpPr>
      <xdr:spPr>
        <a:xfrm>
          <a:off x="1374521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45193</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D060F0FD-1EB5-4CB2-922C-93BFDC90402B}"/>
            </a:ext>
          </a:extLst>
        </xdr:cNvPr>
        <xdr:cNvSpPr txBox="1"/>
      </xdr:nvSpPr>
      <xdr:spPr>
        <a:xfrm>
          <a:off x="12964169"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32130</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B20A48FD-5EA9-4726-A699-DD0D0A24F0E6}"/>
            </a:ext>
          </a:extLst>
        </xdr:cNvPr>
        <xdr:cNvSpPr txBox="1"/>
      </xdr:nvSpPr>
      <xdr:spPr>
        <a:xfrm>
          <a:off x="12164069" y="94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290BB975-1F11-498B-A0A5-720D896FF659}"/>
            </a:ext>
          </a:extLst>
        </xdr:cNvPr>
        <xdr:cNvSpPr txBox="1"/>
      </xdr:nvSpPr>
      <xdr:spPr>
        <a:xfrm>
          <a:off x="11354444" y="9619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68960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62B0E1D7-0A7C-4D61-8312-3D23CFE246F3}"/>
            </a:ext>
          </a:extLst>
        </xdr:cNvPr>
        <xdr:cNvSpPr txBox="1"/>
      </xdr:nvSpPr>
      <xdr:spPr>
        <a:xfrm>
          <a:off x="13745219" y="897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3646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7BF74B08-51AA-43AF-8325-9525FAA759B8}"/>
            </a:ext>
          </a:extLst>
        </xdr:cNvPr>
        <xdr:cNvSpPr txBox="1"/>
      </xdr:nvSpPr>
      <xdr:spPr>
        <a:xfrm>
          <a:off x="12964169" y="891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109781</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8B876E39-572C-4CE2-A4B5-BC602445219C}"/>
            </a:ext>
          </a:extLst>
        </xdr:cNvPr>
        <xdr:cNvSpPr txBox="1"/>
      </xdr:nvSpPr>
      <xdr:spPr>
        <a:xfrm>
          <a:off x="12164069" y="885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44467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1AB3723B-ED08-4FC5-8886-106AF522BF41}"/>
            </a:ext>
          </a:extLst>
        </xdr:cNvPr>
        <xdr:cNvSpPr txBox="1"/>
      </xdr:nvSpPr>
      <xdr:spPr>
        <a:xfrm>
          <a:off x="11354444" y="879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DC42822E-20B4-4BDF-8A79-DE6B5A84BBD6}"/>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FD84321B-6CB0-4C91-9DC1-07E7A16DF906}"/>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F251A7F6-4868-4CA4-A16D-326A7A2929D7}"/>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7AB418F9-E33B-4925-AA52-825EBAD0971F}"/>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607A2E0E-030F-45AE-8E2D-D98A9864983A}"/>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D6E6A49F-6304-4400-9538-07D229C1DCA3}"/>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61021A7C-1493-47E5-A6F5-40B6D77DDC1D}"/>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B49600CB-9AD4-4FA0-8290-3D74687EB7F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6FA4D873-7DEC-4815-BC21-9DA80AF2510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9D77D773-53B7-44CE-AA96-403C4B0C141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7F5A5CA9-806D-4C1C-BF48-A6F4529865A0}"/>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969E94CD-4242-426D-B015-51F9678015F9}"/>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B70AC27C-328C-4DBB-B140-22D05F61F2A9}"/>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D8438723-375C-40C8-A7A8-EEC1F32B1FC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D8EA6F46-DF90-4B76-90E0-C3E610F979BB}"/>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2473499E-F145-4F58-93F0-52E5DD9C8597}"/>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87C880B4-66C0-4348-B560-3CBF06937C05}"/>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211E3D4E-1B0C-4796-80F3-BF26C06109FA}"/>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1D16D923-E04C-481A-BC79-461E72939A55}"/>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A1E18021-B69B-4304-ABB6-226630DA64E3}"/>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6EDE4676-3A16-4C0E-A4E2-24436BF83C89}"/>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607D60EF-A412-4B49-99A3-51C006B0713C}"/>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7E27799B-95DF-4733-9F4B-66AE222FDAD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2" name="直線コネクタ 691">
          <a:extLst>
            <a:ext uri="{FF2B5EF4-FFF2-40B4-BE49-F238E27FC236}">
              <a16:creationId xmlns:a16="http://schemas.microsoft.com/office/drawing/2014/main" id="{7F1ACA54-ACA1-4355-847E-CAE98D062066}"/>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369A0BA8-9F2A-4736-8A9E-3F9E1F330EBD}"/>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4" name="直線コネクタ 693">
          <a:extLst>
            <a:ext uri="{FF2B5EF4-FFF2-40B4-BE49-F238E27FC236}">
              <a16:creationId xmlns:a16="http://schemas.microsoft.com/office/drawing/2014/main" id="{722A253F-EF0A-486B-834D-5A06EF51177E}"/>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79AEBE00-4CAC-4C56-935D-A1F1C39F499D}"/>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6" name="直線コネクタ 695">
          <a:extLst>
            <a:ext uri="{FF2B5EF4-FFF2-40B4-BE49-F238E27FC236}">
              <a16:creationId xmlns:a16="http://schemas.microsoft.com/office/drawing/2014/main" id="{168FD2BA-6A1F-4BF7-97D7-F13129BB4F0E}"/>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F1742386-ED2C-430A-B349-60424096E4AD}"/>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8" name="フローチャート: 判断 697">
          <a:extLst>
            <a:ext uri="{FF2B5EF4-FFF2-40B4-BE49-F238E27FC236}">
              <a16:creationId xmlns:a16="http://schemas.microsoft.com/office/drawing/2014/main" id="{C314E809-1D50-422A-9F05-07BECEDA3F55}"/>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9" name="フローチャート: 判断 698">
          <a:extLst>
            <a:ext uri="{FF2B5EF4-FFF2-40B4-BE49-F238E27FC236}">
              <a16:creationId xmlns:a16="http://schemas.microsoft.com/office/drawing/2014/main" id="{EE8335F8-C978-476C-926B-1263BD26CF20}"/>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0" name="フローチャート: 判断 699">
          <a:extLst>
            <a:ext uri="{FF2B5EF4-FFF2-40B4-BE49-F238E27FC236}">
              <a16:creationId xmlns:a16="http://schemas.microsoft.com/office/drawing/2014/main" id="{940A0A6C-2B3E-43F2-B11A-1FAFA892B11C}"/>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1" name="フローチャート: 判断 700">
          <a:extLst>
            <a:ext uri="{FF2B5EF4-FFF2-40B4-BE49-F238E27FC236}">
              <a16:creationId xmlns:a16="http://schemas.microsoft.com/office/drawing/2014/main" id="{8B3E64E5-32D0-4826-A305-BE3FF960F3A8}"/>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2" name="フローチャート: 判断 701">
          <a:extLst>
            <a:ext uri="{FF2B5EF4-FFF2-40B4-BE49-F238E27FC236}">
              <a16:creationId xmlns:a16="http://schemas.microsoft.com/office/drawing/2014/main" id="{7E8E9CBB-E611-4758-87E3-D15E7E923D0B}"/>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A89A9CC-80E7-4431-A291-49ADA261506F}"/>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9B25EF3-AAF1-438E-844F-1DBEC4A9D94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45F99F4-D193-4452-B6BA-169109BB5E97}"/>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4E4944A-70D5-4930-8417-D5429E37FA13}"/>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123CE7F6-7FBB-41B9-80AE-B3812891C6EF}"/>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08" name="楕円 707">
          <a:extLst>
            <a:ext uri="{FF2B5EF4-FFF2-40B4-BE49-F238E27FC236}">
              <a16:creationId xmlns:a16="http://schemas.microsoft.com/office/drawing/2014/main" id="{55E706D1-A62D-4869-9E7A-5E8279445B69}"/>
            </a:ext>
          </a:extLst>
        </xdr:cNvPr>
        <xdr:cNvSpPr/>
      </xdr:nvSpPr>
      <xdr:spPr>
        <a:xfrm>
          <a:off x="19897725"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E01701A8-F7DA-4087-8B1C-6EED376FF3DD}"/>
            </a:ext>
          </a:extLst>
        </xdr:cNvPr>
        <xdr:cNvSpPr txBox="1"/>
      </xdr:nvSpPr>
      <xdr:spPr>
        <a:xfrm>
          <a:off x="19992975"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710" name="楕円 709">
          <a:extLst>
            <a:ext uri="{FF2B5EF4-FFF2-40B4-BE49-F238E27FC236}">
              <a16:creationId xmlns:a16="http://schemas.microsoft.com/office/drawing/2014/main" id="{2E403419-CF20-4588-B1F0-140189A3C703}"/>
            </a:ext>
          </a:extLst>
        </xdr:cNvPr>
        <xdr:cNvSpPr/>
      </xdr:nvSpPr>
      <xdr:spPr>
        <a:xfrm>
          <a:off x="19154775" y="9782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60</xdr:row>
      <xdr:rowOff>114300</xdr:rowOff>
    </xdr:to>
    <xdr:cxnSp macro="">
      <xdr:nvCxnSpPr>
        <xdr:cNvPr id="711" name="直線コネクタ 710">
          <a:extLst>
            <a:ext uri="{FF2B5EF4-FFF2-40B4-BE49-F238E27FC236}">
              <a16:creationId xmlns:a16="http://schemas.microsoft.com/office/drawing/2014/main" id="{9500FD32-6402-42C4-9F31-1A065875C45C}"/>
            </a:ext>
          </a:extLst>
        </xdr:cNvPr>
        <xdr:cNvCxnSpPr/>
      </xdr:nvCxnSpPr>
      <xdr:spPr>
        <a:xfrm>
          <a:off x="19202400" y="98298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712" name="楕円 711">
          <a:extLst>
            <a:ext uri="{FF2B5EF4-FFF2-40B4-BE49-F238E27FC236}">
              <a16:creationId xmlns:a16="http://schemas.microsoft.com/office/drawing/2014/main" id="{66803356-1506-46CB-8D3A-5ED6BFF05512}"/>
            </a:ext>
          </a:extLst>
        </xdr:cNvPr>
        <xdr:cNvSpPr/>
      </xdr:nvSpPr>
      <xdr:spPr>
        <a:xfrm>
          <a:off x="18345150"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114300</xdr:rowOff>
    </xdr:to>
    <xdr:cxnSp macro="">
      <xdr:nvCxnSpPr>
        <xdr:cNvPr id="713" name="直線コネクタ 712">
          <a:extLst>
            <a:ext uri="{FF2B5EF4-FFF2-40B4-BE49-F238E27FC236}">
              <a16:creationId xmlns:a16="http://schemas.microsoft.com/office/drawing/2014/main" id="{A95E90A4-DC2B-4488-9ED4-92F71860D6F0}"/>
            </a:ext>
          </a:extLst>
        </xdr:cNvPr>
        <xdr:cNvCxnSpPr/>
      </xdr:nvCxnSpPr>
      <xdr:spPr>
        <a:xfrm>
          <a:off x="18392775" y="98298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14" name="楕円 713">
          <a:extLst>
            <a:ext uri="{FF2B5EF4-FFF2-40B4-BE49-F238E27FC236}">
              <a16:creationId xmlns:a16="http://schemas.microsoft.com/office/drawing/2014/main" id="{5476E04B-3447-40A4-B386-0A0DFF2D1CF5}"/>
            </a:ext>
          </a:extLst>
        </xdr:cNvPr>
        <xdr:cNvSpPr/>
      </xdr:nvSpPr>
      <xdr:spPr>
        <a:xfrm>
          <a:off x="17554575" y="9782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114300</xdr:rowOff>
    </xdr:to>
    <xdr:cxnSp macro="">
      <xdr:nvCxnSpPr>
        <xdr:cNvPr id="715" name="直線コネクタ 714">
          <a:extLst>
            <a:ext uri="{FF2B5EF4-FFF2-40B4-BE49-F238E27FC236}">
              <a16:creationId xmlns:a16="http://schemas.microsoft.com/office/drawing/2014/main" id="{D98BE28C-A899-495F-A93F-DC2809E9148C}"/>
            </a:ext>
          </a:extLst>
        </xdr:cNvPr>
        <xdr:cNvCxnSpPr/>
      </xdr:nvCxnSpPr>
      <xdr:spPr>
        <a:xfrm>
          <a:off x="17602200" y="98298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25400</xdr:rowOff>
    </xdr:from>
    <xdr:to>
      <xdr:col>98</xdr:col>
      <xdr:colOff>38100</xdr:colOff>
      <xdr:row>60</xdr:row>
      <xdr:rowOff>127000</xdr:rowOff>
    </xdr:to>
    <xdr:sp macro="" textlink="">
      <xdr:nvSpPr>
        <xdr:cNvPr id="716" name="楕円 715">
          <a:extLst>
            <a:ext uri="{FF2B5EF4-FFF2-40B4-BE49-F238E27FC236}">
              <a16:creationId xmlns:a16="http://schemas.microsoft.com/office/drawing/2014/main" id="{60CD4BDB-3072-4530-AAA0-5A3D22A962FE}"/>
            </a:ext>
          </a:extLst>
        </xdr:cNvPr>
        <xdr:cNvSpPr/>
      </xdr:nvSpPr>
      <xdr:spPr>
        <a:xfrm>
          <a:off x="16754475" y="97440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76200</xdr:rowOff>
    </xdr:from>
    <xdr:to>
      <xdr:col>102</xdr:col>
      <xdr:colOff>114300</xdr:colOff>
      <xdr:row>60</xdr:row>
      <xdr:rowOff>114300</xdr:rowOff>
    </xdr:to>
    <xdr:cxnSp macro="">
      <xdr:nvCxnSpPr>
        <xdr:cNvPr id="717" name="直線コネクタ 716">
          <a:extLst>
            <a:ext uri="{FF2B5EF4-FFF2-40B4-BE49-F238E27FC236}">
              <a16:creationId xmlns:a16="http://schemas.microsoft.com/office/drawing/2014/main" id="{D20D534F-C8B2-4F9B-A2C6-55D3B3266533}"/>
            </a:ext>
          </a:extLst>
        </xdr:cNvPr>
        <xdr:cNvCxnSpPr/>
      </xdr:nvCxnSpPr>
      <xdr:spPr>
        <a:xfrm>
          <a:off x="16802100" y="97917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8" name="n_1aveValue【保健センター・保健所】&#10;一人当たり面積">
          <a:extLst>
            <a:ext uri="{FF2B5EF4-FFF2-40B4-BE49-F238E27FC236}">
              <a16:creationId xmlns:a16="http://schemas.microsoft.com/office/drawing/2014/main" id="{1E3798E4-A6A1-4B50-82BD-BAE2F72950A9}"/>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19" name="n_2aveValue【保健センター・保健所】&#10;一人当たり面積">
          <a:extLst>
            <a:ext uri="{FF2B5EF4-FFF2-40B4-BE49-F238E27FC236}">
              <a16:creationId xmlns:a16="http://schemas.microsoft.com/office/drawing/2014/main" id="{8DA6D7DE-33E1-4D9A-9D25-58FB23BC3AB0}"/>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20" name="n_3aveValue【保健センター・保健所】&#10;一人当たり面積">
          <a:extLst>
            <a:ext uri="{FF2B5EF4-FFF2-40B4-BE49-F238E27FC236}">
              <a16:creationId xmlns:a16="http://schemas.microsoft.com/office/drawing/2014/main" id="{09822A4C-6084-4ED8-97DB-C5F9E347792C}"/>
            </a:ext>
          </a:extLst>
        </xdr:cNvPr>
        <xdr:cNvSpPr txBox="1"/>
      </xdr:nvSpPr>
      <xdr:spPr>
        <a:xfrm>
          <a:off x="173832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21" name="n_4aveValue【保健センター・保健所】&#10;一人当たり面積">
          <a:extLst>
            <a:ext uri="{FF2B5EF4-FFF2-40B4-BE49-F238E27FC236}">
              <a16:creationId xmlns:a16="http://schemas.microsoft.com/office/drawing/2014/main" id="{3CFD1194-5231-4FAF-A3B1-21BCC14C92EB}"/>
            </a:ext>
          </a:extLst>
        </xdr:cNvPr>
        <xdr:cNvSpPr txBox="1"/>
      </xdr:nvSpPr>
      <xdr:spPr>
        <a:xfrm>
          <a:off x="16592627"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722" name="n_1mainValue【保健センター・保健所】&#10;一人当たり面積">
          <a:extLst>
            <a:ext uri="{FF2B5EF4-FFF2-40B4-BE49-F238E27FC236}">
              <a16:creationId xmlns:a16="http://schemas.microsoft.com/office/drawing/2014/main" id="{A865D772-35FC-48EF-B0A6-8097A1EFCA7A}"/>
            </a:ext>
          </a:extLst>
        </xdr:cNvPr>
        <xdr:cNvSpPr txBox="1"/>
      </xdr:nvSpPr>
      <xdr:spPr>
        <a:xfrm>
          <a:off x="189834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23" name="n_2mainValue【保健センター・保健所】&#10;一人当たり面積">
          <a:extLst>
            <a:ext uri="{FF2B5EF4-FFF2-40B4-BE49-F238E27FC236}">
              <a16:creationId xmlns:a16="http://schemas.microsoft.com/office/drawing/2014/main" id="{E9A5C029-2E62-49A2-98DA-970CA0558BD7}"/>
            </a:ext>
          </a:extLst>
        </xdr:cNvPr>
        <xdr:cNvSpPr txBox="1"/>
      </xdr:nvSpPr>
      <xdr:spPr>
        <a:xfrm>
          <a:off x="181833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4" name="n_3mainValue【保健センター・保健所】&#10;一人当たり面積">
          <a:extLst>
            <a:ext uri="{FF2B5EF4-FFF2-40B4-BE49-F238E27FC236}">
              <a16:creationId xmlns:a16="http://schemas.microsoft.com/office/drawing/2014/main" id="{11073BCF-61C6-485C-9FEB-451AADEC051C}"/>
            </a:ext>
          </a:extLst>
        </xdr:cNvPr>
        <xdr:cNvSpPr txBox="1"/>
      </xdr:nvSpPr>
      <xdr:spPr>
        <a:xfrm>
          <a:off x="173832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143527</xdr:rowOff>
    </xdr:from>
    <xdr:ext cx="469744" cy="259045"/>
    <xdr:sp macro="" textlink="">
      <xdr:nvSpPr>
        <xdr:cNvPr id="725" name="n_4mainValue【保健センター・保健所】&#10;一人当たり面積">
          <a:extLst>
            <a:ext uri="{FF2B5EF4-FFF2-40B4-BE49-F238E27FC236}">
              <a16:creationId xmlns:a16="http://schemas.microsoft.com/office/drawing/2014/main" id="{6581BEA6-730B-4C1E-A5ED-17F72EC682DE}"/>
            </a:ext>
          </a:extLst>
        </xdr:cNvPr>
        <xdr:cNvSpPr txBox="1"/>
      </xdr:nvSpPr>
      <xdr:spPr>
        <a:xfrm>
          <a:off x="16592627"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E877B689-87CE-44AD-A28C-E19BA18541B3}"/>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5D143B7A-F0FF-4ADF-AA3A-A52E2A996C3F}"/>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8DC1A847-92A4-418D-99C7-92DB857F9AC3}"/>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27F1E8E9-4179-4CFE-AA61-5D70E0071030}"/>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3B6CDC6F-F33C-4925-9B09-661FCFC33BCF}"/>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C81085CA-8E13-4615-91DA-513499D5CDF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4FD27765-6D9D-4099-AAC5-86452E4E2ACA}"/>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4D0B4549-65D0-4AD9-9A0C-53B587637EAF}"/>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3772955A-7BD4-448E-BABF-7D2B3AB3112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918F62F0-E7C7-4A68-A8C4-B9761FF84261}"/>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a:extLst>
            <a:ext uri="{FF2B5EF4-FFF2-40B4-BE49-F238E27FC236}">
              <a16:creationId xmlns:a16="http://schemas.microsoft.com/office/drawing/2014/main" id="{FA0C8434-971D-4857-8CDE-B93890CE5DB3}"/>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D49461B4-5332-41CC-BDA0-B8EC67FA5B4C}"/>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8" name="テキスト ボックス 737">
          <a:extLst>
            <a:ext uri="{FF2B5EF4-FFF2-40B4-BE49-F238E27FC236}">
              <a16:creationId xmlns:a16="http://schemas.microsoft.com/office/drawing/2014/main" id="{68A63EDC-829B-4DA6-84F0-BAE80B6D75C6}"/>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6D01A7F4-2DD1-4CD6-891D-B82A8FD9386B}"/>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F8D37224-31D8-4B34-8926-3133C434FD7A}"/>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6DBCB456-87E7-4196-8F5C-0F8305AB820C}"/>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C97FE9CD-3307-4301-9747-AA906F804BA0}"/>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DDB3EC93-1660-4271-9807-1AC4A9B14EDF}"/>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A5855A4-166A-42EA-8702-4F929B504AB1}"/>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B79F7CF2-B10B-4E45-995A-79EF4F035B7A}"/>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1DFD8CD0-8892-4ECE-8378-1C0761D5D9BB}"/>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FA6FA301-1FF8-43C7-80B3-7459505DBAB8}"/>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E5D39A4A-1FA7-4293-A34D-224D9E4D0D2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C276CEFF-1FF9-4C81-B71D-D11B6585159E}"/>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137161</xdr:rowOff>
    </xdr:from>
    <xdr:to>
      <xdr:col>85</xdr:col>
      <xdr:colOff>126364</xdr:colOff>
      <xdr:row>86</xdr:row>
      <xdr:rowOff>160020</xdr:rowOff>
    </xdr:to>
    <xdr:cxnSp macro="">
      <xdr:nvCxnSpPr>
        <xdr:cNvPr id="750" name="直線コネクタ 749">
          <a:extLst>
            <a:ext uri="{FF2B5EF4-FFF2-40B4-BE49-F238E27FC236}">
              <a16:creationId xmlns:a16="http://schemas.microsoft.com/office/drawing/2014/main" id="{9488914E-5CEE-4BA6-BE29-ACB786878732}"/>
            </a:ext>
          </a:extLst>
        </xdr:cNvPr>
        <xdr:cNvCxnSpPr/>
      </xdr:nvCxnSpPr>
      <xdr:spPr>
        <a:xfrm flipV="1">
          <a:off x="14696439" y="12932411"/>
          <a:ext cx="0" cy="11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163847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32EFE8BD-71D2-43FA-8CF3-4D251CEDBB19}"/>
            </a:ext>
          </a:extLst>
        </xdr:cNvPr>
        <xdr:cNvSpPr txBox="1"/>
      </xdr:nvSpPr>
      <xdr:spPr>
        <a:xfrm>
          <a:off x="14735175" y="1408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160020</xdr:rowOff>
    </xdr:from>
    <xdr:to>
      <xdr:col>86</xdr:col>
      <xdr:colOff>25400</xdr:colOff>
      <xdr:row>86</xdr:row>
      <xdr:rowOff>160020</xdr:rowOff>
    </xdr:to>
    <xdr:cxnSp macro="">
      <xdr:nvCxnSpPr>
        <xdr:cNvPr id="752" name="直線コネクタ 751">
          <a:extLst>
            <a:ext uri="{FF2B5EF4-FFF2-40B4-BE49-F238E27FC236}">
              <a16:creationId xmlns:a16="http://schemas.microsoft.com/office/drawing/2014/main" id="{ACD4A80B-0731-41C8-9CEC-1D70FC6FD9FA}"/>
            </a:ext>
          </a:extLst>
        </xdr:cNvPr>
        <xdr:cNvCxnSpPr/>
      </xdr:nvCxnSpPr>
      <xdr:spPr>
        <a:xfrm>
          <a:off x="14611350" y="14088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83838</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F903531-BCD6-4CA3-B585-46CBA3993F2E}"/>
            </a:ext>
          </a:extLst>
        </xdr:cNvPr>
        <xdr:cNvSpPr txBox="1"/>
      </xdr:nvSpPr>
      <xdr:spPr>
        <a:xfrm>
          <a:off x="14735175" y="1271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137161</xdr:rowOff>
    </xdr:from>
    <xdr:to>
      <xdr:col>86</xdr:col>
      <xdr:colOff>25400</xdr:colOff>
      <xdr:row>79</xdr:row>
      <xdr:rowOff>137161</xdr:rowOff>
    </xdr:to>
    <xdr:cxnSp macro="">
      <xdr:nvCxnSpPr>
        <xdr:cNvPr id="754" name="直線コネクタ 753">
          <a:extLst>
            <a:ext uri="{FF2B5EF4-FFF2-40B4-BE49-F238E27FC236}">
              <a16:creationId xmlns:a16="http://schemas.microsoft.com/office/drawing/2014/main" id="{4ECCD24D-9E53-4287-9032-58EB06E4B221}"/>
            </a:ext>
          </a:extLst>
        </xdr:cNvPr>
        <xdr:cNvCxnSpPr/>
      </xdr:nvCxnSpPr>
      <xdr:spPr>
        <a:xfrm>
          <a:off x="14611350" y="129324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167657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2FDBCE7E-AF46-4D8B-A150-41AC110E3392}"/>
            </a:ext>
          </a:extLst>
        </xdr:cNvPr>
        <xdr:cNvSpPr txBox="1"/>
      </xdr:nvSpPr>
      <xdr:spPr>
        <a:xfrm>
          <a:off x="14735175" y="1344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756" name="フローチャート: 判断 755">
          <a:extLst>
            <a:ext uri="{FF2B5EF4-FFF2-40B4-BE49-F238E27FC236}">
              <a16:creationId xmlns:a16="http://schemas.microsoft.com/office/drawing/2014/main" id="{688E1CCC-2757-47E8-8397-BBAF586A65EC}"/>
            </a:ext>
          </a:extLst>
        </xdr:cNvPr>
        <xdr:cNvSpPr/>
      </xdr:nvSpPr>
      <xdr:spPr>
        <a:xfrm>
          <a:off x="14649450" y="134575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757" name="フローチャート: 判断 756">
          <a:extLst>
            <a:ext uri="{FF2B5EF4-FFF2-40B4-BE49-F238E27FC236}">
              <a16:creationId xmlns:a16="http://schemas.microsoft.com/office/drawing/2014/main" id="{3312A674-01EE-4C79-92AE-82070000C6D1}"/>
            </a:ext>
          </a:extLst>
        </xdr:cNvPr>
        <xdr:cNvSpPr/>
      </xdr:nvSpPr>
      <xdr:spPr>
        <a:xfrm>
          <a:off x="13887450" y="134410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758" name="フローチャート: 判断 757">
          <a:extLst>
            <a:ext uri="{FF2B5EF4-FFF2-40B4-BE49-F238E27FC236}">
              <a16:creationId xmlns:a16="http://schemas.microsoft.com/office/drawing/2014/main" id="{67263FFF-B3D4-41FD-956F-AE771CC07C2C}"/>
            </a:ext>
          </a:extLst>
        </xdr:cNvPr>
        <xdr:cNvSpPr/>
      </xdr:nvSpPr>
      <xdr:spPr>
        <a:xfrm>
          <a:off x="13096875" y="134016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132080</xdr:rowOff>
    </xdr:from>
    <xdr:to>
      <xdr:col>72</xdr:col>
      <xdr:colOff>38100</xdr:colOff>
      <xdr:row>83</xdr:row>
      <xdr:rowOff>62230</xdr:rowOff>
    </xdr:to>
    <xdr:sp macro="" textlink="">
      <xdr:nvSpPr>
        <xdr:cNvPr id="759" name="フローチャート: 判断 758">
          <a:extLst>
            <a:ext uri="{FF2B5EF4-FFF2-40B4-BE49-F238E27FC236}">
              <a16:creationId xmlns:a16="http://schemas.microsoft.com/office/drawing/2014/main" id="{F49FCB22-5ED9-4ED9-AB7A-3FF5C738CC77}"/>
            </a:ext>
          </a:extLst>
        </xdr:cNvPr>
        <xdr:cNvSpPr/>
      </xdr:nvSpPr>
      <xdr:spPr>
        <a:xfrm>
          <a:off x="12296775" y="134099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60" name="フローチャート: 判断 759">
          <a:extLst>
            <a:ext uri="{FF2B5EF4-FFF2-40B4-BE49-F238E27FC236}">
              <a16:creationId xmlns:a16="http://schemas.microsoft.com/office/drawing/2014/main" id="{B2C1B2B8-4F52-4688-A75A-C7546BEC068E}"/>
            </a:ext>
          </a:extLst>
        </xdr:cNvPr>
        <xdr:cNvSpPr/>
      </xdr:nvSpPr>
      <xdr:spPr>
        <a:xfrm>
          <a:off x="11487150" y="13287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09AE14B-50A5-46DF-969B-38F871FC974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0138B8A-C4A4-46B3-9964-2EBC42922AD7}"/>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111F2C2-BB29-40EF-B9B2-970605DD8118}"/>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EAB9667-77E9-49DB-9982-BCB358545FB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D927DB62-F7E2-45E9-841B-5D25907A6E0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766" name="楕円 765">
          <a:extLst>
            <a:ext uri="{FF2B5EF4-FFF2-40B4-BE49-F238E27FC236}">
              <a16:creationId xmlns:a16="http://schemas.microsoft.com/office/drawing/2014/main" id="{F67C84C6-0368-4381-BB60-82E191C663DC}"/>
            </a:ext>
          </a:extLst>
        </xdr:cNvPr>
        <xdr:cNvSpPr/>
      </xdr:nvSpPr>
      <xdr:spPr>
        <a:xfrm>
          <a:off x="14649450" y="13032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838ADF90-C725-4166-8E35-10D0157B9CDD}"/>
            </a:ext>
          </a:extLst>
        </xdr:cNvPr>
        <xdr:cNvSpPr txBox="1"/>
      </xdr:nvSpPr>
      <xdr:spPr>
        <a:xfrm>
          <a:off x="14735175" y="1289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768" name="楕円 767">
          <a:extLst>
            <a:ext uri="{FF2B5EF4-FFF2-40B4-BE49-F238E27FC236}">
              <a16:creationId xmlns:a16="http://schemas.microsoft.com/office/drawing/2014/main" id="{76C01DA2-EDCD-427B-80C3-584E2736E8DE}"/>
            </a:ext>
          </a:extLst>
        </xdr:cNvPr>
        <xdr:cNvSpPr/>
      </xdr:nvSpPr>
      <xdr:spPr>
        <a:xfrm>
          <a:off x="13887450" y="129565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53339</xdr:rowOff>
    </xdr:from>
    <xdr:to>
      <xdr:col>85</xdr:col>
      <xdr:colOff>127000</xdr:colOff>
      <xdr:row>80</xdr:row>
      <xdr:rowOff>129539</xdr:rowOff>
    </xdr:to>
    <xdr:cxnSp macro="">
      <xdr:nvCxnSpPr>
        <xdr:cNvPr id="769" name="直線コネクタ 768">
          <a:extLst>
            <a:ext uri="{FF2B5EF4-FFF2-40B4-BE49-F238E27FC236}">
              <a16:creationId xmlns:a16="http://schemas.microsoft.com/office/drawing/2014/main" id="{38186168-9EC5-49BC-B27B-D5E783DA64E7}"/>
            </a:ext>
          </a:extLst>
        </xdr:cNvPr>
        <xdr:cNvCxnSpPr/>
      </xdr:nvCxnSpPr>
      <xdr:spPr>
        <a:xfrm>
          <a:off x="13935075" y="13004164"/>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770" name="楕円 769">
          <a:extLst>
            <a:ext uri="{FF2B5EF4-FFF2-40B4-BE49-F238E27FC236}">
              <a16:creationId xmlns:a16="http://schemas.microsoft.com/office/drawing/2014/main" id="{AB95CEDE-037B-4778-AF48-B00AA3331340}"/>
            </a:ext>
          </a:extLst>
        </xdr:cNvPr>
        <xdr:cNvSpPr/>
      </xdr:nvSpPr>
      <xdr:spPr>
        <a:xfrm>
          <a:off x="13096875" y="128219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80</xdr:row>
      <xdr:rowOff>53339</xdr:rowOff>
    </xdr:to>
    <xdr:cxnSp macro="">
      <xdr:nvCxnSpPr>
        <xdr:cNvPr id="771" name="直線コネクタ 770">
          <a:extLst>
            <a:ext uri="{FF2B5EF4-FFF2-40B4-BE49-F238E27FC236}">
              <a16:creationId xmlns:a16="http://schemas.microsoft.com/office/drawing/2014/main" id="{3FF7401F-9590-459A-8561-C7C0D254ECBD}"/>
            </a:ext>
          </a:extLst>
        </xdr:cNvPr>
        <xdr:cNvCxnSpPr/>
      </xdr:nvCxnSpPr>
      <xdr:spPr>
        <a:xfrm>
          <a:off x="13144500" y="12879070"/>
          <a:ext cx="790575" cy="12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97789</xdr:rowOff>
    </xdr:from>
    <xdr:to>
      <xdr:col>72</xdr:col>
      <xdr:colOff>38100</xdr:colOff>
      <xdr:row>79</xdr:row>
      <xdr:rowOff>27939</xdr:rowOff>
    </xdr:to>
    <xdr:sp macro="" textlink="">
      <xdr:nvSpPr>
        <xdr:cNvPr id="772" name="楕円 771">
          <a:extLst>
            <a:ext uri="{FF2B5EF4-FFF2-40B4-BE49-F238E27FC236}">
              <a16:creationId xmlns:a16="http://schemas.microsoft.com/office/drawing/2014/main" id="{186B4D7C-2568-4359-B031-F2806C397899}"/>
            </a:ext>
          </a:extLst>
        </xdr:cNvPr>
        <xdr:cNvSpPr/>
      </xdr:nvSpPr>
      <xdr:spPr>
        <a:xfrm>
          <a:off x="12296775" y="127279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148589</xdr:rowOff>
    </xdr:from>
    <xdr:to>
      <xdr:col>76</xdr:col>
      <xdr:colOff>114300</xdr:colOff>
      <xdr:row>79</xdr:row>
      <xdr:rowOff>83820</xdr:rowOff>
    </xdr:to>
    <xdr:cxnSp macro="">
      <xdr:nvCxnSpPr>
        <xdr:cNvPr id="773" name="直線コネクタ 772">
          <a:extLst>
            <a:ext uri="{FF2B5EF4-FFF2-40B4-BE49-F238E27FC236}">
              <a16:creationId xmlns:a16="http://schemas.microsoft.com/office/drawing/2014/main" id="{1875AB36-55F4-43C5-ABC8-682375DDF19E}"/>
            </a:ext>
          </a:extLst>
        </xdr:cNvPr>
        <xdr:cNvCxnSpPr/>
      </xdr:nvCxnSpPr>
      <xdr:spPr>
        <a:xfrm>
          <a:off x="12344400" y="12775564"/>
          <a:ext cx="800100" cy="1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21589</xdr:rowOff>
    </xdr:from>
    <xdr:to>
      <xdr:col>67</xdr:col>
      <xdr:colOff>101600</xdr:colOff>
      <xdr:row>78</xdr:row>
      <xdr:rowOff>123189</xdr:rowOff>
    </xdr:to>
    <xdr:sp macro="" textlink="">
      <xdr:nvSpPr>
        <xdr:cNvPr id="774" name="楕円 773">
          <a:extLst>
            <a:ext uri="{FF2B5EF4-FFF2-40B4-BE49-F238E27FC236}">
              <a16:creationId xmlns:a16="http://schemas.microsoft.com/office/drawing/2014/main" id="{D436F32F-1A78-496E-A2CB-D72235E29319}"/>
            </a:ext>
          </a:extLst>
        </xdr:cNvPr>
        <xdr:cNvSpPr/>
      </xdr:nvSpPr>
      <xdr:spPr>
        <a:xfrm>
          <a:off x="11487150" y="126517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78</xdr:row>
      <xdr:rowOff>148589</xdr:rowOff>
    </xdr:to>
    <xdr:cxnSp macro="">
      <xdr:nvCxnSpPr>
        <xdr:cNvPr id="775" name="直線コネクタ 774">
          <a:extLst>
            <a:ext uri="{FF2B5EF4-FFF2-40B4-BE49-F238E27FC236}">
              <a16:creationId xmlns:a16="http://schemas.microsoft.com/office/drawing/2014/main" id="{C1D1FEDF-5864-4B72-AF32-668FE445A81A}"/>
            </a:ext>
          </a:extLst>
        </xdr:cNvPr>
        <xdr:cNvCxnSpPr/>
      </xdr:nvCxnSpPr>
      <xdr:spPr>
        <a:xfrm>
          <a:off x="11534775" y="12699364"/>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776" name="n_1aveValue【消防施設】&#10;有形固定資産減価償却率">
          <a:extLst>
            <a:ext uri="{FF2B5EF4-FFF2-40B4-BE49-F238E27FC236}">
              <a16:creationId xmlns:a16="http://schemas.microsoft.com/office/drawing/2014/main" id="{F6E8E35F-F701-47E3-AB58-CBA7C7CD408C}"/>
            </a:ext>
          </a:extLst>
        </xdr:cNvPr>
        <xdr:cNvSpPr txBox="1"/>
      </xdr:nvSpPr>
      <xdr:spPr>
        <a:xfrm>
          <a:off x="1374521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777" name="n_2aveValue【消防施設】&#10;有形固定資産減価償却率">
          <a:extLst>
            <a:ext uri="{FF2B5EF4-FFF2-40B4-BE49-F238E27FC236}">
              <a16:creationId xmlns:a16="http://schemas.microsoft.com/office/drawing/2014/main" id="{48D75293-C164-4093-8823-0F352E4257EB}"/>
            </a:ext>
          </a:extLst>
        </xdr:cNvPr>
        <xdr:cNvSpPr txBox="1"/>
      </xdr:nvSpPr>
      <xdr:spPr>
        <a:xfrm>
          <a:off x="12964169"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53357</xdr:rowOff>
    </xdr:from>
    <xdr:ext cx="405111" cy="259045"/>
    <xdr:sp macro="" textlink="">
      <xdr:nvSpPr>
        <xdr:cNvPr id="778" name="n_3aveValue【消防施設】&#10;有形固定資産減価償却率">
          <a:extLst>
            <a:ext uri="{FF2B5EF4-FFF2-40B4-BE49-F238E27FC236}">
              <a16:creationId xmlns:a16="http://schemas.microsoft.com/office/drawing/2014/main" id="{75656845-7BBA-4691-B563-D02287B54861}"/>
            </a:ext>
          </a:extLst>
        </xdr:cNvPr>
        <xdr:cNvSpPr txBox="1"/>
      </xdr:nvSpPr>
      <xdr:spPr>
        <a:xfrm>
          <a:off x="12164069"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779" name="n_4aveValue【消防施設】&#10;有形固定資産減価償却率">
          <a:extLst>
            <a:ext uri="{FF2B5EF4-FFF2-40B4-BE49-F238E27FC236}">
              <a16:creationId xmlns:a16="http://schemas.microsoft.com/office/drawing/2014/main" id="{C40468F7-00B6-4A72-A002-17B0AFCBE045}"/>
            </a:ext>
          </a:extLst>
        </xdr:cNvPr>
        <xdr:cNvSpPr txBox="1"/>
      </xdr:nvSpPr>
      <xdr:spPr>
        <a:xfrm>
          <a:off x="11354444" y="1338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120666</xdr:rowOff>
    </xdr:from>
    <xdr:ext cx="405111" cy="259045"/>
    <xdr:sp macro="" textlink="">
      <xdr:nvSpPr>
        <xdr:cNvPr id="780" name="n_1mainValue【消防施設】&#10;有形固定資産減価償却率">
          <a:extLst>
            <a:ext uri="{FF2B5EF4-FFF2-40B4-BE49-F238E27FC236}">
              <a16:creationId xmlns:a16="http://schemas.microsoft.com/office/drawing/2014/main" id="{667B9F93-AB7D-4A6B-8FEA-95FE8A7BF2F7}"/>
            </a:ext>
          </a:extLst>
        </xdr:cNvPr>
        <xdr:cNvSpPr txBox="1"/>
      </xdr:nvSpPr>
      <xdr:spPr>
        <a:xfrm>
          <a:off x="13745219" y="1275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151147</xdr:rowOff>
    </xdr:from>
    <xdr:ext cx="405111" cy="259045"/>
    <xdr:sp macro="" textlink="">
      <xdr:nvSpPr>
        <xdr:cNvPr id="781" name="n_2mainValue【消防施設】&#10;有形固定資産減価償却率">
          <a:extLst>
            <a:ext uri="{FF2B5EF4-FFF2-40B4-BE49-F238E27FC236}">
              <a16:creationId xmlns:a16="http://schemas.microsoft.com/office/drawing/2014/main" id="{7FF4812C-2E2E-498C-B9E7-E6090ABC4894}"/>
            </a:ext>
          </a:extLst>
        </xdr:cNvPr>
        <xdr:cNvSpPr txBox="1"/>
      </xdr:nvSpPr>
      <xdr:spPr>
        <a:xfrm>
          <a:off x="12964169" y="1261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44466</xdr:rowOff>
    </xdr:from>
    <xdr:ext cx="405111" cy="259045"/>
    <xdr:sp macro="" textlink="">
      <xdr:nvSpPr>
        <xdr:cNvPr id="782" name="n_3mainValue【消防施設】&#10;有形固定資産減価償却率">
          <a:extLst>
            <a:ext uri="{FF2B5EF4-FFF2-40B4-BE49-F238E27FC236}">
              <a16:creationId xmlns:a16="http://schemas.microsoft.com/office/drawing/2014/main" id="{D5EC90A6-B1B7-4329-827E-6FF717F9C552}"/>
            </a:ext>
          </a:extLst>
        </xdr:cNvPr>
        <xdr:cNvSpPr txBox="1"/>
      </xdr:nvSpPr>
      <xdr:spPr>
        <a:xfrm>
          <a:off x="12164069" y="1251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783" name="n_4mainValue【消防施設】&#10;有形固定資産減価償却率">
          <a:extLst>
            <a:ext uri="{FF2B5EF4-FFF2-40B4-BE49-F238E27FC236}">
              <a16:creationId xmlns:a16="http://schemas.microsoft.com/office/drawing/2014/main" id="{CE2497FB-CAEC-4E6E-8CCD-1DC84EB9E450}"/>
            </a:ext>
          </a:extLst>
        </xdr:cNvPr>
        <xdr:cNvSpPr txBox="1"/>
      </xdr:nvSpPr>
      <xdr:spPr>
        <a:xfrm>
          <a:off x="11354444" y="1244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5C45005E-8043-4345-B279-5D9D4E8CF34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86FDF0DF-9125-4411-940E-98E6E0E849C0}"/>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E9146EE3-3307-45CC-9C56-975A284DF7C5}"/>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9659FC7E-92C0-480B-9BC4-5C8BE1AECC68}"/>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A71FCB7F-6BA2-4BFD-A22B-64BFEE1C179C}"/>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68814565-9E3E-4179-99E4-2F959D6C89BF}"/>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3225558-2396-49C2-9B71-6C372A715342}"/>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DF0029BF-14C6-4D20-BEE2-E9BB984764A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DB3C0048-4F2A-4568-A283-DA9053D2CBFC}"/>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9F6CFFF-E8BF-4E8A-BFDA-4243337C57AB}"/>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ECE913C1-0591-44D6-A020-235EDEB2F7E2}"/>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0346D021-EA0A-4EF6-BB68-E01AC22D5827}"/>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99728D8B-E921-499B-BFE0-AFFC13211983}"/>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A5FA42B8-DD6D-44C7-9C58-A24606D05C93}"/>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E543226B-1380-453D-AD6D-1465C297C88E}"/>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E40879A6-51AB-406B-A55D-1D55D646531E}"/>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3D9B659B-9CD0-481A-BE11-BB90B8761548}"/>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C4F8085A-6011-4C6B-A4D2-BE21AF2CF1E7}"/>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D8C24BE8-2917-464E-81E8-76957BDDDA11}"/>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277427F3-92CA-478A-9028-5EECD9B5D23C}"/>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55CDBE9C-2FF2-4222-A1A6-5E54B7A6418D}"/>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6B980AFB-CA30-4952-8155-042CE92A46E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637B264F-4734-4988-AB80-571D628B5523}"/>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262D8E04-BD06-42E6-9957-441CE29AB1B7}"/>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6B922242-9D94-47A7-B224-88BF0CE0F675}"/>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173724B3-A6BE-456A-98E2-D1DD85A28047}"/>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DC904746-FD5E-4129-965F-4DBACD777C7D}"/>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CE7EA6E5-8598-4D2E-AD68-0A558241680D}"/>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A9DA6FA9-F3BC-408A-A64E-FAF0213D8D83}"/>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3" name="【消防施設】&#10;一人当たり面積平均値テキスト">
          <a:extLst>
            <a:ext uri="{FF2B5EF4-FFF2-40B4-BE49-F238E27FC236}">
              <a16:creationId xmlns:a16="http://schemas.microsoft.com/office/drawing/2014/main" id="{2192A9C7-CE16-4FEA-8587-F709F61C97DA}"/>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0E57AEB6-FD88-4169-929A-4ECCB0D459F6}"/>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5" name="フローチャート: 判断 814">
          <a:extLst>
            <a:ext uri="{FF2B5EF4-FFF2-40B4-BE49-F238E27FC236}">
              <a16:creationId xmlns:a16="http://schemas.microsoft.com/office/drawing/2014/main" id="{91AB5B1A-9D70-4C0B-BE98-ADC7A12B35D6}"/>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A10A1938-92DC-42C8-A228-6ADB5A5402C7}"/>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7" name="フローチャート: 判断 816">
          <a:extLst>
            <a:ext uri="{FF2B5EF4-FFF2-40B4-BE49-F238E27FC236}">
              <a16:creationId xmlns:a16="http://schemas.microsoft.com/office/drawing/2014/main" id="{DE6C9FFA-873E-43AD-B82F-B5D39B631D3C}"/>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8" name="フローチャート: 判断 817">
          <a:extLst>
            <a:ext uri="{FF2B5EF4-FFF2-40B4-BE49-F238E27FC236}">
              <a16:creationId xmlns:a16="http://schemas.microsoft.com/office/drawing/2014/main" id="{EE8B4D51-2BAE-4A6E-84B9-8275DF2923CA}"/>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DA8D80CA-37B7-4CDC-88AE-0E1C0DD31762}"/>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CB1C3F2-58CB-49F8-AC4B-F69552BCA9EB}"/>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2ADC302-DC61-432A-9D60-A520700E83B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AA9250B0-29B4-4F00-80FC-B3D6ECE9BEEB}"/>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6D156C18-D314-4859-BDB7-4AEEF5243070}"/>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824" name="楕円 823">
          <a:extLst>
            <a:ext uri="{FF2B5EF4-FFF2-40B4-BE49-F238E27FC236}">
              <a16:creationId xmlns:a16="http://schemas.microsoft.com/office/drawing/2014/main" id="{DC55CFDD-501C-434D-9C25-BF1E38AC3962}"/>
            </a:ext>
          </a:extLst>
        </xdr:cNvPr>
        <xdr:cNvSpPr/>
      </xdr:nvSpPr>
      <xdr:spPr>
        <a:xfrm>
          <a:off x="19897725"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825" name="【消防施設】&#10;一人当たり面積該当値テキスト">
          <a:extLst>
            <a:ext uri="{FF2B5EF4-FFF2-40B4-BE49-F238E27FC236}">
              <a16:creationId xmlns:a16="http://schemas.microsoft.com/office/drawing/2014/main" id="{73295601-1893-4B66-8229-950319E97B96}"/>
            </a:ext>
          </a:extLst>
        </xdr:cNvPr>
        <xdr:cNvSpPr txBox="1"/>
      </xdr:nvSpPr>
      <xdr:spPr>
        <a:xfrm>
          <a:off x="19992975"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826" name="楕円 825">
          <a:extLst>
            <a:ext uri="{FF2B5EF4-FFF2-40B4-BE49-F238E27FC236}">
              <a16:creationId xmlns:a16="http://schemas.microsoft.com/office/drawing/2014/main" id="{C22F48DA-A07F-49B3-9F60-E97E77BD09E1}"/>
            </a:ext>
          </a:extLst>
        </xdr:cNvPr>
        <xdr:cNvSpPr/>
      </xdr:nvSpPr>
      <xdr:spPr>
        <a:xfrm>
          <a:off x="19154775" y="12954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76200</xdr:rowOff>
    </xdr:to>
    <xdr:cxnSp macro="">
      <xdr:nvCxnSpPr>
        <xdr:cNvPr id="827" name="直線コネクタ 826">
          <a:extLst>
            <a:ext uri="{FF2B5EF4-FFF2-40B4-BE49-F238E27FC236}">
              <a16:creationId xmlns:a16="http://schemas.microsoft.com/office/drawing/2014/main" id="{EAC1E6B6-3D02-4D04-9822-73D3F1CB9393}"/>
            </a:ext>
          </a:extLst>
        </xdr:cNvPr>
        <xdr:cNvCxnSpPr/>
      </xdr:nvCxnSpPr>
      <xdr:spPr>
        <a:xfrm>
          <a:off x="19202400" y="1299210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28" name="楕円 827">
          <a:extLst>
            <a:ext uri="{FF2B5EF4-FFF2-40B4-BE49-F238E27FC236}">
              <a16:creationId xmlns:a16="http://schemas.microsoft.com/office/drawing/2014/main" id="{3301AB30-A8F6-4713-A21E-EFC1FC4BFA95}"/>
            </a:ext>
          </a:extLst>
        </xdr:cNvPr>
        <xdr:cNvSpPr/>
      </xdr:nvSpPr>
      <xdr:spPr>
        <a:xfrm>
          <a:off x="18345150" y="1295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829" name="直線コネクタ 828">
          <a:extLst>
            <a:ext uri="{FF2B5EF4-FFF2-40B4-BE49-F238E27FC236}">
              <a16:creationId xmlns:a16="http://schemas.microsoft.com/office/drawing/2014/main" id="{363128F3-3941-40FF-B51B-6F6AE10000B9}"/>
            </a:ext>
          </a:extLst>
        </xdr:cNvPr>
        <xdr:cNvCxnSpPr/>
      </xdr:nvCxnSpPr>
      <xdr:spPr>
        <a:xfrm>
          <a:off x="18392775" y="12992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830" name="楕円 829">
          <a:extLst>
            <a:ext uri="{FF2B5EF4-FFF2-40B4-BE49-F238E27FC236}">
              <a16:creationId xmlns:a16="http://schemas.microsoft.com/office/drawing/2014/main" id="{48E612E4-9D76-4E37-8157-02ADEBB20A2E}"/>
            </a:ext>
          </a:extLst>
        </xdr:cNvPr>
        <xdr:cNvSpPr/>
      </xdr:nvSpPr>
      <xdr:spPr>
        <a:xfrm>
          <a:off x="17554575" y="12954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831" name="直線コネクタ 830">
          <a:extLst>
            <a:ext uri="{FF2B5EF4-FFF2-40B4-BE49-F238E27FC236}">
              <a16:creationId xmlns:a16="http://schemas.microsoft.com/office/drawing/2014/main" id="{711911A2-F778-47C6-8099-4F1DACF2C50C}"/>
            </a:ext>
          </a:extLst>
        </xdr:cNvPr>
        <xdr:cNvCxnSpPr/>
      </xdr:nvCxnSpPr>
      <xdr:spPr>
        <a:xfrm>
          <a:off x="17602200" y="12992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832" name="楕円 831">
          <a:extLst>
            <a:ext uri="{FF2B5EF4-FFF2-40B4-BE49-F238E27FC236}">
              <a16:creationId xmlns:a16="http://schemas.microsoft.com/office/drawing/2014/main" id="{B21A56C9-FBC6-462D-B828-322A3F00F00B}"/>
            </a:ext>
          </a:extLst>
        </xdr:cNvPr>
        <xdr:cNvSpPr/>
      </xdr:nvSpPr>
      <xdr:spPr>
        <a:xfrm>
          <a:off x="16754475" y="12954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833" name="直線コネクタ 832">
          <a:extLst>
            <a:ext uri="{FF2B5EF4-FFF2-40B4-BE49-F238E27FC236}">
              <a16:creationId xmlns:a16="http://schemas.microsoft.com/office/drawing/2014/main" id="{CCC2B9C2-FE9F-4903-A661-87984515821A}"/>
            </a:ext>
          </a:extLst>
        </xdr:cNvPr>
        <xdr:cNvCxnSpPr/>
      </xdr:nvCxnSpPr>
      <xdr:spPr>
        <a:xfrm>
          <a:off x="16802100" y="12992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834" name="n_1aveValue【消防施設】&#10;一人当たり面積">
          <a:extLst>
            <a:ext uri="{FF2B5EF4-FFF2-40B4-BE49-F238E27FC236}">
              <a16:creationId xmlns:a16="http://schemas.microsoft.com/office/drawing/2014/main" id="{B1AA598F-F036-4CB2-A25A-50C12F0CB29D}"/>
            </a:ext>
          </a:extLst>
        </xdr:cNvPr>
        <xdr:cNvSpPr txBox="1"/>
      </xdr:nvSpPr>
      <xdr:spPr>
        <a:xfrm>
          <a:off x="189834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5" name="n_2aveValue【消防施設】&#10;一人当たり面積">
          <a:extLst>
            <a:ext uri="{FF2B5EF4-FFF2-40B4-BE49-F238E27FC236}">
              <a16:creationId xmlns:a16="http://schemas.microsoft.com/office/drawing/2014/main" id="{9993BDB0-AF7C-45ED-9870-CEAEB32806C0}"/>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6" name="n_3aveValue【消防施設】&#10;一人当たり面積">
          <a:extLst>
            <a:ext uri="{FF2B5EF4-FFF2-40B4-BE49-F238E27FC236}">
              <a16:creationId xmlns:a16="http://schemas.microsoft.com/office/drawing/2014/main" id="{C1A2BBC2-6B6E-4F15-B4FB-221C800233D1}"/>
            </a:ext>
          </a:extLst>
        </xdr:cNvPr>
        <xdr:cNvSpPr txBox="1"/>
      </xdr:nvSpPr>
      <xdr:spPr>
        <a:xfrm>
          <a:off x="173832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837" name="n_4aveValue【消防施設】&#10;一人当たり面積">
          <a:extLst>
            <a:ext uri="{FF2B5EF4-FFF2-40B4-BE49-F238E27FC236}">
              <a16:creationId xmlns:a16="http://schemas.microsoft.com/office/drawing/2014/main" id="{466B8FEB-EA61-4032-A8B0-04B78692F6FA}"/>
            </a:ext>
          </a:extLst>
        </xdr:cNvPr>
        <xdr:cNvSpPr txBox="1"/>
      </xdr:nvSpPr>
      <xdr:spPr>
        <a:xfrm>
          <a:off x="16592627" y="132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838" name="n_1mainValue【消防施設】&#10;一人当たり面積">
          <a:extLst>
            <a:ext uri="{FF2B5EF4-FFF2-40B4-BE49-F238E27FC236}">
              <a16:creationId xmlns:a16="http://schemas.microsoft.com/office/drawing/2014/main" id="{FBB82F06-F9DC-4021-8D74-6948A2351E7C}"/>
            </a:ext>
          </a:extLst>
        </xdr:cNvPr>
        <xdr:cNvSpPr txBox="1"/>
      </xdr:nvSpPr>
      <xdr:spPr>
        <a:xfrm>
          <a:off x="189834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39" name="n_2mainValue【消防施設】&#10;一人当たり面積">
          <a:extLst>
            <a:ext uri="{FF2B5EF4-FFF2-40B4-BE49-F238E27FC236}">
              <a16:creationId xmlns:a16="http://schemas.microsoft.com/office/drawing/2014/main" id="{526642C2-B908-4C2A-ADDA-4E08E2D7635C}"/>
            </a:ext>
          </a:extLst>
        </xdr:cNvPr>
        <xdr:cNvSpPr txBox="1"/>
      </xdr:nvSpPr>
      <xdr:spPr>
        <a:xfrm>
          <a:off x="181833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840" name="n_3mainValue【消防施設】&#10;一人当たり面積">
          <a:extLst>
            <a:ext uri="{FF2B5EF4-FFF2-40B4-BE49-F238E27FC236}">
              <a16:creationId xmlns:a16="http://schemas.microsoft.com/office/drawing/2014/main" id="{6D13C562-C5F6-4CF6-8D80-2DFC1E06FBBF}"/>
            </a:ext>
          </a:extLst>
        </xdr:cNvPr>
        <xdr:cNvSpPr txBox="1"/>
      </xdr:nvSpPr>
      <xdr:spPr>
        <a:xfrm>
          <a:off x="173832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841" name="n_4mainValue【消防施設】&#10;一人当たり面積">
          <a:extLst>
            <a:ext uri="{FF2B5EF4-FFF2-40B4-BE49-F238E27FC236}">
              <a16:creationId xmlns:a16="http://schemas.microsoft.com/office/drawing/2014/main" id="{DC698108-B767-4BAB-A8AC-F0580DCA7817}"/>
            </a:ext>
          </a:extLst>
        </xdr:cNvPr>
        <xdr:cNvSpPr txBox="1"/>
      </xdr:nvSpPr>
      <xdr:spPr>
        <a:xfrm>
          <a:off x="16592627"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ABB0B833-7CA0-4FF6-9AE5-F1B6DB51CD7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3F66EB1B-6C20-414D-A328-DE7B58E57602}"/>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D8493093-65F8-4DCD-A61A-F3EF5D937624}"/>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3690BF1-60DD-4EC2-B105-7C3E71E5AD0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1003534F-4434-447B-AB1C-F21BB1968189}"/>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273D7F94-55AF-4328-9711-BA4AB1C013AB}"/>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BDECEAD-6E34-4DA6-8D50-2A4A7E165038}"/>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8520B359-0617-4B83-B727-DBFF83E8D41D}"/>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A5FFDAD0-6A4A-4542-84A1-3CF687E02042}"/>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D4EB9D45-3DFC-4399-95E4-783DAB104FB7}"/>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0CA48BA2-8F36-4E1F-8CC3-7060511DBB3A}"/>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3" name="直線コネクタ 852">
          <a:extLst>
            <a:ext uri="{FF2B5EF4-FFF2-40B4-BE49-F238E27FC236}">
              <a16:creationId xmlns:a16="http://schemas.microsoft.com/office/drawing/2014/main" id="{74ADF245-C247-4762-B2D2-2641D95F40AA}"/>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4" name="テキスト ボックス 853">
          <a:extLst>
            <a:ext uri="{FF2B5EF4-FFF2-40B4-BE49-F238E27FC236}">
              <a16:creationId xmlns:a16="http://schemas.microsoft.com/office/drawing/2014/main" id="{D33B5CCD-CB4D-4F5B-8ACF-10C9D793C23D}"/>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5" name="直線コネクタ 854">
          <a:extLst>
            <a:ext uri="{FF2B5EF4-FFF2-40B4-BE49-F238E27FC236}">
              <a16:creationId xmlns:a16="http://schemas.microsoft.com/office/drawing/2014/main" id="{4A963988-E33B-4130-A59A-138C18017CD2}"/>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6" name="テキスト ボックス 855">
          <a:extLst>
            <a:ext uri="{FF2B5EF4-FFF2-40B4-BE49-F238E27FC236}">
              <a16:creationId xmlns:a16="http://schemas.microsoft.com/office/drawing/2014/main" id="{5ADB6986-434F-437B-98D7-8EA51CDAE79C}"/>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7" name="直線コネクタ 856">
          <a:extLst>
            <a:ext uri="{FF2B5EF4-FFF2-40B4-BE49-F238E27FC236}">
              <a16:creationId xmlns:a16="http://schemas.microsoft.com/office/drawing/2014/main" id="{E67463B3-312E-4090-8BBB-9EA3218C84DD}"/>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8" name="テキスト ボックス 857">
          <a:extLst>
            <a:ext uri="{FF2B5EF4-FFF2-40B4-BE49-F238E27FC236}">
              <a16:creationId xmlns:a16="http://schemas.microsoft.com/office/drawing/2014/main" id="{CE5DC815-5E66-4B3F-A741-7792511D66CE}"/>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9" name="直線コネクタ 858">
          <a:extLst>
            <a:ext uri="{FF2B5EF4-FFF2-40B4-BE49-F238E27FC236}">
              <a16:creationId xmlns:a16="http://schemas.microsoft.com/office/drawing/2014/main" id="{9CA27896-18F7-423B-90D6-5B5E294F0425}"/>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0" name="テキスト ボックス 859">
          <a:extLst>
            <a:ext uri="{FF2B5EF4-FFF2-40B4-BE49-F238E27FC236}">
              <a16:creationId xmlns:a16="http://schemas.microsoft.com/office/drawing/2014/main" id="{59FFED5F-7915-4140-A027-09A10817EC1C}"/>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D8FC2E37-C2F1-4025-864E-DF1D3E8808F6}"/>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a:extLst>
            <a:ext uri="{FF2B5EF4-FFF2-40B4-BE49-F238E27FC236}">
              <a16:creationId xmlns:a16="http://schemas.microsoft.com/office/drawing/2014/main" id="{4B63D45E-0601-4177-BC61-21EA9EEBE9D5}"/>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FBDF2997-4488-409C-8260-94E3B32044A6}"/>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4" name="直線コネクタ 863">
          <a:extLst>
            <a:ext uri="{FF2B5EF4-FFF2-40B4-BE49-F238E27FC236}">
              <a16:creationId xmlns:a16="http://schemas.microsoft.com/office/drawing/2014/main" id="{0807E116-0A7E-4622-BD29-9321E1E6D806}"/>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5" name="【庁舎】&#10;有形固定資産減価償却率最小値テキスト">
          <a:extLst>
            <a:ext uri="{FF2B5EF4-FFF2-40B4-BE49-F238E27FC236}">
              <a16:creationId xmlns:a16="http://schemas.microsoft.com/office/drawing/2014/main" id="{0546033A-30EA-4D8A-9379-F17CC59DF157}"/>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6" name="直線コネクタ 865">
          <a:extLst>
            <a:ext uri="{FF2B5EF4-FFF2-40B4-BE49-F238E27FC236}">
              <a16:creationId xmlns:a16="http://schemas.microsoft.com/office/drawing/2014/main" id="{564D8AE3-5F23-4952-BAEA-B20E10327086}"/>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7" name="【庁舎】&#10;有形固定資産減価償却率最大値テキスト">
          <a:extLst>
            <a:ext uri="{FF2B5EF4-FFF2-40B4-BE49-F238E27FC236}">
              <a16:creationId xmlns:a16="http://schemas.microsoft.com/office/drawing/2014/main" id="{892AFA23-47CC-4F2C-B5CB-BDC3BEA1112D}"/>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8" name="直線コネクタ 867">
          <a:extLst>
            <a:ext uri="{FF2B5EF4-FFF2-40B4-BE49-F238E27FC236}">
              <a16:creationId xmlns:a16="http://schemas.microsoft.com/office/drawing/2014/main" id="{81598D3D-C361-4112-ABCB-D9B4E9CD3A6E}"/>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9" name="【庁舎】&#10;有形固定資産減価償却率平均値テキスト">
          <a:extLst>
            <a:ext uri="{FF2B5EF4-FFF2-40B4-BE49-F238E27FC236}">
              <a16:creationId xmlns:a16="http://schemas.microsoft.com/office/drawing/2014/main" id="{51B9C5CA-0365-45D0-B587-92E6F2D38834}"/>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70" name="フローチャート: 判断 869">
          <a:extLst>
            <a:ext uri="{FF2B5EF4-FFF2-40B4-BE49-F238E27FC236}">
              <a16:creationId xmlns:a16="http://schemas.microsoft.com/office/drawing/2014/main" id="{8BF530FB-B3E0-4B27-80FA-65DDFD4D8F8E}"/>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71" name="フローチャート: 判断 870">
          <a:extLst>
            <a:ext uri="{FF2B5EF4-FFF2-40B4-BE49-F238E27FC236}">
              <a16:creationId xmlns:a16="http://schemas.microsoft.com/office/drawing/2014/main" id="{F73E1083-7513-4736-A63B-231365371F54}"/>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2" name="フローチャート: 判断 871">
          <a:extLst>
            <a:ext uri="{FF2B5EF4-FFF2-40B4-BE49-F238E27FC236}">
              <a16:creationId xmlns:a16="http://schemas.microsoft.com/office/drawing/2014/main" id="{61A772F8-4BAB-47BF-ACDD-2FF42EB07D0A}"/>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3" name="フローチャート: 判断 872">
          <a:extLst>
            <a:ext uri="{FF2B5EF4-FFF2-40B4-BE49-F238E27FC236}">
              <a16:creationId xmlns:a16="http://schemas.microsoft.com/office/drawing/2014/main" id="{02FA9872-1740-45F3-A470-0A8D74F15F1F}"/>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4" name="フローチャート: 判断 873">
          <a:extLst>
            <a:ext uri="{FF2B5EF4-FFF2-40B4-BE49-F238E27FC236}">
              <a16:creationId xmlns:a16="http://schemas.microsoft.com/office/drawing/2014/main" id="{C4E678B9-EC56-493C-AB6A-072491BB10C8}"/>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2B0F304-8490-48F0-99CA-904866A0032D}"/>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A83F038-0F81-43C6-89AB-8582A40626B6}"/>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EE8AEEA-4B1E-4430-898C-7A1CAEB00057}"/>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1DEA8913-73ED-4521-9862-D8FE423E47C5}"/>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EE1153A-B1D1-4B0C-82A2-3B694BD05748}"/>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880" name="楕円 879">
          <a:extLst>
            <a:ext uri="{FF2B5EF4-FFF2-40B4-BE49-F238E27FC236}">
              <a16:creationId xmlns:a16="http://schemas.microsoft.com/office/drawing/2014/main" id="{21BBD598-4903-46B8-A600-71FA38F756A5}"/>
            </a:ext>
          </a:extLst>
        </xdr:cNvPr>
        <xdr:cNvSpPr/>
      </xdr:nvSpPr>
      <xdr:spPr>
        <a:xfrm>
          <a:off x="14649450" y="1686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881" name="【庁舎】&#10;有形固定資産減価償却率該当値テキスト">
          <a:extLst>
            <a:ext uri="{FF2B5EF4-FFF2-40B4-BE49-F238E27FC236}">
              <a16:creationId xmlns:a16="http://schemas.microsoft.com/office/drawing/2014/main" id="{F08F4DDE-A650-4DB2-B8FB-8AB1DAB53767}"/>
            </a:ext>
          </a:extLst>
        </xdr:cNvPr>
        <xdr:cNvSpPr txBox="1"/>
      </xdr:nvSpPr>
      <xdr:spPr>
        <a:xfrm>
          <a:off x="14735175" y="1684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114554</xdr:rowOff>
    </xdr:from>
    <xdr:to>
      <xdr:col>81</xdr:col>
      <xdr:colOff>101600</xdr:colOff>
      <xdr:row>104</xdr:row>
      <xdr:rowOff>44704</xdr:rowOff>
    </xdr:to>
    <xdr:sp macro="" textlink="">
      <xdr:nvSpPr>
        <xdr:cNvPr id="882" name="楕円 881">
          <a:extLst>
            <a:ext uri="{FF2B5EF4-FFF2-40B4-BE49-F238E27FC236}">
              <a16:creationId xmlns:a16="http://schemas.microsoft.com/office/drawing/2014/main" id="{9626F93B-67D3-45AB-A9AE-4C2F28BC15AF}"/>
            </a:ext>
          </a:extLst>
        </xdr:cNvPr>
        <xdr:cNvSpPr/>
      </xdr:nvSpPr>
      <xdr:spPr>
        <a:xfrm>
          <a:off x="13887450" y="167928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165354</xdr:rowOff>
    </xdr:from>
    <xdr:to>
      <xdr:col>85</xdr:col>
      <xdr:colOff>127000</xdr:colOff>
      <xdr:row>104</xdr:row>
      <xdr:rowOff>76200</xdr:rowOff>
    </xdr:to>
    <xdr:cxnSp macro="">
      <xdr:nvCxnSpPr>
        <xdr:cNvPr id="883" name="直線コネクタ 882">
          <a:extLst>
            <a:ext uri="{FF2B5EF4-FFF2-40B4-BE49-F238E27FC236}">
              <a16:creationId xmlns:a16="http://schemas.microsoft.com/office/drawing/2014/main" id="{0F177361-CD6B-4A34-B42D-E31799EAC2C9}"/>
            </a:ext>
          </a:extLst>
        </xdr:cNvPr>
        <xdr:cNvCxnSpPr/>
      </xdr:nvCxnSpPr>
      <xdr:spPr>
        <a:xfrm>
          <a:off x="13935075" y="16840454"/>
          <a:ext cx="762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18542</xdr:rowOff>
    </xdr:from>
    <xdr:to>
      <xdr:col>76</xdr:col>
      <xdr:colOff>165100</xdr:colOff>
      <xdr:row>103</xdr:row>
      <xdr:rowOff>120142</xdr:rowOff>
    </xdr:to>
    <xdr:sp macro="" textlink="">
      <xdr:nvSpPr>
        <xdr:cNvPr id="884" name="楕円 883">
          <a:extLst>
            <a:ext uri="{FF2B5EF4-FFF2-40B4-BE49-F238E27FC236}">
              <a16:creationId xmlns:a16="http://schemas.microsoft.com/office/drawing/2014/main" id="{F76805DD-8CDB-47A3-A32D-252D8B905BA1}"/>
            </a:ext>
          </a:extLst>
        </xdr:cNvPr>
        <xdr:cNvSpPr/>
      </xdr:nvSpPr>
      <xdr:spPr>
        <a:xfrm>
          <a:off x="13096875" y="1669681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69342</xdr:rowOff>
    </xdr:from>
    <xdr:to>
      <xdr:col>81</xdr:col>
      <xdr:colOff>50800</xdr:colOff>
      <xdr:row>103</xdr:row>
      <xdr:rowOff>165354</xdr:rowOff>
    </xdr:to>
    <xdr:cxnSp macro="">
      <xdr:nvCxnSpPr>
        <xdr:cNvPr id="885" name="直線コネクタ 884">
          <a:extLst>
            <a:ext uri="{FF2B5EF4-FFF2-40B4-BE49-F238E27FC236}">
              <a16:creationId xmlns:a16="http://schemas.microsoft.com/office/drawing/2014/main" id="{65FBC89D-A632-4EAC-9DFB-42043A71087C}"/>
            </a:ext>
          </a:extLst>
        </xdr:cNvPr>
        <xdr:cNvCxnSpPr/>
      </xdr:nvCxnSpPr>
      <xdr:spPr>
        <a:xfrm>
          <a:off x="13144500" y="16744442"/>
          <a:ext cx="790575"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93980</xdr:rowOff>
    </xdr:from>
    <xdr:to>
      <xdr:col>72</xdr:col>
      <xdr:colOff>38100</xdr:colOff>
      <xdr:row>103</xdr:row>
      <xdr:rowOff>24130</xdr:rowOff>
    </xdr:to>
    <xdr:sp macro="" textlink="">
      <xdr:nvSpPr>
        <xdr:cNvPr id="886" name="楕円 885">
          <a:extLst>
            <a:ext uri="{FF2B5EF4-FFF2-40B4-BE49-F238E27FC236}">
              <a16:creationId xmlns:a16="http://schemas.microsoft.com/office/drawing/2014/main" id="{5597EC10-E5D4-49FC-B0A5-49C624EA005F}"/>
            </a:ext>
          </a:extLst>
        </xdr:cNvPr>
        <xdr:cNvSpPr/>
      </xdr:nvSpPr>
      <xdr:spPr>
        <a:xfrm>
          <a:off x="12296775" y="166103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69342</xdr:rowOff>
    </xdr:to>
    <xdr:cxnSp macro="">
      <xdr:nvCxnSpPr>
        <xdr:cNvPr id="887" name="直線コネクタ 886">
          <a:extLst>
            <a:ext uri="{FF2B5EF4-FFF2-40B4-BE49-F238E27FC236}">
              <a16:creationId xmlns:a16="http://schemas.microsoft.com/office/drawing/2014/main" id="{04C7AB7A-22D6-44D7-8326-A7CA9D870ECF}"/>
            </a:ext>
          </a:extLst>
        </xdr:cNvPr>
        <xdr:cNvCxnSpPr/>
      </xdr:nvCxnSpPr>
      <xdr:spPr>
        <a:xfrm>
          <a:off x="12344400" y="16657955"/>
          <a:ext cx="8001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2539</xdr:rowOff>
    </xdr:from>
    <xdr:to>
      <xdr:col>67</xdr:col>
      <xdr:colOff>101600</xdr:colOff>
      <xdr:row>102</xdr:row>
      <xdr:rowOff>104139</xdr:rowOff>
    </xdr:to>
    <xdr:sp macro="" textlink="">
      <xdr:nvSpPr>
        <xdr:cNvPr id="888" name="楕円 887">
          <a:extLst>
            <a:ext uri="{FF2B5EF4-FFF2-40B4-BE49-F238E27FC236}">
              <a16:creationId xmlns:a16="http://schemas.microsoft.com/office/drawing/2014/main" id="{3483E480-1738-4D64-AC70-8056E7C00E16}"/>
            </a:ext>
          </a:extLst>
        </xdr:cNvPr>
        <xdr:cNvSpPr/>
      </xdr:nvSpPr>
      <xdr:spPr>
        <a:xfrm>
          <a:off x="11487150" y="165188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53339</xdr:rowOff>
    </xdr:from>
    <xdr:to>
      <xdr:col>71</xdr:col>
      <xdr:colOff>177800</xdr:colOff>
      <xdr:row>102</xdr:row>
      <xdr:rowOff>144780</xdr:rowOff>
    </xdr:to>
    <xdr:cxnSp macro="">
      <xdr:nvCxnSpPr>
        <xdr:cNvPr id="889" name="直線コネクタ 888">
          <a:extLst>
            <a:ext uri="{FF2B5EF4-FFF2-40B4-BE49-F238E27FC236}">
              <a16:creationId xmlns:a16="http://schemas.microsoft.com/office/drawing/2014/main" id="{3553A5AF-B483-4E5D-84D5-C79B2678B86E}"/>
            </a:ext>
          </a:extLst>
        </xdr:cNvPr>
        <xdr:cNvCxnSpPr/>
      </xdr:nvCxnSpPr>
      <xdr:spPr>
        <a:xfrm>
          <a:off x="11534775" y="16566514"/>
          <a:ext cx="809625"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150131</xdr:rowOff>
    </xdr:from>
    <xdr:ext cx="405111" cy="259045"/>
    <xdr:sp macro="" textlink="">
      <xdr:nvSpPr>
        <xdr:cNvPr id="890" name="n_1aveValue【庁舎】&#10;有形固定資産減価償却率">
          <a:extLst>
            <a:ext uri="{FF2B5EF4-FFF2-40B4-BE49-F238E27FC236}">
              <a16:creationId xmlns:a16="http://schemas.microsoft.com/office/drawing/2014/main" id="{14C5EC41-8977-49D2-9A97-906BD4F1CBFD}"/>
            </a:ext>
          </a:extLst>
        </xdr:cNvPr>
        <xdr:cNvSpPr txBox="1"/>
      </xdr:nvSpPr>
      <xdr:spPr>
        <a:xfrm>
          <a:off x="13745219" y="1699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113555</xdr:rowOff>
    </xdr:from>
    <xdr:ext cx="405111" cy="259045"/>
    <xdr:sp macro="" textlink="">
      <xdr:nvSpPr>
        <xdr:cNvPr id="891" name="n_2aveValue【庁舎】&#10;有形固定資産減価償却率">
          <a:extLst>
            <a:ext uri="{FF2B5EF4-FFF2-40B4-BE49-F238E27FC236}">
              <a16:creationId xmlns:a16="http://schemas.microsoft.com/office/drawing/2014/main" id="{B97C14CA-1F3B-46A0-9DA8-26BB23B36FA2}"/>
            </a:ext>
          </a:extLst>
        </xdr:cNvPr>
        <xdr:cNvSpPr txBox="1"/>
      </xdr:nvSpPr>
      <xdr:spPr>
        <a:xfrm>
          <a:off x="12964169" y="1695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892" name="n_3aveValue【庁舎】&#10;有形固定資産減価償却率">
          <a:extLst>
            <a:ext uri="{FF2B5EF4-FFF2-40B4-BE49-F238E27FC236}">
              <a16:creationId xmlns:a16="http://schemas.microsoft.com/office/drawing/2014/main" id="{9C13B741-67BE-487F-9D70-9ED1FE02CE9D}"/>
            </a:ext>
          </a:extLst>
        </xdr:cNvPr>
        <xdr:cNvSpPr txBox="1"/>
      </xdr:nvSpPr>
      <xdr:spPr>
        <a:xfrm>
          <a:off x="12164069" y="168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3" name="n_4aveValue【庁舎】&#10;有形固定資産減価償却率">
          <a:extLst>
            <a:ext uri="{FF2B5EF4-FFF2-40B4-BE49-F238E27FC236}">
              <a16:creationId xmlns:a16="http://schemas.microsoft.com/office/drawing/2014/main" id="{4574DC05-8776-4C97-9AA3-24E0F7CE4BE5}"/>
            </a:ext>
          </a:extLst>
        </xdr:cNvPr>
        <xdr:cNvSpPr txBox="1"/>
      </xdr:nvSpPr>
      <xdr:spPr>
        <a:xfrm>
          <a:off x="11354444"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61231</xdr:rowOff>
    </xdr:from>
    <xdr:ext cx="405111" cy="259045"/>
    <xdr:sp macro="" textlink="">
      <xdr:nvSpPr>
        <xdr:cNvPr id="894" name="n_1mainValue【庁舎】&#10;有形固定資産減価償却率">
          <a:extLst>
            <a:ext uri="{FF2B5EF4-FFF2-40B4-BE49-F238E27FC236}">
              <a16:creationId xmlns:a16="http://schemas.microsoft.com/office/drawing/2014/main" id="{3F3DE7AC-4C12-4764-A116-DB3D58AF8BC5}"/>
            </a:ext>
          </a:extLst>
        </xdr:cNvPr>
        <xdr:cNvSpPr txBox="1"/>
      </xdr:nvSpPr>
      <xdr:spPr>
        <a:xfrm>
          <a:off x="13745219"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136669</xdr:rowOff>
    </xdr:from>
    <xdr:ext cx="405111" cy="259045"/>
    <xdr:sp macro="" textlink="">
      <xdr:nvSpPr>
        <xdr:cNvPr id="895" name="n_2mainValue【庁舎】&#10;有形固定資産減価償却率">
          <a:extLst>
            <a:ext uri="{FF2B5EF4-FFF2-40B4-BE49-F238E27FC236}">
              <a16:creationId xmlns:a16="http://schemas.microsoft.com/office/drawing/2014/main" id="{C782D4DA-415D-44C4-A8A1-3F9FFBDBFA12}"/>
            </a:ext>
          </a:extLst>
        </xdr:cNvPr>
        <xdr:cNvSpPr txBox="1"/>
      </xdr:nvSpPr>
      <xdr:spPr>
        <a:xfrm>
          <a:off x="12964169" y="1649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40657</xdr:rowOff>
    </xdr:from>
    <xdr:ext cx="405111" cy="259045"/>
    <xdr:sp macro="" textlink="">
      <xdr:nvSpPr>
        <xdr:cNvPr id="896" name="n_3mainValue【庁舎】&#10;有形固定資産減価償却率">
          <a:extLst>
            <a:ext uri="{FF2B5EF4-FFF2-40B4-BE49-F238E27FC236}">
              <a16:creationId xmlns:a16="http://schemas.microsoft.com/office/drawing/2014/main" id="{90D958E9-2969-4421-9B9F-502111D6857A}"/>
            </a:ext>
          </a:extLst>
        </xdr:cNvPr>
        <xdr:cNvSpPr txBox="1"/>
      </xdr:nvSpPr>
      <xdr:spPr>
        <a:xfrm>
          <a:off x="12164069" y="1639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120666</xdr:rowOff>
    </xdr:from>
    <xdr:ext cx="405111" cy="259045"/>
    <xdr:sp macro="" textlink="">
      <xdr:nvSpPr>
        <xdr:cNvPr id="897" name="n_4mainValue【庁舎】&#10;有形固定資産減価償却率">
          <a:extLst>
            <a:ext uri="{FF2B5EF4-FFF2-40B4-BE49-F238E27FC236}">
              <a16:creationId xmlns:a16="http://schemas.microsoft.com/office/drawing/2014/main" id="{7C96DB4D-F06F-42E4-9CEB-5205602B0DC6}"/>
            </a:ext>
          </a:extLst>
        </xdr:cNvPr>
        <xdr:cNvSpPr txBox="1"/>
      </xdr:nvSpPr>
      <xdr:spPr>
        <a:xfrm>
          <a:off x="11354444" y="1631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D776E506-77D8-457D-8D4F-1F7F95FA7EC3}"/>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F6AEC3F8-4C83-4E93-9FFC-8ED0E3AAA262}"/>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FE1E61D5-CFF8-43CF-82AB-902904E49E0A}"/>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9F6A6E1B-4F15-4760-94A3-182309BEF301}"/>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E92C21CD-BB3E-4953-A0E2-2FC4255D22E6}"/>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7618617-3DA6-4D35-9B90-26D5E4555BC5}"/>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1693F303-5AFD-401E-B73D-4AFB4E8EFE3B}"/>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CFC427E1-E214-413E-A64D-74AD9607861B}"/>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180807B8-0FEB-4D9E-BE2E-4F2928D889C1}"/>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64BA8CFF-E82B-4AC8-B47E-C4FE6218880B}"/>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a:extLst>
            <a:ext uri="{FF2B5EF4-FFF2-40B4-BE49-F238E27FC236}">
              <a16:creationId xmlns:a16="http://schemas.microsoft.com/office/drawing/2014/main" id="{52472019-BA3D-4F8F-86DC-4A315B70E63C}"/>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9" name="直線コネクタ 908">
          <a:extLst>
            <a:ext uri="{FF2B5EF4-FFF2-40B4-BE49-F238E27FC236}">
              <a16:creationId xmlns:a16="http://schemas.microsoft.com/office/drawing/2014/main" id="{F2AE91F8-CA16-4C0A-99C3-40B08AFA2777}"/>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10" name="テキスト ボックス 909">
          <a:extLst>
            <a:ext uri="{FF2B5EF4-FFF2-40B4-BE49-F238E27FC236}">
              <a16:creationId xmlns:a16="http://schemas.microsoft.com/office/drawing/2014/main" id="{AF3033C4-9B33-4583-BDEB-D083A5C3E3C9}"/>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1" name="直線コネクタ 910">
          <a:extLst>
            <a:ext uri="{FF2B5EF4-FFF2-40B4-BE49-F238E27FC236}">
              <a16:creationId xmlns:a16="http://schemas.microsoft.com/office/drawing/2014/main" id="{18D57B84-6CE7-4CC9-A4C9-D7C3E55129D4}"/>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2" name="テキスト ボックス 911">
          <a:extLst>
            <a:ext uri="{FF2B5EF4-FFF2-40B4-BE49-F238E27FC236}">
              <a16:creationId xmlns:a16="http://schemas.microsoft.com/office/drawing/2014/main" id="{E198E719-67FA-4ADA-9FAD-FBA8305028BF}"/>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3" name="直線コネクタ 912">
          <a:extLst>
            <a:ext uri="{FF2B5EF4-FFF2-40B4-BE49-F238E27FC236}">
              <a16:creationId xmlns:a16="http://schemas.microsoft.com/office/drawing/2014/main" id="{0861E88A-055B-45C5-807D-AB8C2A5E6F3B}"/>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4" name="テキスト ボックス 913">
          <a:extLst>
            <a:ext uri="{FF2B5EF4-FFF2-40B4-BE49-F238E27FC236}">
              <a16:creationId xmlns:a16="http://schemas.microsoft.com/office/drawing/2014/main" id="{419A4B2E-A793-4D70-8EBA-766397641159}"/>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8E1048F2-C260-41AF-A937-6074E8716D74}"/>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AF455FC2-3EF8-4ADF-8E17-70215BCC7F85}"/>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7" name="直線コネクタ 916">
          <a:extLst>
            <a:ext uri="{FF2B5EF4-FFF2-40B4-BE49-F238E27FC236}">
              <a16:creationId xmlns:a16="http://schemas.microsoft.com/office/drawing/2014/main" id="{464DF2B8-23BC-4DDD-807B-1AD349B3DE8C}"/>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8" name="テキスト ボックス 917">
          <a:extLst>
            <a:ext uri="{FF2B5EF4-FFF2-40B4-BE49-F238E27FC236}">
              <a16:creationId xmlns:a16="http://schemas.microsoft.com/office/drawing/2014/main" id="{9D5A9828-7686-48B8-A3B4-648CD4220564}"/>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43EDAC5F-D731-4D51-90F1-2DF9E7A19D49}"/>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DC64DEF1-A75A-45C4-A5FB-3578071BAF4F}"/>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1" name="直線コネクタ 920">
          <a:extLst>
            <a:ext uri="{FF2B5EF4-FFF2-40B4-BE49-F238E27FC236}">
              <a16:creationId xmlns:a16="http://schemas.microsoft.com/office/drawing/2014/main" id="{17D634F2-67E8-42FB-A0D2-4224442CB6EA}"/>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2" name="テキスト ボックス 921">
          <a:extLst>
            <a:ext uri="{FF2B5EF4-FFF2-40B4-BE49-F238E27FC236}">
              <a16:creationId xmlns:a16="http://schemas.microsoft.com/office/drawing/2014/main" id="{80638810-1358-43D3-9545-FAC464E6239E}"/>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DB464367-2B98-4489-965F-EFEC0417FB94}"/>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8D2D3165-43B0-4C47-A576-7A014797697A}"/>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50D82944-8C44-42ED-B6AA-9627EE85C72A}"/>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6" name="直線コネクタ 925">
          <a:extLst>
            <a:ext uri="{FF2B5EF4-FFF2-40B4-BE49-F238E27FC236}">
              <a16:creationId xmlns:a16="http://schemas.microsoft.com/office/drawing/2014/main" id="{8DF8EACC-939A-4696-BB91-D66568C830FC}"/>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7" name="【庁舎】&#10;一人当たり面積最小値テキスト">
          <a:extLst>
            <a:ext uri="{FF2B5EF4-FFF2-40B4-BE49-F238E27FC236}">
              <a16:creationId xmlns:a16="http://schemas.microsoft.com/office/drawing/2014/main" id="{0AB41CD2-3A74-4E58-A448-CC788BDB0DBE}"/>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8" name="直線コネクタ 927">
          <a:extLst>
            <a:ext uri="{FF2B5EF4-FFF2-40B4-BE49-F238E27FC236}">
              <a16:creationId xmlns:a16="http://schemas.microsoft.com/office/drawing/2014/main" id="{7746A44F-9FDF-493A-A671-4B61A1004C22}"/>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9" name="【庁舎】&#10;一人当たり面積最大値テキスト">
          <a:extLst>
            <a:ext uri="{FF2B5EF4-FFF2-40B4-BE49-F238E27FC236}">
              <a16:creationId xmlns:a16="http://schemas.microsoft.com/office/drawing/2014/main" id="{EB0C5CC7-191C-448E-A743-C12FDE6CCD4B}"/>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30" name="直線コネクタ 929">
          <a:extLst>
            <a:ext uri="{FF2B5EF4-FFF2-40B4-BE49-F238E27FC236}">
              <a16:creationId xmlns:a16="http://schemas.microsoft.com/office/drawing/2014/main" id="{25CD73FA-0E50-460F-B520-9F519763E404}"/>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931" name="【庁舎】&#10;一人当たり面積平均値テキスト">
          <a:extLst>
            <a:ext uri="{FF2B5EF4-FFF2-40B4-BE49-F238E27FC236}">
              <a16:creationId xmlns:a16="http://schemas.microsoft.com/office/drawing/2014/main" id="{310AE683-1D87-4DE0-B6AA-B24661DA79C1}"/>
            </a:ext>
          </a:extLst>
        </xdr:cNvPr>
        <xdr:cNvSpPr txBox="1"/>
      </xdr:nvSpPr>
      <xdr:spPr>
        <a:xfrm>
          <a:off x="19992975" y="1704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2" name="フローチャート: 判断 931">
          <a:extLst>
            <a:ext uri="{FF2B5EF4-FFF2-40B4-BE49-F238E27FC236}">
              <a16:creationId xmlns:a16="http://schemas.microsoft.com/office/drawing/2014/main" id="{F0DC1C9D-D945-48EC-96B3-245ED8EE6993}"/>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3" name="フローチャート: 判断 932">
          <a:extLst>
            <a:ext uri="{FF2B5EF4-FFF2-40B4-BE49-F238E27FC236}">
              <a16:creationId xmlns:a16="http://schemas.microsoft.com/office/drawing/2014/main" id="{787B6206-BE0B-4348-8B05-8DD76CE2DE5D}"/>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4" name="フローチャート: 判断 933">
          <a:extLst>
            <a:ext uri="{FF2B5EF4-FFF2-40B4-BE49-F238E27FC236}">
              <a16:creationId xmlns:a16="http://schemas.microsoft.com/office/drawing/2014/main" id="{2D94400E-6B64-490D-A6CE-7BC9587563AB}"/>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5" name="フローチャート: 判断 934">
          <a:extLst>
            <a:ext uri="{FF2B5EF4-FFF2-40B4-BE49-F238E27FC236}">
              <a16:creationId xmlns:a16="http://schemas.microsoft.com/office/drawing/2014/main" id="{4EFD31CF-CC9E-4B55-B562-8CFA537C9442}"/>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6" name="フローチャート: 判断 935">
          <a:extLst>
            <a:ext uri="{FF2B5EF4-FFF2-40B4-BE49-F238E27FC236}">
              <a16:creationId xmlns:a16="http://schemas.microsoft.com/office/drawing/2014/main" id="{9DCF2603-B834-42CB-A78E-24BA75CAD10B}"/>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C9F1CE7-8DD6-4C37-89EF-60CDF1B1A396}"/>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5F9DC4D-E65B-4F9F-83E0-9CD5E739C478}"/>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5A3137A-C25C-4975-A231-55961C125175}"/>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60EDD9C7-9903-4897-9EA3-0CE941F05E7B}"/>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8D2CEAF7-BD33-42AB-B2D8-FA8FDB0A99AF}"/>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942" name="楕円 941">
          <a:extLst>
            <a:ext uri="{FF2B5EF4-FFF2-40B4-BE49-F238E27FC236}">
              <a16:creationId xmlns:a16="http://schemas.microsoft.com/office/drawing/2014/main" id="{A631E9E9-AF9C-4365-B38D-2AA83FCAC0D0}"/>
            </a:ext>
          </a:extLst>
        </xdr:cNvPr>
        <xdr:cNvSpPr/>
      </xdr:nvSpPr>
      <xdr:spPr>
        <a:xfrm>
          <a:off x="19897725" y="17011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943" name="【庁舎】&#10;一人当たり面積該当値テキスト">
          <a:extLst>
            <a:ext uri="{FF2B5EF4-FFF2-40B4-BE49-F238E27FC236}">
              <a16:creationId xmlns:a16="http://schemas.microsoft.com/office/drawing/2014/main" id="{8C7E319F-C642-4AD4-AD64-DA9B1FBE6546}"/>
            </a:ext>
          </a:extLst>
        </xdr:cNvPr>
        <xdr:cNvSpPr txBox="1"/>
      </xdr:nvSpPr>
      <xdr:spPr>
        <a:xfrm>
          <a:off x="19992975"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944" name="楕円 943">
          <a:extLst>
            <a:ext uri="{FF2B5EF4-FFF2-40B4-BE49-F238E27FC236}">
              <a16:creationId xmlns:a16="http://schemas.microsoft.com/office/drawing/2014/main" id="{BAE0EA7D-444F-4205-B7EB-DF58E52D637C}"/>
            </a:ext>
          </a:extLst>
        </xdr:cNvPr>
        <xdr:cNvSpPr/>
      </xdr:nvSpPr>
      <xdr:spPr>
        <a:xfrm>
          <a:off x="19154775" y="17011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57150</xdr:rowOff>
    </xdr:to>
    <xdr:cxnSp macro="">
      <xdr:nvCxnSpPr>
        <xdr:cNvPr id="945" name="直線コネクタ 944">
          <a:extLst>
            <a:ext uri="{FF2B5EF4-FFF2-40B4-BE49-F238E27FC236}">
              <a16:creationId xmlns:a16="http://schemas.microsoft.com/office/drawing/2014/main" id="{871A7699-2947-4462-A5AD-86B64B82A27D}"/>
            </a:ext>
          </a:extLst>
        </xdr:cNvPr>
        <xdr:cNvCxnSpPr/>
      </xdr:nvCxnSpPr>
      <xdr:spPr>
        <a:xfrm>
          <a:off x="19202400" y="170592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46" name="楕円 945">
          <a:extLst>
            <a:ext uri="{FF2B5EF4-FFF2-40B4-BE49-F238E27FC236}">
              <a16:creationId xmlns:a16="http://schemas.microsoft.com/office/drawing/2014/main" id="{1E23CE9D-FC1C-45B5-8AB1-39347A6142F1}"/>
            </a:ext>
          </a:extLst>
        </xdr:cNvPr>
        <xdr:cNvSpPr/>
      </xdr:nvSpPr>
      <xdr:spPr>
        <a:xfrm>
          <a:off x="18345150" y="17030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76200</xdr:rowOff>
    </xdr:to>
    <xdr:cxnSp macro="">
      <xdr:nvCxnSpPr>
        <xdr:cNvPr id="947" name="直線コネクタ 946">
          <a:extLst>
            <a:ext uri="{FF2B5EF4-FFF2-40B4-BE49-F238E27FC236}">
              <a16:creationId xmlns:a16="http://schemas.microsoft.com/office/drawing/2014/main" id="{D380977F-0B0F-41A0-AC93-2F370B0E6BD6}"/>
            </a:ext>
          </a:extLst>
        </xdr:cNvPr>
        <xdr:cNvCxnSpPr/>
      </xdr:nvCxnSpPr>
      <xdr:spPr>
        <a:xfrm flipV="1">
          <a:off x="18392775" y="17059275"/>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48" name="楕円 947">
          <a:extLst>
            <a:ext uri="{FF2B5EF4-FFF2-40B4-BE49-F238E27FC236}">
              <a16:creationId xmlns:a16="http://schemas.microsoft.com/office/drawing/2014/main" id="{8E43D0D9-6317-43F9-99B0-0CFDF1AFA8A3}"/>
            </a:ext>
          </a:extLst>
        </xdr:cNvPr>
        <xdr:cNvSpPr/>
      </xdr:nvSpPr>
      <xdr:spPr>
        <a:xfrm>
          <a:off x="17554575" y="17030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76200</xdr:rowOff>
    </xdr:to>
    <xdr:cxnSp macro="">
      <xdr:nvCxnSpPr>
        <xdr:cNvPr id="949" name="直線コネクタ 948">
          <a:extLst>
            <a:ext uri="{FF2B5EF4-FFF2-40B4-BE49-F238E27FC236}">
              <a16:creationId xmlns:a16="http://schemas.microsoft.com/office/drawing/2014/main" id="{5C8F6F64-8CB6-438A-B5F9-EED5509CF5CE}"/>
            </a:ext>
          </a:extLst>
        </xdr:cNvPr>
        <xdr:cNvCxnSpPr/>
      </xdr:nvCxnSpPr>
      <xdr:spPr>
        <a:xfrm>
          <a:off x="17602200" y="17078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34925</xdr:rowOff>
    </xdr:from>
    <xdr:to>
      <xdr:col>98</xdr:col>
      <xdr:colOff>38100</xdr:colOff>
      <xdr:row>105</xdr:row>
      <xdr:rowOff>136525</xdr:rowOff>
    </xdr:to>
    <xdr:sp macro="" textlink="">
      <xdr:nvSpPr>
        <xdr:cNvPr id="950" name="楕円 949">
          <a:extLst>
            <a:ext uri="{FF2B5EF4-FFF2-40B4-BE49-F238E27FC236}">
              <a16:creationId xmlns:a16="http://schemas.microsoft.com/office/drawing/2014/main" id="{AA406FE2-1915-4BAA-8F6B-6017BDD6C03A}"/>
            </a:ext>
          </a:extLst>
        </xdr:cNvPr>
        <xdr:cNvSpPr/>
      </xdr:nvSpPr>
      <xdr:spPr>
        <a:xfrm>
          <a:off x="16754475" y="170370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85725</xdr:rowOff>
    </xdr:to>
    <xdr:cxnSp macro="">
      <xdr:nvCxnSpPr>
        <xdr:cNvPr id="951" name="直線コネクタ 950">
          <a:extLst>
            <a:ext uri="{FF2B5EF4-FFF2-40B4-BE49-F238E27FC236}">
              <a16:creationId xmlns:a16="http://schemas.microsoft.com/office/drawing/2014/main" id="{F25B0A6F-3AAE-442F-9896-E63ADA8A04B6}"/>
            </a:ext>
          </a:extLst>
        </xdr:cNvPr>
        <xdr:cNvCxnSpPr/>
      </xdr:nvCxnSpPr>
      <xdr:spPr>
        <a:xfrm flipV="1">
          <a:off x="16802100" y="17078325"/>
          <a:ext cx="8001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156227</xdr:rowOff>
    </xdr:from>
    <xdr:ext cx="469744" cy="259045"/>
    <xdr:sp macro="" textlink="">
      <xdr:nvSpPr>
        <xdr:cNvPr id="952" name="n_1aveValue【庁舎】&#10;一人当たり面積">
          <a:extLst>
            <a:ext uri="{FF2B5EF4-FFF2-40B4-BE49-F238E27FC236}">
              <a16:creationId xmlns:a16="http://schemas.microsoft.com/office/drawing/2014/main" id="{C944F20F-DA50-412E-9107-6D705D6EC2C3}"/>
            </a:ext>
          </a:extLst>
        </xdr:cNvPr>
        <xdr:cNvSpPr txBox="1"/>
      </xdr:nvSpPr>
      <xdr:spPr>
        <a:xfrm>
          <a:off x="189834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165752</xdr:rowOff>
    </xdr:from>
    <xdr:ext cx="469744" cy="259045"/>
    <xdr:sp macro="" textlink="">
      <xdr:nvSpPr>
        <xdr:cNvPr id="953" name="n_2aveValue【庁舎】&#10;一人当たり面積">
          <a:extLst>
            <a:ext uri="{FF2B5EF4-FFF2-40B4-BE49-F238E27FC236}">
              <a16:creationId xmlns:a16="http://schemas.microsoft.com/office/drawing/2014/main" id="{E10D588D-8456-49A5-B2AB-4AB8C85FEEFB}"/>
            </a:ext>
          </a:extLst>
        </xdr:cNvPr>
        <xdr:cNvSpPr txBox="1"/>
      </xdr:nvSpPr>
      <xdr:spPr>
        <a:xfrm>
          <a:off x="18183302"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51452</xdr:rowOff>
    </xdr:from>
    <xdr:ext cx="469744" cy="259045"/>
    <xdr:sp macro="" textlink="">
      <xdr:nvSpPr>
        <xdr:cNvPr id="954" name="n_3aveValue【庁舎】&#10;一人当たり面積">
          <a:extLst>
            <a:ext uri="{FF2B5EF4-FFF2-40B4-BE49-F238E27FC236}">
              <a16:creationId xmlns:a16="http://schemas.microsoft.com/office/drawing/2014/main" id="{F2C33583-6DAA-4B80-8993-38F266A30CCA}"/>
            </a:ext>
          </a:extLst>
        </xdr:cNvPr>
        <xdr:cNvSpPr txBox="1"/>
      </xdr:nvSpPr>
      <xdr:spPr>
        <a:xfrm>
          <a:off x="17383202"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165752</xdr:rowOff>
    </xdr:from>
    <xdr:ext cx="469744" cy="259045"/>
    <xdr:sp macro="" textlink="">
      <xdr:nvSpPr>
        <xdr:cNvPr id="955" name="n_4aveValue【庁舎】&#10;一人当たり面積">
          <a:extLst>
            <a:ext uri="{FF2B5EF4-FFF2-40B4-BE49-F238E27FC236}">
              <a16:creationId xmlns:a16="http://schemas.microsoft.com/office/drawing/2014/main" id="{8627D6FD-9FE4-4DAF-ACD1-742436F6B1BB}"/>
            </a:ext>
          </a:extLst>
        </xdr:cNvPr>
        <xdr:cNvSpPr txBox="1"/>
      </xdr:nvSpPr>
      <xdr:spPr>
        <a:xfrm>
          <a:off x="16592627"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956" name="n_1mainValue【庁舎】&#10;一人当たり面積">
          <a:extLst>
            <a:ext uri="{FF2B5EF4-FFF2-40B4-BE49-F238E27FC236}">
              <a16:creationId xmlns:a16="http://schemas.microsoft.com/office/drawing/2014/main" id="{D88A29B1-9354-402B-9A2B-ACFD49CA3EAD}"/>
            </a:ext>
          </a:extLst>
        </xdr:cNvPr>
        <xdr:cNvSpPr txBox="1"/>
      </xdr:nvSpPr>
      <xdr:spPr>
        <a:xfrm>
          <a:off x="18983402"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957" name="n_2mainValue【庁舎】&#10;一人当たり面積">
          <a:extLst>
            <a:ext uri="{FF2B5EF4-FFF2-40B4-BE49-F238E27FC236}">
              <a16:creationId xmlns:a16="http://schemas.microsoft.com/office/drawing/2014/main" id="{8FBF6F63-7F4B-4070-8889-41C43DEED2BB}"/>
            </a:ext>
          </a:extLst>
        </xdr:cNvPr>
        <xdr:cNvSpPr txBox="1"/>
      </xdr:nvSpPr>
      <xdr:spPr>
        <a:xfrm>
          <a:off x="18183302"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58" name="n_3mainValue【庁舎】&#10;一人当たり面積">
          <a:extLst>
            <a:ext uri="{FF2B5EF4-FFF2-40B4-BE49-F238E27FC236}">
              <a16:creationId xmlns:a16="http://schemas.microsoft.com/office/drawing/2014/main" id="{5C9DA4B3-EE17-44FE-9589-68A9B41F3053}"/>
            </a:ext>
          </a:extLst>
        </xdr:cNvPr>
        <xdr:cNvSpPr txBox="1"/>
      </xdr:nvSpPr>
      <xdr:spPr>
        <a:xfrm>
          <a:off x="17383202"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153052</xdr:rowOff>
    </xdr:from>
    <xdr:ext cx="469744" cy="259045"/>
    <xdr:sp macro="" textlink="">
      <xdr:nvSpPr>
        <xdr:cNvPr id="959" name="n_4mainValue【庁舎】&#10;一人当たり面積">
          <a:extLst>
            <a:ext uri="{FF2B5EF4-FFF2-40B4-BE49-F238E27FC236}">
              <a16:creationId xmlns:a16="http://schemas.microsoft.com/office/drawing/2014/main" id="{7DC8B69E-83A2-42BC-A05F-072EADB3B1B8}"/>
            </a:ext>
          </a:extLst>
        </xdr:cNvPr>
        <xdr:cNvSpPr txBox="1"/>
      </xdr:nvSpPr>
      <xdr:spPr>
        <a:xfrm>
          <a:off x="165926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0C2C33F4-481E-4CE3-91E7-6267E25D6CF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4963B2B0-A2D9-4A37-A154-920694A0143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1E720532-9ED9-4FD1-ABD5-4CCD1A576B37}"/>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もあり、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なお、一般廃棄物処理施設については、老朽化が進み、供用年数が耐用年数を超える施設が約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割を占めており、有形固定資産減価償却率が高くなっているものと考えられるが、「ごみ焼却工場の整備・配置計画」（平成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月策定）に基づき老朽化したごみ焼却工場を順次更新していく。</a:t>
          </a:r>
        </a:p>
        <a:p>
          <a:r>
            <a:rPr kumimoji="1" lang="ja-JP" altLang="en-US" sz="1300">
              <a:latin typeface="ＭＳ Ｐゴシック" panose="020B0600070205080204" pitchFamily="50" charset="-128"/>
              <a:ea typeface="ＭＳ Ｐゴシック" panose="020B0600070205080204" pitchFamily="50" charset="-128"/>
            </a:rPr>
            <a:t>　今後も市設建築物およびインフラ施設については、「大阪市公共施設マネジメント基本方針」（当初策定：平成</a:t>
          </a:r>
          <a:r>
            <a:rPr kumimoji="1" lang="en-US" altLang="ja-JP" sz="1300">
              <a:latin typeface="ＭＳ Ｐゴシック" panose="020B0600070205080204" pitchFamily="50" charset="-128"/>
              <a:ea typeface="ＭＳ Ｐゴシック" panose="020B0600070205080204" pitchFamily="50" charset="-128"/>
            </a:rPr>
            <a:t>27年12</a:t>
          </a:r>
          <a:r>
            <a:rPr kumimoji="1" lang="ja-JP" altLang="en-US" sz="1300">
              <a:latin typeface="ＭＳ Ｐゴシック" panose="020B0600070205080204" pitchFamily="50" charset="-128"/>
              <a:ea typeface="ＭＳ Ｐゴシック" panose="020B0600070205080204" pitchFamily="50" charset="-128"/>
            </a:rPr>
            <a:t>月）に沿って、規模の最適化、予防保全による長寿命化、多様なコスト縮減手法の導入に取り組む。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2,730,420
2,584,563
225.30
1,764,214,485
1,756,789,204
2,672,095
851,840,443
1,802,866,543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本市の財政力指数は</a:t>
          </a:r>
          <a:r>
            <a:rPr kumimoji="1" lang="en-US" altLang="ja-JP" sz="1200">
              <a:latin typeface="ＭＳ Ｐゴシック" panose="020B0600070205080204" pitchFamily="50" charset="-128"/>
              <a:ea typeface="ＭＳ Ｐゴシック" panose="020B0600070205080204" pitchFamily="50" charset="-128"/>
            </a:rPr>
            <a:t>0.92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0.93</a:t>
          </a:r>
          <a:r>
            <a:rPr kumimoji="1" lang="ja-JP" altLang="en-US" sz="1200">
              <a:latin typeface="ＭＳ Ｐゴシック" panose="020B0600070205080204" pitchFamily="50" charset="-128"/>
              <a:ea typeface="ＭＳ Ｐゴシック" panose="020B0600070205080204" pitchFamily="50" charset="-128"/>
            </a:rPr>
            <a:t>と、他の政令市と比べ高い水準で推移しているが、地方交付税の交付団体であり、令和元年度は臨時財政対策債（</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）において、</a:t>
          </a:r>
          <a:r>
            <a:rPr kumimoji="1" lang="en-US" altLang="ja-JP" sz="1200">
              <a:latin typeface="ＭＳ Ｐゴシック" panose="020B0600070205080204" pitchFamily="50" charset="-128"/>
              <a:ea typeface="ＭＳ Ｐゴシック" panose="020B0600070205080204" pitchFamily="50" charset="-128"/>
            </a:rPr>
            <a:t>528</a:t>
          </a:r>
          <a:r>
            <a:rPr kumimoji="1" lang="ja-JP" altLang="en-US" sz="1200">
              <a:latin typeface="ＭＳ Ｐゴシック" panose="020B0600070205080204" pitchFamily="50" charset="-128"/>
              <a:ea typeface="ＭＳ Ｐゴシック" panose="020B0600070205080204" pitchFamily="50" charset="-128"/>
            </a:rPr>
            <a:t>億円の補てん措置が講じられている。</a:t>
          </a:r>
        </a:p>
        <a:p>
          <a:r>
            <a:rPr kumimoji="1" lang="ja-JP" altLang="en-US" sz="1200">
              <a:latin typeface="ＭＳ Ｐゴシック" panose="020B0600070205080204" pitchFamily="50" charset="-128"/>
              <a:ea typeface="ＭＳ Ｐゴシック" panose="020B0600070205080204" pitchFamily="50" charset="-128"/>
            </a:rPr>
            <a:t>　また、直近の状況については固定資産税の増等があるものの、社会保障関係費や臨時財政対策債償還費の増等により、前年度に比し</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ポイント下落している。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）地方全体の財源不足に対処するため、特例的に発行する地方債であり、</a:t>
          </a:r>
        </a:p>
        <a:p>
          <a:r>
            <a:rPr kumimoji="1" lang="ja-JP" altLang="en-US" sz="1100">
              <a:latin typeface="ＭＳ Ｐゴシック" panose="020B0600070205080204" pitchFamily="50" charset="-128"/>
              <a:ea typeface="ＭＳ Ｐゴシック" panose="020B0600070205080204" pitchFamily="50" charset="-128"/>
            </a:rPr>
            <a:t>　　　償還に要する費用は後年度の地方交付税算定における基準財政需要額に</a:t>
          </a:r>
        </a:p>
        <a:p>
          <a:r>
            <a:rPr kumimoji="1" lang="ja-JP" altLang="en-US" sz="1100">
              <a:latin typeface="ＭＳ Ｐゴシック" panose="020B0600070205080204" pitchFamily="50" charset="-128"/>
              <a:ea typeface="ＭＳ Ｐゴシック" panose="020B0600070205080204" pitchFamily="50" charset="-128"/>
            </a:rPr>
            <a:t>　　　全額算入される。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132080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83820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83820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83820</xdr:rowOff>
    </xdr:from>
    <xdr:to>
      <xdr:col>11</xdr:col>
      <xdr:colOff>31750</xdr:colOff>
      <xdr:row>38</xdr:row>
      <xdr:rowOff>132080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97807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33020</xdr:rowOff>
    </xdr:from>
    <xdr:to>
      <xdr:col>11</xdr:col>
      <xdr:colOff>82550</xdr:colOff>
      <xdr:row>38</xdr:row>
      <xdr:rowOff>134620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144797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81280</xdr:rowOff>
    </xdr:from>
    <xdr:to>
      <xdr:col>7</xdr:col>
      <xdr:colOff>31750</xdr:colOff>
      <xdr:row>39</xdr:row>
      <xdr:rowOff>11430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21607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引き続き扶助費が増となったものの、元金償還額の減等により経常的な公債費が減となったことや、地方税が増となったことなどにより、前年度に比べて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ポイント好転し、</a:t>
          </a:r>
          <a:r>
            <a:rPr kumimoji="1" lang="en-US" altLang="ja-JP" sz="1300">
              <a:latin typeface="ＭＳ Ｐゴシック" panose="020B0600070205080204" pitchFamily="50" charset="-128"/>
              <a:ea typeface="ＭＳ Ｐゴシック" panose="020B0600070205080204" pitchFamily="50" charset="-128"/>
            </a:rPr>
            <a:t>93.4</a:t>
          </a:r>
          <a:r>
            <a:rPr kumimoji="1" lang="ja-JP" altLang="en-US" sz="1300">
              <a:latin typeface="ＭＳ Ｐゴシック" panose="020B0600070205080204" pitchFamily="50" charset="-128"/>
              <a:ea typeface="ＭＳ Ｐゴシック" panose="020B0600070205080204" pitchFamily="50" charset="-128"/>
            </a:rPr>
            <a:t>％となり、結果、類似団体平均を下回っている。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159455</xdr:rowOff>
    </xdr:from>
    <xdr:to>
      <xdr:col>23</xdr:col>
      <xdr:colOff>133350</xdr:colOff>
      <xdr:row>63</xdr:row>
      <xdr:rowOff>114300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46455"/>
          <a:ext cx="838200" cy="46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130528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1565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130528</xdr:rowOff>
    </xdr:from>
    <xdr:to>
      <xdr:col>15</xdr:col>
      <xdr:colOff>82550</xdr:colOff>
      <xdr:row>66</xdr:row>
      <xdr:rowOff>28928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033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36689</xdr:rowOff>
    </xdr:from>
    <xdr:to>
      <xdr:col>11</xdr:col>
      <xdr:colOff>31750</xdr:colOff>
      <xdr:row>66</xdr:row>
      <xdr:rowOff>28928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09489"/>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108655</xdr:rowOff>
    </xdr:from>
    <xdr:to>
      <xdr:col>23</xdr:col>
      <xdr:colOff>184150</xdr:colOff>
      <xdr:row>61</xdr:row>
      <xdr:rowOff>38805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125182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4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79728</xdr:rowOff>
    </xdr:from>
    <xdr:to>
      <xdr:col>15</xdr:col>
      <xdr:colOff>133350</xdr:colOff>
      <xdr:row>65</xdr:row>
      <xdr:rowOff>9878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166105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149578</xdr:rowOff>
    </xdr:from>
    <xdr:to>
      <xdr:col>11</xdr:col>
      <xdr:colOff>82550</xdr:colOff>
      <xdr:row>66</xdr:row>
      <xdr:rowOff>79728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64505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この間の市政改革の取組で、施策・事業の見直しに取り組んできており、一定の成果もあげていることなどから、昨年度に引き続き類似団体並となっている。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114751</xdr:rowOff>
    </xdr:from>
    <xdr:to>
      <xdr:col>23</xdr:col>
      <xdr:colOff>133350</xdr:colOff>
      <xdr:row>86</xdr:row>
      <xdr:rowOff>159472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59451"/>
          <a:ext cx="838200" cy="4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78274</xdr:rowOff>
    </xdr:from>
    <xdr:to>
      <xdr:col>19</xdr:col>
      <xdr:colOff>133350</xdr:colOff>
      <xdr:row>86</xdr:row>
      <xdr:rowOff>114751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22974"/>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60001</xdr:rowOff>
    </xdr:from>
    <xdr:to>
      <xdr:col>15</xdr:col>
      <xdr:colOff>82550</xdr:colOff>
      <xdr:row>86</xdr:row>
      <xdr:rowOff>78274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8901"/>
          <a:ext cx="889000" cy="70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60001</xdr:rowOff>
    </xdr:from>
    <xdr:to>
      <xdr:col>11</xdr:col>
      <xdr:colOff>31750</xdr:colOff>
      <xdr:row>82</xdr:row>
      <xdr:rowOff>100399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18901"/>
          <a:ext cx="8890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108672</xdr:rowOff>
    </xdr:from>
    <xdr:to>
      <xdr:col>23</xdr:col>
      <xdr:colOff>184150</xdr:colOff>
      <xdr:row>87</xdr:row>
      <xdr:rowOff>38822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80749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63951</xdr:rowOff>
    </xdr:from>
    <xdr:to>
      <xdr:col>19</xdr:col>
      <xdr:colOff>184150</xdr:colOff>
      <xdr:row>86</xdr:row>
      <xdr:rowOff>165551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0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150328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9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27474</xdr:rowOff>
    </xdr:from>
    <xdr:to>
      <xdr:col>15</xdr:col>
      <xdr:colOff>133350</xdr:colOff>
      <xdr:row>86</xdr:row>
      <xdr:rowOff>129074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113851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5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9201</xdr:rowOff>
    </xdr:from>
    <xdr:to>
      <xdr:col>11</xdr:col>
      <xdr:colOff>82550</xdr:colOff>
      <xdr:row>82</xdr:row>
      <xdr:rowOff>110801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95578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5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49599</xdr:rowOff>
    </xdr:from>
    <xdr:to>
      <xdr:col>7</xdr:col>
      <xdr:colOff>31750</xdr:colOff>
      <xdr:row>82</xdr:row>
      <xdr:rowOff>151199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135976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9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年度の本市人事委員会勧告のマイナス改定（行政職の改定率▲</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）の実施及び給与制度の総合的見直しによる改定（行政職の改定率▲</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）の実施以降、類似団体中最低水準で推移し、平成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年度に給料月額の減額措置にかかる対象職員を縮小したことにより指数が上昇したものの、それ以降も最低水準で推移している。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令和元年度については、本市人事委員会勧告に基づく改定を行った（</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％）ものの、引き続き、最低水準となっている。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149679</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208579"/>
          <a:ext cx="0" cy="1016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64606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95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149679</xdr:rowOff>
    </xdr:from>
    <xdr:to>
      <xdr:col>81</xdr:col>
      <xdr:colOff>133350</xdr:colOff>
      <xdr:row>82</xdr:row>
      <xdr:rowOff>149679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149679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741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61686</xdr:rowOff>
    </xdr:from>
    <xdr:to>
      <xdr:col>72</xdr:col>
      <xdr:colOff>203200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777686"/>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33564</xdr:rowOff>
    </xdr:from>
    <xdr:to>
      <xdr:col>73</xdr:col>
      <xdr:colOff>44450</xdr:colOff>
      <xdr:row>86</xdr:row>
      <xdr:rowOff>135164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61686</xdr:rowOff>
    </xdr:from>
    <xdr:to>
      <xdr:col>68</xdr:col>
      <xdr:colOff>152400</xdr:colOff>
      <xdr:row>80</xdr:row>
      <xdr:rowOff>61686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777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20156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7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10886</xdr:rowOff>
    </xdr:from>
    <xdr:to>
      <xdr:col>68</xdr:col>
      <xdr:colOff>203200</xdr:colOff>
      <xdr:row>80</xdr:row>
      <xdr:rowOff>112486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122663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10886</xdr:rowOff>
    </xdr:from>
    <xdr:to>
      <xdr:col>64</xdr:col>
      <xdr:colOff>152400</xdr:colOff>
      <xdr:row>80</xdr:row>
      <xdr:rowOff>112486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122663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日の職員数は</a:t>
          </a:r>
          <a:r>
            <a:rPr kumimoji="1" lang="en-US" altLang="ja-JP" sz="1050">
              <a:latin typeface="ＭＳ Ｐゴシック" panose="020B0600070205080204" pitchFamily="50" charset="-128"/>
              <a:ea typeface="ＭＳ Ｐゴシック" panose="020B0600070205080204" pitchFamily="50" charset="-128"/>
            </a:rPr>
            <a:t>32,619</a:t>
          </a:r>
          <a:r>
            <a:rPr kumimoji="1" lang="ja-JP" altLang="en-US" sz="1050">
              <a:latin typeface="ＭＳ Ｐゴシック" panose="020B0600070205080204" pitchFamily="50" charset="-128"/>
              <a:ea typeface="ＭＳ Ｐゴシック" panose="020B0600070205080204" pitchFamily="50" charset="-128"/>
            </a:rPr>
            <a:t>人（前年比＋</a:t>
          </a:r>
          <a:r>
            <a:rPr kumimoji="1" lang="en-US" altLang="ja-JP" sz="1050">
              <a:latin typeface="ＭＳ Ｐゴシック" panose="020B0600070205080204" pitchFamily="50" charset="-128"/>
              <a:ea typeface="ＭＳ Ｐゴシック" panose="020B0600070205080204" pitchFamily="50" charset="-128"/>
            </a:rPr>
            <a:t>635</a:t>
          </a:r>
          <a:r>
            <a:rPr kumimoji="1" lang="ja-JP" altLang="en-US" sz="1050">
              <a:latin typeface="ＭＳ Ｐゴシック" panose="020B0600070205080204" pitchFamily="50" charset="-128"/>
              <a:ea typeface="ＭＳ Ｐゴシック" panose="020B0600070205080204" pitchFamily="50" charset="-128"/>
            </a:rPr>
            <a:t>人）となっており、人口千人あたりの職員数は昨年度と比較して概ね横ばい（</a:t>
          </a:r>
          <a:r>
            <a:rPr kumimoji="1" lang="en-US" altLang="ja-JP" sz="1050">
              <a:latin typeface="ＭＳ Ｐゴシック" panose="020B0600070205080204" pitchFamily="50" charset="-128"/>
              <a:ea typeface="ＭＳ Ｐゴシック" panose="020B0600070205080204" pitchFamily="50" charset="-128"/>
            </a:rPr>
            <a:t>+0.17</a:t>
          </a:r>
          <a:r>
            <a:rPr kumimoji="1" lang="ja-JP" altLang="en-US" sz="1050">
              <a:latin typeface="ＭＳ Ｐゴシック" panose="020B0600070205080204" pitchFamily="50" charset="-128"/>
              <a:ea typeface="ＭＳ Ｐゴシック" panose="020B0600070205080204" pitchFamily="50" charset="-128"/>
            </a:rPr>
            <a:t>人）となっている。</a:t>
          </a:r>
        </a:p>
        <a:p>
          <a:r>
            <a:rPr kumimoji="1" lang="ja-JP" altLang="en-US" sz="1050">
              <a:latin typeface="ＭＳ Ｐゴシック" panose="020B0600070205080204" pitchFamily="50" charset="-128"/>
              <a:ea typeface="ＭＳ Ｐゴシック" panose="020B0600070205080204" pitchFamily="50" charset="-128"/>
            </a:rPr>
            <a:t>　なお、本市では平成</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年度から効果的・効率的な行財政運営をめざして市政改革を進めてきており、平成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月に策定した「市政改革プラン」や、平成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月に策定した「市政改革プラン</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」に基づき人員見直しの取組を進めてきた。同プランに基づき、令和元年</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日までに、経営システムの見直し等や、万博、Ｇ２０等の期間を限定した臨時的増員を除き、</a:t>
          </a:r>
          <a:r>
            <a:rPr kumimoji="1" lang="en-US" altLang="ja-JP" sz="1050">
              <a:latin typeface="ＭＳ Ｐゴシック" panose="020B0600070205080204" pitchFamily="50" charset="-128"/>
              <a:ea typeface="ＭＳ Ｐゴシック" panose="020B0600070205080204" pitchFamily="50" charset="-128"/>
            </a:rPr>
            <a:t>835</a:t>
          </a:r>
          <a:r>
            <a:rPr kumimoji="1" lang="ja-JP" altLang="en-US" sz="1050">
              <a:latin typeface="ＭＳ Ｐゴシック" panose="020B0600070205080204" pitchFamily="50" charset="-128"/>
              <a:ea typeface="ＭＳ Ｐゴシック" panose="020B0600070205080204" pitchFamily="50" charset="-128"/>
            </a:rPr>
            <a:t>人の削減を行った。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月に策定した「市政改革プラン</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」に基づき、「民でできることは民で」という考え方のもと、技能労務職員について、退職不補充を前提に令和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日までに</a:t>
          </a:r>
          <a:r>
            <a:rPr kumimoji="1" lang="en-US" altLang="ja-JP" sz="1050">
              <a:latin typeface="ＭＳ Ｐゴシック" panose="020B0600070205080204" pitchFamily="50" charset="-128"/>
              <a:ea typeface="ＭＳ Ｐゴシック" panose="020B0600070205080204" pitchFamily="50" charset="-128"/>
            </a:rPr>
            <a:t>400</a:t>
          </a:r>
          <a:r>
            <a:rPr kumimoji="1" lang="ja-JP" altLang="en-US" sz="1050">
              <a:latin typeface="ＭＳ Ｐゴシック" panose="020B0600070205080204" pitchFamily="50" charset="-128"/>
              <a:ea typeface="ＭＳ Ｐゴシック" panose="020B0600070205080204" pitchFamily="50" charset="-128"/>
            </a:rPr>
            <a:t>人削減を目標とし、引き続き委託化、効率化を図っていく。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150114</xdr:rowOff>
    </xdr:from>
    <xdr:to>
      <xdr:col>81</xdr:col>
      <xdr:colOff>44450</xdr:colOff>
      <xdr:row>67</xdr:row>
      <xdr:rowOff>19685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465814"/>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150114</xdr:rowOff>
    </xdr:from>
    <xdr:to>
      <xdr:col>77</xdr:col>
      <xdr:colOff>44450</xdr:colOff>
      <xdr:row>66</xdr:row>
      <xdr:rowOff>162179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4658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162179</xdr:rowOff>
    </xdr:from>
    <xdr:to>
      <xdr:col>72</xdr:col>
      <xdr:colOff>203200</xdr:colOff>
      <xdr:row>67</xdr:row>
      <xdr:rowOff>108966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477879"/>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162814</xdr:rowOff>
    </xdr:from>
    <xdr:to>
      <xdr:col>68</xdr:col>
      <xdr:colOff>152400</xdr:colOff>
      <xdr:row>67</xdr:row>
      <xdr:rowOff>108966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21264"/>
          <a:ext cx="889000" cy="97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140335</xdr:rowOff>
    </xdr:from>
    <xdr:to>
      <xdr:col>81</xdr:col>
      <xdr:colOff>95250</xdr:colOff>
      <xdr:row>67</xdr:row>
      <xdr:rowOff>70485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36212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35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99314</xdr:rowOff>
    </xdr:from>
    <xdr:to>
      <xdr:col>77</xdr:col>
      <xdr:colOff>95250</xdr:colOff>
      <xdr:row>67</xdr:row>
      <xdr:rowOff>29464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14241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111379</xdr:rowOff>
    </xdr:from>
    <xdr:to>
      <xdr:col>73</xdr:col>
      <xdr:colOff>44450</xdr:colOff>
      <xdr:row>67</xdr:row>
      <xdr:rowOff>41529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26306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5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58166</xdr:rowOff>
    </xdr:from>
    <xdr:to>
      <xdr:col>68</xdr:col>
      <xdr:colOff>203200</xdr:colOff>
      <xdr:row>67</xdr:row>
      <xdr:rowOff>159766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5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144543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6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112014</xdr:rowOff>
    </xdr:from>
    <xdr:to>
      <xdr:col>64</xdr:col>
      <xdr:colOff>152400</xdr:colOff>
      <xdr:row>62</xdr:row>
      <xdr:rowOff>42164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26941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間の市政改革の取組で、地方債発行を抑制してきたことにより地方債残高が減少したことや、金利の低下に伴う利子の減などが主な要因で、毎年度着実に改善しており、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今後も引き続き市債残高の縮減に努めるなど公債費の抑制を図る。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35278</xdr:rowOff>
    </xdr:from>
    <xdr:to>
      <xdr:col>81</xdr:col>
      <xdr:colOff>44450</xdr:colOff>
      <xdr:row>36</xdr:row>
      <xdr:rowOff>169333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207478"/>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38</xdr:row>
      <xdr:rowOff>27517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415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39</xdr:row>
      <xdr:rowOff>150989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42617"/>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150989</xdr:rowOff>
    </xdr:from>
    <xdr:to>
      <xdr:col>68</xdr:col>
      <xdr:colOff>152400</xdr:colOff>
      <xdr:row>40</xdr:row>
      <xdr:rowOff>153811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375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155928</xdr:rowOff>
    </xdr:from>
    <xdr:to>
      <xdr:col>81</xdr:col>
      <xdr:colOff>95250</xdr:colOff>
      <xdr:row>36</xdr:row>
      <xdr:rowOff>86078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0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100189</xdr:rowOff>
    </xdr:from>
    <xdr:to>
      <xdr:col>68</xdr:col>
      <xdr:colOff>203200</xdr:colOff>
      <xdr:row>40</xdr:row>
      <xdr:rowOff>30339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40516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103011</xdr:rowOff>
    </xdr:from>
    <xdr:to>
      <xdr:col>64</xdr:col>
      <xdr:colOff>152400</xdr:colOff>
      <xdr:row>41</xdr:row>
      <xdr:rowOff>33161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43338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この間の市政改革の取組で、地方債発行を抑制してきたことにより地方債残高が減少したことが主な要因で、毎年度着実に改善しており、昨年度に引き続き類似団体平均を下回っている。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今後も引き続き市債残高の縮減に努めるなど公債費の抑制を図る。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140885</xdr:rowOff>
    </xdr:from>
    <xdr:to>
      <xdr:col>81</xdr:col>
      <xdr:colOff>44450</xdr:colOff>
      <xdr:row>16</xdr:row>
      <xdr:rowOff>677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41185"/>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677</xdr:rowOff>
    </xdr:from>
    <xdr:to>
      <xdr:col>77</xdr:col>
      <xdr:colOff>44450</xdr:colOff>
      <xdr:row>16</xdr:row>
      <xdr:rowOff>151892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43877"/>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151892</xdr:rowOff>
    </xdr:from>
    <xdr:to>
      <xdr:col>72</xdr:col>
      <xdr:colOff>203200</xdr:colOff>
      <xdr:row>18</xdr:row>
      <xdr:rowOff>50292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950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50292</xdr:rowOff>
    </xdr:from>
    <xdr:to>
      <xdr:col>68</xdr:col>
      <xdr:colOff>152400</xdr:colOff>
      <xdr:row>19</xdr:row>
      <xdr:rowOff>54991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36392"/>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90085</xdr:rowOff>
    </xdr:from>
    <xdr:to>
      <xdr:col>81</xdr:col>
      <xdr:colOff>95250</xdr:colOff>
      <xdr:row>15</xdr:row>
      <xdr:rowOff>20235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106612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3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121327</xdr:rowOff>
    </xdr:from>
    <xdr:to>
      <xdr:col>77</xdr:col>
      <xdr:colOff>95250</xdr:colOff>
      <xdr:row>16</xdr:row>
      <xdr:rowOff>51477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61654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6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101092</xdr:rowOff>
    </xdr:from>
    <xdr:to>
      <xdr:col>73</xdr:col>
      <xdr:colOff>44450</xdr:colOff>
      <xdr:row>17</xdr:row>
      <xdr:rowOff>31242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41419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170942</xdr:rowOff>
    </xdr:from>
    <xdr:to>
      <xdr:col>68</xdr:col>
      <xdr:colOff>203200</xdr:colOff>
      <xdr:row>18</xdr:row>
      <xdr:rowOff>101092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111269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5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4191</xdr:rowOff>
    </xdr:from>
    <xdr:to>
      <xdr:col>64</xdr:col>
      <xdr:colOff>152400</xdr:colOff>
      <xdr:row>19</xdr:row>
      <xdr:rowOff>105791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115968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2,730,420
2,584,563
225.30
1,764,214,485
1,756,789,204
2,672,095
851,840,443
1,802,866,543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退職金の増などによる人件費の増があったものの、</a:t>
          </a:r>
          <a:r>
            <a:rPr kumimoji="1" lang="ja-JP" altLang="en-US" sz="1300">
              <a:latin typeface="ＭＳ Ｐゴシック" panose="020B0600070205080204" pitchFamily="50" charset="-128"/>
              <a:ea typeface="ＭＳ Ｐゴシック" panose="020B0600070205080204" pitchFamily="50" charset="-128"/>
            </a:rPr>
            <a:t>前年度と比較し概ね横ばい（▲</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なお、「定員管理の状況」と「給与水準（国との比較）」にもあるように、この間職員数の削減に取り組んできたことや、人事委員会勧告による給与改定の反映、給与制度の総合的な見直しに取り組んできたことなどにより、人件費にかかる経常収支比率は類似団体内平均を大きく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86178</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086928"/>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8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86178</xdr:rowOff>
    </xdr:from>
    <xdr:to>
      <xdr:col>24</xdr:col>
      <xdr:colOff>114300</xdr:colOff>
      <xdr:row>35</xdr:row>
      <xdr:rowOff>86178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08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154214</xdr:rowOff>
    </xdr:from>
    <xdr:to>
      <xdr:col>24</xdr:col>
      <xdr:colOff>25400</xdr:colOff>
      <xdr:row>37</xdr:row>
      <xdr:rowOff>58964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326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650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37</xdr:row>
      <xdr:rowOff>58964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80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15422</xdr:rowOff>
    </xdr:from>
    <xdr:to>
      <xdr:col>15</xdr:col>
      <xdr:colOff>98425</xdr:colOff>
      <xdr:row>37</xdr:row>
      <xdr:rowOff>37193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732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13607</xdr:rowOff>
    </xdr:from>
    <xdr:to>
      <xdr:col>15</xdr:col>
      <xdr:colOff>149225</xdr:colOff>
      <xdr:row>39</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15422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5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127907</xdr:rowOff>
    </xdr:from>
    <xdr:to>
      <xdr:col>6</xdr:col>
      <xdr:colOff>171450</xdr:colOff>
      <xdr:row>34</xdr:row>
      <xdr:rowOff>58057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42834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119941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8164</xdr:rowOff>
    </xdr:from>
    <xdr:to>
      <xdr:col>20</xdr:col>
      <xdr:colOff>38100</xdr:colOff>
      <xdr:row>37</xdr:row>
      <xdr:rowOff>109764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136072</xdr:rowOff>
    </xdr:from>
    <xdr:to>
      <xdr:col>11</xdr:col>
      <xdr:colOff>60325</xdr:colOff>
      <xdr:row>33</xdr:row>
      <xdr:rowOff>66222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76399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前年度と比較して横ばいとなっている。</a:t>
          </a:r>
        </a:p>
        <a:p>
          <a:r>
            <a:rPr kumimoji="1" lang="ja-JP" altLang="en-US" sz="1300">
              <a:latin typeface="ＭＳ Ｐゴシック" panose="020B0600070205080204" pitchFamily="50" charset="-128"/>
              <a:ea typeface="ＭＳ Ｐゴシック" panose="020B0600070205080204" pitchFamily="50" charset="-128"/>
            </a:rPr>
            <a:t>　この間の市政改革の取組で、施策・事業の見直しに取り組んできており、一定の成果をあげたことから、類似団体中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番目に低い水準となっている。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76200</xdr:rowOff>
    </xdr:from>
    <xdr:to>
      <xdr:col>82</xdr:col>
      <xdr:colOff>107950</xdr:colOff>
      <xdr:row>14</xdr:row>
      <xdr:rowOff>76200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7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76200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139700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5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139700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8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25400</xdr:rowOff>
    </xdr:from>
    <xdr:to>
      <xdr:col>82</xdr:col>
      <xdr:colOff>158750</xdr:colOff>
      <xdr:row>14</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105427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25400</xdr:rowOff>
    </xdr:from>
    <xdr:to>
      <xdr:col>78</xdr:col>
      <xdr:colOff>120650</xdr:colOff>
      <xdr:row>14</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年連続の減となったものの、障がい者自立支援給付費や教育・保育給付費が増となったことなどにより、昨年度と比較して概ね横ばい（</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引き続き、生活保護の適正実施などに取り組んでいくものの、依然として類似団体と比較すると、扶助費にかかる経常収支比率は高水準で推移している。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94343</xdr:rowOff>
    </xdr:from>
    <xdr:to>
      <xdr:col>24</xdr:col>
      <xdr:colOff>25400</xdr:colOff>
      <xdr:row>60</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381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60</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365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78015</xdr:rowOff>
    </xdr:from>
    <xdr:to>
      <xdr:col>15</xdr:col>
      <xdr:colOff>98425</xdr:colOff>
      <xdr:row>62</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3650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62</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462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43543</xdr:rowOff>
    </xdr:from>
    <xdr:to>
      <xdr:col>20</xdr:col>
      <xdr:colOff>38100</xdr:colOff>
      <xdr:row>60</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129920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149678</xdr:rowOff>
    </xdr:from>
    <xdr:to>
      <xdr:col>11</xdr:col>
      <xdr:colOff>60325</xdr:colOff>
      <xdr:row>62</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前年度と比較して概ね横ばい（</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高齢化の進展に伴い、介護保険事業会計および後期高齢者医療事業会計への繰出金が増加傾向にあるものの、この間効果的・効率的な行財政運営をめざして、市政改革を進めてきた結果、類似団体と比較し低い傾向が続い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56</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前年度と比較して概ね横ばい（▲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年度に策定した「補助金等のあり方に関するガイドライン」に基づき、 引き続き不断の見直しによる補助金の適正化を進めるなど更なる削減に努めている。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413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37</xdr:row>
      <xdr:rowOff>165100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48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39</xdr:row>
      <xdr:rowOff>12700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489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107950</xdr:rowOff>
    </xdr:from>
    <xdr:to>
      <xdr:col>69</xdr:col>
      <xdr:colOff>92075</xdr:colOff>
      <xdr:row>39</xdr:row>
      <xdr:rowOff>12700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62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114300</xdr:rowOff>
    </xdr:from>
    <xdr:to>
      <xdr:col>78</xdr:col>
      <xdr:colOff>120650</xdr:colOff>
      <xdr:row>38</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133350</xdr:rowOff>
    </xdr:from>
    <xdr:to>
      <xdr:col>69</xdr:col>
      <xdr:colOff>142875</xdr:colOff>
      <xdr:row>39</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73677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57150</xdr:rowOff>
    </xdr:from>
    <xdr:to>
      <xdr:col>65</xdr:col>
      <xdr:colOff>53975</xdr:colOff>
      <xdr:row>38</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経常的な元利償還額の減などにより昨年度と比較して</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ポイント好転している。</a:t>
          </a:r>
        </a:p>
        <a:p>
          <a:r>
            <a:rPr kumimoji="1" lang="ja-JP" altLang="en-US" sz="1100">
              <a:latin typeface="ＭＳ Ｐゴシック" panose="020B0600070205080204" pitchFamily="50" charset="-128"/>
              <a:ea typeface="ＭＳ Ｐゴシック" panose="020B0600070205080204" pitchFamily="50" charset="-128"/>
            </a:rPr>
            <a:t>　なお、都市基盤と生活環境の整備のために、早くから積極的に市債を活用してきたことなどから、公債費にかかる経常収支比率は高水準で推移している。</a:t>
          </a:r>
        </a:p>
        <a:p>
          <a:r>
            <a:rPr kumimoji="1" lang="ja-JP" altLang="en-US" sz="1100">
              <a:latin typeface="ＭＳ Ｐゴシック" panose="020B0600070205080204" pitchFamily="50" charset="-128"/>
              <a:ea typeface="ＭＳ Ｐゴシック" panose="020B0600070205080204" pitchFamily="50" charset="-128"/>
            </a:rPr>
            <a:t>　近年においては、臨時財政対策債の多額の発行があるものの、その他の新規発行額を極力抑制してきたことから、令和元年度決算において、臨時財政対策債を除いた市債残高は、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年連続して減少している。</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76</xdr:row>
      <xdr:rowOff>168148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65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140225</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17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76</xdr:row>
      <xdr:rowOff>168148</xdr:rowOff>
    </xdr:from>
    <xdr:to>
      <xdr:col>24</xdr:col>
      <xdr:colOff>114300</xdr:colOff>
      <xdr:row>76</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19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77</xdr:row>
      <xdr:rowOff>170435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106908"/>
          <a:ext cx="838200" cy="26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12717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70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79</xdr:row>
      <xdr:rowOff>19558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72085"/>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5334</xdr:rowOff>
    </xdr:from>
    <xdr:to>
      <xdr:col>20</xdr:col>
      <xdr:colOff>38100</xdr:colOff>
      <xdr:row>75</xdr:row>
      <xdr:rowOff>106934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81</xdr:row>
      <xdr:rowOff>33274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6410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51054</xdr:rowOff>
    </xdr:from>
    <xdr:to>
      <xdr:col>15</xdr:col>
      <xdr:colOff>149225</xdr:colOff>
      <xdr:row>75</xdr:row>
      <xdr:rowOff>152654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33274</xdr:rowOff>
    </xdr:from>
    <xdr:to>
      <xdr:col>11</xdr:col>
      <xdr:colOff>9525</xdr:colOff>
      <xdr:row>81</xdr:row>
      <xdr:rowOff>60706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920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153924</xdr:rowOff>
    </xdr:from>
    <xdr:to>
      <xdr:col>11</xdr:col>
      <xdr:colOff>60325</xdr:colOff>
      <xdr:row>77</xdr:row>
      <xdr:rowOff>84074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105935</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6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153924</xdr:rowOff>
    </xdr:from>
    <xdr:to>
      <xdr:col>11</xdr:col>
      <xdr:colOff>60325</xdr:colOff>
      <xdr:row>81</xdr:row>
      <xdr:rowOff>84074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68851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9906</xdr:rowOff>
    </xdr:from>
    <xdr:to>
      <xdr:col>6</xdr:col>
      <xdr:colOff>171450</xdr:colOff>
      <xdr:row>81</xdr:row>
      <xdr:rowOff>111506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96283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前年度と比較して概ね横ばい（▲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人件費や物件費にかかる経常収支比率が類似団体平均との比較で低い水準にあることなどから、令和元年度決算においても引き続き、類似団体内平均より低い傾向となっている。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161289</xdr:rowOff>
    </xdr:from>
    <xdr:to>
      <xdr:col>82</xdr:col>
      <xdr:colOff>107950</xdr:colOff>
      <xdr:row>81</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302003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140988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0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168911</xdr:rowOff>
    </xdr:from>
    <xdr:to>
      <xdr:col>82</xdr:col>
      <xdr:colOff>196850</xdr:colOff>
      <xdr:row>81</xdr:row>
      <xdr:rowOff>168911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0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76217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161289</xdr:rowOff>
    </xdr:from>
    <xdr:to>
      <xdr:col>82</xdr:col>
      <xdr:colOff>196850</xdr:colOff>
      <xdr:row>75</xdr:row>
      <xdr:rowOff>161289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02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66039</xdr:rowOff>
    </xdr:from>
    <xdr:to>
      <xdr:col>82</xdr:col>
      <xdr:colOff>107950</xdr:colOff>
      <xdr:row>76</xdr:row>
      <xdr:rowOff>111761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096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109238</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482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111761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088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76</xdr:row>
      <xdr:rowOff>58420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928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75</xdr:row>
      <xdr:rowOff>69850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7152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57150</xdr:rowOff>
    </xdr:from>
    <xdr:to>
      <xdr:col>69</xdr:col>
      <xdr:colOff>142875</xdr:colOff>
      <xdr:row>77</xdr:row>
      <xdr:rowOff>158750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95266</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88917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95964</xdr:rowOff>
    </xdr:from>
    <xdr:to>
      <xdr:col>29</xdr:col>
      <xdr:colOff>127000</xdr:colOff>
      <xdr:row>13</xdr:row>
      <xdr:rowOff>104056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372439"/>
          <a:ext cx="6477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95964</xdr:rowOff>
    </xdr:from>
    <xdr:to>
      <xdr:col>26</xdr:col>
      <xdr:colOff>50800</xdr:colOff>
      <xdr:row>13</xdr:row>
      <xdr:rowOff>117361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72439"/>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117361</xdr:rowOff>
    </xdr:from>
    <xdr:to>
      <xdr:col>22</xdr:col>
      <xdr:colOff>114300</xdr:colOff>
      <xdr:row>18</xdr:row>
      <xdr:rowOff>54884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93836"/>
          <a:ext cx="698500" cy="794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9942</xdr:rowOff>
    </xdr:from>
    <xdr:to>
      <xdr:col>18</xdr:col>
      <xdr:colOff>177800</xdr:colOff>
      <xdr:row>18</xdr:row>
      <xdr:rowOff>54884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43667"/>
          <a:ext cx="698500" cy="44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53256</xdr:rowOff>
    </xdr:from>
    <xdr:to>
      <xdr:col>29</xdr:col>
      <xdr:colOff>177800</xdr:colOff>
      <xdr:row>13</xdr:row>
      <xdr:rowOff>154856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2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69783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7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45164</xdr:rowOff>
    </xdr:from>
    <xdr:to>
      <xdr:col>26</xdr:col>
      <xdr:colOff>101600</xdr:colOff>
      <xdr:row>13</xdr:row>
      <xdr:rowOff>146764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2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156941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9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66561</xdr:rowOff>
    </xdr:from>
    <xdr:to>
      <xdr:col>22</xdr:col>
      <xdr:colOff>165100</xdr:colOff>
      <xdr:row>13</xdr:row>
      <xdr:rowOff>168161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4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6888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1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4084</xdr:rowOff>
    </xdr:from>
    <xdr:to>
      <xdr:col>19</xdr:col>
      <xdr:colOff>38100</xdr:colOff>
      <xdr:row>18</xdr:row>
      <xdr:rowOff>105684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3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115861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0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130592</xdr:rowOff>
    </xdr:from>
    <xdr:to>
      <xdr:col>15</xdr:col>
      <xdr:colOff>101600</xdr:colOff>
      <xdr:row>18</xdr:row>
      <xdr:rowOff>60742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83502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339278</xdr:rowOff>
    </xdr:from>
    <xdr:to>
      <xdr:col>29</xdr:col>
      <xdr:colOff>127000</xdr:colOff>
      <xdr:row>37</xdr:row>
      <xdr:rowOff>73325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49628"/>
          <a:ext cx="647700" cy="248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339278</xdr:rowOff>
    </xdr:from>
    <xdr:to>
      <xdr:col>26</xdr:col>
      <xdr:colOff>50800</xdr:colOff>
      <xdr:row>36</xdr:row>
      <xdr:rowOff>116073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49628"/>
          <a:ext cx="698500" cy="119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297764</xdr:rowOff>
    </xdr:from>
    <xdr:to>
      <xdr:col>22</xdr:col>
      <xdr:colOff>114300</xdr:colOff>
      <xdr:row>36</xdr:row>
      <xdr:rowOff>116073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08114"/>
          <a:ext cx="698500" cy="16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262834</xdr:rowOff>
    </xdr:from>
    <xdr:to>
      <xdr:col>18</xdr:col>
      <xdr:colOff>177800</xdr:colOff>
      <xdr:row>35</xdr:row>
      <xdr:rowOff>297764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30284"/>
          <a:ext cx="698500" cy="37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22525</xdr:rowOff>
    </xdr:from>
    <xdr:to>
      <xdr:col>29</xdr:col>
      <xdr:colOff>177800</xdr:colOff>
      <xdr:row>37</xdr:row>
      <xdr:rowOff>124125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4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102552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288478</xdr:rowOff>
    </xdr:from>
    <xdr:to>
      <xdr:col>26</xdr:col>
      <xdr:colOff>101600</xdr:colOff>
      <xdr:row>36</xdr:row>
      <xdr:rowOff>47178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9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31955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85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65273</xdr:rowOff>
    </xdr:from>
    <xdr:to>
      <xdr:col>22</xdr:col>
      <xdr:colOff>165100</xdr:colOff>
      <xdr:row>36</xdr:row>
      <xdr:rowOff>166873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1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151650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0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246964</xdr:rowOff>
    </xdr:from>
    <xdr:to>
      <xdr:col>19</xdr:col>
      <xdr:colOff>38100</xdr:colOff>
      <xdr:row>36</xdr:row>
      <xdr:rowOff>5664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333341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212034</xdr:rowOff>
    </xdr:from>
    <xdr:to>
      <xdr:col>15</xdr:col>
      <xdr:colOff>101600</xdr:colOff>
      <xdr:row>34</xdr:row>
      <xdr:rowOff>313634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79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323811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4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2,730,420
2,584,563
225.30
1,764,214,485
1,756,789,204
2,672,095
851,840,443
1,802,866,543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162171</xdr:rowOff>
    </xdr:from>
    <xdr:to>
      <xdr:col>24</xdr:col>
      <xdr:colOff>63500</xdr:colOff>
      <xdr:row>31</xdr:row>
      <xdr:rowOff>167567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77121"/>
          <a:ext cx="8382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166355</xdr:rowOff>
    </xdr:from>
    <xdr:to>
      <xdr:col>19</xdr:col>
      <xdr:colOff>177800</xdr:colOff>
      <xdr:row>31</xdr:row>
      <xdr:rowOff>167567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481305"/>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166355</xdr:rowOff>
    </xdr:from>
    <xdr:to>
      <xdr:col>15</xdr:col>
      <xdr:colOff>50800</xdr:colOff>
      <xdr:row>37</xdr:row>
      <xdr:rowOff>13581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81305"/>
          <a:ext cx="889000" cy="8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118143</xdr:rowOff>
    </xdr:from>
    <xdr:to>
      <xdr:col>10</xdr:col>
      <xdr:colOff>114300</xdr:colOff>
      <xdr:row>37</xdr:row>
      <xdr:rowOff>13581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90343"/>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111371</xdr:rowOff>
    </xdr:from>
    <xdr:to>
      <xdr:col>24</xdr:col>
      <xdr:colOff>114300</xdr:colOff>
      <xdr:row>32</xdr:row>
      <xdr:rowOff>41521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134248</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7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116767</xdr:rowOff>
    </xdr:from>
    <xdr:to>
      <xdr:col>20</xdr:col>
      <xdr:colOff>38100</xdr:colOff>
      <xdr:row>32</xdr:row>
      <xdr:rowOff>46917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63444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0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115555</xdr:rowOff>
    </xdr:from>
    <xdr:to>
      <xdr:col>15</xdr:col>
      <xdr:colOff>101600</xdr:colOff>
      <xdr:row>32</xdr:row>
      <xdr:rowOff>45705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62232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134231</xdr:rowOff>
    </xdr:from>
    <xdr:to>
      <xdr:col>10</xdr:col>
      <xdr:colOff>165100</xdr:colOff>
      <xdr:row>37</xdr:row>
      <xdr:rowOff>64381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80908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0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67343</xdr:rowOff>
    </xdr:from>
    <xdr:to>
      <xdr:col>6</xdr:col>
      <xdr:colOff>38100</xdr:colOff>
      <xdr:row>36</xdr:row>
      <xdr:rowOff>168943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3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0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131166</xdr:rowOff>
    </xdr:from>
    <xdr:to>
      <xdr:col>24</xdr:col>
      <xdr:colOff>63500</xdr:colOff>
      <xdr:row>58</xdr:row>
      <xdr:rowOff>103048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03816"/>
          <a:ext cx="8382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162983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4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103048</xdr:rowOff>
    </xdr:from>
    <xdr:to>
      <xdr:col>19</xdr:col>
      <xdr:colOff>177800</xdr:colOff>
      <xdr:row>58</xdr:row>
      <xdr:rowOff>112344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47148"/>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82669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86055</xdr:rowOff>
    </xdr:from>
    <xdr:to>
      <xdr:col>15</xdr:col>
      <xdr:colOff>50800</xdr:colOff>
      <xdr:row>58</xdr:row>
      <xdr:rowOff>112344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3015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36644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61823</xdr:rowOff>
    </xdr:from>
    <xdr:to>
      <xdr:col>10</xdr:col>
      <xdr:colOff>114300</xdr:colOff>
      <xdr:row>58</xdr:row>
      <xdr:rowOff>86055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05923"/>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57904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80366</xdr:rowOff>
    </xdr:from>
    <xdr:to>
      <xdr:col>24</xdr:col>
      <xdr:colOff>114300</xdr:colOff>
      <xdr:row>58</xdr:row>
      <xdr:rowOff>10516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58793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52248</xdr:rowOff>
    </xdr:from>
    <xdr:to>
      <xdr:col>20</xdr:col>
      <xdr:colOff>38100</xdr:colOff>
      <xdr:row>58</xdr:row>
      <xdr:rowOff>153848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144975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61544</xdr:rowOff>
    </xdr:from>
    <xdr:to>
      <xdr:col>15</xdr:col>
      <xdr:colOff>101600</xdr:colOff>
      <xdr:row>58</xdr:row>
      <xdr:rowOff>163144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154271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9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35255</xdr:rowOff>
    </xdr:from>
    <xdr:to>
      <xdr:col>10</xdr:col>
      <xdr:colOff>165100</xdr:colOff>
      <xdr:row>58</xdr:row>
      <xdr:rowOff>136855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127982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11023</xdr:rowOff>
    </xdr:from>
    <xdr:to>
      <xdr:col>6</xdr:col>
      <xdr:colOff>38100</xdr:colOff>
      <xdr:row>58</xdr:row>
      <xdr:rowOff>112623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103750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21717</xdr:rowOff>
    </xdr:from>
    <xdr:to>
      <xdr:col>24</xdr:col>
      <xdr:colOff>63500</xdr:colOff>
      <xdr:row>76</xdr:row>
      <xdr:rowOff>93090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051917"/>
          <a:ext cx="838200" cy="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153433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2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93090</xdr:rowOff>
    </xdr:from>
    <xdr:to>
      <xdr:col>19</xdr:col>
      <xdr:colOff>177800</xdr:colOff>
      <xdr:row>76</xdr:row>
      <xdr:rowOff>169799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23290"/>
          <a:ext cx="889000" cy="7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169799</xdr:rowOff>
    </xdr:from>
    <xdr:to>
      <xdr:col>15</xdr:col>
      <xdr:colOff>50800</xdr:colOff>
      <xdr:row>77</xdr:row>
      <xdr:rowOff>43942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99999"/>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43942</xdr:rowOff>
    </xdr:from>
    <xdr:to>
      <xdr:col>10</xdr:col>
      <xdr:colOff>114300</xdr:colOff>
      <xdr:row>77</xdr:row>
      <xdr:rowOff>50546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45592"/>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142367</xdr:rowOff>
    </xdr:from>
    <xdr:to>
      <xdr:col>24</xdr:col>
      <xdr:colOff>114300</xdr:colOff>
      <xdr:row>76</xdr:row>
      <xdr:rowOff>72517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165244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42290</xdr:rowOff>
    </xdr:from>
    <xdr:to>
      <xdr:col>20</xdr:col>
      <xdr:colOff>38100</xdr:colOff>
      <xdr:row>76</xdr:row>
      <xdr:rowOff>143890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0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135017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118999</xdr:rowOff>
    </xdr:from>
    <xdr:to>
      <xdr:col>15</xdr:col>
      <xdr:colOff>101600</xdr:colOff>
      <xdr:row>77</xdr:row>
      <xdr:rowOff>49149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40276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4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164592</xdr:rowOff>
    </xdr:from>
    <xdr:to>
      <xdr:col>10</xdr:col>
      <xdr:colOff>165100</xdr:colOff>
      <xdr:row>77</xdr:row>
      <xdr:rowOff>94742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85869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2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171196</xdr:rowOff>
    </xdr:from>
    <xdr:to>
      <xdr:col>6</xdr:col>
      <xdr:colOff>38100</xdr:colOff>
      <xdr:row>77</xdr:row>
      <xdr:rowOff>101346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92473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69710</xdr:rowOff>
    </xdr:from>
    <xdr:to>
      <xdr:col>24</xdr:col>
      <xdr:colOff>63500</xdr:colOff>
      <xdr:row>90</xdr:row>
      <xdr:rowOff>140715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500210"/>
          <a:ext cx="838200" cy="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133871</xdr:rowOff>
    </xdr:from>
    <xdr:to>
      <xdr:col>19</xdr:col>
      <xdr:colOff>177800</xdr:colOff>
      <xdr:row>90</xdr:row>
      <xdr:rowOff>140715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5564371"/>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133871</xdr:rowOff>
    </xdr:from>
    <xdr:to>
      <xdr:col>15</xdr:col>
      <xdr:colOff>50800</xdr:colOff>
      <xdr:row>91</xdr:row>
      <xdr:rowOff>3011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564371"/>
          <a:ext cx="8890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3011</xdr:rowOff>
    </xdr:from>
    <xdr:to>
      <xdr:col>10</xdr:col>
      <xdr:colOff>114300</xdr:colOff>
      <xdr:row>91</xdr:row>
      <xdr:rowOff>57519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604961"/>
          <a:ext cx="889000" cy="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18910</xdr:rowOff>
    </xdr:from>
    <xdr:to>
      <xdr:col>24</xdr:col>
      <xdr:colOff>114300</xdr:colOff>
      <xdr:row>90</xdr:row>
      <xdr:rowOff>120510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4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143387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89915</xdr:rowOff>
    </xdr:from>
    <xdr:to>
      <xdr:col>20</xdr:col>
      <xdr:colOff>38100</xdr:colOff>
      <xdr:row>91</xdr:row>
      <xdr:rowOff>20065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36592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29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83071</xdr:rowOff>
    </xdr:from>
    <xdr:to>
      <xdr:col>15</xdr:col>
      <xdr:colOff>101600</xdr:colOff>
      <xdr:row>91</xdr:row>
      <xdr:rowOff>13221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5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29748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28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123661</xdr:rowOff>
    </xdr:from>
    <xdr:to>
      <xdr:col>10</xdr:col>
      <xdr:colOff>165100</xdr:colOff>
      <xdr:row>91</xdr:row>
      <xdr:rowOff>53811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70338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32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6719</xdr:rowOff>
    </xdr:from>
    <xdr:to>
      <xdr:col>6</xdr:col>
      <xdr:colOff>38100</xdr:colOff>
      <xdr:row>91</xdr:row>
      <xdr:rowOff>108319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60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124846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38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102095</xdr:rowOff>
    </xdr:from>
    <xdr:to>
      <xdr:col>55</xdr:col>
      <xdr:colOff>0</xdr:colOff>
      <xdr:row>33</xdr:row>
      <xdr:rowOff>166599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759945"/>
          <a:ext cx="838200" cy="6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102095</xdr:rowOff>
    </xdr:from>
    <xdr:to>
      <xdr:col>50</xdr:col>
      <xdr:colOff>114300</xdr:colOff>
      <xdr:row>34</xdr:row>
      <xdr:rowOff>35573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759945"/>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18428</xdr:rowOff>
    </xdr:from>
    <xdr:to>
      <xdr:col>45</xdr:col>
      <xdr:colOff>177800</xdr:colOff>
      <xdr:row>34</xdr:row>
      <xdr:rowOff>35573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84772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55461</xdr:rowOff>
    </xdr:from>
    <xdr:to>
      <xdr:col>41</xdr:col>
      <xdr:colOff>50800</xdr:colOff>
      <xdr:row>34</xdr:row>
      <xdr:rowOff>18428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713311"/>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115799</xdr:rowOff>
    </xdr:from>
    <xdr:to>
      <xdr:col>55</xdr:col>
      <xdr:colOff>50800</xdr:colOff>
      <xdr:row>34</xdr:row>
      <xdr:rowOff>45949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138676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2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51295</xdr:rowOff>
    </xdr:from>
    <xdr:to>
      <xdr:col>50</xdr:col>
      <xdr:colOff>165100</xdr:colOff>
      <xdr:row>33</xdr:row>
      <xdr:rowOff>152895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7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169422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4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156223</xdr:rowOff>
    </xdr:from>
    <xdr:to>
      <xdr:col>46</xdr:col>
      <xdr:colOff>38100</xdr:colOff>
      <xdr:row>34</xdr:row>
      <xdr:rowOff>86373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102900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58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139078</xdr:rowOff>
    </xdr:from>
    <xdr:to>
      <xdr:col>41</xdr:col>
      <xdr:colOff>101600</xdr:colOff>
      <xdr:row>34</xdr:row>
      <xdr:rowOff>69228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7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85755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57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4661</xdr:rowOff>
    </xdr:from>
    <xdr:to>
      <xdr:col>36</xdr:col>
      <xdr:colOff>165100</xdr:colOff>
      <xdr:row>33</xdr:row>
      <xdr:rowOff>106261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6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122788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4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20447</xdr:rowOff>
    </xdr:from>
    <xdr:to>
      <xdr:col>55</xdr:col>
      <xdr:colOff>0</xdr:colOff>
      <xdr:row>56</xdr:row>
      <xdr:rowOff>86798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450197"/>
          <a:ext cx="838200" cy="2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86798</xdr:rowOff>
    </xdr:from>
    <xdr:to>
      <xdr:col>50</xdr:col>
      <xdr:colOff>114300</xdr:colOff>
      <xdr:row>56</xdr:row>
      <xdr:rowOff>123813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87998"/>
          <a:ext cx="8890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123813</xdr:rowOff>
    </xdr:from>
    <xdr:to>
      <xdr:col>45</xdr:col>
      <xdr:colOff>177800</xdr:colOff>
      <xdr:row>57</xdr:row>
      <xdr:rowOff>59748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25013"/>
          <a:ext cx="889000" cy="10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170889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51689</xdr:rowOff>
    </xdr:from>
    <xdr:to>
      <xdr:col>41</xdr:col>
      <xdr:colOff>50800</xdr:colOff>
      <xdr:row>57</xdr:row>
      <xdr:rowOff>59748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24339"/>
          <a:ext cx="8890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141097</xdr:rowOff>
    </xdr:from>
    <xdr:to>
      <xdr:col>55</xdr:col>
      <xdr:colOff>50800</xdr:colOff>
      <xdr:row>55</xdr:row>
      <xdr:rowOff>71247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163974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5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35998</xdr:rowOff>
    </xdr:from>
    <xdr:to>
      <xdr:col>50</xdr:col>
      <xdr:colOff>165100</xdr:colOff>
      <xdr:row>56</xdr:row>
      <xdr:rowOff>137598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128725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73013</xdr:rowOff>
    </xdr:from>
    <xdr:to>
      <xdr:col>46</xdr:col>
      <xdr:colOff>38100</xdr:colOff>
      <xdr:row>57</xdr:row>
      <xdr:rowOff>3163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165740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7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8948</xdr:rowOff>
    </xdr:from>
    <xdr:to>
      <xdr:col>41</xdr:col>
      <xdr:colOff>101600</xdr:colOff>
      <xdr:row>57</xdr:row>
      <xdr:rowOff>110548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101675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889</xdr:rowOff>
    </xdr:from>
    <xdr:to>
      <xdr:col>36</xdr:col>
      <xdr:colOff>165100</xdr:colOff>
      <xdr:row>57</xdr:row>
      <xdr:rowOff>102489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93616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132842</xdr:rowOff>
    </xdr:from>
    <xdr:to>
      <xdr:col>55</xdr:col>
      <xdr:colOff>0</xdr:colOff>
      <xdr:row>77</xdr:row>
      <xdr:rowOff>114162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163042"/>
          <a:ext cx="8382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104104</xdr:rowOff>
    </xdr:from>
    <xdr:to>
      <xdr:col>50</xdr:col>
      <xdr:colOff>114300</xdr:colOff>
      <xdr:row>77</xdr:row>
      <xdr:rowOff>114162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0575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104104</xdr:rowOff>
    </xdr:from>
    <xdr:to>
      <xdr:col>45</xdr:col>
      <xdr:colOff>177800</xdr:colOff>
      <xdr:row>78</xdr:row>
      <xdr:rowOff>22558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05754"/>
          <a:ext cx="889000" cy="8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162168</xdr:rowOff>
    </xdr:from>
    <xdr:to>
      <xdr:col>41</xdr:col>
      <xdr:colOff>50800</xdr:colOff>
      <xdr:row>78</xdr:row>
      <xdr:rowOff>22558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92368"/>
          <a:ext cx="889000" cy="2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82042</xdr:rowOff>
    </xdr:from>
    <xdr:to>
      <xdr:col>55</xdr:col>
      <xdr:colOff>50800</xdr:colOff>
      <xdr:row>77</xdr:row>
      <xdr:rowOff>12192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60469</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63362</xdr:rowOff>
    </xdr:from>
    <xdr:to>
      <xdr:col>50</xdr:col>
      <xdr:colOff>165100</xdr:colOff>
      <xdr:row>77</xdr:row>
      <xdr:rowOff>164962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156089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3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53304</xdr:rowOff>
    </xdr:from>
    <xdr:to>
      <xdr:col>46</xdr:col>
      <xdr:colOff>38100</xdr:colOff>
      <xdr:row>77</xdr:row>
      <xdr:rowOff>154904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146031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3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143208</xdr:rowOff>
    </xdr:from>
    <xdr:to>
      <xdr:col>41</xdr:col>
      <xdr:colOff>101600</xdr:colOff>
      <xdr:row>78</xdr:row>
      <xdr:rowOff>73358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64485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43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111368</xdr:rowOff>
    </xdr:from>
    <xdr:to>
      <xdr:col>36</xdr:col>
      <xdr:colOff>165100</xdr:colOff>
      <xdr:row>77</xdr:row>
      <xdr:rowOff>41518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32645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3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38849</xdr:rowOff>
    </xdr:from>
    <xdr:to>
      <xdr:col>55</xdr:col>
      <xdr:colOff>0</xdr:colOff>
      <xdr:row>95</xdr:row>
      <xdr:rowOff>57328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155149"/>
          <a:ext cx="838200" cy="1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57328</xdr:rowOff>
    </xdr:from>
    <xdr:to>
      <xdr:col>50</xdr:col>
      <xdr:colOff>114300</xdr:colOff>
      <xdr:row>96</xdr:row>
      <xdr:rowOff>14884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45078"/>
          <a:ext cx="889000" cy="1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14884</xdr:rowOff>
    </xdr:from>
    <xdr:to>
      <xdr:col>45</xdr:col>
      <xdr:colOff>177800</xdr:colOff>
      <xdr:row>96</xdr:row>
      <xdr:rowOff>83883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74084"/>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83883</xdr:rowOff>
    </xdr:from>
    <xdr:to>
      <xdr:col>41</xdr:col>
      <xdr:colOff>50800</xdr:colOff>
      <xdr:row>97</xdr:row>
      <xdr:rowOff>74282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43083"/>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159499</xdr:rowOff>
    </xdr:from>
    <xdr:to>
      <xdr:col>55</xdr:col>
      <xdr:colOff>50800</xdr:colOff>
      <xdr:row>94</xdr:row>
      <xdr:rowOff>89649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10926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5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6528</xdr:rowOff>
    </xdr:from>
    <xdr:to>
      <xdr:col>50</xdr:col>
      <xdr:colOff>165100</xdr:colOff>
      <xdr:row>95</xdr:row>
      <xdr:rowOff>108128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124655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135534</xdr:rowOff>
    </xdr:from>
    <xdr:to>
      <xdr:col>46</xdr:col>
      <xdr:colOff>38100</xdr:colOff>
      <xdr:row>96</xdr:row>
      <xdr:rowOff>65684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82211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33083</xdr:rowOff>
    </xdr:from>
    <xdr:to>
      <xdr:col>41</xdr:col>
      <xdr:colOff>101600</xdr:colOff>
      <xdr:row>96</xdr:row>
      <xdr:rowOff>134683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125810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23482</xdr:rowOff>
    </xdr:from>
    <xdr:to>
      <xdr:col>36</xdr:col>
      <xdr:colOff>165100</xdr:colOff>
      <xdr:row>97</xdr:row>
      <xdr:rowOff>125082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116209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68199</xdr:rowOff>
    </xdr:from>
    <xdr:to>
      <xdr:col>85</xdr:col>
      <xdr:colOff>127000</xdr:colOff>
      <xdr:row>38</xdr:row>
      <xdr:rowOff>171069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83299"/>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68199</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83299"/>
          <a:ext cx="889000" cy="1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120269</xdr:rowOff>
    </xdr:from>
    <xdr:to>
      <xdr:col>85</xdr:col>
      <xdr:colOff>177800</xdr:colOff>
      <xdr:row>39</xdr:row>
      <xdr:rowOff>50419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35196</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0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17399</xdr:rowOff>
    </xdr:from>
    <xdr:to>
      <xdr:col>81</xdr:col>
      <xdr:colOff>101600</xdr:colOff>
      <xdr:row>38</xdr:row>
      <xdr:rowOff>118999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110126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62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92875</xdr:rowOff>
    </xdr:from>
    <xdr:to>
      <xdr:col>85</xdr:col>
      <xdr:colOff>126364</xdr:colOff>
      <xdr:row>79</xdr:row>
      <xdr:rowOff>80683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780175"/>
          <a:ext cx="1269" cy="84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84510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80683</xdr:rowOff>
    </xdr:from>
    <xdr:to>
      <xdr:col>86</xdr:col>
      <xdr:colOff>25400</xdr:colOff>
      <xdr:row>79</xdr:row>
      <xdr:rowOff>80683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2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39552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5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92875</xdr:rowOff>
    </xdr:from>
    <xdr:to>
      <xdr:col>86</xdr:col>
      <xdr:colOff>25400</xdr:colOff>
      <xdr:row>74</xdr:row>
      <xdr:rowOff>92875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78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126918</xdr:rowOff>
    </xdr:from>
    <xdr:to>
      <xdr:col>85</xdr:col>
      <xdr:colOff>127000</xdr:colOff>
      <xdr:row>74</xdr:row>
      <xdr:rowOff>92875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299868"/>
          <a:ext cx="838200" cy="4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160768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19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10891</xdr:rowOff>
    </xdr:from>
    <xdr:to>
      <xdr:col>85</xdr:col>
      <xdr:colOff>177800</xdr:colOff>
      <xdr:row>77</xdr:row>
      <xdr:rowOff>112491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126918</xdr:rowOff>
    </xdr:from>
    <xdr:to>
      <xdr:col>81</xdr:col>
      <xdr:colOff>50800</xdr:colOff>
      <xdr:row>72</xdr:row>
      <xdr:rowOff>152806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299868"/>
          <a:ext cx="889000" cy="1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154356</xdr:rowOff>
    </xdr:from>
    <xdr:to>
      <xdr:col>81</xdr:col>
      <xdr:colOff>101600</xdr:colOff>
      <xdr:row>77</xdr:row>
      <xdr:rowOff>84506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75633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2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124117</xdr:rowOff>
    </xdr:from>
    <xdr:to>
      <xdr:col>76</xdr:col>
      <xdr:colOff>114300</xdr:colOff>
      <xdr:row>72</xdr:row>
      <xdr:rowOff>152806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468517"/>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165328</xdr:rowOff>
    </xdr:from>
    <xdr:to>
      <xdr:col>76</xdr:col>
      <xdr:colOff>165100</xdr:colOff>
      <xdr:row>77</xdr:row>
      <xdr:rowOff>95478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86605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28657</xdr:rowOff>
    </xdr:from>
    <xdr:to>
      <xdr:col>71</xdr:col>
      <xdr:colOff>177800</xdr:colOff>
      <xdr:row>72</xdr:row>
      <xdr:rowOff>124117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373057"/>
          <a:ext cx="889000" cy="9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153079</xdr:rowOff>
    </xdr:from>
    <xdr:to>
      <xdr:col>72</xdr:col>
      <xdr:colOff>38100</xdr:colOff>
      <xdr:row>77</xdr:row>
      <xdr:rowOff>83229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74356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142563</xdr:rowOff>
    </xdr:from>
    <xdr:to>
      <xdr:col>67</xdr:col>
      <xdr:colOff>101600</xdr:colOff>
      <xdr:row>77</xdr:row>
      <xdr:rowOff>72713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63840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42075</xdr:rowOff>
    </xdr:from>
    <xdr:to>
      <xdr:col>85</xdr:col>
      <xdr:colOff>177800</xdr:colOff>
      <xdr:row>74</xdr:row>
      <xdr:rowOff>143675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166552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68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76118</xdr:rowOff>
    </xdr:from>
    <xdr:to>
      <xdr:col>81</xdr:col>
      <xdr:colOff>101600</xdr:colOff>
      <xdr:row>72</xdr:row>
      <xdr:rowOff>6268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2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22795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202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102006</xdr:rowOff>
    </xdr:from>
    <xdr:to>
      <xdr:col>76</xdr:col>
      <xdr:colOff>165100</xdr:colOff>
      <xdr:row>73</xdr:row>
      <xdr:rowOff>32156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4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48683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2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73317</xdr:rowOff>
    </xdr:from>
    <xdr:to>
      <xdr:col>72</xdr:col>
      <xdr:colOff>38100</xdr:colOff>
      <xdr:row>73</xdr:row>
      <xdr:rowOff>3467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19994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1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149307</xdr:rowOff>
    </xdr:from>
    <xdr:to>
      <xdr:col>67</xdr:col>
      <xdr:colOff>101600</xdr:colOff>
      <xdr:row>72</xdr:row>
      <xdr:rowOff>79457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3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95984</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209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58662</xdr:rowOff>
    </xdr:from>
    <xdr:to>
      <xdr:col>85</xdr:col>
      <xdr:colOff>127000</xdr:colOff>
      <xdr:row>97</xdr:row>
      <xdr:rowOff>132614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689312"/>
          <a:ext cx="8382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87122</xdr:rowOff>
    </xdr:from>
    <xdr:to>
      <xdr:col>81</xdr:col>
      <xdr:colOff>50800</xdr:colOff>
      <xdr:row>97</xdr:row>
      <xdr:rowOff>58662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5860522"/>
          <a:ext cx="889000" cy="82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87122</xdr:rowOff>
    </xdr:from>
    <xdr:to>
      <xdr:col>76</xdr:col>
      <xdr:colOff>114300</xdr:colOff>
      <xdr:row>97</xdr:row>
      <xdr:rowOff>58376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5860522"/>
          <a:ext cx="889000" cy="82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103809</xdr:rowOff>
    </xdr:from>
    <xdr:to>
      <xdr:col>71</xdr:col>
      <xdr:colOff>177800</xdr:colOff>
      <xdr:row>97</xdr:row>
      <xdr:rowOff>58376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563009"/>
          <a:ext cx="889000" cy="1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81814</xdr:rowOff>
    </xdr:from>
    <xdr:to>
      <xdr:col>85</xdr:col>
      <xdr:colOff>177800</xdr:colOff>
      <xdr:row>98</xdr:row>
      <xdr:rowOff>11964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168191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2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7862</xdr:rowOff>
    </xdr:from>
    <xdr:to>
      <xdr:col>81</xdr:col>
      <xdr:colOff>101600</xdr:colOff>
      <xdr:row>97</xdr:row>
      <xdr:rowOff>109462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100589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7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36322</xdr:rowOff>
    </xdr:from>
    <xdr:to>
      <xdr:col>76</xdr:col>
      <xdr:colOff>165100</xdr:colOff>
      <xdr:row>92</xdr:row>
      <xdr:rowOff>137922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58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154449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55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7576</xdr:rowOff>
    </xdr:from>
    <xdr:to>
      <xdr:col>72</xdr:col>
      <xdr:colOff>38100</xdr:colOff>
      <xdr:row>97</xdr:row>
      <xdr:rowOff>109176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100303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7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53009</xdr:rowOff>
    </xdr:from>
    <xdr:to>
      <xdr:col>67</xdr:col>
      <xdr:colOff>101600</xdr:colOff>
      <xdr:row>96</xdr:row>
      <xdr:rowOff>154609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145736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60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98552</xdr:rowOff>
    </xdr:from>
    <xdr:to>
      <xdr:col>116</xdr:col>
      <xdr:colOff>63500</xdr:colOff>
      <xdr:row>38</xdr:row>
      <xdr:rowOff>47934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442202"/>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98552</xdr:rowOff>
    </xdr:from>
    <xdr:to>
      <xdr:col>111</xdr:col>
      <xdr:colOff>177800</xdr:colOff>
      <xdr:row>37</xdr:row>
      <xdr:rowOff>118799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442202"/>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28013</xdr:rowOff>
    </xdr:from>
    <xdr:to>
      <xdr:col>107</xdr:col>
      <xdr:colOff>50800</xdr:colOff>
      <xdr:row>37</xdr:row>
      <xdr:rowOff>118799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371663"/>
          <a:ext cx="889000" cy="9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169092</xdr:rowOff>
    </xdr:from>
    <xdr:to>
      <xdr:col>102</xdr:col>
      <xdr:colOff>114300</xdr:colOff>
      <xdr:row>37</xdr:row>
      <xdr:rowOff>28013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169842"/>
          <a:ext cx="889000" cy="20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168584</xdr:rowOff>
    </xdr:from>
    <xdr:to>
      <xdr:col>116</xdr:col>
      <xdr:colOff>114300</xdr:colOff>
      <xdr:row>38</xdr:row>
      <xdr:rowOff>98734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147011</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90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47752</xdr:rowOff>
    </xdr:from>
    <xdr:to>
      <xdr:col>112</xdr:col>
      <xdr:colOff>38100</xdr:colOff>
      <xdr:row>37</xdr:row>
      <xdr:rowOff>149352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140479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67999</xdr:rowOff>
    </xdr:from>
    <xdr:to>
      <xdr:col>107</xdr:col>
      <xdr:colOff>101600</xdr:colOff>
      <xdr:row>37</xdr:row>
      <xdr:rowOff>169599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160727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50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148663</xdr:rowOff>
    </xdr:from>
    <xdr:to>
      <xdr:col>102</xdr:col>
      <xdr:colOff>165100</xdr:colOff>
      <xdr:row>37</xdr:row>
      <xdr:rowOff>78813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69940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4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118292</xdr:rowOff>
    </xdr:from>
    <xdr:to>
      <xdr:col>98</xdr:col>
      <xdr:colOff>38100</xdr:colOff>
      <xdr:row>36</xdr:row>
      <xdr:rowOff>48442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1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39569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115370</xdr:rowOff>
    </xdr:from>
    <xdr:to>
      <xdr:col>116</xdr:col>
      <xdr:colOff>63500</xdr:colOff>
      <xdr:row>53</xdr:row>
      <xdr:rowOff>130294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202220"/>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73047</xdr:rowOff>
    </xdr:from>
    <xdr:to>
      <xdr:col>111</xdr:col>
      <xdr:colOff>177800</xdr:colOff>
      <xdr:row>53</xdr:row>
      <xdr:rowOff>130294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159897"/>
          <a:ext cx="889000" cy="5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65797</xdr:rowOff>
    </xdr:from>
    <xdr:to>
      <xdr:col>107</xdr:col>
      <xdr:colOff>50800</xdr:colOff>
      <xdr:row>53</xdr:row>
      <xdr:rowOff>73047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152647"/>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144304</xdr:rowOff>
    </xdr:from>
    <xdr:to>
      <xdr:col>102</xdr:col>
      <xdr:colOff>114300</xdr:colOff>
      <xdr:row>53</xdr:row>
      <xdr:rowOff>65797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059704"/>
          <a:ext cx="889000" cy="9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64570</xdr:rowOff>
    </xdr:from>
    <xdr:to>
      <xdr:col>116</xdr:col>
      <xdr:colOff>114300</xdr:colOff>
      <xdr:row>53</xdr:row>
      <xdr:rowOff>166170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1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87447</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00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79494</xdr:rowOff>
    </xdr:from>
    <xdr:to>
      <xdr:col>112</xdr:col>
      <xdr:colOff>38100</xdr:colOff>
      <xdr:row>54</xdr:row>
      <xdr:rowOff>9644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1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26171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9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22247</xdr:rowOff>
    </xdr:from>
    <xdr:to>
      <xdr:col>107</xdr:col>
      <xdr:colOff>101600</xdr:colOff>
      <xdr:row>53</xdr:row>
      <xdr:rowOff>123847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1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140374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8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14997</xdr:rowOff>
    </xdr:from>
    <xdr:to>
      <xdr:col>102</xdr:col>
      <xdr:colOff>165100</xdr:colOff>
      <xdr:row>53</xdr:row>
      <xdr:rowOff>116597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133124</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88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93504</xdr:rowOff>
    </xdr:from>
    <xdr:to>
      <xdr:col>98</xdr:col>
      <xdr:colOff>38100</xdr:colOff>
      <xdr:row>53</xdr:row>
      <xdr:rowOff>23654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0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40181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87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77559</xdr:rowOff>
    </xdr:from>
    <xdr:to>
      <xdr:col>116</xdr:col>
      <xdr:colOff>63500</xdr:colOff>
      <xdr:row>72</xdr:row>
      <xdr:rowOff>48526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250509"/>
          <a:ext cx="838200" cy="14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48526</xdr:rowOff>
    </xdr:from>
    <xdr:to>
      <xdr:col>111</xdr:col>
      <xdr:colOff>177800</xdr:colOff>
      <xdr:row>73</xdr:row>
      <xdr:rowOff>11303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392926"/>
          <a:ext cx="889000" cy="13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26216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11303</xdr:rowOff>
    </xdr:from>
    <xdr:to>
      <xdr:col>107</xdr:col>
      <xdr:colOff>50800</xdr:colOff>
      <xdr:row>73</xdr:row>
      <xdr:rowOff>32906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527153"/>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167742</xdr:rowOff>
    </xdr:from>
    <xdr:to>
      <xdr:col>102</xdr:col>
      <xdr:colOff>114300</xdr:colOff>
      <xdr:row>73</xdr:row>
      <xdr:rowOff>32906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169242"/>
          <a:ext cx="889000" cy="3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48658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113961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26759</xdr:rowOff>
    </xdr:from>
    <xdr:to>
      <xdr:col>116</xdr:col>
      <xdr:colOff>114300</xdr:colOff>
      <xdr:row>71</xdr:row>
      <xdr:rowOff>128359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1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151236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1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169176</xdr:rowOff>
    </xdr:from>
    <xdr:to>
      <xdr:col>112</xdr:col>
      <xdr:colOff>38100</xdr:colOff>
      <xdr:row>72</xdr:row>
      <xdr:rowOff>99326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115853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131953</xdr:rowOff>
    </xdr:from>
    <xdr:to>
      <xdr:col>107</xdr:col>
      <xdr:colOff>101600</xdr:colOff>
      <xdr:row>73</xdr:row>
      <xdr:rowOff>62103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78630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153556</xdr:rowOff>
    </xdr:from>
    <xdr:to>
      <xdr:col>102</xdr:col>
      <xdr:colOff>165100</xdr:colOff>
      <xdr:row>73</xdr:row>
      <xdr:rowOff>83706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100233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116942</xdr:rowOff>
    </xdr:from>
    <xdr:to>
      <xdr:col>98</xdr:col>
      <xdr:colOff>38100</xdr:colOff>
      <xdr:row>71</xdr:row>
      <xdr:rowOff>47092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1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63619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18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本市における主な構成項目は、人件費・扶助費・公債費であり、中でも扶助費及び公債費は、依然として類似団体と比較して住民一人当たりコストが高い状況となっている。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扶助費については、生活保護費は減となったものの、障がい者自立支援給付費などが増となったことなどにより増加している。</a:t>
          </a:r>
        </a:p>
        <a:p>
          <a:r>
            <a:rPr kumimoji="1" lang="ja-JP" altLang="en-US" sz="1300">
              <a:latin typeface="ＭＳ Ｐゴシック" panose="020B0600070205080204" pitchFamily="50" charset="-128"/>
              <a:ea typeface="ＭＳ Ｐゴシック" panose="020B0600070205080204" pitchFamily="50" charset="-128"/>
            </a:rPr>
            <a:t>また、公債費については、平成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年度に行った交通事業の民営化に伴う市債の繰上償還等に係る公債費の減などにより減少している。</a:t>
          </a:r>
        </a:p>
        <a:p>
          <a:r>
            <a:rPr kumimoji="1" lang="ja-JP" altLang="en-US" sz="1300">
              <a:latin typeface="ＭＳ Ｐゴシック" panose="020B0600070205080204" pitchFamily="50" charset="-128"/>
              <a:ea typeface="ＭＳ Ｐゴシック" panose="020B0600070205080204" pitchFamily="50" charset="-128"/>
            </a:rPr>
            <a:t>そのほか、普通建設事業費については、学校施設の老朽改築等に係る経費の増などにより増加している。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2,730,420
2,584,563
225.30
1,764,214,485
1,756,789,204
2,672,095
851,840,443
1,802,866,543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100512</xdr:rowOff>
    </xdr:from>
    <xdr:to>
      <xdr:col>24</xdr:col>
      <xdr:colOff>63500</xdr:colOff>
      <xdr:row>39</xdr:row>
      <xdr:rowOff>64588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15612"/>
          <a:ext cx="8382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100512</xdr:rowOff>
    </xdr:from>
    <xdr:to>
      <xdr:col>19</xdr:col>
      <xdr:colOff>177800</xdr:colOff>
      <xdr:row>38</xdr:row>
      <xdr:rowOff>157662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1561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151130</xdr:rowOff>
    </xdr:from>
    <xdr:to>
      <xdr:col>15</xdr:col>
      <xdr:colOff>50800</xdr:colOff>
      <xdr:row>38</xdr:row>
      <xdr:rowOff>157662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662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71120</xdr:rowOff>
    </xdr:from>
    <xdr:to>
      <xdr:col>10</xdr:col>
      <xdr:colOff>114300</xdr:colOff>
      <xdr:row>38</xdr:row>
      <xdr:rowOff>151130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86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158041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13788</xdr:rowOff>
    </xdr:from>
    <xdr:to>
      <xdr:col>24</xdr:col>
      <xdr:colOff>114300</xdr:colOff>
      <xdr:row>39</xdr:row>
      <xdr:rowOff>115388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100165</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15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49712</xdr:rowOff>
    </xdr:from>
    <xdr:to>
      <xdr:col>20</xdr:col>
      <xdr:colOff>38100</xdr:colOff>
      <xdr:row>38</xdr:row>
      <xdr:rowOff>151312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38</xdr:row>
      <xdr:rowOff>142439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65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106862</xdr:rowOff>
    </xdr:from>
    <xdr:to>
      <xdr:col>15</xdr:col>
      <xdr:colOff>101600</xdr:colOff>
      <xdr:row>39</xdr:row>
      <xdr:rowOff>37012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28139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100330</xdr:rowOff>
    </xdr:from>
    <xdr:to>
      <xdr:col>10</xdr:col>
      <xdr:colOff>165100</xdr:colOff>
      <xdr:row>39</xdr:row>
      <xdr:rowOff>30480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21607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20320</xdr:rowOff>
    </xdr:from>
    <xdr:to>
      <xdr:col>6</xdr:col>
      <xdr:colOff>38100</xdr:colOff>
      <xdr:row>38</xdr:row>
      <xdr:rowOff>121920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113047</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58813</xdr:rowOff>
    </xdr:from>
    <xdr:to>
      <xdr:col>24</xdr:col>
      <xdr:colOff>63500</xdr:colOff>
      <xdr:row>57</xdr:row>
      <xdr:rowOff>110592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31463"/>
          <a:ext cx="838200" cy="5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100571</xdr:rowOff>
    </xdr:from>
    <xdr:to>
      <xdr:col>19</xdr:col>
      <xdr:colOff>177800</xdr:colOff>
      <xdr:row>57</xdr:row>
      <xdr:rowOff>58813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01771"/>
          <a:ext cx="889000" cy="1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100571</xdr:rowOff>
    </xdr:from>
    <xdr:to>
      <xdr:col>15</xdr:col>
      <xdr:colOff>50800</xdr:colOff>
      <xdr:row>57</xdr:row>
      <xdr:rowOff>47917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01771"/>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2349</xdr:rowOff>
    </xdr:from>
    <xdr:to>
      <xdr:col>10</xdr:col>
      <xdr:colOff>114300</xdr:colOff>
      <xdr:row>57</xdr:row>
      <xdr:rowOff>47917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03549"/>
          <a:ext cx="889000" cy="2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59792</xdr:rowOff>
    </xdr:from>
    <xdr:to>
      <xdr:col>24</xdr:col>
      <xdr:colOff>114300</xdr:colOff>
      <xdr:row>57</xdr:row>
      <xdr:rowOff>161392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38219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8013</xdr:rowOff>
    </xdr:from>
    <xdr:to>
      <xdr:col>20</xdr:col>
      <xdr:colOff>38100</xdr:colOff>
      <xdr:row>57</xdr:row>
      <xdr:rowOff>109613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100740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49771</xdr:rowOff>
    </xdr:from>
    <xdr:to>
      <xdr:col>15</xdr:col>
      <xdr:colOff>101600</xdr:colOff>
      <xdr:row>56</xdr:row>
      <xdr:rowOff>151371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167898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4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168567</xdr:rowOff>
    </xdr:from>
    <xdr:to>
      <xdr:col>10</xdr:col>
      <xdr:colOff>165100</xdr:colOff>
      <xdr:row>57</xdr:row>
      <xdr:rowOff>98717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89844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122999</xdr:rowOff>
    </xdr:from>
    <xdr:to>
      <xdr:col>6</xdr:col>
      <xdr:colOff>38100</xdr:colOff>
      <xdr:row>56</xdr:row>
      <xdr:rowOff>53149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69676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3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135085</xdr:rowOff>
    </xdr:from>
    <xdr:to>
      <xdr:col>24</xdr:col>
      <xdr:colOff>63500</xdr:colOff>
      <xdr:row>70</xdr:row>
      <xdr:rowOff>38561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1965135"/>
          <a:ext cx="838200" cy="7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143390</xdr:rowOff>
    </xdr:from>
    <xdr:to>
      <xdr:col>19</xdr:col>
      <xdr:colOff>177800</xdr:colOff>
      <xdr:row>70</xdr:row>
      <xdr:rowOff>38561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1973440"/>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143390</xdr:rowOff>
    </xdr:from>
    <xdr:to>
      <xdr:col>15</xdr:col>
      <xdr:colOff>50800</xdr:colOff>
      <xdr:row>70</xdr:row>
      <xdr:rowOff>23887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1973440"/>
          <a:ext cx="8890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23887</xdr:rowOff>
    </xdr:from>
    <xdr:to>
      <xdr:col>10</xdr:col>
      <xdr:colOff>114300</xdr:colOff>
      <xdr:row>70</xdr:row>
      <xdr:rowOff>58851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025387"/>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84285</xdr:rowOff>
    </xdr:from>
    <xdr:to>
      <xdr:col>24</xdr:col>
      <xdr:colOff>114300</xdr:colOff>
      <xdr:row>70</xdr:row>
      <xdr:rowOff>14435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19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37312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186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159211</xdr:rowOff>
    </xdr:from>
    <xdr:to>
      <xdr:col>20</xdr:col>
      <xdr:colOff>38100</xdr:colOff>
      <xdr:row>70</xdr:row>
      <xdr:rowOff>89361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19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105888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176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92590</xdr:rowOff>
    </xdr:from>
    <xdr:to>
      <xdr:col>15</xdr:col>
      <xdr:colOff>101600</xdr:colOff>
      <xdr:row>70</xdr:row>
      <xdr:rowOff>22740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19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39267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169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144537</xdr:rowOff>
    </xdr:from>
    <xdr:to>
      <xdr:col>10</xdr:col>
      <xdr:colOff>165100</xdr:colOff>
      <xdr:row>70</xdr:row>
      <xdr:rowOff>74687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19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91214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174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8051</xdr:rowOff>
    </xdr:from>
    <xdr:to>
      <xdr:col>6</xdr:col>
      <xdr:colOff>38100</xdr:colOff>
      <xdr:row>70</xdr:row>
      <xdr:rowOff>109651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0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126178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17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78397</xdr:rowOff>
    </xdr:from>
    <xdr:to>
      <xdr:col>24</xdr:col>
      <xdr:colOff>63500</xdr:colOff>
      <xdr:row>96</xdr:row>
      <xdr:rowOff>165264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66147"/>
          <a:ext cx="838200" cy="25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165264</xdr:rowOff>
    </xdr:from>
    <xdr:to>
      <xdr:col>19</xdr:col>
      <xdr:colOff>177800</xdr:colOff>
      <xdr:row>97</xdr:row>
      <xdr:rowOff>14770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244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14770</xdr:rowOff>
    </xdr:from>
    <xdr:to>
      <xdr:col>15</xdr:col>
      <xdr:colOff>50800</xdr:colOff>
      <xdr:row>97</xdr:row>
      <xdr:rowOff>45746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45420"/>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39536</xdr:rowOff>
    </xdr:from>
    <xdr:to>
      <xdr:col>10</xdr:col>
      <xdr:colOff>114300</xdr:colOff>
      <xdr:row>97</xdr:row>
      <xdr:rowOff>45746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498736"/>
          <a:ext cx="889000" cy="1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50474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114464</xdr:rowOff>
    </xdr:from>
    <xdr:to>
      <xdr:col>20</xdr:col>
      <xdr:colOff>38100</xdr:colOff>
      <xdr:row>97</xdr:row>
      <xdr:rowOff>44614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35741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6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135420</xdr:rowOff>
    </xdr:from>
    <xdr:to>
      <xdr:col>15</xdr:col>
      <xdr:colOff>101600</xdr:colOff>
      <xdr:row>97</xdr:row>
      <xdr:rowOff>65570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56697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166396</xdr:rowOff>
    </xdr:from>
    <xdr:to>
      <xdr:col>10</xdr:col>
      <xdr:colOff>165100</xdr:colOff>
      <xdr:row>97</xdr:row>
      <xdr:rowOff>96546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87673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160186</xdr:rowOff>
    </xdr:from>
    <xdr:to>
      <xdr:col>6</xdr:col>
      <xdr:colOff>38100</xdr:colOff>
      <xdr:row>96</xdr:row>
      <xdr:rowOff>90336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106863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56490</xdr:rowOff>
    </xdr:from>
    <xdr:to>
      <xdr:col>55</xdr:col>
      <xdr:colOff>0</xdr:colOff>
      <xdr:row>38</xdr:row>
      <xdr:rowOff>66548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71590"/>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48260</xdr:rowOff>
    </xdr:from>
    <xdr:to>
      <xdr:col>50</xdr:col>
      <xdr:colOff>114300</xdr:colOff>
      <xdr:row>38</xdr:row>
      <xdr:rowOff>56490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6336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23571</xdr:rowOff>
    </xdr:from>
    <xdr:to>
      <xdr:col>45</xdr:col>
      <xdr:colOff>177800</xdr:colOff>
      <xdr:row>38</xdr:row>
      <xdr:rowOff>48260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38671"/>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142901</xdr:rowOff>
    </xdr:from>
    <xdr:to>
      <xdr:col>41</xdr:col>
      <xdr:colOff>50800</xdr:colOff>
      <xdr:row>38</xdr:row>
      <xdr:rowOff>23571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86551"/>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xdr:rowOff>
    </xdr:from>
    <xdr:to>
      <xdr:col>55</xdr:col>
      <xdr:colOff>50800</xdr:colOff>
      <xdr:row>38</xdr:row>
      <xdr:rowOff>117348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102125</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45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5690</xdr:rowOff>
    </xdr:from>
    <xdr:to>
      <xdr:col>50</xdr:col>
      <xdr:colOff>165100</xdr:colOff>
      <xdr:row>38</xdr:row>
      <xdr:rowOff>107290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98417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613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168910</xdr:rowOff>
    </xdr:from>
    <xdr:to>
      <xdr:col>46</xdr:col>
      <xdr:colOff>38100</xdr:colOff>
      <xdr:row>38</xdr:row>
      <xdr:rowOff>99060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90187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144221</xdr:rowOff>
    </xdr:from>
    <xdr:to>
      <xdr:col>41</xdr:col>
      <xdr:colOff>101600</xdr:colOff>
      <xdr:row>38</xdr:row>
      <xdr:rowOff>74371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65498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92101</xdr:rowOff>
    </xdr:from>
    <xdr:to>
      <xdr:col>36</xdr:col>
      <xdr:colOff>165100</xdr:colOff>
      <xdr:row>38</xdr:row>
      <xdr:rowOff>22251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13378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39624</xdr:rowOff>
    </xdr:from>
    <xdr:to>
      <xdr:col>55</xdr:col>
      <xdr:colOff>0</xdr:colOff>
      <xdr:row>59</xdr:row>
      <xdr:rowOff>39751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55174"/>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39751</xdr:rowOff>
    </xdr:from>
    <xdr:to>
      <xdr:col>50</xdr:col>
      <xdr:colOff>114300</xdr:colOff>
      <xdr:row>59</xdr:row>
      <xdr:rowOff>40132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553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40132</xdr:rowOff>
    </xdr:from>
    <xdr:to>
      <xdr:col>45</xdr:col>
      <xdr:colOff>177800</xdr:colOff>
      <xdr:row>59</xdr:row>
      <xdr:rowOff>40259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5568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39624</xdr:rowOff>
    </xdr:from>
    <xdr:to>
      <xdr:col>41</xdr:col>
      <xdr:colOff>50800</xdr:colOff>
      <xdr:row>59</xdr:row>
      <xdr:rowOff>40259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5517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160274</xdr:rowOff>
    </xdr:from>
    <xdr:to>
      <xdr:col>55</xdr:col>
      <xdr:colOff>50800</xdr:colOff>
      <xdr:row>59</xdr:row>
      <xdr:rowOff>90424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75201</xdr:rowOff>
    </xdr:from>
    <xdr:ext cx="313932"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193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160401</xdr:rowOff>
    </xdr:from>
    <xdr:to>
      <xdr:col>50</xdr:col>
      <xdr:colOff>165100</xdr:colOff>
      <xdr:row>59</xdr:row>
      <xdr:rowOff>90551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81678</xdr:rowOff>
    </xdr:from>
    <xdr:ext cx="313932"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82333" y="10197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160782</xdr:rowOff>
    </xdr:from>
    <xdr:to>
      <xdr:col>46</xdr:col>
      <xdr:colOff>38100</xdr:colOff>
      <xdr:row>59</xdr:row>
      <xdr:rowOff>90932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82059</xdr:rowOff>
    </xdr:from>
    <xdr:ext cx="313932"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93333" y="1019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160909</xdr:rowOff>
    </xdr:from>
    <xdr:to>
      <xdr:col>41</xdr:col>
      <xdr:colOff>101600</xdr:colOff>
      <xdr:row>59</xdr:row>
      <xdr:rowOff>91059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82186</xdr:rowOff>
    </xdr:from>
    <xdr:ext cx="313932"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704333" y="10197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160274</xdr:rowOff>
    </xdr:from>
    <xdr:to>
      <xdr:col>36</xdr:col>
      <xdr:colOff>165100</xdr:colOff>
      <xdr:row>59</xdr:row>
      <xdr:rowOff>90424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81551</xdr:rowOff>
    </xdr:from>
    <xdr:ext cx="313932"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815333" y="1019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80835</xdr:rowOff>
    </xdr:from>
    <xdr:to>
      <xdr:col>55</xdr:col>
      <xdr:colOff>0</xdr:colOff>
      <xdr:row>74</xdr:row>
      <xdr:rowOff>81464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2768135"/>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75728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3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64062</xdr:rowOff>
    </xdr:from>
    <xdr:to>
      <xdr:col>50</xdr:col>
      <xdr:colOff>114300</xdr:colOff>
      <xdr:row>74</xdr:row>
      <xdr:rowOff>81464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2751362"/>
          <a:ext cx="889000" cy="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46525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22628</xdr:rowOff>
    </xdr:from>
    <xdr:to>
      <xdr:col>45</xdr:col>
      <xdr:colOff>177800</xdr:colOff>
      <xdr:row>74</xdr:row>
      <xdr:rowOff>64062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2709928"/>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20607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5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119869</xdr:rowOff>
    </xdr:from>
    <xdr:to>
      <xdr:col>41</xdr:col>
      <xdr:colOff>50800</xdr:colOff>
      <xdr:row>74</xdr:row>
      <xdr:rowOff>22628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2635719"/>
          <a:ext cx="889000" cy="7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148508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79729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9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30035</xdr:rowOff>
    </xdr:from>
    <xdr:to>
      <xdr:col>55</xdr:col>
      <xdr:colOff>50800</xdr:colOff>
      <xdr:row>74</xdr:row>
      <xdr:rowOff>131635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7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52912</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5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30664</xdr:rowOff>
    </xdr:from>
    <xdr:to>
      <xdr:col>50</xdr:col>
      <xdr:colOff>165100</xdr:colOff>
      <xdr:row>74</xdr:row>
      <xdr:rowOff>132264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7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148791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4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13262</xdr:rowOff>
    </xdr:from>
    <xdr:to>
      <xdr:col>46</xdr:col>
      <xdr:colOff>38100</xdr:colOff>
      <xdr:row>74</xdr:row>
      <xdr:rowOff>114862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7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131389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4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143278</xdr:rowOff>
    </xdr:from>
    <xdr:to>
      <xdr:col>41</xdr:col>
      <xdr:colOff>101600</xdr:colOff>
      <xdr:row>74</xdr:row>
      <xdr:rowOff>73428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65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89955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43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69069</xdr:rowOff>
    </xdr:from>
    <xdr:to>
      <xdr:col>36</xdr:col>
      <xdr:colOff>165100</xdr:colOff>
      <xdr:row>73</xdr:row>
      <xdr:rowOff>170669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5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15746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36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12860</xdr:rowOff>
    </xdr:from>
    <xdr:to>
      <xdr:col>55</xdr:col>
      <xdr:colOff>0</xdr:colOff>
      <xdr:row>91</xdr:row>
      <xdr:rowOff>116449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614810"/>
          <a:ext cx="838200" cy="10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116449</xdr:rowOff>
    </xdr:from>
    <xdr:to>
      <xdr:col>50</xdr:col>
      <xdr:colOff>114300</xdr:colOff>
      <xdr:row>91</xdr:row>
      <xdr:rowOff>140615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718399"/>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140615</xdr:rowOff>
    </xdr:from>
    <xdr:to>
      <xdr:col>45</xdr:col>
      <xdr:colOff>177800</xdr:colOff>
      <xdr:row>93</xdr:row>
      <xdr:rowOff>142672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5742565"/>
          <a:ext cx="889000" cy="3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86072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36568</xdr:rowOff>
    </xdr:from>
    <xdr:to>
      <xdr:col>41</xdr:col>
      <xdr:colOff>50800</xdr:colOff>
      <xdr:row>93</xdr:row>
      <xdr:rowOff>142672</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5809968"/>
          <a:ext cx="889000" cy="27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38915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133510</xdr:rowOff>
    </xdr:from>
    <xdr:to>
      <xdr:col>55</xdr:col>
      <xdr:colOff>50800</xdr:colOff>
      <xdr:row>91</xdr:row>
      <xdr:rowOff>63660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5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48437</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47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65649</xdr:rowOff>
    </xdr:from>
    <xdr:to>
      <xdr:col>50</xdr:col>
      <xdr:colOff>165100</xdr:colOff>
      <xdr:row>91</xdr:row>
      <xdr:rowOff>167249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6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12326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44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89815</xdr:rowOff>
    </xdr:from>
    <xdr:to>
      <xdr:col>46</xdr:col>
      <xdr:colOff>38100</xdr:colOff>
      <xdr:row>92</xdr:row>
      <xdr:rowOff>19965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6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36492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4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91872</xdr:rowOff>
    </xdr:from>
    <xdr:to>
      <xdr:col>41</xdr:col>
      <xdr:colOff>101600</xdr:colOff>
      <xdr:row>94</xdr:row>
      <xdr:rowOff>22022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0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13149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1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157218</xdr:rowOff>
    </xdr:from>
    <xdr:to>
      <xdr:col>36</xdr:col>
      <xdr:colOff>165100</xdr:colOff>
      <xdr:row>92</xdr:row>
      <xdr:rowOff>87368</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7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103895</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163132</xdr:rowOff>
    </xdr:from>
    <xdr:to>
      <xdr:col>85</xdr:col>
      <xdr:colOff>127000</xdr:colOff>
      <xdr:row>32</xdr:row>
      <xdr:rowOff>164084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5649532"/>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132271</xdr:rowOff>
    </xdr:from>
    <xdr:to>
      <xdr:col>81</xdr:col>
      <xdr:colOff>50800</xdr:colOff>
      <xdr:row>32</xdr:row>
      <xdr:rowOff>163132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561867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144480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71120</xdr:rowOff>
    </xdr:from>
    <xdr:to>
      <xdr:col>76</xdr:col>
      <xdr:colOff>114300</xdr:colOff>
      <xdr:row>32</xdr:row>
      <xdr:rowOff>132271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5557520"/>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126763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56452</xdr:rowOff>
    </xdr:from>
    <xdr:to>
      <xdr:col>71</xdr:col>
      <xdr:colOff>177800</xdr:colOff>
      <xdr:row>32</xdr:row>
      <xdr:rowOff>71120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5542852"/>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113284</xdr:rowOff>
    </xdr:from>
    <xdr:to>
      <xdr:col>85</xdr:col>
      <xdr:colOff>177800</xdr:colOff>
      <xdr:row>33</xdr:row>
      <xdr:rowOff>43434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136161</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45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112332</xdr:rowOff>
    </xdr:from>
    <xdr:to>
      <xdr:col>81</xdr:col>
      <xdr:colOff>101600</xdr:colOff>
      <xdr:row>33</xdr:row>
      <xdr:rowOff>42482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5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59009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37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81471</xdr:rowOff>
    </xdr:from>
    <xdr:to>
      <xdr:col>76</xdr:col>
      <xdr:colOff>165100</xdr:colOff>
      <xdr:row>33</xdr:row>
      <xdr:rowOff>11621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5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28148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3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20320</xdr:rowOff>
    </xdr:from>
    <xdr:to>
      <xdr:col>72</xdr:col>
      <xdr:colOff>38100</xdr:colOff>
      <xdr:row>32</xdr:row>
      <xdr:rowOff>121920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138447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2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5652</xdr:rowOff>
    </xdr:from>
    <xdr:to>
      <xdr:col>67</xdr:col>
      <xdr:colOff>101600</xdr:colOff>
      <xdr:row>32</xdr:row>
      <xdr:rowOff>107252</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54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123779</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26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10587</xdr:rowOff>
    </xdr:from>
    <xdr:to>
      <xdr:col>85</xdr:col>
      <xdr:colOff>127000</xdr:colOff>
      <xdr:row>52</xdr:row>
      <xdr:rowOff>8506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754537"/>
          <a:ext cx="838200" cy="1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164229</xdr:rowOff>
    </xdr:from>
    <xdr:to>
      <xdr:col>81</xdr:col>
      <xdr:colOff>50800</xdr:colOff>
      <xdr:row>52</xdr:row>
      <xdr:rowOff>8506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8908179"/>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164229</xdr:rowOff>
    </xdr:from>
    <xdr:to>
      <xdr:col>76</xdr:col>
      <xdr:colOff>114300</xdr:colOff>
      <xdr:row>57</xdr:row>
      <xdr:rowOff>136545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8908179"/>
          <a:ext cx="889000" cy="100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136545</xdr:rowOff>
    </xdr:from>
    <xdr:to>
      <xdr:col>71</xdr:col>
      <xdr:colOff>177800</xdr:colOff>
      <xdr:row>57</xdr:row>
      <xdr:rowOff>144661</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90919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131237</xdr:rowOff>
    </xdr:from>
    <xdr:to>
      <xdr:col>85</xdr:col>
      <xdr:colOff>177800</xdr:colOff>
      <xdr:row>51</xdr:row>
      <xdr:rowOff>61387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7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84264</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6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129156</xdr:rowOff>
    </xdr:from>
    <xdr:to>
      <xdr:col>81</xdr:col>
      <xdr:colOff>101600</xdr:colOff>
      <xdr:row>52</xdr:row>
      <xdr:rowOff>59306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8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75833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6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113429</xdr:rowOff>
    </xdr:from>
    <xdr:to>
      <xdr:col>76</xdr:col>
      <xdr:colOff>165100</xdr:colOff>
      <xdr:row>52</xdr:row>
      <xdr:rowOff>43579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8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60106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6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85745</xdr:rowOff>
    </xdr:from>
    <xdr:to>
      <xdr:col>72</xdr:col>
      <xdr:colOff>38100</xdr:colOff>
      <xdr:row>58</xdr:row>
      <xdr:rowOff>15895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32422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93861</xdr:rowOff>
    </xdr:from>
    <xdr:to>
      <xdr:col>67</xdr:col>
      <xdr:colOff>101600</xdr:colOff>
      <xdr:row>58</xdr:row>
      <xdr:rowOff>24011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40538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68199</xdr:rowOff>
    </xdr:from>
    <xdr:to>
      <xdr:col>85</xdr:col>
      <xdr:colOff>127000</xdr:colOff>
      <xdr:row>78</xdr:row>
      <xdr:rowOff>171069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41299"/>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68199</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441299"/>
          <a:ext cx="889000" cy="1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120269</xdr:rowOff>
    </xdr:from>
    <xdr:to>
      <xdr:col>85</xdr:col>
      <xdr:colOff>177800</xdr:colOff>
      <xdr:row>79</xdr:row>
      <xdr:rowOff>50419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35196</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08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17399</xdr:rowOff>
    </xdr:from>
    <xdr:to>
      <xdr:col>81</xdr:col>
      <xdr:colOff>101600</xdr:colOff>
      <xdr:row>78</xdr:row>
      <xdr:rowOff>118999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110126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4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87503</xdr:rowOff>
    </xdr:from>
    <xdr:to>
      <xdr:col>85</xdr:col>
      <xdr:colOff>126364</xdr:colOff>
      <xdr:row>99</xdr:row>
      <xdr:rowOff>79445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6203803"/>
          <a:ext cx="1269" cy="84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83272</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5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79445</xdr:rowOff>
    </xdr:from>
    <xdr:to>
      <xdr:col>86</xdr:col>
      <xdr:colOff>25400</xdr:colOff>
      <xdr:row>99</xdr:row>
      <xdr:rowOff>79445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5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34180</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9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94</xdr:row>
      <xdr:rowOff>87503</xdr:rowOff>
    </xdr:from>
    <xdr:to>
      <xdr:col>86</xdr:col>
      <xdr:colOff>25400</xdr:colOff>
      <xdr:row>94</xdr:row>
      <xdr:rowOff>87503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20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121355</xdr:rowOff>
    </xdr:from>
    <xdr:to>
      <xdr:col>85</xdr:col>
      <xdr:colOff>127000</xdr:colOff>
      <xdr:row>94</xdr:row>
      <xdr:rowOff>87503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5723305"/>
          <a:ext cx="838200" cy="4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156633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61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6756</xdr:rowOff>
    </xdr:from>
    <xdr:to>
      <xdr:col>85</xdr:col>
      <xdr:colOff>177800</xdr:colOff>
      <xdr:row>97</xdr:row>
      <xdr:rowOff>108356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63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121355</xdr:rowOff>
    </xdr:from>
    <xdr:to>
      <xdr:col>81</xdr:col>
      <xdr:colOff>50800</xdr:colOff>
      <xdr:row>92</xdr:row>
      <xdr:rowOff>147377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5723305"/>
          <a:ext cx="889000" cy="19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150240</xdr:rowOff>
    </xdr:from>
    <xdr:to>
      <xdr:col>81</xdr:col>
      <xdr:colOff>101600</xdr:colOff>
      <xdr:row>97</xdr:row>
      <xdr:rowOff>80390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71517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0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119011</xdr:rowOff>
    </xdr:from>
    <xdr:to>
      <xdr:col>76</xdr:col>
      <xdr:colOff>114300</xdr:colOff>
      <xdr:row>92</xdr:row>
      <xdr:rowOff>147377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5892411"/>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161310</xdr:rowOff>
    </xdr:from>
    <xdr:to>
      <xdr:col>76</xdr:col>
      <xdr:colOff>165100</xdr:colOff>
      <xdr:row>97</xdr:row>
      <xdr:rowOff>91460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82587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22010</xdr:rowOff>
    </xdr:from>
    <xdr:to>
      <xdr:col>71</xdr:col>
      <xdr:colOff>177800</xdr:colOff>
      <xdr:row>92</xdr:row>
      <xdr:rowOff>119011</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795410"/>
          <a:ext cx="889000" cy="9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149289</xdr:rowOff>
    </xdr:from>
    <xdr:to>
      <xdr:col>72</xdr:col>
      <xdr:colOff>38100</xdr:colOff>
      <xdr:row>97</xdr:row>
      <xdr:rowOff>79439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70566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138582</xdr:rowOff>
    </xdr:from>
    <xdr:to>
      <xdr:col>67</xdr:col>
      <xdr:colOff>101600</xdr:colOff>
      <xdr:row>97</xdr:row>
      <xdr:rowOff>68732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36703</xdr:rowOff>
    </xdr:from>
    <xdr:to>
      <xdr:col>85</xdr:col>
      <xdr:colOff>177800</xdr:colOff>
      <xdr:row>94</xdr:row>
      <xdr:rowOff>138303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1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161180</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1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70555</xdr:rowOff>
    </xdr:from>
    <xdr:to>
      <xdr:col>81</xdr:col>
      <xdr:colOff>101600</xdr:colOff>
      <xdr:row>92</xdr:row>
      <xdr:rowOff>705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17232</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181795" y="1544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96577</xdr:rowOff>
    </xdr:from>
    <xdr:to>
      <xdr:col>76</xdr:col>
      <xdr:colOff>165100</xdr:colOff>
      <xdr:row>93</xdr:row>
      <xdr:rowOff>26727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8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43254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6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68211</xdr:rowOff>
    </xdr:from>
    <xdr:to>
      <xdr:col>72</xdr:col>
      <xdr:colOff>38100</xdr:colOff>
      <xdr:row>92</xdr:row>
      <xdr:rowOff>169811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8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6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142660</xdr:rowOff>
    </xdr:from>
    <xdr:to>
      <xdr:col>67</xdr:col>
      <xdr:colOff>101600</xdr:colOff>
      <xdr:row>92</xdr:row>
      <xdr:rowOff>72810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74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89337</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14795" y="1551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110363</xdr:rowOff>
    </xdr:from>
    <xdr:to>
      <xdr:col>116</xdr:col>
      <xdr:colOff>63500</xdr:colOff>
      <xdr:row>37</xdr:row>
      <xdr:rowOff>92583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282563"/>
          <a:ext cx="8382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110363</xdr:rowOff>
    </xdr:from>
    <xdr:to>
      <xdr:col>111</xdr:col>
      <xdr:colOff>177800</xdr:colOff>
      <xdr:row>37</xdr:row>
      <xdr:rowOff>169926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6282563"/>
          <a:ext cx="889000" cy="2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169926</xdr:rowOff>
    </xdr:from>
    <xdr:to>
      <xdr:col>107</xdr:col>
      <xdr:colOff>50800</xdr:colOff>
      <xdr:row>37</xdr:row>
      <xdr:rowOff>170942</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9545300" y="651357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129540</xdr:rowOff>
    </xdr:from>
    <xdr:to>
      <xdr:col>102</xdr:col>
      <xdr:colOff>114300</xdr:colOff>
      <xdr:row>37</xdr:row>
      <xdr:rowOff>170942</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473190"/>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41783</xdr:rowOff>
    </xdr:from>
    <xdr:to>
      <xdr:col>116</xdr:col>
      <xdr:colOff>114300</xdr:colOff>
      <xdr:row>37</xdr:row>
      <xdr:rowOff>143383</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20210</xdr:rowOff>
    </xdr:from>
    <xdr:ext cx="469744"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3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59563</xdr:rowOff>
    </xdr:from>
    <xdr:to>
      <xdr:col>112</xdr:col>
      <xdr:colOff>38100</xdr:colOff>
      <xdr:row>36</xdr:row>
      <xdr:rowOff>161163</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152290</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88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119126</xdr:rowOff>
    </xdr:from>
    <xdr:to>
      <xdr:col>107</xdr:col>
      <xdr:colOff>101600</xdr:colOff>
      <xdr:row>38</xdr:row>
      <xdr:rowOff>49276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40403</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199428" y="65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120142</xdr:rowOff>
    </xdr:from>
    <xdr:to>
      <xdr:col>102</xdr:col>
      <xdr:colOff>165100</xdr:colOff>
      <xdr:row>38</xdr:row>
      <xdr:rowOff>50292</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41419</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78740</xdr:rowOff>
    </xdr:from>
    <xdr:to>
      <xdr:col>98</xdr:col>
      <xdr:colOff>38100</xdr:colOff>
      <xdr:row>38</xdr:row>
      <xdr:rowOff>8890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65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民生費、公債費が、類似団体と比較して住民一人当たりコストが依然として高い状況となっている。 </a:t>
          </a:r>
        </a:p>
        <a:p>
          <a:r>
            <a:rPr kumimoji="1" lang="ja-JP" altLang="en-US" sz="1300">
              <a:latin typeface="ＭＳ Ｐゴシック" panose="020B0600070205080204" pitchFamily="50" charset="-128"/>
              <a:ea typeface="ＭＳ Ｐゴシック" panose="020B0600070205080204" pitchFamily="50" charset="-128"/>
            </a:rPr>
            <a:t>民生費については、生活保護費は減となったものの、障がい者自立支援給付費などが増となったことなどにより増加している。</a:t>
          </a: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年度に行った交通事業の民営化に伴う市債の繰上償還等に係る公債費の減などにより減少している。</a:t>
          </a:r>
        </a:p>
        <a:p>
          <a:r>
            <a:rPr kumimoji="1" lang="ja-JP" altLang="en-US" sz="1300">
              <a:latin typeface="ＭＳ Ｐゴシック" panose="020B0600070205080204" pitchFamily="50" charset="-128"/>
              <a:ea typeface="ＭＳ Ｐゴシック" panose="020B0600070205080204" pitchFamily="50" charset="-128"/>
            </a:rPr>
            <a:t>そのほか、教育費については、学校施設の老朽改築等に係る経費の増などにより増加している。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投資的経費や扶助費が増となったものの、元金償還額の減等により公債費が減となったことや、地方税が増となったことなどにより、実質収支額は約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億円となった。前年度と比較し、実質収支額は約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億円の増、標準財政規模に占める割合では</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ポイントの増となり、実質単年度収支も標準財政規模に占める割合では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令和元年度決算では、全ての会計において、昨年度に引き続き黒字（資金剰余）となったため、連結実質赤字比率は生じていない。</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まで発生していた国民健康保険事業会計の赤字については、国からの交付金が多く確保できたことなどにより黒字となり、資金不足が生じていた自動車運送事業会計（その他会計）については、交通事業の民営化に伴い、会計廃止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1764214485</v>
      </c>
      <c r="BO4" s="424"/>
      <c r="BP4" s="424"/>
      <c r="BQ4" s="424"/>
      <c r="BR4" s="424"/>
      <c r="BS4" s="424"/>
      <c r="BT4" s="424"/>
      <c r="BU4" s="425"/>
      <c r="BV4" s="423">
        <v>1761138232</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0.3</v>
      </c>
      <c r="CU4" s="608"/>
      <c r="CV4" s="608"/>
      <c r="CW4" s="608"/>
      <c r="CX4" s="608"/>
      <c r="CY4" s="608"/>
      <c r="CZ4" s="608"/>
      <c r="DA4" s="609"/>
      <c r="DB4" s="607">
        <v>0.1</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1756789204</v>
      </c>
      <c r="BO5" s="429"/>
      <c r="BP5" s="429"/>
      <c r="BQ5" s="429"/>
      <c r="BR5" s="429"/>
      <c r="BS5" s="429"/>
      <c r="BT5" s="429"/>
      <c r="BU5" s="430"/>
      <c r="BV5" s="428">
        <v>1758571784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93.4</v>
      </c>
      <c r="CU5" s="399"/>
      <c r="CV5" s="399"/>
      <c r="CW5" s="399"/>
      <c r="CX5" s="399"/>
      <c r="CY5" s="399"/>
      <c r="CZ5" s="399"/>
      <c r="DA5" s="400"/>
      <c r="DB5" s="398">
        <v>96.9</v>
      </c>
      <c r="DC5" s="399"/>
      <c r="DD5" s="399"/>
      <c r="DE5" s="399"/>
      <c r="DF5" s="399"/>
      <c r="DG5" s="399"/>
      <c r="DH5" s="399"/>
      <c r="DI5" s="400"/>
      <c r="DJ5" s="186"/>
      <c r="DK5" s="186"/>
      <c r="DL5" s="186"/>
      <c r="DM5" s="186"/>
      <c r="DN5" s="186"/>
      <c r="DO5" s="186"/>
    </row>
    <row r="6" spans="1:119" ht="18.75" customHeight="1" x14ac:dyDescent="0.2">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7425281</v>
      </c>
      <c r="BO6" s="429"/>
      <c r="BP6" s="429"/>
      <c r="BQ6" s="429"/>
      <c r="BR6" s="429"/>
      <c r="BS6" s="429"/>
      <c r="BT6" s="429"/>
      <c r="BU6" s="430"/>
      <c r="BV6" s="428">
        <v>2566448</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99</v>
      </c>
      <c r="CU6" s="582"/>
      <c r="CV6" s="582"/>
      <c r="CW6" s="582"/>
      <c r="CX6" s="582"/>
      <c r="CY6" s="582"/>
      <c r="CZ6" s="582"/>
      <c r="DA6" s="583"/>
      <c r="DB6" s="581">
        <v>104.3</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4753186</v>
      </c>
      <c r="BO7" s="429"/>
      <c r="BP7" s="429"/>
      <c r="BQ7" s="429"/>
      <c r="BR7" s="429"/>
      <c r="BS7" s="429"/>
      <c r="BT7" s="429"/>
      <c r="BU7" s="430"/>
      <c r="BV7" s="428">
        <v>2136995</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851840443</v>
      </c>
      <c r="CU7" s="429"/>
      <c r="CV7" s="429"/>
      <c r="CW7" s="429"/>
      <c r="CX7" s="429"/>
      <c r="CY7" s="429"/>
      <c r="CZ7" s="429"/>
      <c r="DA7" s="430"/>
      <c r="DB7" s="428">
        <v>851858003</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93</v>
      </c>
      <c r="AV8" s="486"/>
      <c r="AW8" s="486"/>
      <c r="AX8" s="486"/>
      <c r="AY8" s="408" t="s">
        <v>107</v>
      </c>
      <c r="AZ8" s="409"/>
      <c r="BA8" s="409"/>
      <c r="BB8" s="409"/>
      <c r="BC8" s="409"/>
      <c r="BD8" s="409"/>
      <c r="BE8" s="409"/>
      <c r="BF8" s="409"/>
      <c r="BG8" s="409"/>
      <c r="BH8" s="409"/>
      <c r="BI8" s="409"/>
      <c r="BJ8" s="409"/>
      <c r="BK8" s="409"/>
      <c r="BL8" s="409"/>
      <c r="BM8" s="410"/>
      <c r="BN8" s="428">
        <v>2672095</v>
      </c>
      <c r="BO8" s="429"/>
      <c r="BP8" s="429"/>
      <c r="BQ8" s="429"/>
      <c r="BR8" s="429"/>
      <c r="BS8" s="429"/>
      <c r="BT8" s="429"/>
      <c r="BU8" s="430"/>
      <c r="BV8" s="428">
        <v>429453</v>
      </c>
      <c r="BW8" s="429"/>
      <c r="BX8" s="429"/>
      <c r="BY8" s="429"/>
      <c r="BZ8" s="429"/>
      <c r="CA8" s="429"/>
      <c r="CB8" s="429"/>
      <c r="CC8" s="430"/>
      <c r="CD8" s="437" t="s">
        <v>108</v>
      </c>
      <c r="CE8" s="438"/>
      <c r="CF8" s="438"/>
      <c r="CG8" s="438"/>
      <c r="CH8" s="438"/>
      <c r="CI8" s="438"/>
      <c r="CJ8" s="438"/>
      <c r="CK8" s="438"/>
      <c r="CL8" s="438"/>
      <c r="CM8" s="438"/>
      <c r="CN8" s="438"/>
      <c r="CO8" s="438"/>
      <c r="CP8" s="438"/>
      <c r="CQ8" s="438"/>
      <c r="CR8" s="438"/>
      <c r="CS8" s="439"/>
      <c r="CT8" s="541">
        <v>0.92</v>
      </c>
      <c r="CU8" s="542"/>
      <c r="CV8" s="542"/>
      <c r="CW8" s="542"/>
      <c r="CX8" s="542"/>
      <c r="CY8" s="542"/>
      <c r="CZ8" s="542"/>
      <c r="DA8" s="543"/>
      <c r="DB8" s="541">
        <v>0.93</v>
      </c>
      <c r="DC8" s="542"/>
      <c r="DD8" s="542"/>
      <c r="DE8" s="542"/>
      <c r="DF8" s="542"/>
      <c r="DG8" s="542"/>
      <c r="DH8" s="542"/>
      <c r="DI8" s="543"/>
      <c r="DJ8" s="186"/>
      <c r="DK8" s="186"/>
      <c r="DL8" s="186"/>
      <c r="DM8" s="186"/>
      <c r="DN8" s="186"/>
      <c r="DO8" s="186"/>
    </row>
    <row r="9" spans="1:119" ht="18.75" customHeight="1" thickBot="1" x14ac:dyDescent="0.25">
      <c r="A9" s="187"/>
      <c r="B9" s="570" t="s">
        <v>109</v>
      </c>
      <c r="C9" s="571"/>
      <c r="D9" s="571"/>
      <c r="E9" s="571"/>
      <c r="F9" s="571"/>
      <c r="G9" s="571"/>
      <c r="H9" s="571"/>
      <c r="I9" s="571"/>
      <c r="J9" s="571"/>
      <c r="K9" s="491"/>
      <c r="L9" s="572" t="s">
        <v>110</v>
      </c>
      <c r="M9" s="573"/>
      <c r="N9" s="573"/>
      <c r="O9" s="573"/>
      <c r="P9" s="573"/>
      <c r="Q9" s="574"/>
      <c r="R9" s="575">
        <v>2691185</v>
      </c>
      <c r="S9" s="576"/>
      <c r="T9" s="576"/>
      <c r="U9" s="576"/>
      <c r="V9" s="577"/>
      <c r="W9" s="507" t="s">
        <v>111</v>
      </c>
      <c r="X9" s="508"/>
      <c r="Y9" s="508"/>
      <c r="Z9" s="508"/>
      <c r="AA9" s="508"/>
      <c r="AB9" s="508"/>
      <c r="AC9" s="508"/>
      <c r="AD9" s="508"/>
      <c r="AE9" s="508"/>
      <c r="AF9" s="508"/>
      <c r="AG9" s="508"/>
      <c r="AH9" s="508"/>
      <c r="AI9" s="508"/>
      <c r="AJ9" s="508"/>
      <c r="AK9" s="508"/>
      <c r="AL9" s="578"/>
      <c r="AM9" s="497" t="s">
        <v>112</v>
      </c>
      <c r="AN9" s="402"/>
      <c r="AO9" s="402"/>
      <c r="AP9" s="402"/>
      <c r="AQ9" s="402"/>
      <c r="AR9" s="402"/>
      <c r="AS9" s="402"/>
      <c r="AT9" s="403"/>
      <c r="AU9" s="485" t="s">
        <v>93</v>
      </c>
      <c r="AV9" s="486"/>
      <c r="AW9" s="486"/>
      <c r="AX9" s="486"/>
      <c r="AY9" s="408" t="s">
        <v>113</v>
      </c>
      <c r="AZ9" s="409"/>
      <c r="BA9" s="409"/>
      <c r="BB9" s="409"/>
      <c r="BC9" s="409"/>
      <c r="BD9" s="409"/>
      <c r="BE9" s="409"/>
      <c r="BF9" s="409"/>
      <c r="BG9" s="409"/>
      <c r="BH9" s="409"/>
      <c r="BI9" s="409"/>
      <c r="BJ9" s="409"/>
      <c r="BK9" s="409"/>
      <c r="BL9" s="409"/>
      <c r="BM9" s="410"/>
      <c r="BN9" s="428">
        <v>2242642</v>
      </c>
      <c r="BO9" s="429"/>
      <c r="BP9" s="429"/>
      <c r="BQ9" s="429"/>
      <c r="BR9" s="429"/>
      <c r="BS9" s="429"/>
      <c r="BT9" s="429"/>
      <c r="BU9" s="430"/>
      <c r="BV9" s="428">
        <v>9641</v>
      </c>
      <c r="BW9" s="429"/>
      <c r="BX9" s="429"/>
      <c r="BY9" s="429"/>
      <c r="BZ9" s="429"/>
      <c r="CA9" s="429"/>
      <c r="CB9" s="429"/>
      <c r="CC9" s="430"/>
      <c r="CD9" s="437" t="s">
        <v>114</v>
      </c>
      <c r="CE9" s="438"/>
      <c r="CF9" s="438"/>
      <c r="CG9" s="438"/>
      <c r="CH9" s="438"/>
      <c r="CI9" s="438"/>
      <c r="CJ9" s="438"/>
      <c r="CK9" s="438"/>
      <c r="CL9" s="438"/>
      <c r="CM9" s="438"/>
      <c r="CN9" s="438"/>
      <c r="CO9" s="438"/>
      <c r="CP9" s="438"/>
      <c r="CQ9" s="438"/>
      <c r="CR9" s="438"/>
      <c r="CS9" s="439"/>
      <c r="CT9" s="398">
        <v>18.899999999999999</v>
      </c>
      <c r="CU9" s="399"/>
      <c r="CV9" s="399"/>
      <c r="CW9" s="399"/>
      <c r="CX9" s="399"/>
      <c r="CY9" s="399"/>
      <c r="CZ9" s="399"/>
      <c r="DA9" s="400"/>
      <c r="DB9" s="398">
        <v>22.1</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115</v>
      </c>
      <c r="M10" s="402"/>
      <c r="N10" s="402"/>
      <c r="O10" s="402"/>
      <c r="P10" s="402"/>
      <c r="Q10" s="403"/>
      <c r="R10" s="404">
        <v>2665314</v>
      </c>
      <c r="S10" s="405"/>
      <c r="T10" s="405"/>
      <c r="U10" s="405"/>
      <c r="V10" s="407"/>
      <c r="W10" s="579"/>
      <c r="X10" s="390"/>
      <c r="Y10" s="390"/>
      <c r="Z10" s="390"/>
      <c r="AA10" s="390"/>
      <c r="AB10" s="390"/>
      <c r="AC10" s="390"/>
      <c r="AD10" s="390"/>
      <c r="AE10" s="390"/>
      <c r="AF10" s="390"/>
      <c r="AG10" s="390"/>
      <c r="AH10" s="390"/>
      <c r="AI10" s="390"/>
      <c r="AJ10" s="390"/>
      <c r="AK10" s="390"/>
      <c r="AL10" s="580"/>
      <c r="AM10" s="497" t="s">
        <v>116</v>
      </c>
      <c r="AN10" s="402"/>
      <c r="AO10" s="402"/>
      <c r="AP10" s="402"/>
      <c r="AQ10" s="402"/>
      <c r="AR10" s="402"/>
      <c r="AS10" s="402"/>
      <c r="AT10" s="403"/>
      <c r="AU10" s="485" t="s">
        <v>117</v>
      </c>
      <c r="AV10" s="486"/>
      <c r="AW10" s="486"/>
      <c r="AX10" s="486"/>
      <c r="AY10" s="408" t="s">
        <v>118</v>
      </c>
      <c r="AZ10" s="409"/>
      <c r="BA10" s="409"/>
      <c r="BB10" s="409"/>
      <c r="BC10" s="409"/>
      <c r="BD10" s="409"/>
      <c r="BE10" s="409"/>
      <c r="BF10" s="409"/>
      <c r="BG10" s="409"/>
      <c r="BH10" s="409"/>
      <c r="BI10" s="409"/>
      <c r="BJ10" s="409"/>
      <c r="BK10" s="409"/>
      <c r="BL10" s="409"/>
      <c r="BM10" s="410"/>
      <c r="BN10" s="428">
        <v>1560892</v>
      </c>
      <c r="BO10" s="429"/>
      <c r="BP10" s="429"/>
      <c r="BQ10" s="429"/>
      <c r="BR10" s="429"/>
      <c r="BS10" s="429"/>
      <c r="BT10" s="429"/>
      <c r="BU10" s="430"/>
      <c r="BV10" s="428">
        <v>4081504</v>
      </c>
      <c r="BW10" s="429"/>
      <c r="BX10" s="429"/>
      <c r="BY10" s="429"/>
      <c r="BZ10" s="429"/>
      <c r="CA10" s="429"/>
      <c r="CB10" s="429"/>
      <c r="CC10" s="43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120</v>
      </c>
      <c r="M11" s="475"/>
      <c r="N11" s="475"/>
      <c r="O11" s="475"/>
      <c r="P11" s="475"/>
      <c r="Q11" s="476"/>
      <c r="R11" s="567" t="s">
        <v>121</v>
      </c>
      <c r="S11" s="568"/>
      <c r="T11" s="568"/>
      <c r="U11" s="568"/>
      <c r="V11" s="569"/>
      <c r="W11" s="579"/>
      <c r="X11" s="390"/>
      <c r="Y11" s="390"/>
      <c r="Z11" s="390"/>
      <c r="AA11" s="390"/>
      <c r="AB11" s="390"/>
      <c r="AC11" s="390"/>
      <c r="AD11" s="390"/>
      <c r="AE11" s="390"/>
      <c r="AF11" s="390"/>
      <c r="AG11" s="390"/>
      <c r="AH11" s="390"/>
      <c r="AI11" s="390"/>
      <c r="AJ11" s="390"/>
      <c r="AK11" s="390"/>
      <c r="AL11" s="580"/>
      <c r="AM11" s="497" t="s">
        <v>122</v>
      </c>
      <c r="AN11" s="402"/>
      <c r="AO11" s="402"/>
      <c r="AP11" s="402"/>
      <c r="AQ11" s="402"/>
      <c r="AR11" s="402"/>
      <c r="AS11" s="402"/>
      <c r="AT11" s="403"/>
      <c r="AU11" s="485" t="s">
        <v>123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2">
      <c r="A12" s="187"/>
      <c r="B12" s="544" t="s">
        <v>128</v>
      </c>
      <c r="C12" s="545"/>
      <c r="D12" s="545"/>
      <c r="E12" s="545"/>
      <c r="F12" s="545"/>
      <c r="G12" s="545"/>
      <c r="H12" s="545"/>
      <c r="I12" s="545"/>
      <c r="J12" s="545"/>
      <c r="K12" s="546"/>
      <c r="L12" s="553" t="s">
        <v>129</v>
      </c>
      <c r="M12" s="554"/>
      <c r="N12" s="554"/>
      <c r="O12" s="554"/>
      <c r="P12" s="554"/>
      <c r="Q12" s="555"/>
      <c r="R12" s="556">
        <v>2730420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93</v>
      </c>
      <c r="AV12" s="486"/>
      <c r="AW12" s="486"/>
      <c r="AX12" s="486"/>
      <c r="AY12" s="408" t="s">
        <v>133</v>
      </c>
      <c r="AZ12" s="409"/>
      <c r="BA12" s="409"/>
      <c r="BB12" s="409"/>
      <c r="BC12" s="409"/>
      <c r="BD12" s="409"/>
      <c r="BE12" s="409"/>
      <c r="BF12" s="409"/>
      <c r="BG12" s="409"/>
      <c r="BH12" s="409"/>
      <c r="BI12" s="409"/>
      <c r="BJ12" s="409"/>
      <c r="BK12" s="409"/>
      <c r="BL12" s="409"/>
      <c r="BM12" s="410"/>
      <c r="BN12" s="428">
        <v>386243</v>
      </c>
      <c r="BO12" s="429"/>
      <c r="BP12" s="429"/>
      <c r="BQ12" s="429"/>
      <c r="BR12" s="429"/>
      <c r="BS12" s="429"/>
      <c r="BT12" s="429"/>
      <c r="BU12" s="430"/>
      <c r="BV12" s="428">
        <v>6670882</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137</v>
      </c>
      <c r="N13" s="529"/>
      <c r="O13" s="529"/>
      <c r="P13" s="529"/>
      <c r="Q13" s="530"/>
      <c r="R13" s="531">
        <v>2584563</v>
      </c>
      <c r="S13" s="532"/>
      <c r="T13" s="532"/>
      <c r="U13" s="532"/>
      <c r="V13" s="533"/>
      <c r="W13" s="519" t="s">
        <v>138</v>
      </c>
      <c r="X13" s="441"/>
      <c r="Y13" s="441"/>
      <c r="Z13" s="441"/>
      <c r="AA13" s="441"/>
      <c r="AB13" s="442"/>
      <c r="AC13" s="404">
        <v>1122</v>
      </c>
      <c r="AD13" s="405"/>
      <c r="AE13" s="405"/>
      <c r="AF13" s="405"/>
      <c r="AG13" s="406"/>
      <c r="AH13" s="404">
        <v>995</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3417291</v>
      </c>
      <c r="BO13" s="429"/>
      <c r="BP13" s="429"/>
      <c r="BQ13" s="429"/>
      <c r="BR13" s="429"/>
      <c r="BS13" s="429"/>
      <c r="BT13" s="429"/>
      <c r="BU13" s="430"/>
      <c r="BV13" s="428">
        <v>-2579737</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3.2</v>
      </c>
      <c r="CU13" s="399"/>
      <c r="CV13" s="399"/>
      <c r="CW13" s="399"/>
      <c r="CX13" s="399"/>
      <c r="CY13" s="399"/>
      <c r="CZ13" s="399"/>
      <c r="DA13" s="400"/>
      <c r="DB13" s="398">
        <v>4.2</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143</v>
      </c>
      <c r="M14" s="565"/>
      <c r="N14" s="565"/>
      <c r="O14" s="565"/>
      <c r="P14" s="565"/>
      <c r="Q14" s="566"/>
      <c r="R14" s="531">
        <v>2714484</v>
      </c>
      <c r="S14" s="532"/>
      <c r="T14" s="532"/>
      <c r="U14" s="532"/>
      <c r="V14" s="533"/>
      <c r="W14" s="534"/>
      <c r="X14" s="444"/>
      <c r="Y14" s="444"/>
      <c r="Z14" s="444"/>
      <c r="AA14" s="444"/>
      <c r="AB14" s="445"/>
      <c r="AC14" s="524">
        <v>0.1</v>
      </c>
      <c r="AD14" s="525"/>
      <c r="AE14" s="525"/>
      <c r="AF14" s="525"/>
      <c r="AG14" s="526"/>
      <c r="AH14" s="524">
        <v>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21.2</v>
      </c>
      <c r="CU14" s="536"/>
      <c r="CV14" s="536"/>
      <c r="CW14" s="536"/>
      <c r="CX14" s="536"/>
      <c r="CY14" s="536"/>
      <c r="CZ14" s="536"/>
      <c r="DA14" s="537"/>
      <c r="DB14" s="535">
        <v>46.4</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137</v>
      </c>
      <c r="N15" s="529"/>
      <c r="O15" s="529"/>
      <c r="P15" s="529"/>
      <c r="Q15" s="530"/>
      <c r="R15" s="531">
        <v>2577017</v>
      </c>
      <c r="S15" s="532"/>
      <c r="T15" s="532"/>
      <c r="U15" s="532"/>
      <c r="V15" s="533"/>
      <c r="W15" s="519" t="s">
        <v>145</v>
      </c>
      <c r="X15" s="441"/>
      <c r="Y15" s="441"/>
      <c r="Z15" s="441"/>
      <c r="AA15" s="441"/>
      <c r="AB15" s="442"/>
      <c r="AC15" s="404">
        <v>220980</v>
      </c>
      <c r="AD15" s="405"/>
      <c r="AE15" s="405"/>
      <c r="AF15" s="405"/>
      <c r="AG15" s="406"/>
      <c r="AH15" s="404">
        <v>235506</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590216086</v>
      </c>
      <c r="BO15" s="424"/>
      <c r="BP15" s="424"/>
      <c r="BQ15" s="424"/>
      <c r="BR15" s="424"/>
      <c r="BS15" s="424"/>
      <c r="BT15" s="424"/>
      <c r="BU15" s="425"/>
      <c r="BV15" s="423">
        <v>582725337</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22.7</v>
      </c>
      <c r="AD16" s="525"/>
      <c r="AE16" s="525"/>
      <c r="AF16" s="525"/>
      <c r="AG16" s="526"/>
      <c r="AH16" s="524">
        <v>23</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634409429</v>
      </c>
      <c r="BO16" s="429"/>
      <c r="BP16" s="429"/>
      <c r="BQ16" s="429"/>
      <c r="BR16" s="429"/>
      <c r="BS16" s="429"/>
      <c r="BT16" s="429"/>
      <c r="BU16" s="430"/>
      <c r="BV16" s="428">
        <v>625019815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752032</v>
      </c>
      <c r="AD17" s="405"/>
      <c r="AE17" s="405"/>
      <c r="AF17" s="405"/>
      <c r="AG17" s="406"/>
      <c r="AH17" s="404">
        <v>786671</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755556656</v>
      </c>
      <c r="BO17" s="429"/>
      <c r="BP17" s="429"/>
      <c r="BQ17" s="429"/>
      <c r="BR17" s="429"/>
      <c r="BS17" s="429"/>
      <c r="BT17" s="429"/>
      <c r="BU17" s="430"/>
      <c r="BV17" s="428">
        <v>745486755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155</v>
      </c>
      <c r="C18" s="491"/>
      <c r="D18" s="491"/>
      <c r="E18" s="492"/>
      <c r="F18" s="492"/>
      <c r="G18" s="492"/>
      <c r="H18" s="492"/>
      <c r="I18" s="492"/>
      <c r="J18" s="492"/>
      <c r="K18" s="492"/>
      <c r="L18" s="493">
        <v>225.3</v>
      </c>
      <c r="M18" s="493"/>
      <c r="N18" s="493"/>
      <c r="O18" s="493"/>
      <c r="P18" s="493"/>
      <c r="Q18" s="493"/>
      <c r="R18" s="494"/>
      <c r="S18" s="494"/>
      <c r="T18" s="494"/>
      <c r="U18" s="494"/>
      <c r="V18" s="495"/>
      <c r="W18" s="509"/>
      <c r="X18" s="510"/>
      <c r="Y18" s="510"/>
      <c r="Z18" s="510"/>
      <c r="AA18" s="510"/>
      <c r="AB18" s="520"/>
      <c r="AC18" s="392">
        <v>77.2</v>
      </c>
      <c r="AD18" s="393"/>
      <c r="AE18" s="393"/>
      <c r="AF18" s="393"/>
      <c r="AG18" s="496"/>
      <c r="AH18" s="392">
        <v>76.900000000000006</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865497288</v>
      </c>
      <c r="BO18" s="429"/>
      <c r="BP18" s="429"/>
      <c r="BQ18" s="429"/>
      <c r="BR18" s="429"/>
      <c r="BS18" s="429"/>
      <c r="BT18" s="429"/>
      <c r="BU18" s="430"/>
      <c r="BV18" s="428">
        <v>869183768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157</v>
      </c>
      <c r="C19" s="491"/>
      <c r="D19" s="491"/>
      <c r="E19" s="492"/>
      <c r="F19" s="492"/>
      <c r="G19" s="492"/>
      <c r="H19" s="492"/>
      <c r="I19" s="492"/>
      <c r="J19" s="492"/>
      <c r="K19" s="492"/>
      <c r="L19" s="498">
        <v>11945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1016667171</v>
      </c>
      <c r="BO19" s="429"/>
      <c r="BP19" s="429"/>
      <c r="BQ19" s="429"/>
      <c r="BR19" s="429"/>
      <c r="BS19" s="429"/>
      <c r="BT19" s="429"/>
      <c r="BU19" s="430"/>
      <c r="BV19" s="428">
        <v>1008763616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159</v>
      </c>
      <c r="C20" s="491"/>
      <c r="D20" s="491"/>
      <c r="E20" s="492"/>
      <c r="F20" s="492"/>
      <c r="G20" s="492"/>
      <c r="H20" s="492"/>
      <c r="I20" s="492"/>
      <c r="J20" s="492"/>
      <c r="K20" s="492"/>
      <c r="L20" s="498">
        <v>1354793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1802866543</v>
      </c>
      <c r="BO23" s="429"/>
      <c r="BP23" s="429"/>
      <c r="BQ23" s="429"/>
      <c r="BR23" s="429"/>
      <c r="BS23" s="429"/>
      <c r="BT23" s="429"/>
      <c r="BU23" s="430"/>
      <c r="BV23" s="428">
        <v>1906253991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168</v>
      </c>
      <c r="F24" s="402"/>
      <c r="G24" s="402"/>
      <c r="H24" s="402"/>
      <c r="I24" s="402"/>
      <c r="J24" s="402"/>
      <c r="K24" s="403"/>
      <c r="L24" s="404">
        <v>1</v>
      </c>
      <c r="M24" s="405"/>
      <c r="N24" s="405"/>
      <c r="O24" s="405"/>
      <c r="P24" s="406"/>
      <c r="Q24" s="404">
        <v>10014</v>
      </c>
      <c r="R24" s="405"/>
      <c r="S24" s="405"/>
      <c r="T24" s="405"/>
      <c r="U24" s="405"/>
      <c r="V24" s="406"/>
      <c r="W24" s="470"/>
      <c r="X24" s="461"/>
      <c r="Y24" s="462"/>
      <c r="Z24" s="401" t="s">
        <v>169</v>
      </c>
      <c r="AA24" s="402"/>
      <c r="AB24" s="402"/>
      <c r="AC24" s="402"/>
      <c r="AD24" s="402"/>
      <c r="AE24" s="402"/>
      <c r="AF24" s="402"/>
      <c r="AG24" s="403"/>
      <c r="AH24" s="404">
        <v>20525</v>
      </c>
      <c r="AI24" s="405"/>
      <c r="AJ24" s="405"/>
      <c r="AK24" s="405"/>
      <c r="AL24" s="406"/>
      <c r="AM24" s="404">
        <v>62067600</v>
      </c>
      <c r="AN24" s="405"/>
      <c r="AO24" s="405"/>
      <c r="AP24" s="405"/>
      <c r="AQ24" s="405"/>
      <c r="AR24" s="406"/>
      <c r="AS24" s="404">
        <v>3024</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271594945</v>
      </c>
      <c r="BO24" s="429"/>
      <c r="BP24" s="429"/>
      <c r="BQ24" s="429"/>
      <c r="BR24" s="429"/>
      <c r="BS24" s="429"/>
      <c r="BT24" s="429"/>
      <c r="BU24" s="430"/>
      <c r="BV24" s="428">
        <v>297401087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171</v>
      </c>
      <c r="F25" s="402"/>
      <c r="G25" s="402"/>
      <c r="H25" s="402"/>
      <c r="I25" s="402"/>
      <c r="J25" s="402"/>
      <c r="K25" s="403"/>
      <c r="L25" s="404">
        <v>3</v>
      </c>
      <c r="M25" s="405"/>
      <c r="N25" s="405"/>
      <c r="O25" s="405"/>
      <c r="P25" s="406"/>
      <c r="Q25" s="404">
        <v>9426</v>
      </c>
      <c r="R25" s="405"/>
      <c r="S25" s="405"/>
      <c r="T25" s="405"/>
      <c r="U25" s="405"/>
      <c r="V25" s="406"/>
      <c r="W25" s="470"/>
      <c r="X25" s="461"/>
      <c r="Y25" s="462"/>
      <c r="Z25" s="401" t="s">
        <v>172</v>
      </c>
      <c r="AA25" s="402"/>
      <c r="AB25" s="402"/>
      <c r="AC25" s="402"/>
      <c r="AD25" s="402"/>
      <c r="AE25" s="402"/>
      <c r="AF25" s="402"/>
      <c r="AG25" s="403"/>
      <c r="AH25" s="404">
        <v>3521</v>
      </c>
      <c r="AI25" s="405"/>
      <c r="AJ25" s="405"/>
      <c r="AK25" s="405"/>
      <c r="AL25" s="406"/>
      <c r="AM25" s="404">
        <v>10291883</v>
      </c>
      <c r="AN25" s="405"/>
      <c r="AO25" s="405"/>
      <c r="AP25" s="405"/>
      <c r="AQ25" s="405"/>
      <c r="AR25" s="406"/>
      <c r="AS25" s="404">
        <v>2923</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216965953</v>
      </c>
      <c r="BO25" s="424"/>
      <c r="BP25" s="424"/>
      <c r="BQ25" s="424"/>
      <c r="BR25" s="424"/>
      <c r="BS25" s="424"/>
      <c r="BT25" s="424"/>
      <c r="BU25" s="425"/>
      <c r="BV25" s="423">
        <v>227510526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174</v>
      </c>
      <c r="F26" s="402"/>
      <c r="G26" s="402"/>
      <c r="H26" s="402"/>
      <c r="I26" s="402"/>
      <c r="J26" s="402"/>
      <c r="K26" s="403"/>
      <c r="L26" s="404">
        <v>1</v>
      </c>
      <c r="M26" s="405"/>
      <c r="N26" s="405"/>
      <c r="O26" s="405"/>
      <c r="P26" s="406"/>
      <c r="Q26" s="404">
        <v>8163</v>
      </c>
      <c r="R26" s="405"/>
      <c r="S26" s="405"/>
      <c r="T26" s="405"/>
      <c r="U26" s="405"/>
      <c r="V26" s="406"/>
      <c r="W26" s="470"/>
      <c r="X26" s="461"/>
      <c r="Y26" s="462"/>
      <c r="Z26" s="401" t="s">
        <v>175</v>
      </c>
      <c r="AA26" s="483"/>
      <c r="AB26" s="483"/>
      <c r="AC26" s="483"/>
      <c r="AD26" s="483"/>
      <c r="AE26" s="483"/>
      <c r="AF26" s="483"/>
      <c r="AG26" s="484"/>
      <c r="AH26" s="404">
        <v>4402</v>
      </c>
      <c r="AI26" s="405"/>
      <c r="AJ26" s="405"/>
      <c r="AK26" s="405"/>
      <c r="AL26" s="406"/>
      <c r="AM26" s="404">
        <v>12422444</v>
      </c>
      <c r="AN26" s="405"/>
      <c r="AO26" s="405"/>
      <c r="AP26" s="405"/>
      <c r="AQ26" s="405"/>
      <c r="AR26" s="406"/>
      <c r="AS26" s="404">
        <v>2822</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v>9496305</v>
      </c>
      <c r="BO26" s="429"/>
      <c r="BP26" s="429"/>
      <c r="BQ26" s="429"/>
      <c r="BR26" s="429"/>
      <c r="BS26" s="429"/>
      <c r="BT26" s="429"/>
      <c r="BU26" s="430"/>
      <c r="BV26" s="428">
        <v>9335785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177</v>
      </c>
      <c r="F27" s="402"/>
      <c r="G27" s="402"/>
      <c r="H27" s="402"/>
      <c r="I27" s="402"/>
      <c r="J27" s="402"/>
      <c r="K27" s="403"/>
      <c r="L27" s="404">
        <v>1</v>
      </c>
      <c r="M27" s="405"/>
      <c r="N27" s="405"/>
      <c r="O27" s="405"/>
      <c r="P27" s="406"/>
      <c r="Q27" s="404">
        <v>9500</v>
      </c>
      <c r="R27" s="405"/>
      <c r="S27" s="405"/>
      <c r="T27" s="405"/>
      <c r="U27" s="405"/>
      <c r="V27" s="406"/>
      <c r="W27" s="470"/>
      <c r="X27" s="461"/>
      <c r="Y27" s="462"/>
      <c r="Z27" s="401" t="s">
        <v>178</v>
      </c>
      <c r="AA27" s="402"/>
      <c r="AB27" s="402"/>
      <c r="AC27" s="402"/>
      <c r="AD27" s="402"/>
      <c r="AE27" s="402"/>
      <c r="AF27" s="402"/>
      <c r="AG27" s="403"/>
      <c r="AH27" s="404">
        <v>12094</v>
      </c>
      <c r="AI27" s="405"/>
      <c r="AJ27" s="405"/>
      <c r="AK27" s="405"/>
      <c r="AL27" s="406"/>
      <c r="AM27" s="404">
        <v>40311266</v>
      </c>
      <c r="AN27" s="405"/>
      <c r="AO27" s="405"/>
      <c r="AP27" s="405"/>
      <c r="AQ27" s="405"/>
      <c r="AR27" s="406"/>
      <c r="AS27" s="404">
        <v>3333</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20642806</v>
      </c>
      <c r="BO27" s="432"/>
      <c r="BP27" s="432"/>
      <c r="BQ27" s="432"/>
      <c r="BR27" s="432"/>
      <c r="BS27" s="432"/>
      <c r="BT27" s="432"/>
      <c r="BU27" s="433"/>
      <c r="BV27" s="431">
        <v>20642806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180</v>
      </c>
      <c r="F28" s="402"/>
      <c r="G28" s="402"/>
      <c r="H28" s="402"/>
      <c r="I28" s="402"/>
      <c r="J28" s="402"/>
      <c r="K28" s="403"/>
      <c r="L28" s="404">
        <v>1</v>
      </c>
      <c r="M28" s="405"/>
      <c r="N28" s="405"/>
      <c r="O28" s="405"/>
      <c r="P28" s="406"/>
      <c r="Q28" s="404">
        <v>8440</v>
      </c>
      <c r="R28" s="405"/>
      <c r="S28" s="405"/>
      <c r="T28" s="405"/>
      <c r="U28" s="405"/>
      <c r="V28" s="406"/>
      <c r="W28" s="470"/>
      <c r="X28" s="461"/>
      <c r="Y28" s="462"/>
      <c r="Z28" s="401" t="s">
        <v>181</v>
      </c>
      <c r="AA28" s="402"/>
      <c r="AB28" s="402"/>
      <c r="AC28" s="402"/>
      <c r="AD28" s="402"/>
      <c r="AE28" s="402"/>
      <c r="AF28" s="402"/>
      <c r="AG28" s="403"/>
      <c r="AH28" s="404" t="s">
        <v>126</v>
      </c>
      <c r="AI28" s="405"/>
      <c r="AJ28" s="405"/>
      <c r="AK28" s="405"/>
      <c r="AL28" s="406"/>
      <c r="AM28" s="404" t="s">
        <v>135</v>
      </c>
      <c r="AN28" s="405"/>
      <c r="AO28" s="405"/>
      <c r="AP28" s="405"/>
      <c r="AQ28" s="405"/>
      <c r="AR28" s="406"/>
      <c r="AS28" s="404" t="s">
        <v>136</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161605595</v>
      </c>
      <c r="BO28" s="424"/>
      <c r="BP28" s="424"/>
      <c r="BQ28" s="424"/>
      <c r="BR28" s="424"/>
      <c r="BS28" s="424"/>
      <c r="BT28" s="424"/>
      <c r="BU28" s="425"/>
      <c r="BV28" s="423">
        <v>160430946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183</v>
      </c>
      <c r="F29" s="402"/>
      <c r="G29" s="402"/>
      <c r="H29" s="402"/>
      <c r="I29" s="402"/>
      <c r="J29" s="402"/>
      <c r="K29" s="403"/>
      <c r="L29" s="404">
        <v>81</v>
      </c>
      <c r="M29" s="405"/>
      <c r="N29" s="405"/>
      <c r="O29" s="405"/>
      <c r="P29" s="406"/>
      <c r="Q29" s="404">
        <v>7740</v>
      </c>
      <c r="R29" s="405"/>
      <c r="S29" s="405"/>
      <c r="T29" s="405"/>
      <c r="U29" s="405"/>
      <c r="V29" s="406"/>
      <c r="W29" s="471"/>
      <c r="X29" s="472"/>
      <c r="Y29" s="473"/>
      <c r="Z29" s="401" t="s">
        <v>184</v>
      </c>
      <c r="AA29" s="402"/>
      <c r="AB29" s="402"/>
      <c r="AC29" s="402"/>
      <c r="AD29" s="402"/>
      <c r="AE29" s="402"/>
      <c r="AF29" s="402"/>
      <c r="AG29" s="403"/>
      <c r="AH29" s="404">
        <v>32619</v>
      </c>
      <c r="AI29" s="405"/>
      <c r="AJ29" s="405"/>
      <c r="AK29" s="405"/>
      <c r="AL29" s="406"/>
      <c r="AM29" s="404">
        <v>102378866</v>
      </c>
      <c r="AN29" s="405"/>
      <c r="AO29" s="405"/>
      <c r="AP29" s="405"/>
      <c r="AQ29" s="405"/>
      <c r="AR29" s="406"/>
      <c r="AS29" s="404">
        <v>3139</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t="s">
        <v>135</v>
      </c>
      <c r="BO29" s="429"/>
      <c r="BP29" s="429"/>
      <c r="BQ29" s="429"/>
      <c r="BR29" s="429"/>
      <c r="BS29" s="429"/>
      <c r="BT29" s="429"/>
      <c r="BU29" s="430"/>
      <c r="BV29" s="428" t="s">
        <v>136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96.7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64676718</v>
      </c>
      <c r="BO30" s="432"/>
      <c r="BP30" s="432"/>
      <c r="BQ30" s="432"/>
      <c r="BR30" s="432"/>
      <c r="BS30" s="432"/>
      <c r="BT30" s="432"/>
      <c r="BU30" s="433"/>
      <c r="BV30" s="431">
        <v>65644700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195</v>
      </c>
      <c r="X33" s="390"/>
      <c r="Y33" s="390"/>
      <c r="Z33" s="390"/>
      <c r="AA33" s="390"/>
      <c r="AB33" s="390"/>
      <c r="AC33" s="390"/>
      <c r="AD33" s="390"/>
      <c r="AE33" s="390"/>
      <c r="AF33" s="390"/>
      <c r="AG33" s="390"/>
      <c r="AH33" s="390"/>
      <c r="AI33" s="390"/>
      <c r="AJ33" s="390"/>
      <c r="AK33" s="390"/>
      <c r="AL33" s="216"/>
      <c r="AM33" s="391" t="s">
        <v>193</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199</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駐車場事業会計</v>
      </c>
      <c r="X34" s="386"/>
      <c r="Y34" s="386"/>
      <c r="Z34" s="386"/>
      <c r="AA34" s="386"/>
      <c r="AB34" s="386"/>
      <c r="AC34" s="386"/>
      <c r="AD34" s="386"/>
      <c r="AE34" s="386"/>
      <c r="AF34" s="386"/>
      <c r="AG34" s="386"/>
      <c r="AH34" s="386"/>
      <c r="AI34" s="386"/>
      <c r="AJ34" s="386"/>
      <c r="AK34" s="386"/>
      <c r="AL34" s="214"/>
      <c r="AM34" s="387">
        <f>IF(AO34="","",MAX(C34:D43,U34:V43)+1)</f>
        <v>9</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14</v>
      </c>
      <c r="BF34" s="387"/>
      <c r="BG34" s="386" t="str">
        <f>IF('各会計、関係団体の財政状況及び健全化判断比率'!B37="","",'各会計、関係団体の財政状況及び健全化判断比率'!B37)</f>
        <v>食肉市場事業会計</v>
      </c>
      <c r="BH34" s="386"/>
      <c r="BI34" s="386"/>
      <c r="BJ34" s="386"/>
      <c r="BK34" s="386"/>
      <c r="BL34" s="386"/>
      <c r="BM34" s="386"/>
      <c r="BN34" s="386"/>
      <c r="BO34" s="386"/>
      <c r="BP34" s="386"/>
      <c r="BQ34" s="386"/>
      <c r="BR34" s="386"/>
      <c r="BS34" s="386"/>
      <c r="BT34" s="386"/>
      <c r="BU34" s="386"/>
      <c r="BV34" s="214"/>
      <c r="BW34" s="387">
        <f>IF(BY34="","",MAX(C34:D43,U34:V43,AM34:AN43,BE34:BF43)+1)</f>
        <v>15</v>
      </c>
      <c r="BX34" s="387"/>
      <c r="BY34" s="386" t="str">
        <f>IF('各会計、関係団体の財政状況及び健全化判断比率'!B68="","",'各会計、関係団体の財政状況及び健全化判断比率'!B68)</f>
        <v>関西広域連合</v>
      </c>
      <c r="BZ34" s="386"/>
      <c r="CA34" s="386"/>
      <c r="CB34" s="386"/>
      <c r="CC34" s="386"/>
      <c r="CD34" s="386"/>
      <c r="CE34" s="386"/>
      <c r="CF34" s="386"/>
      <c r="CG34" s="386"/>
      <c r="CH34" s="386"/>
      <c r="CI34" s="386"/>
      <c r="CJ34" s="386"/>
      <c r="CK34" s="386"/>
      <c r="CL34" s="386"/>
      <c r="CM34" s="386"/>
      <c r="CN34" s="214"/>
      <c r="CO34" s="387">
        <f>IF(CQ34="","",MAX(C34:D43,U34:V43,AM34:AN43,BE34:BF43,BW34:BX43)+1)</f>
        <v>22</v>
      </c>
      <c r="CP34" s="387"/>
      <c r="CQ34" s="386" t="str">
        <f>IF('各会計、関係団体の財政状況及び健全化判断比率'!BS7="","",'各会計、関係団体の財政状況及び健全化判断比率'!BS7)</f>
        <v>大阪市高速電気軌道（株）</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母子父子寡婦福祉貸付資金会計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国民健康保険事業会計</v>
      </c>
      <c r="X35" s="386"/>
      <c r="Y35" s="386"/>
      <c r="Z35" s="386"/>
      <c r="AA35" s="386"/>
      <c r="AB35" s="386"/>
      <c r="AC35" s="386"/>
      <c r="AD35" s="386"/>
      <c r="AE35" s="386"/>
      <c r="AF35" s="386"/>
      <c r="AG35" s="386"/>
      <c r="AH35" s="386"/>
      <c r="AI35" s="386"/>
      <c r="AJ35" s="386"/>
      <c r="AK35" s="386"/>
      <c r="AL35" s="214"/>
      <c r="AM35" s="387">
        <f t="shared" ref="AM35:AM43" si="0">IF(AO35="","",AM34+1)</f>
        <v>10</v>
      </c>
      <c r="AN35" s="387"/>
      <c r="AO35" s="386" t="str">
        <f>IF('各会計、関係団体の財政状況及び健全化判断比率'!B33="","",'各会計、関係団体の財政状況及び健全化判断比率'!B33)</f>
        <v>工業用水道事業会計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16</v>
      </c>
      <c r="BX35" s="387"/>
      <c r="BY35" s="386" t="str">
        <f>IF('各会計、関係団体の財政状況及び健全化判断比率'!B69="","",'各会計、関係団体の財政状況及び健全化判断比率'!B69)</f>
        <v>大阪府後期高齢者医療広域連合（一般会計）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23</v>
      </c>
      <c r="CP35" s="387"/>
      <c r="CQ35" s="386" t="str">
        <f>IF('各会計、関係団体の財政状況及び健全化判断比率'!BS8="","",'各会計、関係団体の財政状況及び健全化判断比率'!BS8)</f>
        <v>（株）大阪メトロサービス</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心身障害者扶養共済事業会計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介護保険事業会計</v>
      </c>
      <c r="X36" s="386"/>
      <c r="Y36" s="386"/>
      <c r="Z36" s="386"/>
      <c r="AA36" s="386"/>
      <c r="AB36" s="386"/>
      <c r="AC36" s="386"/>
      <c r="AD36" s="386"/>
      <c r="AE36" s="386"/>
      <c r="AF36" s="386"/>
      <c r="AG36" s="386"/>
      <c r="AH36" s="386"/>
      <c r="AI36" s="386"/>
      <c r="AJ36" s="386"/>
      <c r="AK36" s="386"/>
      <c r="AL36" s="214"/>
      <c r="AM36" s="387">
        <f t="shared" si="0"/>
        <v>11</v>
      </c>
      <c r="AN36" s="387"/>
      <c r="AO36" s="386" t="str">
        <f>IF('各会計、関係団体の財政状況及び健全化判断比率'!B34="","",'各会計、関係団体の財政状況及び健全化判断比率'!B34)</f>
        <v>中央卸売市場事業会計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17</v>
      </c>
      <c r="BX36" s="387"/>
      <c r="BY36" s="386" t="str">
        <f>IF('各会計、関係団体の財政状況及び健全化判断比率'!B70="","",'各会計、関係団体の財政状況及び健全化判断比率'!B70)</f>
        <v>大阪府後期高齢者医療広域連合（後期高齢者医療特別会計）</v>
      </c>
      <c r="BZ36" s="386"/>
      <c r="CA36" s="386"/>
      <c r="CB36" s="386"/>
      <c r="CC36" s="386"/>
      <c r="CD36" s="386"/>
      <c r="CE36" s="386"/>
      <c r="CF36" s="386"/>
      <c r="CG36" s="386"/>
      <c r="CH36" s="386"/>
      <c r="CI36" s="386"/>
      <c r="CJ36" s="386"/>
      <c r="CK36" s="386"/>
      <c r="CL36" s="386"/>
      <c r="CM36" s="386"/>
      <c r="CN36" s="214"/>
      <c r="CO36" s="387">
        <f t="shared" si="3"/>
        <v>24</v>
      </c>
      <c r="CP36" s="387"/>
      <c r="CQ36" s="386" t="str">
        <f>IF('各会計、関係団体の財政状況及び健全化判断比率'!BS9="","",'各会計、関係団体の財政状況及び健全化判断比率'!BS9)</f>
        <v>大阪地下街（株）</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f>IF(E37="","",C36+1)</f>
        <v>4</v>
      </c>
      <c r="D37" s="387"/>
      <c r="E37" s="386" t="str">
        <f>IF('各会計、関係団体の財政状況及び健全化判断比率'!B10="","",'各会計、関係団体の財政状況及び健全化判断比率'!B10)</f>
        <v>公債費会計</v>
      </c>
      <c r="F37" s="386"/>
      <c r="G37" s="386"/>
      <c r="H37" s="386"/>
      <c r="I37" s="386"/>
      <c r="J37" s="386"/>
      <c r="K37" s="386"/>
      <c r="L37" s="386"/>
      <c r="M37" s="386"/>
      <c r="N37" s="386"/>
      <c r="O37" s="386"/>
      <c r="P37" s="386"/>
      <c r="Q37" s="386"/>
      <c r="R37" s="386"/>
      <c r="S37" s="386"/>
      <c r="T37" s="214"/>
      <c r="U37" s="387">
        <f t="shared" si="4"/>
        <v>8</v>
      </c>
      <c r="V37" s="387"/>
      <c r="W37" s="386" t="str">
        <f>IF('各会計、関係団体の財政状況及び健全化判断比率'!B31="","",'各会計、関係団体の財政状況及び健全化判断比率'!B31)</f>
        <v>後期高齢者医療事業会計</v>
      </c>
      <c r="X37" s="386"/>
      <c r="Y37" s="386"/>
      <c r="Z37" s="386"/>
      <c r="AA37" s="386"/>
      <c r="AB37" s="386"/>
      <c r="AC37" s="386"/>
      <c r="AD37" s="386"/>
      <c r="AE37" s="386"/>
      <c r="AF37" s="386"/>
      <c r="AG37" s="386"/>
      <c r="AH37" s="386"/>
      <c r="AI37" s="386"/>
      <c r="AJ37" s="386"/>
      <c r="AK37" s="386"/>
      <c r="AL37" s="214"/>
      <c r="AM37" s="387">
        <f t="shared" si="0"/>
        <v>12</v>
      </c>
      <c r="AN37" s="387"/>
      <c r="AO37" s="386" t="str">
        <f>IF('各会計、関係団体の財政状況及び健全化判断比率'!B35="","",'各会計、関係団体の財政状況及び健全化判断比率'!B35)</f>
        <v>下水道事業会計</v>
      </c>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18</v>
      </c>
      <c r="BX37" s="387"/>
      <c r="BY37" s="386" t="str">
        <f>IF('各会計、関係団体の財政状況及び健全化判断比率'!B71="","",'各会計、関係団体の財政状況及び健全化判断比率'!B71)</f>
        <v xml:space="preserve">淀川左岸水防事務組合  </v>
      </c>
      <c r="BZ37" s="386"/>
      <c r="CA37" s="386"/>
      <c r="CB37" s="386"/>
      <c r="CC37" s="386"/>
      <c r="CD37" s="386"/>
      <c r="CE37" s="386"/>
      <c r="CF37" s="386"/>
      <c r="CG37" s="386"/>
      <c r="CH37" s="386"/>
      <c r="CI37" s="386"/>
      <c r="CJ37" s="386"/>
      <c r="CK37" s="386"/>
      <c r="CL37" s="386"/>
      <c r="CM37" s="386"/>
      <c r="CN37" s="214"/>
      <c r="CO37" s="387">
        <f t="shared" si="3"/>
        <v>25</v>
      </c>
      <c r="CP37" s="387"/>
      <c r="CQ37" s="386" t="str">
        <f>IF('各会計、関係団体の財政状況及び健全化判断比率'!BS10="","",'各会計、関係団体の財政状況及び健全化判断比率'!BS10)</f>
        <v>（株）ドーチカ</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f t="shared" si="0"/>
        <v>13</v>
      </c>
      <c r="AN38" s="387"/>
      <c r="AO38" s="386" t="str">
        <f>IF('各会計、関係団体の財政状況及び健全化判断比率'!B36="","",'各会計、関係団体の財政状況及び健全化判断比率'!B36)</f>
        <v>港営事業会計</v>
      </c>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19</v>
      </c>
      <c r="BX38" s="387"/>
      <c r="BY38" s="386" t="str">
        <f>IF('各会計、関係団体の財政状況及び健全化判断比率'!B72="","",'各会計、関係団体の財政状況及び健全化判断比率'!B72)</f>
        <v>淀川右岸水防事務組合</v>
      </c>
      <c r="BZ38" s="386"/>
      <c r="CA38" s="386"/>
      <c r="CB38" s="386"/>
      <c r="CC38" s="386"/>
      <c r="CD38" s="386"/>
      <c r="CE38" s="386"/>
      <c r="CF38" s="386"/>
      <c r="CG38" s="386"/>
      <c r="CH38" s="386"/>
      <c r="CI38" s="386"/>
      <c r="CJ38" s="386"/>
      <c r="CK38" s="386"/>
      <c r="CL38" s="386"/>
      <c r="CM38" s="386"/>
      <c r="CN38" s="214"/>
      <c r="CO38" s="387">
        <f t="shared" si="3"/>
        <v>26</v>
      </c>
      <c r="CP38" s="387"/>
      <c r="CQ38" s="386" t="str">
        <f>IF('各会計、関係団体の財政状況及び健全化判断比率'!BS11="","",'各会計、関係団体の財政状況及び健全化判断比率'!BS11)</f>
        <v>大阪シティバス（株）</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20</v>
      </c>
      <c r="BX39" s="387"/>
      <c r="BY39" s="386" t="str">
        <f>IF('各会計、関係団体の財政状況及び健全化判断比率'!B73="","",'各会計、関係団体の財政状況及び健全化判断比率'!B73)</f>
        <v>大和川右岸水防事務組合</v>
      </c>
      <c r="BZ39" s="386"/>
      <c r="CA39" s="386"/>
      <c r="CB39" s="386"/>
      <c r="CC39" s="386"/>
      <c r="CD39" s="386"/>
      <c r="CE39" s="386"/>
      <c r="CF39" s="386"/>
      <c r="CG39" s="386"/>
      <c r="CH39" s="386"/>
      <c r="CI39" s="386"/>
      <c r="CJ39" s="386"/>
      <c r="CK39" s="386"/>
      <c r="CL39" s="386"/>
      <c r="CM39" s="386"/>
      <c r="CN39" s="214"/>
      <c r="CO39" s="387">
        <f t="shared" si="3"/>
        <v>27</v>
      </c>
      <c r="CP39" s="387"/>
      <c r="CQ39" s="386" t="str">
        <f>IF('各会計、関係団体の財政状況及び健全化判断比率'!BS12="","",'各会計、関係団体の財政状況及び健全化判断比率'!BS12)</f>
        <v>（公大）大阪</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21</v>
      </c>
      <c r="BX40" s="387"/>
      <c r="BY40" s="386" t="str">
        <f>IF('各会計、関係団体の財政状況及び健全化判断比率'!B74="","",'各会計、関係団体の財政状況及び健全化判断比率'!B74)</f>
        <v>大阪広域環境施設組合</v>
      </c>
      <c r="BZ40" s="386"/>
      <c r="CA40" s="386"/>
      <c r="CB40" s="386"/>
      <c r="CC40" s="386"/>
      <c r="CD40" s="386"/>
      <c r="CE40" s="386"/>
      <c r="CF40" s="386"/>
      <c r="CG40" s="386"/>
      <c r="CH40" s="386"/>
      <c r="CI40" s="386"/>
      <c r="CJ40" s="386"/>
      <c r="CK40" s="386"/>
      <c r="CL40" s="386"/>
      <c r="CM40" s="386"/>
      <c r="CN40" s="214"/>
      <c r="CO40" s="387">
        <f t="shared" si="3"/>
        <v>28</v>
      </c>
      <c r="CP40" s="387"/>
      <c r="CQ40" s="386" t="str">
        <f>IF('各会計、関係団体の財政状況及び健全化判断比率'!BS13="","",'各会計、関係団体の財政状況及び健全化判断比率'!BS13)</f>
        <v>（地独）大阪市博物館機構</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29</v>
      </c>
      <c r="CP41" s="387"/>
      <c r="CQ41" s="386" t="str">
        <f>IF('各会計、関係団体の財政状況及び健全化判断比率'!BS14="","",'各会計、関係団体の財政状況及び健全化判断比率'!BS14)</f>
        <v>（地独）大阪産業技術研究所</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30</v>
      </c>
      <c r="CP42" s="387"/>
      <c r="CQ42" s="386" t="str">
        <f>IF('各会計、関係団体の財政状況及び健全化判断比率'!BS15="","",'各会計、関係団体の財政状況及び健全化判断比率'!BS15)</f>
        <v>（株）大阪城ホール</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31</v>
      </c>
      <c r="CP43" s="387"/>
      <c r="CQ43" s="386" t="str">
        <f>IF('各会計、関係団体の財政状況及び健全化判断比率'!BS16="","",'各会計、関係団体の財政状況及び健全化判断比率'!BS16)</f>
        <v>（株）大阪市開発公社</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xO/isEx8jHBP8dDxAC70fgYOWRIFyjHEmEHlPN+CkmdphwHpgf95WMdCV+Ou9NNheUuL8ZD4A3S8zEX/bj61ng==" saltValue="8NIQUd2CbecV66dEKSzL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AN43" sqref="AN43:DC47"/>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9" t="s">
        <v>570</v>
      </c>
      <c r="D34" s="1219"/>
      <c r="E34" s="1220"/>
      <c r="F34" s="32">
        <v>2.76</v>
      </c>
      <c r="G34" s="33">
        <v>4</v>
      </c>
      <c r="H34" s="33">
        <v>3.87</v>
      </c>
      <c r="I34" s="33">
        <v>4.32</v>
      </c>
      <c r="J34" s="34">
        <v>4.67</v>
      </c>
      <c r="K34" s="22"/>
      <c r="L34" s="22"/>
      <c r="M34" s="22"/>
      <c r="N34" s="22"/>
      <c r="O34" s="22"/>
      <c r="P34" s="22"/>
    </row>
    <row r="35" spans="1:16" ht="39" customHeight="1" x14ac:dyDescent="0.2">
      <c r="A35" s="22"/>
      <c r="B35" s="35"/>
      <c r="C35" s="1213" t="s">
        <v>571</v>
      </c>
      <c r="D35" s="1214"/>
      <c r="E35" s="1215"/>
      <c r="F35" s="36">
        <v>5.27</v>
      </c>
      <c r="G35" s="37">
        <v>5.22</v>
      </c>
      <c r="H35" s="37">
        <v>4.53</v>
      </c>
      <c r="I35" s="37">
        <v>4.84</v>
      </c>
      <c r="J35" s="38">
        <v>4.51</v>
      </c>
      <c r="K35" s="22"/>
      <c r="L35" s="22"/>
      <c r="M35" s="22"/>
      <c r="N35" s="22"/>
      <c r="O35" s="22"/>
      <c r="P35" s="22"/>
    </row>
    <row r="36" spans="1:16" ht="39" customHeight="1" x14ac:dyDescent="0.2">
      <c r="A36" s="22"/>
      <c r="B36" s="35"/>
      <c r="C36" s="1213" t="s">
        <v>572</v>
      </c>
      <c r="D36" s="1214"/>
      <c r="E36" s="1215"/>
      <c r="F36" s="36">
        <v>0.13</v>
      </c>
      <c r="G36" s="37">
        <v>0.45</v>
      </c>
      <c r="H36" s="37">
        <v>0.62</v>
      </c>
      <c r="I36" s="37">
        <v>0.76</v>
      </c>
      <c r="J36" s="38">
        <v>0.97</v>
      </c>
      <c r="K36" s="22"/>
      <c r="L36" s="22"/>
      <c r="M36" s="22"/>
      <c r="N36" s="22"/>
      <c r="O36" s="22"/>
      <c r="P36" s="22"/>
    </row>
    <row r="37" spans="1:16" ht="39" customHeight="1" x14ac:dyDescent="0.2">
      <c r="A37" s="22"/>
      <c r="B37" s="35"/>
      <c r="C37" s="1213" t="s">
        <v>573</v>
      </c>
      <c r="D37" s="1214"/>
      <c r="E37" s="1215"/>
      <c r="F37" s="36">
        <v>0.81</v>
      </c>
      <c r="G37" s="37">
        <v>0.87</v>
      </c>
      <c r="H37" s="37">
        <v>0.78</v>
      </c>
      <c r="I37" s="37">
        <v>0.66</v>
      </c>
      <c r="J37" s="38">
        <v>0.69</v>
      </c>
      <c r="K37" s="22"/>
      <c r="L37" s="22"/>
      <c r="M37" s="22"/>
      <c r="N37" s="22"/>
      <c r="O37" s="22"/>
      <c r="P37" s="22"/>
    </row>
    <row r="38" spans="1:16" ht="39" customHeight="1" x14ac:dyDescent="0.2">
      <c r="A38" s="22"/>
      <c r="B38" s="35"/>
      <c r="C38" s="1213" t="s">
        <v>574</v>
      </c>
      <c r="D38" s="1214"/>
      <c r="E38" s="1215"/>
      <c r="F38" s="36">
        <v>0.14000000000000001</v>
      </c>
      <c r="G38" s="37">
        <v>0.19</v>
      </c>
      <c r="H38" s="37">
        <v>0.08</v>
      </c>
      <c r="I38" s="37">
        <v>0.48</v>
      </c>
      <c r="J38" s="38">
        <v>0.34</v>
      </c>
      <c r="K38" s="22"/>
      <c r="L38" s="22"/>
      <c r="M38" s="22"/>
      <c r="N38" s="22"/>
      <c r="O38" s="22"/>
      <c r="P38" s="22"/>
    </row>
    <row r="39" spans="1:16" ht="39" customHeight="1" x14ac:dyDescent="0.2">
      <c r="A39" s="22"/>
      <c r="B39" s="35"/>
      <c r="C39" s="1213" t="s">
        <v>575</v>
      </c>
      <c r="D39" s="1214"/>
      <c r="E39" s="1215"/>
      <c r="F39" s="36">
        <v>0.05</v>
      </c>
      <c r="G39" s="37">
        <v>0.05</v>
      </c>
      <c r="H39" s="37">
        <v>0.04</v>
      </c>
      <c r="I39" s="37">
        <v>0.05</v>
      </c>
      <c r="J39" s="38">
        <v>0.31</v>
      </c>
      <c r="K39" s="22"/>
      <c r="L39" s="22"/>
      <c r="M39" s="22"/>
      <c r="N39" s="22"/>
      <c r="O39" s="22"/>
      <c r="P39" s="22"/>
    </row>
    <row r="40" spans="1:16" ht="39" customHeight="1" x14ac:dyDescent="0.2">
      <c r="A40" s="22"/>
      <c r="B40" s="35"/>
      <c r="C40" s="1213" t="s">
        <v>576</v>
      </c>
      <c r="D40" s="1214"/>
      <c r="E40" s="1215"/>
      <c r="F40" s="36" t="s">
        <v>577</v>
      </c>
      <c r="G40" s="37" t="s">
        <v>578</v>
      </c>
      <c r="H40" s="37">
        <v>0.19</v>
      </c>
      <c r="I40" s="37">
        <v>0.26</v>
      </c>
      <c r="J40" s="38">
        <v>0.19</v>
      </c>
      <c r="K40" s="22"/>
      <c r="L40" s="22"/>
      <c r="M40" s="22"/>
      <c r="N40" s="22"/>
      <c r="O40" s="22"/>
      <c r="P40" s="22"/>
    </row>
    <row r="41" spans="1:16" ht="39" customHeight="1" x14ac:dyDescent="0.2">
      <c r="A41" s="22"/>
      <c r="B41" s="35"/>
      <c r="C41" s="1213" t="s">
        <v>579</v>
      </c>
      <c r="D41" s="1214"/>
      <c r="E41" s="1215"/>
      <c r="F41" s="36">
        <v>0.16</v>
      </c>
      <c r="G41" s="37">
        <v>0.17</v>
      </c>
      <c r="H41" s="37">
        <v>0.16</v>
      </c>
      <c r="I41" s="37">
        <v>0.17</v>
      </c>
      <c r="J41" s="38">
        <v>0.17</v>
      </c>
      <c r="K41" s="22"/>
      <c r="L41" s="22"/>
      <c r="M41" s="22"/>
      <c r="N41" s="22"/>
      <c r="O41" s="22"/>
      <c r="P41" s="22"/>
    </row>
    <row r="42" spans="1:16" ht="39" customHeight="1" x14ac:dyDescent="0.2">
      <c r="A42" s="22"/>
      <c r="B42" s="39"/>
      <c r="C42" s="1213" t="s">
        <v>580</v>
      </c>
      <c r="D42" s="1214"/>
      <c r="E42" s="1215"/>
      <c r="F42" s="36" t="s">
        <v>581</v>
      </c>
      <c r="G42" s="37" t="s">
        <v>582</v>
      </c>
      <c r="H42" s="37" t="s">
        <v>521</v>
      </c>
      <c r="I42" s="37" t="s">
        <v>521</v>
      </c>
      <c r="J42" s="38" t="s">
        <v>521</v>
      </c>
      <c r="K42" s="22"/>
      <c r="L42" s="22"/>
      <c r="M42" s="22"/>
      <c r="N42" s="22"/>
      <c r="O42" s="22"/>
      <c r="P42" s="22"/>
    </row>
    <row r="43" spans="1:16" ht="39" customHeight="1" thickBot="1" x14ac:dyDescent="0.25">
      <c r="A43" s="22"/>
      <c r="B43" s="40"/>
      <c r="C43" s="1216" t="s">
        <v>583</v>
      </c>
      <c r="D43" s="1217"/>
      <c r="E43" s="1218"/>
      <c r="F43" s="41">
        <v>12.47</v>
      </c>
      <c r="G43" s="42">
        <v>16.54</v>
      </c>
      <c r="H43" s="42">
        <v>0.23</v>
      </c>
      <c r="I43" s="42">
        <v>0.01</v>
      </c>
      <c r="J43" s="43">
        <v>0.02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nBkDbF+SNunaMGEl2kdgqIvMw0YejcIVV9Hsb/wagOwlDain27xh2NA6UEcvz0s9Bpr3BEcafxLe3fq9A1JfA==" saltValue="3ldd80KarAsQsP71TOyt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election activeCell="AN43" sqref="AN43:DC4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39" t="s">
        <v>10</v>
      </c>
      <c r="C45" s="1240"/>
      <c r="D45" s="58"/>
      <c r="E45" s="1245" t="s">
        <v>11</v>
      </c>
      <c r="F45" s="1245"/>
      <c r="G45" s="1245"/>
      <c r="H45" s="1245"/>
      <c r="I45" s="1245"/>
      <c r="J45" s="1246"/>
      <c r="K45" s="59">
        <v>100289</v>
      </c>
      <c r="L45" s="60">
        <v>98498</v>
      </c>
      <c r="M45" s="60">
        <v>91416</v>
      </c>
      <c r="N45" s="60">
        <v>98356</v>
      </c>
      <c r="O45" s="61">
        <v>87690</v>
      </c>
      <c r="P45" s="48"/>
      <c r="Q45" s="48"/>
      <c r="R45" s="48"/>
      <c r="S45" s="48"/>
      <c r="T45" s="48"/>
      <c r="U45" s="48"/>
    </row>
    <row r="46" spans="1:21" ht="30.75" customHeight="1" x14ac:dyDescent="0.2">
      <c r="A46" s="48"/>
      <c r="B46" s="1241"/>
      <c r="C46" s="1242"/>
      <c r="D46" s="62"/>
      <c r="E46" s="1223" t="s">
        <v>12</v>
      </c>
      <c r="F46" s="1223"/>
      <c r="G46" s="1223"/>
      <c r="H46" s="1223"/>
      <c r="I46" s="1223"/>
      <c r="J46" s="1224"/>
      <c r="K46" s="63" t="s">
        <v>521</v>
      </c>
      <c r="L46" s="64" t="s">
        <v>521</v>
      </c>
      <c r="M46" s="64" t="s">
        <v>521</v>
      </c>
      <c r="N46" s="64" t="s">
        <v>521</v>
      </c>
      <c r="O46" s="65" t="s">
        <v>521</v>
      </c>
      <c r="P46" s="48"/>
      <c r="Q46" s="48"/>
      <c r="R46" s="48"/>
      <c r="S46" s="48"/>
      <c r="T46" s="48"/>
      <c r="U46" s="48"/>
    </row>
    <row r="47" spans="1:21" ht="30.75" customHeight="1" x14ac:dyDescent="0.2">
      <c r="A47" s="48"/>
      <c r="B47" s="1241"/>
      <c r="C47" s="1242"/>
      <c r="D47" s="62"/>
      <c r="E47" s="1223" t="s">
        <v>13</v>
      </c>
      <c r="F47" s="1223"/>
      <c r="G47" s="1223"/>
      <c r="H47" s="1223"/>
      <c r="I47" s="1223"/>
      <c r="J47" s="1224"/>
      <c r="K47" s="63">
        <v>92740</v>
      </c>
      <c r="L47" s="64">
        <v>96041</v>
      </c>
      <c r="M47" s="64">
        <v>90869</v>
      </c>
      <c r="N47" s="64">
        <v>90622</v>
      </c>
      <c r="O47" s="65">
        <v>85856</v>
      </c>
      <c r="P47" s="48"/>
      <c r="Q47" s="48"/>
      <c r="R47" s="48"/>
      <c r="S47" s="48"/>
      <c r="T47" s="48"/>
      <c r="U47" s="48"/>
    </row>
    <row r="48" spans="1:21" ht="30.75" customHeight="1" x14ac:dyDescent="0.2">
      <c r="A48" s="48"/>
      <c r="B48" s="1241"/>
      <c r="C48" s="1242"/>
      <c r="D48" s="62"/>
      <c r="E48" s="1223" t="s">
        <v>14</v>
      </c>
      <c r="F48" s="1223"/>
      <c r="G48" s="1223"/>
      <c r="H48" s="1223"/>
      <c r="I48" s="1223"/>
      <c r="J48" s="1224"/>
      <c r="K48" s="63">
        <v>46688</v>
      </c>
      <c r="L48" s="64">
        <v>29493</v>
      </c>
      <c r="M48" s="64">
        <v>28678</v>
      </c>
      <c r="N48" s="64">
        <v>24087</v>
      </c>
      <c r="O48" s="65">
        <v>20962</v>
      </c>
      <c r="P48" s="48"/>
      <c r="Q48" s="48"/>
      <c r="R48" s="48"/>
      <c r="S48" s="48"/>
      <c r="T48" s="48"/>
      <c r="U48" s="48"/>
    </row>
    <row r="49" spans="1:21" ht="30.75" customHeight="1" x14ac:dyDescent="0.2">
      <c r="A49" s="48"/>
      <c r="B49" s="1241"/>
      <c r="C49" s="1242"/>
      <c r="D49" s="62"/>
      <c r="E49" s="1223" t="s">
        <v>15</v>
      </c>
      <c r="F49" s="1223"/>
      <c r="G49" s="1223"/>
      <c r="H49" s="1223"/>
      <c r="I49" s="1223"/>
      <c r="J49" s="1224"/>
      <c r="K49" s="63">
        <v>2369</v>
      </c>
      <c r="L49" s="64">
        <v>1401</v>
      </c>
      <c r="M49" s="64">
        <v>1421</v>
      </c>
      <c r="N49" s="64">
        <v>944</v>
      </c>
      <c r="O49" s="65">
        <v>844</v>
      </c>
      <c r="P49" s="48"/>
      <c r="Q49" s="48"/>
      <c r="R49" s="48"/>
      <c r="S49" s="48"/>
      <c r="T49" s="48"/>
      <c r="U49" s="48"/>
    </row>
    <row r="50" spans="1:21" ht="30.75" customHeight="1" x14ac:dyDescent="0.2">
      <c r="A50" s="48"/>
      <c r="B50" s="1241"/>
      <c r="C50" s="1242"/>
      <c r="D50" s="62"/>
      <c r="E50" s="1223" t="s">
        <v>16</v>
      </c>
      <c r="F50" s="1223"/>
      <c r="G50" s="1223"/>
      <c r="H50" s="1223"/>
      <c r="I50" s="1223"/>
      <c r="J50" s="1224"/>
      <c r="K50" s="63">
        <v>6536</v>
      </c>
      <c r="L50" s="64">
        <v>9624</v>
      </c>
      <c r="M50" s="64">
        <v>9504</v>
      </c>
      <c r="N50" s="64">
        <v>9777</v>
      </c>
      <c r="O50" s="65">
        <v>10345</v>
      </c>
      <c r="P50" s="48"/>
      <c r="Q50" s="48"/>
      <c r="R50" s="48"/>
      <c r="S50" s="48"/>
      <c r="T50" s="48"/>
      <c r="U50" s="48"/>
    </row>
    <row r="51" spans="1:21" ht="30.75" customHeight="1" x14ac:dyDescent="0.2">
      <c r="A51" s="48"/>
      <c r="B51" s="1243"/>
      <c r="C51" s="1244"/>
      <c r="D51" s="66"/>
      <c r="E51" s="1223" t="s">
        <v>17</v>
      </c>
      <c r="F51" s="1223"/>
      <c r="G51" s="1223"/>
      <c r="H51" s="1223"/>
      <c r="I51" s="1223"/>
      <c r="J51" s="1224"/>
      <c r="K51" s="63" t="s">
        <v>521</v>
      </c>
      <c r="L51" s="64" t="s">
        <v>521</v>
      </c>
      <c r="M51" s="64" t="s">
        <v>521</v>
      </c>
      <c r="N51" s="64" t="s">
        <v>521</v>
      </c>
      <c r="O51" s="65" t="s">
        <v>521</v>
      </c>
      <c r="P51" s="48"/>
      <c r="Q51" s="48"/>
      <c r="R51" s="48"/>
      <c r="S51" s="48"/>
      <c r="T51" s="48"/>
      <c r="U51" s="48"/>
    </row>
    <row r="52" spans="1:21" ht="30.75" customHeight="1" x14ac:dyDescent="0.2">
      <c r="A52" s="48"/>
      <c r="B52" s="1221" t="s">
        <v>18</v>
      </c>
      <c r="C52" s="1222"/>
      <c r="D52" s="66"/>
      <c r="E52" s="1223" t="s">
        <v>19</v>
      </c>
      <c r="F52" s="1223"/>
      <c r="G52" s="1223"/>
      <c r="H52" s="1223"/>
      <c r="I52" s="1223"/>
      <c r="J52" s="1224"/>
      <c r="K52" s="63">
        <v>192901</v>
      </c>
      <c r="L52" s="64">
        <v>201375</v>
      </c>
      <c r="M52" s="64">
        <v>197595</v>
      </c>
      <c r="N52" s="64">
        <v>192279</v>
      </c>
      <c r="O52" s="65">
        <v>188839</v>
      </c>
      <c r="P52" s="48"/>
      <c r="Q52" s="48"/>
      <c r="R52" s="48"/>
      <c r="S52" s="48"/>
      <c r="T52" s="48"/>
      <c r="U52" s="48"/>
    </row>
    <row r="53" spans="1:21" ht="30.75" customHeight="1" thickBot="1" x14ac:dyDescent="0.25">
      <c r="A53" s="48"/>
      <c r="B53" s="1225" t="s">
        <v>20</v>
      </c>
      <c r="C53" s="1226"/>
      <c r="D53" s="67"/>
      <c r="E53" s="1227" t="s">
        <v>21</v>
      </c>
      <c r="F53" s="1227"/>
      <c r="G53" s="1227"/>
      <c r="H53" s="1227"/>
      <c r="I53" s="1227"/>
      <c r="J53" s="1228"/>
      <c r="K53" s="68">
        <v>55721</v>
      </c>
      <c r="L53" s="69">
        <v>33682</v>
      </c>
      <c r="M53" s="69">
        <v>24293</v>
      </c>
      <c r="N53" s="69">
        <v>31507</v>
      </c>
      <c r="O53" s="70">
        <v>16858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29" t="s">
        <v>24</v>
      </c>
      <c r="C57" s="1230"/>
      <c r="D57" s="1233" t="s">
        <v>25</v>
      </c>
      <c r="E57" s="1234"/>
      <c r="F57" s="1234"/>
      <c r="G57" s="1234"/>
      <c r="H57" s="1234"/>
      <c r="I57" s="1234"/>
      <c r="J57" s="1235"/>
      <c r="K57" s="83">
        <v>460215</v>
      </c>
      <c r="L57" s="84">
        <v>444956</v>
      </c>
      <c r="M57" s="84">
        <v>467875</v>
      </c>
      <c r="N57" s="84">
        <v>612799</v>
      </c>
      <c r="O57" s="85">
        <v>650352</v>
      </c>
    </row>
    <row r="58" spans="1:21" ht="31.5" customHeight="1" thickBot="1" x14ac:dyDescent="0.25">
      <c r="B58" s="1231"/>
      <c r="C58" s="1232"/>
      <c r="D58" s="1236" t="s">
        <v>26</v>
      </c>
      <c r="E58" s="1237"/>
      <c r="F58" s="1237"/>
      <c r="G58" s="1237"/>
      <c r="H58" s="1237"/>
      <c r="I58" s="1237"/>
      <c r="J58" s="1238"/>
      <c r="K58" s="86">
        <v>416630</v>
      </c>
      <c r="L58" s="87">
        <v>438190</v>
      </c>
      <c r="M58" s="87">
        <v>444376</v>
      </c>
      <c r="N58" s="87">
        <v>462062</v>
      </c>
      <c r="O58" s="88">
        <v>459322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2bnAWblKLtPbxaCwZN4XZ/k3+eimZPlHqtLtbWpQMHiijYiLjf8yryzTt2b2lye7pLTBkdkkUnRL4xx23UBOw==" saltValue="x51KGXaWAQkliMICViSp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election activeCell="AN43" sqref="AN43:DC47"/>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562</v>
      </c>
      <c r="J40" s="100" t="s">
        <v>563</v>
      </c>
      <c r="K40" s="100" t="s">
        <v>564</v>
      </c>
      <c r="L40" s="100" t="s">
        <v>565</v>
      </c>
      <c r="M40" s="101" t="s">
        <v>566</v>
      </c>
    </row>
    <row r="41" spans="2:13" ht="27.75" customHeight="1" x14ac:dyDescent="0.2">
      <c r="B41" s="1259" t="s">
        <v>29</v>
      </c>
      <c r="C41" s="1260"/>
      <c r="D41" s="102"/>
      <c r="E41" s="1261" t="s">
        <v>30</v>
      </c>
      <c r="F41" s="1261"/>
      <c r="G41" s="1261"/>
      <c r="H41" s="1262"/>
      <c r="I41" s="103">
        <v>2924643</v>
      </c>
      <c r="J41" s="104">
        <v>2943610</v>
      </c>
      <c r="K41" s="104">
        <v>3330875</v>
      </c>
      <c r="L41" s="104">
        <v>2785361</v>
      </c>
      <c r="M41" s="105">
        <v>2625777</v>
      </c>
    </row>
    <row r="42" spans="2:13" ht="27.75" customHeight="1" x14ac:dyDescent="0.2">
      <c r="B42" s="1249"/>
      <c r="C42" s="1250"/>
      <c r="D42" s="106"/>
      <c r="E42" s="1253" t="s">
        <v>31</v>
      </c>
      <c r="F42" s="1253"/>
      <c r="G42" s="1253"/>
      <c r="H42" s="1254"/>
      <c r="I42" s="107">
        <v>125185</v>
      </c>
      <c r="J42" s="108">
        <v>117430</v>
      </c>
      <c r="K42" s="108">
        <v>109016</v>
      </c>
      <c r="L42" s="108">
        <v>99424</v>
      </c>
      <c r="M42" s="109">
        <v>88277</v>
      </c>
    </row>
    <row r="43" spans="2:13" ht="27.75" customHeight="1" x14ac:dyDescent="0.2">
      <c r="B43" s="1249"/>
      <c r="C43" s="1250"/>
      <c r="D43" s="106"/>
      <c r="E43" s="1253" t="s">
        <v>32</v>
      </c>
      <c r="F43" s="1253"/>
      <c r="G43" s="1253"/>
      <c r="H43" s="1254"/>
      <c r="I43" s="107">
        <v>464316</v>
      </c>
      <c r="J43" s="108">
        <v>343540</v>
      </c>
      <c r="K43" s="108">
        <v>308633</v>
      </c>
      <c r="L43" s="108">
        <v>308783</v>
      </c>
      <c r="M43" s="109">
        <v>290330</v>
      </c>
    </row>
    <row r="44" spans="2:13" ht="27.75" customHeight="1" x14ac:dyDescent="0.2">
      <c r="B44" s="1249"/>
      <c r="C44" s="1250"/>
      <c r="D44" s="106"/>
      <c r="E44" s="1253" t="s">
        <v>33</v>
      </c>
      <c r="F44" s="1253"/>
      <c r="G44" s="1253"/>
      <c r="H44" s="1254"/>
      <c r="I44" s="107">
        <v>11919</v>
      </c>
      <c r="J44" s="108">
        <v>10537</v>
      </c>
      <c r="K44" s="108">
        <v>9344</v>
      </c>
      <c r="L44" s="108">
        <v>8849</v>
      </c>
      <c r="M44" s="109">
        <v>8091</v>
      </c>
    </row>
    <row r="45" spans="2:13" ht="27.75" customHeight="1" x14ac:dyDescent="0.2">
      <c r="B45" s="1249"/>
      <c r="C45" s="1250"/>
      <c r="D45" s="106"/>
      <c r="E45" s="1253" t="s">
        <v>34</v>
      </c>
      <c r="F45" s="1253"/>
      <c r="G45" s="1253"/>
      <c r="H45" s="1254"/>
      <c r="I45" s="107">
        <v>175463</v>
      </c>
      <c r="J45" s="108">
        <v>173475</v>
      </c>
      <c r="K45" s="108">
        <v>238982</v>
      </c>
      <c r="L45" s="108">
        <v>239730</v>
      </c>
      <c r="M45" s="109">
        <v>234245</v>
      </c>
    </row>
    <row r="46" spans="2:13" ht="27.75" customHeight="1" x14ac:dyDescent="0.2">
      <c r="B46" s="1249"/>
      <c r="C46" s="1250"/>
      <c r="D46" s="110"/>
      <c r="E46" s="1253" t="s">
        <v>35</v>
      </c>
      <c r="F46" s="1253"/>
      <c r="G46" s="1253"/>
      <c r="H46" s="1254"/>
      <c r="I46" s="107">
        <v>35032</v>
      </c>
      <c r="J46" s="108">
        <v>33146</v>
      </c>
      <c r="K46" s="108">
        <v>31652</v>
      </c>
      <c r="L46" s="108">
        <v>29793</v>
      </c>
      <c r="M46" s="109">
        <v>27323</v>
      </c>
    </row>
    <row r="47" spans="2:13" ht="27.75" customHeight="1" x14ac:dyDescent="0.2">
      <c r="B47" s="1249"/>
      <c r="C47" s="1250"/>
      <c r="D47" s="111"/>
      <c r="E47" s="1263" t="s">
        <v>36</v>
      </c>
      <c r="F47" s="1264"/>
      <c r="G47" s="1264"/>
      <c r="H47" s="1265"/>
      <c r="I47" s="107" t="s">
        <v>521</v>
      </c>
      <c r="J47" s="108" t="s">
        <v>521</v>
      </c>
      <c r="K47" s="108" t="s">
        <v>521</v>
      </c>
      <c r="L47" s="108" t="s">
        <v>521</v>
      </c>
      <c r="M47" s="109" t="s">
        <v>521</v>
      </c>
    </row>
    <row r="48" spans="2:13" ht="27.75" customHeight="1" x14ac:dyDescent="0.2">
      <c r="B48" s="1249"/>
      <c r="C48" s="1250"/>
      <c r="D48" s="106"/>
      <c r="E48" s="1253" t="s">
        <v>37</v>
      </c>
      <c r="F48" s="1253"/>
      <c r="G48" s="1253"/>
      <c r="H48" s="1254"/>
      <c r="I48" s="107" t="s">
        <v>521</v>
      </c>
      <c r="J48" s="108" t="s">
        <v>521</v>
      </c>
      <c r="K48" s="108" t="s">
        <v>521</v>
      </c>
      <c r="L48" s="108" t="s">
        <v>521</v>
      </c>
      <c r="M48" s="109" t="s">
        <v>521</v>
      </c>
    </row>
    <row r="49" spans="2:13" ht="27.75" customHeight="1" x14ac:dyDescent="0.2">
      <c r="B49" s="1251"/>
      <c r="C49" s="1252"/>
      <c r="D49" s="106"/>
      <c r="E49" s="1253" t="s">
        <v>38</v>
      </c>
      <c r="F49" s="1253"/>
      <c r="G49" s="1253"/>
      <c r="H49" s="1254"/>
      <c r="I49" s="107" t="s">
        <v>521</v>
      </c>
      <c r="J49" s="108" t="s">
        <v>521</v>
      </c>
      <c r="K49" s="108" t="s">
        <v>521</v>
      </c>
      <c r="L49" s="108" t="s">
        <v>521</v>
      </c>
      <c r="M49" s="109" t="s">
        <v>521</v>
      </c>
    </row>
    <row r="50" spans="2:13" ht="27.75" customHeight="1" x14ac:dyDescent="0.2">
      <c r="B50" s="1247" t="s">
        <v>39</v>
      </c>
      <c r="C50" s="1248"/>
      <c r="D50" s="112"/>
      <c r="E50" s="1253" t="s">
        <v>40</v>
      </c>
      <c r="F50" s="1253"/>
      <c r="G50" s="1253"/>
      <c r="H50" s="1254"/>
      <c r="I50" s="107">
        <v>753843</v>
      </c>
      <c r="J50" s="108">
        <v>789994</v>
      </c>
      <c r="K50" s="108">
        <v>1357768</v>
      </c>
      <c r="L50" s="108">
        <v>967903</v>
      </c>
      <c r="M50" s="109">
        <v>966191</v>
      </c>
    </row>
    <row r="51" spans="2:13" ht="27.75" customHeight="1" x14ac:dyDescent="0.2">
      <c r="B51" s="1249"/>
      <c r="C51" s="1250"/>
      <c r="D51" s="106"/>
      <c r="E51" s="1253" t="s">
        <v>41</v>
      </c>
      <c r="F51" s="1253"/>
      <c r="G51" s="1253"/>
      <c r="H51" s="1254"/>
      <c r="I51" s="107">
        <v>809547</v>
      </c>
      <c r="J51" s="108">
        <v>823324</v>
      </c>
      <c r="K51" s="108">
        <v>802848</v>
      </c>
      <c r="L51" s="108">
        <v>775725</v>
      </c>
      <c r="M51" s="109">
        <v>779066</v>
      </c>
    </row>
    <row r="52" spans="2:13" ht="27.75" customHeight="1" x14ac:dyDescent="0.2">
      <c r="B52" s="1251"/>
      <c r="C52" s="1252"/>
      <c r="D52" s="106"/>
      <c r="E52" s="1253" t="s">
        <v>42</v>
      </c>
      <c r="F52" s="1253"/>
      <c r="G52" s="1253"/>
      <c r="H52" s="1254"/>
      <c r="I52" s="107">
        <v>1413022</v>
      </c>
      <c r="J52" s="108">
        <v>1391907</v>
      </c>
      <c r="K52" s="108">
        <v>1388561</v>
      </c>
      <c r="L52" s="108">
        <v>1383105</v>
      </c>
      <c r="M52" s="109">
        <v>1370027</v>
      </c>
    </row>
    <row r="53" spans="2:13" ht="27.75" customHeight="1" thickBot="1" x14ac:dyDescent="0.25">
      <c r="B53" s="1255" t="s">
        <v>43</v>
      </c>
      <c r="C53" s="1256"/>
      <c r="D53" s="113"/>
      <c r="E53" s="1257" t="s">
        <v>44</v>
      </c>
      <c r="F53" s="1257"/>
      <c r="G53" s="1257"/>
      <c r="H53" s="1258"/>
      <c r="I53" s="114">
        <v>760145</v>
      </c>
      <c r="J53" s="115">
        <v>616512</v>
      </c>
      <c r="K53" s="115">
        <v>479324</v>
      </c>
      <c r="L53" s="115">
        <v>345207</v>
      </c>
      <c r="M53" s="116">
        <v>158759</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cEXYVObWirJHl9Yj1AqseIwcBbu94pG6xsFNg7lFd7yRApP5/+9iYtN2rOw0uh0pBiY3sbNDzfq0TP1Yp0VVA==" saltValue="EV5AwlFVMcZ95x+mZJNp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AN43" sqref="AN43:DC47"/>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564</v>
      </c>
      <c r="G54" s="125" t="s">
        <v>565</v>
      </c>
      <c r="H54" s="126" t="s">
        <v>566</v>
      </c>
    </row>
    <row r="55" spans="2:8" ht="52.5" customHeight="1" x14ac:dyDescent="0.2">
      <c r="B55" s="127"/>
      <c r="C55" s="1274" t="s">
        <v>47</v>
      </c>
      <c r="D55" s="1274"/>
      <c r="E55" s="1275"/>
      <c r="F55" s="128">
        <v>163020</v>
      </c>
      <c r="G55" s="128">
        <v>160431</v>
      </c>
      <c r="H55" s="129">
        <v>161606</v>
      </c>
    </row>
    <row r="56" spans="2:8" ht="52.5" customHeight="1" x14ac:dyDescent="0.2">
      <c r="B56" s="130"/>
      <c r="C56" s="1276" t="s">
        <v>48</v>
      </c>
      <c r="D56" s="1276"/>
      <c r="E56" s="1277"/>
      <c r="F56" s="131">
        <v>11592</v>
      </c>
      <c r="G56" s="131" t="s">
        <v>521</v>
      </c>
      <c r="H56" s="132" t="s">
        <v>521</v>
      </c>
    </row>
    <row r="57" spans="2:8" ht="53.25" customHeight="1" x14ac:dyDescent="0.2">
      <c r="B57" s="130"/>
      <c r="C57" s="1278" t="s">
        <v>49</v>
      </c>
      <c r="D57" s="1278"/>
      <c r="E57" s="1279"/>
      <c r="F57" s="133">
        <v>66041</v>
      </c>
      <c r="G57" s="133">
        <v>65645</v>
      </c>
      <c r="H57" s="134">
        <v>64677</v>
      </c>
    </row>
    <row r="58" spans="2:8" ht="45.75" customHeight="1" x14ac:dyDescent="0.2">
      <c r="B58" s="135"/>
      <c r="C58" s="1266" t="s">
        <v>590</v>
      </c>
      <c r="D58" s="1267"/>
      <c r="E58" s="1268"/>
      <c r="F58" s="136">
        <v>22582</v>
      </c>
      <c r="G58" s="136">
        <v>22616</v>
      </c>
      <c r="H58" s="137">
        <v>22633</v>
      </c>
    </row>
    <row r="59" spans="2:8" ht="45.75" customHeight="1" x14ac:dyDescent="0.2">
      <c r="B59" s="135"/>
      <c r="C59" s="1266" t="s">
        <v>591</v>
      </c>
      <c r="D59" s="1267"/>
      <c r="E59" s="1268"/>
      <c r="F59" s="136">
        <v>20850</v>
      </c>
      <c r="G59" s="136">
        <v>19395</v>
      </c>
      <c r="H59" s="137">
        <v>19390</v>
      </c>
    </row>
    <row r="60" spans="2:8" ht="45.75" customHeight="1" x14ac:dyDescent="0.2">
      <c r="B60" s="135"/>
      <c r="C60" s="1266" t="s">
        <v>592</v>
      </c>
      <c r="D60" s="1267"/>
      <c r="E60" s="1268"/>
      <c r="F60" s="136">
        <v>8091</v>
      </c>
      <c r="G60" s="136">
        <v>7938</v>
      </c>
      <c r="H60" s="137">
        <v>8260</v>
      </c>
    </row>
    <row r="61" spans="2:8" ht="45.75" customHeight="1" x14ac:dyDescent="0.2">
      <c r="B61" s="135"/>
      <c r="C61" s="1266" t="s">
        <v>593</v>
      </c>
      <c r="D61" s="1267"/>
      <c r="E61" s="1268"/>
      <c r="F61" s="136">
        <v>2501</v>
      </c>
      <c r="G61" s="136">
        <v>2539</v>
      </c>
      <c r="H61" s="137">
        <v>2567</v>
      </c>
    </row>
    <row r="62" spans="2:8" ht="45.75" customHeight="1" thickBot="1" x14ac:dyDescent="0.25">
      <c r="B62" s="138"/>
      <c r="C62" s="1269" t="s">
        <v>594</v>
      </c>
      <c r="D62" s="1270"/>
      <c r="E62" s="1271"/>
      <c r="F62" s="139">
        <v>1867</v>
      </c>
      <c r="G62" s="139">
        <v>1775</v>
      </c>
      <c r="H62" s="140">
        <v>1692</v>
      </c>
    </row>
    <row r="63" spans="2:8" ht="52.5" customHeight="1" thickBot="1" x14ac:dyDescent="0.25">
      <c r="B63" s="141"/>
      <c r="C63" s="1272" t="s">
        <v>50</v>
      </c>
      <c r="D63" s="1272"/>
      <c r="E63" s="1273"/>
      <c r="F63" s="142">
        <v>240654</v>
      </c>
      <c r="G63" s="142">
        <v>226076</v>
      </c>
      <c r="H63" s="143">
        <v>226282</v>
      </c>
    </row>
    <row r="64" spans="2:8" ht="15" customHeight="1" x14ac:dyDescent="0.2"/>
  </sheetData>
  <sheetProtection algorithmName="SHA-512" hashValue="cIsDvgPgVOjZsVPXPrT1XeIc7+OT+dKH1YRR0J+wZJn6bh+LSFpxHeNHAT4knvrICh+xXtOkGT6qauwJRn87mA==" saltValue="02S4gykyxEV2Sx5IVm4v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AFC2-C3F2-46FE-B505-4ED3BF723294}">
  <sheetPr>
    <pageSetUpPr fitToPage="1"/>
  </sheetPr>
  <dimension ref="A1:WZM160"/>
  <sheetViews>
    <sheetView showGridLines="0" zoomScaleNormal="100" zoomScaleSheetLayoutView="55" workbookViewId="0">
      <selection activeCell="AN43" sqref="AN43:DC47"/>
    </sheetView>
  </sheetViews>
  <sheetFormatPr defaultColWidth="0" defaultRowHeight="0" customHeight="1" zeroHeight="1" x14ac:dyDescent="0.2"/>
  <cols>
    <col min="1" max="1" width="6.36328125" style="1280" customWidth="1"/>
    <col min="2" max="107" width="2.453125" style="1280" customWidth="1"/>
    <col min="108" max="108" width="6.08984375" style="1282" customWidth="1"/>
    <col min="109" max="109" width="5.90625" style="1281" customWidth="1"/>
    <col min="110" max="110" width="19.08984375" style="1280" hidden="1"/>
    <col min="111" max="115" width="12.6328125" style="1280" hidden="1"/>
    <col min="116" max="349" width="8.6328125" style="1280" hidden="1"/>
    <col min="350" max="355" width="14.90625" style="1280" hidden="1"/>
    <col min="356" max="357" width="15.90625" style="1280" hidden="1"/>
    <col min="358" max="363" width="16.08984375" style="1280" hidden="1"/>
    <col min="364" max="364" width="6.08984375" style="1280" hidden="1"/>
    <col min="365" max="365" width="3" style="1280" hidden="1"/>
    <col min="366" max="605" width="8.6328125" style="1280" hidden="1"/>
    <col min="606" max="611" width="14.90625" style="1280" hidden="1"/>
    <col min="612" max="613" width="15.90625" style="1280" hidden="1"/>
    <col min="614" max="619" width="16.08984375" style="1280" hidden="1"/>
    <col min="620" max="620" width="6.08984375" style="1280" hidden="1"/>
    <col min="621" max="621" width="3" style="1280" hidden="1"/>
    <col min="622" max="861" width="8.6328125" style="1280" hidden="1"/>
    <col min="862" max="867" width="14.90625" style="1280" hidden="1"/>
    <col min="868" max="869" width="15.90625" style="1280" hidden="1"/>
    <col min="870" max="875" width="16.08984375" style="1280" hidden="1"/>
    <col min="876" max="876" width="6.08984375" style="1280" hidden="1"/>
    <col min="877" max="877" width="3" style="1280" hidden="1"/>
    <col min="878" max="1117" width="8.6328125" style="1280" hidden="1"/>
    <col min="1118" max="1123" width="14.90625" style="1280" hidden="1"/>
    <col min="1124" max="1125" width="15.90625" style="1280" hidden="1"/>
    <col min="1126" max="1131" width="16.08984375" style="1280" hidden="1"/>
    <col min="1132" max="1132" width="6.08984375" style="1280" hidden="1"/>
    <col min="1133" max="1133" width="3" style="1280" hidden="1"/>
    <col min="1134" max="1373" width="8.6328125" style="1280" hidden="1"/>
    <col min="1374" max="1379" width="14.90625" style="1280" hidden="1"/>
    <col min="1380" max="1381" width="15.90625" style="1280" hidden="1"/>
    <col min="1382" max="1387" width="16.08984375" style="1280" hidden="1"/>
    <col min="1388" max="1388" width="6.08984375" style="1280" hidden="1"/>
    <col min="1389" max="1389" width="3" style="1280" hidden="1"/>
    <col min="1390" max="1629" width="8.6328125" style="1280" hidden="1"/>
    <col min="1630" max="1635" width="14.90625" style="1280" hidden="1"/>
    <col min="1636" max="1637" width="15.90625" style="1280" hidden="1"/>
    <col min="1638" max="1643" width="16.08984375" style="1280" hidden="1"/>
    <col min="1644" max="1644" width="6.08984375" style="1280" hidden="1"/>
    <col min="1645" max="1645" width="3" style="1280" hidden="1"/>
    <col min="1646" max="1885" width="8.6328125" style="1280" hidden="1"/>
    <col min="1886" max="1891" width="14.90625" style="1280" hidden="1"/>
    <col min="1892" max="1893" width="15.90625" style="1280" hidden="1"/>
    <col min="1894" max="1899" width="16.08984375" style="1280" hidden="1"/>
    <col min="1900" max="1900" width="6.08984375" style="1280" hidden="1"/>
    <col min="1901" max="1901" width="3" style="1280" hidden="1"/>
    <col min="1902" max="2141" width="8.6328125" style="1280" hidden="1"/>
    <col min="2142" max="2147" width="14.90625" style="1280" hidden="1"/>
    <col min="2148" max="2149" width="15.90625" style="1280" hidden="1"/>
    <col min="2150" max="2155" width="16.08984375" style="1280" hidden="1"/>
    <col min="2156" max="2156" width="6.08984375" style="1280" hidden="1"/>
    <col min="2157" max="2157" width="3" style="1280" hidden="1"/>
    <col min="2158" max="2397" width="8.6328125" style="1280" hidden="1"/>
    <col min="2398" max="2403" width="14.90625" style="1280" hidden="1"/>
    <col min="2404" max="2405" width="15.90625" style="1280" hidden="1"/>
    <col min="2406" max="2411" width="16.08984375" style="1280" hidden="1"/>
    <col min="2412" max="2412" width="6.08984375" style="1280" hidden="1"/>
    <col min="2413" max="2413" width="3" style="1280" hidden="1"/>
    <col min="2414" max="2653" width="8.6328125" style="1280" hidden="1"/>
    <col min="2654" max="2659" width="14.90625" style="1280" hidden="1"/>
    <col min="2660" max="2661" width="15.90625" style="1280" hidden="1"/>
    <col min="2662" max="2667" width="16.08984375" style="1280" hidden="1"/>
    <col min="2668" max="2668" width="6.08984375" style="1280" hidden="1"/>
    <col min="2669" max="2669" width="3" style="1280" hidden="1"/>
    <col min="2670" max="2909" width="8.6328125" style="1280" hidden="1"/>
    <col min="2910" max="2915" width="14.90625" style="1280" hidden="1"/>
    <col min="2916" max="2917" width="15.90625" style="1280" hidden="1"/>
    <col min="2918" max="2923" width="16.08984375" style="1280" hidden="1"/>
    <col min="2924" max="2924" width="6.08984375" style="1280" hidden="1"/>
    <col min="2925" max="2925" width="3" style="1280" hidden="1"/>
    <col min="2926" max="3165" width="8.6328125" style="1280" hidden="1"/>
    <col min="3166" max="3171" width="14.90625" style="1280" hidden="1"/>
    <col min="3172" max="3173" width="15.90625" style="1280" hidden="1"/>
    <col min="3174" max="3179" width="16.08984375" style="1280" hidden="1"/>
    <col min="3180" max="3180" width="6.08984375" style="1280" hidden="1"/>
    <col min="3181" max="3181" width="3" style="1280" hidden="1"/>
    <col min="3182" max="3421" width="8.6328125" style="1280" hidden="1"/>
    <col min="3422" max="3427" width="14.90625" style="1280" hidden="1"/>
    <col min="3428" max="3429" width="15.90625" style="1280" hidden="1"/>
    <col min="3430" max="3435" width="16.08984375" style="1280" hidden="1"/>
    <col min="3436" max="3436" width="6.08984375" style="1280" hidden="1"/>
    <col min="3437" max="3437" width="3" style="1280" hidden="1"/>
    <col min="3438" max="3677" width="8.6328125" style="1280" hidden="1"/>
    <col min="3678" max="3683" width="14.90625" style="1280" hidden="1"/>
    <col min="3684" max="3685" width="15.90625" style="1280" hidden="1"/>
    <col min="3686" max="3691" width="16.08984375" style="1280" hidden="1"/>
    <col min="3692" max="3692" width="6.08984375" style="1280" hidden="1"/>
    <col min="3693" max="3693" width="3" style="1280" hidden="1"/>
    <col min="3694" max="3933" width="8.6328125" style="1280" hidden="1"/>
    <col min="3934" max="3939" width="14.90625" style="1280" hidden="1"/>
    <col min="3940" max="3941" width="15.90625" style="1280" hidden="1"/>
    <col min="3942" max="3947" width="16.08984375" style="1280" hidden="1"/>
    <col min="3948" max="3948" width="6.08984375" style="1280" hidden="1"/>
    <col min="3949" max="3949" width="3" style="1280" hidden="1"/>
    <col min="3950" max="4189" width="8.6328125" style="1280" hidden="1"/>
    <col min="4190" max="4195" width="14.90625" style="1280" hidden="1"/>
    <col min="4196" max="4197" width="15.90625" style="1280" hidden="1"/>
    <col min="4198" max="4203" width="16.08984375" style="1280" hidden="1"/>
    <col min="4204" max="4204" width="6.08984375" style="1280" hidden="1"/>
    <col min="4205" max="4205" width="3" style="1280" hidden="1"/>
    <col min="4206" max="4445" width="8.6328125" style="1280" hidden="1"/>
    <col min="4446" max="4451" width="14.90625" style="1280" hidden="1"/>
    <col min="4452" max="4453" width="15.90625" style="1280" hidden="1"/>
    <col min="4454" max="4459" width="16.08984375" style="1280" hidden="1"/>
    <col min="4460" max="4460" width="6.08984375" style="1280" hidden="1"/>
    <col min="4461" max="4461" width="3" style="1280" hidden="1"/>
    <col min="4462" max="4701" width="8.6328125" style="1280" hidden="1"/>
    <col min="4702" max="4707" width="14.90625" style="1280" hidden="1"/>
    <col min="4708" max="4709" width="15.90625" style="1280" hidden="1"/>
    <col min="4710" max="4715" width="16.08984375" style="1280" hidden="1"/>
    <col min="4716" max="4716" width="6.08984375" style="1280" hidden="1"/>
    <col min="4717" max="4717" width="3" style="1280" hidden="1"/>
    <col min="4718" max="4957" width="8.6328125" style="1280" hidden="1"/>
    <col min="4958" max="4963" width="14.90625" style="1280" hidden="1"/>
    <col min="4964" max="4965" width="15.90625" style="1280" hidden="1"/>
    <col min="4966" max="4971" width="16.08984375" style="1280" hidden="1"/>
    <col min="4972" max="4972" width="6.08984375" style="1280" hidden="1"/>
    <col min="4973" max="4973" width="3" style="1280" hidden="1"/>
    <col min="4974" max="5213" width="8.6328125" style="1280" hidden="1"/>
    <col min="5214" max="5219" width="14.90625" style="1280" hidden="1"/>
    <col min="5220" max="5221" width="15.90625" style="1280" hidden="1"/>
    <col min="5222" max="5227" width="16.08984375" style="1280" hidden="1"/>
    <col min="5228" max="5228" width="6.08984375" style="1280" hidden="1"/>
    <col min="5229" max="5229" width="3" style="1280" hidden="1"/>
    <col min="5230" max="5469" width="8.6328125" style="1280" hidden="1"/>
    <col min="5470" max="5475" width="14.90625" style="1280" hidden="1"/>
    <col min="5476" max="5477" width="15.90625" style="1280" hidden="1"/>
    <col min="5478" max="5483" width="16.08984375" style="1280" hidden="1"/>
    <col min="5484" max="5484" width="6.08984375" style="1280" hidden="1"/>
    <col min="5485" max="5485" width="3" style="1280" hidden="1"/>
    <col min="5486" max="5725" width="8.6328125" style="1280" hidden="1"/>
    <col min="5726" max="5731" width="14.90625" style="1280" hidden="1"/>
    <col min="5732" max="5733" width="15.90625" style="1280" hidden="1"/>
    <col min="5734" max="5739" width="16.08984375" style="1280" hidden="1"/>
    <col min="5740" max="5740" width="6.08984375" style="1280" hidden="1"/>
    <col min="5741" max="5741" width="3" style="1280" hidden="1"/>
    <col min="5742" max="5981" width="8.6328125" style="1280" hidden="1"/>
    <col min="5982" max="5987" width="14.90625" style="1280" hidden="1"/>
    <col min="5988" max="5989" width="15.90625" style="1280" hidden="1"/>
    <col min="5990" max="5995" width="16.08984375" style="1280" hidden="1"/>
    <col min="5996" max="5996" width="6.08984375" style="1280" hidden="1"/>
    <col min="5997" max="5997" width="3" style="1280" hidden="1"/>
    <col min="5998" max="6237" width="8.6328125" style="1280" hidden="1"/>
    <col min="6238" max="6243" width="14.90625" style="1280" hidden="1"/>
    <col min="6244" max="6245" width="15.90625" style="1280" hidden="1"/>
    <col min="6246" max="6251" width="16.08984375" style="1280" hidden="1"/>
    <col min="6252" max="6252" width="6.08984375" style="1280" hidden="1"/>
    <col min="6253" max="6253" width="3" style="1280" hidden="1"/>
    <col min="6254" max="6493" width="8.6328125" style="1280" hidden="1"/>
    <col min="6494" max="6499" width="14.90625" style="1280" hidden="1"/>
    <col min="6500" max="6501" width="15.90625" style="1280" hidden="1"/>
    <col min="6502" max="6507" width="16.08984375" style="1280" hidden="1"/>
    <col min="6508" max="6508" width="6.08984375" style="1280" hidden="1"/>
    <col min="6509" max="6509" width="3" style="1280" hidden="1"/>
    <col min="6510" max="6749" width="8.6328125" style="1280" hidden="1"/>
    <col min="6750" max="6755" width="14.90625" style="1280" hidden="1"/>
    <col min="6756" max="6757" width="15.90625" style="1280" hidden="1"/>
    <col min="6758" max="6763" width="16.08984375" style="1280" hidden="1"/>
    <col min="6764" max="6764" width="6.08984375" style="1280" hidden="1"/>
    <col min="6765" max="6765" width="3" style="1280" hidden="1"/>
    <col min="6766" max="7005" width="8.6328125" style="1280" hidden="1"/>
    <col min="7006" max="7011" width="14.90625" style="1280" hidden="1"/>
    <col min="7012" max="7013" width="15.90625" style="1280" hidden="1"/>
    <col min="7014" max="7019" width="16.08984375" style="1280" hidden="1"/>
    <col min="7020" max="7020" width="6.08984375" style="1280" hidden="1"/>
    <col min="7021" max="7021" width="3" style="1280" hidden="1"/>
    <col min="7022" max="7261" width="8.6328125" style="1280" hidden="1"/>
    <col min="7262" max="7267" width="14.90625" style="1280" hidden="1"/>
    <col min="7268" max="7269" width="15.90625" style="1280" hidden="1"/>
    <col min="7270" max="7275" width="16.08984375" style="1280" hidden="1"/>
    <col min="7276" max="7276" width="6.08984375" style="1280" hidden="1"/>
    <col min="7277" max="7277" width="3" style="1280" hidden="1"/>
    <col min="7278" max="7517" width="8.6328125" style="1280" hidden="1"/>
    <col min="7518" max="7523" width="14.90625" style="1280" hidden="1"/>
    <col min="7524" max="7525" width="15.90625" style="1280" hidden="1"/>
    <col min="7526" max="7531" width="16.08984375" style="1280" hidden="1"/>
    <col min="7532" max="7532" width="6.08984375" style="1280" hidden="1"/>
    <col min="7533" max="7533" width="3" style="1280" hidden="1"/>
    <col min="7534" max="7773" width="8.6328125" style="1280" hidden="1"/>
    <col min="7774" max="7779" width="14.90625" style="1280" hidden="1"/>
    <col min="7780" max="7781" width="15.90625" style="1280" hidden="1"/>
    <col min="7782" max="7787" width="16.08984375" style="1280" hidden="1"/>
    <col min="7788" max="7788" width="6.08984375" style="1280" hidden="1"/>
    <col min="7789" max="7789" width="3" style="1280" hidden="1"/>
    <col min="7790" max="8029" width="8.6328125" style="1280" hidden="1"/>
    <col min="8030" max="8035" width="14.90625" style="1280" hidden="1"/>
    <col min="8036" max="8037" width="15.90625" style="1280" hidden="1"/>
    <col min="8038" max="8043" width="16.08984375" style="1280" hidden="1"/>
    <col min="8044" max="8044" width="6.08984375" style="1280" hidden="1"/>
    <col min="8045" max="8045" width="3" style="1280" hidden="1"/>
    <col min="8046" max="8285" width="8.6328125" style="1280" hidden="1"/>
    <col min="8286" max="8291" width="14.90625" style="1280" hidden="1"/>
    <col min="8292" max="8293" width="15.90625" style="1280" hidden="1"/>
    <col min="8294" max="8299" width="16.08984375" style="1280" hidden="1"/>
    <col min="8300" max="8300" width="6.08984375" style="1280" hidden="1"/>
    <col min="8301" max="8301" width="3" style="1280" hidden="1"/>
    <col min="8302" max="8541" width="8.6328125" style="1280" hidden="1"/>
    <col min="8542" max="8547" width="14.90625" style="1280" hidden="1"/>
    <col min="8548" max="8549" width="15.90625" style="1280" hidden="1"/>
    <col min="8550" max="8555" width="16.08984375" style="1280" hidden="1"/>
    <col min="8556" max="8556" width="6.08984375" style="1280" hidden="1"/>
    <col min="8557" max="8557" width="3" style="1280" hidden="1"/>
    <col min="8558" max="8797" width="8.6328125" style="1280" hidden="1"/>
    <col min="8798" max="8803" width="14.90625" style="1280" hidden="1"/>
    <col min="8804" max="8805" width="15.90625" style="1280" hidden="1"/>
    <col min="8806" max="8811" width="16.08984375" style="1280" hidden="1"/>
    <col min="8812" max="8812" width="6.08984375" style="1280" hidden="1"/>
    <col min="8813" max="8813" width="3" style="1280" hidden="1"/>
    <col min="8814" max="9053" width="8.6328125" style="1280" hidden="1"/>
    <col min="9054" max="9059" width="14.90625" style="1280" hidden="1"/>
    <col min="9060" max="9061" width="15.90625" style="1280" hidden="1"/>
    <col min="9062" max="9067" width="16.08984375" style="1280" hidden="1"/>
    <col min="9068" max="9068" width="6.08984375" style="1280" hidden="1"/>
    <col min="9069" max="9069" width="3" style="1280" hidden="1"/>
    <col min="9070" max="9309" width="8.6328125" style="1280" hidden="1"/>
    <col min="9310" max="9315" width="14.90625" style="1280" hidden="1"/>
    <col min="9316" max="9317" width="15.90625" style="1280" hidden="1"/>
    <col min="9318" max="9323" width="16.08984375" style="1280" hidden="1"/>
    <col min="9324" max="9324" width="6.08984375" style="1280" hidden="1"/>
    <col min="9325" max="9325" width="3" style="1280" hidden="1"/>
    <col min="9326" max="9565" width="8.6328125" style="1280" hidden="1"/>
    <col min="9566" max="9571" width="14.90625" style="1280" hidden="1"/>
    <col min="9572" max="9573" width="15.90625" style="1280" hidden="1"/>
    <col min="9574" max="9579" width="16.08984375" style="1280" hidden="1"/>
    <col min="9580" max="9580" width="6.08984375" style="1280" hidden="1"/>
    <col min="9581" max="9581" width="3" style="1280" hidden="1"/>
    <col min="9582" max="9821" width="8.6328125" style="1280" hidden="1"/>
    <col min="9822" max="9827" width="14.90625" style="1280" hidden="1"/>
    <col min="9828" max="9829" width="15.90625" style="1280" hidden="1"/>
    <col min="9830" max="9835" width="16.08984375" style="1280" hidden="1"/>
    <col min="9836" max="9836" width="6.08984375" style="1280" hidden="1"/>
    <col min="9837" max="9837" width="3" style="1280" hidden="1"/>
    <col min="9838" max="10077" width="8.6328125" style="1280" hidden="1"/>
    <col min="10078" max="10083" width="14.90625" style="1280" hidden="1"/>
    <col min="10084" max="10085" width="15.90625" style="1280" hidden="1"/>
    <col min="10086" max="10091" width="16.08984375" style="1280" hidden="1"/>
    <col min="10092" max="10092" width="6.08984375" style="1280" hidden="1"/>
    <col min="10093" max="10093" width="3" style="1280" hidden="1"/>
    <col min="10094" max="10333" width="8.6328125" style="1280" hidden="1"/>
    <col min="10334" max="10339" width="14.90625" style="1280" hidden="1"/>
    <col min="10340" max="10341" width="15.90625" style="1280" hidden="1"/>
    <col min="10342" max="10347" width="16.08984375" style="1280" hidden="1"/>
    <col min="10348" max="10348" width="6.08984375" style="1280" hidden="1"/>
    <col min="10349" max="10349" width="3" style="1280" hidden="1"/>
    <col min="10350" max="10589" width="8.6328125" style="1280" hidden="1"/>
    <col min="10590" max="10595" width="14.90625" style="1280" hidden="1"/>
    <col min="10596" max="10597" width="15.90625" style="1280" hidden="1"/>
    <col min="10598" max="10603" width="16.08984375" style="1280" hidden="1"/>
    <col min="10604" max="10604" width="6.08984375" style="1280" hidden="1"/>
    <col min="10605" max="10605" width="3" style="1280" hidden="1"/>
    <col min="10606" max="10845" width="8.6328125" style="1280" hidden="1"/>
    <col min="10846" max="10851" width="14.90625" style="1280" hidden="1"/>
    <col min="10852" max="10853" width="15.90625" style="1280" hidden="1"/>
    <col min="10854" max="10859" width="16.08984375" style="1280" hidden="1"/>
    <col min="10860" max="10860" width="6.08984375" style="1280" hidden="1"/>
    <col min="10861" max="10861" width="3" style="1280" hidden="1"/>
    <col min="10862" max="11101" width="8.6328125" style="1280" hidden="1"/>
    <col min="11102" max="11107" width="14.90625" style="1280" hidden="1"/>
    <col min="11108" max="11109" width="15.90625" style="1280" hidden="1"/>
    <col min="11110" max="11115" width="16.08984375" style="1280" hidden="1"/>
    <col min="11116" max="11116" width="6.08984375" style="1280" hidden="1"/>
    <col min="11117" max="11117" width="3" style="1280" hidden="1"/>
    <col min="11118" max="11357" width="8.6328125" style="1280" hidden="1"/>
    <col min="11358" max="11363" width="14.90625" style="1280" hidden="1"/>
    <col min="11364" max="11365" width="15.90625" style="1280" hidden="1"/>
    <col min="11366" max="11371" width="16.08984375" style="1280" hidden="1"/>
    <col min="11372" max="11372" width="6.08984375" style="1280" hidden="1"/>
    <col min="11373" max="11373" width="3" style="1280" hidden="1"/>
    <col min="11374" max="11613" width="8.6328125" style="1280" hidden="1"/>
    <col min="11614" max="11619" width="14.90625" style="1280" hidden="1"/>
    <col min="11620" max="11621" width="15.90625" style="1280" hidden="1"/>
    <col min="11622" max="11627" width="16.08984375" style="1280" hidden="1"/>
    <col min="11628" max="11628" width="6.08984375" style="1280" hidden="1"/>
    <col min="11629" max="11629" width="3" style="1280" hidden="1"/>
    <col min="11630" max="11869" width="8.6328125" style="1280" hidden="1"/>
    <col min="11870" max="11875" width="14.90625" style="1280" hidden="1"/>
    <col min="11876" max="11877" width="15.90625" style="1280" hidden="1"/>
    <col min="11878" max="11883" width="16.08984375" style="1280" hidden="1"/>
    <col min="11884" max="11884" width="6.08984375" style="1280" hidden="1"/>
    <col min="11885" max="11885" width="3" style="1280" hidden="1"/>
    <col min="11886" max="12125" width="8.6328125" style="1280" hidden="1"/>
    <col min="12126" max="12131" width="14.90625" style="1280" hidden="1"/>
    <col min="12132" max="12133" width="15.90625" style="1280" hidden="1"/>
    <col min="12134" max="12139" width="16.08984375" style="1280" hidden="1"/>
    <col min="12140" max="12140" width="6.08984375" style="1280" hidden="1"/>
    <col min="12141" max="12141" width="3" style="1280" hidden="1"/>
    <col min="12142" max="12381" width="8.6328125" style="1280" hidden="1"/>
    <col min="12382" max="12387" width="14.90625" style="1280" hidden="1"/>
    <col min="12388" max="12389" width="15.90625" style="1280" hidden="1"/>
    <col min="12390" max="12395" width="16.08984375" style="1280" hidden="1"/>
    <col min="12396" max="12396" width="6.08984375" style="1280" hidden="1"/>
    <col min="12397" max="12397" width="3" style="1280" hidden="1"/>
    <col min="12398" max="12637" width="8.6328125" style="1280" hidden="1"/>
    <col min="12638" max="12643" width="14.90625" style="1280" hidden="1"/>
    <col min="12644" max="12645" width="15.90625" style="1280" hidden="1"/>
    <col min="12646" max="12651" width="16.08984375" style="1280" hidden="1"/>
    <col min="12652" max="12652" width="6.08984375" style="1280" hidden="1"/>
    <col min="12653" max="12653" width="3" style="1280" hidden="1"/>
    <col min="12654" max="12893" width="8.6328125" style="1280" hidden="1"/>
    <col min="12894" max="12899" width="14.90625" style="1280" hidden="1"/>
    <col min="12900" max="12901" width="15.90625" style="1280" hidden="1"/>
    <col min="12902" max="12907" width="16.08984375" style="1280" hidden="1"/>
    <col min="12908" max="12908" width="6.08984375" style="1280" hidden="1"/>
    <col min="12909" max="12909" width="3" style="1280" hidden="1"/>
    <col min="12910" max="13149" width="8.6328125" style="1280" hidden="1"/>
    <col min="13150" max="13155" width="14.90625" style="1280" hidden="1"/>
    <col min="13156" max="13157" width="15.90625" style="1280" hidden="1"/>
    <col min="13158" max="13163" width="16.08984375" style="1280" hidden="1"/>
    <col min="13164" max="13164" width="6.08984375" style="1280" hidden="1"/>
    <col min="13165" max="13165" width="3" style="1280" hidden="1"/>
    <col min="13166" max="13405" width="8.6328125" style="1280" hidden="1"/>
    <col min="13406" max="13411" width="14.90625" style="1280" hidden="1"/>
    <col min="13412" max="13413" width="15.90625" style="1280" hidden="1"/>
    <col min="13414" max="13419" width="16.08984375" style="1280" hidden="1"/>
    <col min="13420" max="13420" width="6.08984375" style="1280" hidden="1"/>
    <col min="13421" max="13421" width="3" style="1280" hidden="1"/>
    <col min="13422" max="13661" width="8.6328125" style="1280" hidden="1"/>
    <col min="13662" max="13667" width="14.90625" style="1280" hidden="1"/>
    <col min="13668" max="13669" width="15.90625" style="1280" hidden="1"/>
    <col min="13670" max="13675" width="16.08984375" style="1280" hidden="1"/>
    <col min="13676" max="13676" width="6.08984375" style="1280" hidden="1"/>
    <col min="13677" max="13677" width="3" style="1280" hidden="1"/>
    <col min="13678" max="13917" width="8.6328125" style="1280" hidden="1"/>
    <col min="13918" max="13923" width="14.90625" style="1280" hidden="1"/>
    <col min="13924" max="13925" width="15.90625" style="1280" hidden="1"/>
    <col min="13926" max="13931" width="16.08984375" style="1280" hidden="1"/>
    <col min="13932" max="13932" width="6.08984375" style="1280" hidden="1"/>
    <col min="13933" max="13933" width="3" style="1280" hidden="1"/>
    <col min="13934" max="14173" width="8.6328125" style="1280" hidden="1"/>
    <col min="14174" max="14179" width="14.90625" style="1280" hidden="1"/>
    <col min="14180" max="14181" width="15.90625" style="1280" hidden="1"/>
    <col min="14182" max="14187" width="16.08984375" style="1280" hidden="1"/>
    <col min="14188" max="14188" width="6.08984375" style="1280" hidden="1"/>
    <col min="14189" max="14189" width="3" style="1280" hidden="1"/>
    <col min="14190" max="14429" width="8.6328125" style="1280" hidden="1"/>
    <col min="14430" max="14435" width="14.90625" style="1280" hidden="1"/>
    <col min="14436" max="14437" width="15.90625" style="1280" hidden="1"/>
    <col min="14438" max="14443" width="16.08984375" style="1280" hidden="1"/>
    <col min="14444" max="14444" width="6.08984375" style="1280" hidden="1"/>
    <col min="14445" max="14445" width="3" style="1280" hidden="1"/>
    <col min="14446" max="14685" width="8.6328125" style="1280" hidden="1"/>
    <col min="14686" max="14691" width="14.90625" style="1280" hidden="1"/>
    <col min="14692" max="14693" width="15.90625" style="1280" hidden="1"/>
    <col min="14694" max="14699" width="16.08984375" style="1280" hidden="1"/>
    <col min="14700" max="14700" width="6.08984375" style="1280" hidden="1"/>
    <col min="14701" max="14701" width="3" style="1280" hidden="1"/>
    <col min="14702" max="14941" width="8.6328125" style="1280" hidden="1"/>
    <col min="14942" max="14947" width="14.90625" style="1280" hidden="1"/>
    <col min="14948" max="14949" width="15.90625" style="1280" hidden="1"/>
    <col min="14950" max="14955" width="16.08984375" style="1280" hidden="1"/>
    <col min="14956" max="14956" width="6.08984375" style="1280" hidden="1"/>
    <col min="14957" max="14957" width="3" style="1280" hidden="1"/>
    <col min="14958" max="15197" width="8.6328125" style="1280" hidden="1"/>
    <col min="15198" max="15203" width="14.90625" style="1280" hidden="1"/>
    <col min="15204" max="15205" width="15.90625" style="1280" hidden="1"/>
    <col min="15206" max="15211" width="16.08984375" style="1280" hidden="1"/>
    <col min="15212" max="15212" width="6.08984375" style="1280" hidden="1"/>
    <col min="15213" max="15213" width="3" style="1280" hidden="1"/>
    <col min="15214" max="15453" width="8.6328125" style="1280" hidden="1"/>
    <col min="15454" max="15459" width="14.90625" style="1280" hidden="1"/>
    <col min="15460" max="15461" width="15.90625" style="1280" hidden="1"/>
    <col min="15462" max="15467" width="16.08984375" style="1280" hidden="1"/>
    <col min="15468" max="15468" width="6.08984375" style="1280" hidden="1"/>
    <col min="15469" max="15469" width="3" style="1280" hidden="1"/>
    <col min="15470" max="15709" width="8.6328125" style="1280" hidden="1"/>
    <col min="15710" max="15715" width="14.90625" style="1280" hidden="1"/>
    <col min="15716" max="15717" width="15.90625" style="1280" hidden="1"/>
    <col min="15718" max="15723" width="16.08984375" style="1280" hidden="1"/>
    <col min="15724" max="15724" width="6.08984375" style="1280" hidden="1"/>
    <col min="15725" max="15725" width="3" style="1280" hidden="1"/>
    <col min="15726" max="15965" width="8.6328125" style="1280" hidden="1"/>
    <col min="15966" max="15971" width="14.90625" style="1280" hidden="1"/>
    <col min="15972" max="15973" width="15.90625" style="1280" hidden="1"/>
    <col min="15974" max="15979" width="16.08984375" style="1280" hidden="1"/>
    <col min="15980" max="15980" width="6.08984375" style="1280" hidden="1"/>
    <col min="15981" max="15981" width="3" style="1280" hidden="1"/>
    <col min="15982" max="16221" width="8.6328125" style="1280" hidden="1"/>
    <col min="16222" max="16227" width="14.90625" style="1280" hidden="1"/>
    <col min="16228" max="16229" width="15.90625" style="1280" hidden="1"/>
    <col min="16230" max="16235" width="16.08984375" style="1280" hidden="1"/>
    <col min="16236" max="16236" width="6.08984375" style="1280" hidden="1"/>
    <col min="16237" max="16237" width="3" style="1280" hidden="1"/>
    <col min="16238" max="16384" width="8.6328125" style="1280" hidden="1"/>
  </cols>
  <sheetData>
    <row r="1" spans="1:143" ht="42.75" customHeight="1" x14ac:dyDescent="0.2">
      <c r="A1" s="1339"/>
      <c r="B1" s="1338"/>
      <c r="DD1" s="1280"/>
      <c r="DE1" s="1280"/>
    </row>
    <row r="2" spans="1:143" ht="25.5" customHeight="1" x14ac:dyDescent="0.2">
      <c r="A2" s="1337"/>
      <c r="C2" s="1337"/>
      <c r="O2" s="1337"/>
      <c r="P2" s="1337"/>
      <c r="Q2" s="1337"/>
      <c r="R2" s="1337"/>
      <c r="S2" s="1337"/>
      <c r="T2" s="1337"/>
      <c r="U2" s="1337"/>
      <c r="V2" s="1337"/>
      <c r="W2" s="1337"/>
      <c r="X2" s="1337"/>
      <c r="Y2" s="1337"/>
      <c r="Z2" s="1337"/>
      <c r="AA2" s="1337"/>
      <c r="AB2" s="1337"/>
      <c r="AC2" s="1337"/>
      <c r="AD2" s="1337"/>
      <c r="AE2" s="1337"/>
      <c r="AF2" s="1337"/>
      <c r="AG2" s="1337"/>
      <c r="AH2" s="1337"/>
      <c r="AI2" s="1337"/>
      <c r="AU2" s="1337"/>
      <c r="BG2" s="1337"/>
      <c r="BS2" s="1337"/>
      <c r="CE2" s="1337"/>
      <c r="CQ2" s="1337"/>
      <c r="DD2" s="1280"/>
      <c r="DE2" s="1280"/>
    </row>
    <row r="3" spans="1:143" ht="25.5" customHeight="1" x14ac:dyDescent="0.2">
      <c r="A3" s="1337"/>
      <c r="C3" s="1337"/>
      <c r="O3" s="1337"/>
      <c r="P3" s="1337"/>
      <c r="Q3" s="1337"/>
      <c r="R3" s="1337"/>
      <c r="S3" s="1337"/>
      <c r="T3" s="1337"/>
      <c r="U3" s="1337"/>
      <c r="V3" s="1337"/>
      <c r="W3" s="1337"/>
      <c r="X3" s="1337"/>
      <c r="Y3" s="1337"/>
      <c r="Z3" s="1337"/>
      <c r="AA3" s="1337"/>
      <c r="AB3" s="1337"/>
      <c r="AC3" s="1337"/>
      <c r="AD3" s="1337"/>
      <c r="AE3" s="1337"/>
      <c r="AF3" s="1337"/>
      <c r="AG3" s="1337"/>
      <c r="AH3" s="1337"/>
      <c r="AI3" s="1337"/>
      <c r="AU3" s="1337"/>
      <c r="BG3" s="1337"/>
      <c r="BS3" s="1337"/>
      <c r="CE3" s="1337"/>
      <c r="CQ3" s="1337"/>
      <c r="DD3" s="1280"/>
      <c r="DE3" s="1280"/>
    </row>
    <row r="4" spans="1:143" s="291" customFormat="1" ht="13" x14ac:dyDescent="0.2">
      <c r="A4" s="1337"/>
      <c r="B4" s="1337"/>
      <c r="C4" s="1337"/>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1337"/>
      <c r="AL4" s="1337"/>
      <c r="AM4" s="1337"/>
      <c r="AN4" s="1337"/>
      <c r="AO4" s="1337"/>
      <c r="AP4" s="1337"/>
      <c r="AQ4" s="1337"/>
      <c r="AR4" s="1337"/>
      <c r="AS4" s="1337"/>
      <c r="AT4" s="1337"/>
      <c r="AU4" s="1337"/>
      <c r="AV4" s="1337"/>
      <c r="AW4" s="1337"/>
      <c r="AX4" s="1337"/>
      <c r="AY4" s="1337"/>
      <c r="AZ4" s="1337"/>
      <c r="BA4" s="1337"/>
      <c r="BB4" s="1337"/>
      <c r="BC4" s="1337"/>
      <c r="BD4" s="1337"/>
      <c r="BE4" s="1337"/>
      <c r="BF4" s="1337"/>
      <c r="BG4" s="1337"/>
      <c r="BH4" s="1337"/>
      <c r="BI4" s="1337"/>
      <c r="BJ4" s="1337"/>
      <c r="BK4" s="1337"/>
      <c r="BL4" s="1337"/>
      <c r="BM4" s="1337"/>
      <c r="BN4" s="1337"/>
      <c r="BO4" s="1337"/>
      <c r="BP4" s="1337"/>
      <c r="BQ4" s="1337"/>
      <c r="BR4" s="1337"/>
      <c r="BS4" s="1337"/>
      <c r="BT4" s="1337"/>
      <c r="BU4" s="1337"/>
      <c r="BV4" s="1337"/>
      <c r="BW4" s="1337"/>
      <c r="BX4" s="1337"/>
      <c r="BY4" s="1337"/>
      <c r="BZ4" s="1337"/>
      <c r="CA4" s="1337"/>
      <c r="CB4" s="1337"/>
      <c r="CC4" s="1337"/>
      <c r="CD4" s="1337"/>
      <c r="CE4" s="1337"/>
      <c r="CF4" s="1337"/>
      <c r="CG4" s="1337"/>
      <c r="CH4" s="1337"/>
      <c r="CI4" s="1337"/>
      <c r="CJ4" s="1337"/>
      <c r="CK4" s="1337"/>
      <c r="CL4" s="1337"/>
      <c r="CM4" s="1337"/>
      <c r="CN4" s="1337"/>
      <c r="CO4" s="1337"/>
      <c r="CP4" s="1337"/>
      <c r="CQ4" s="1337"/>
      <c r="CR4" s="1337"/>
      <c r="CS4" s="1337"/>
      <c r="CT4" s="1337"/>
      <c r="CU4" s="1337"/>
      <c r="CV4" s="1337"/>
      <c r="CW4" s="1337"/>
      <c r="CX4" s="1337"/>
      <c r="CY4" s="1337"/>
      <c r="CZ4" s="1337"/>
      <c r="DA4" s="1337"/>
      <c r="DB4" s="1337"/>
      <c r="DC4" s="1337"/>
      <c r="DD4" s="1337"/>
      <c r="DE4" s="1337"/>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37"/>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7"/>
      <c r="AJ5" s="1337"/>
      <c r="AK5" s="1337"/>
      <c r="AL5" s="1337"/>
      <c r="AM5" s="1337"/>
      <c r="AN5" s="1337"/>
      <c r="AO5" s="1337"/>
      <c r="AP5" s="1337"/>
      <c r="AQ5" s="1337"/>
      <c r="AR5" s="1337"/>
      <c r="AS5" s="1337"/>
      <c r="AT5" s="1337"/>
      <c r="AU5" s="1337"/>
      <c r="AV5" s="1337"/>
      <c r="AW5" s="1337"/>
      <c r="AX5" s="1337"/>
      <c r="AY5" s="1337"/>
      <c r="AZ5" s="1337"/>
      <c r="BA5" s="1337"/>
      <c r="BB5" s="1337"/>
      <c r="BC5" s="1337"/>
      <c r="BD5" s="1337"/>
      <c r="BE5" s="1337"/>
      <c r="BF5" s="1337"/>
      <c r="BG5" s="1337"/>
      <c r="BH5" s="1337"/>
      <c r="BI5" s="1337"/>
      <c r="BJ5" s="1337"/>
      <c r="BK5" s="1337"/>
      <c r="BL5" s="1337"/>
      <c r="BM5" s="1337"/>
      <c r="BN5" s="1337"/>
      <c r="BO5" s="1337"/>
      <c r="BP5" s="1337"/>
      <c r="BQ5" s="1337"/>
      <c r="BR5" s="1337"/>
      <c r="BS5" s="1337"/>
      <c r="BT5" s="1337"/>
      <c r="BU5" s="1337"/>
      <c r="BV5" s="1337"/>
      <c r="BW5" s="1337"/>
      <c r="BX5" s="1337"/>
      <c r="BY5" s="1337"/>
      <c r="BZ5" s="1337"/>
      <c r="CA5" s="1337"/>
      <c r="CB5" s="1337"/>
      <c r="CC5" s="1337"/>
      <c r="CD5" s="1337"/>
      <c r="CE5" s="1337"/>
      <c r="CF5" s="1337"/>
      <c r="CG5" s="1337"/>
      <c r="CH5" s="1337"/>
      <c r="CI5" s="1337"/>
      <c r="CJ5" s="1337"/>
      <c r="CK5" s="1337"/>
      <c r="CL5" s="1337"/>
      <c r="CM5" s="1337"/>
      <c r="CN5" s="1337"/>
      <c r="CO5" s="1337"/>
      <c r="CP5" s="1337"/>
      <c r="CQ5" s="1337"/>
      <c r="CR5" s="1337"/>
      <c r="CS5" s="1337"/>
      <c r="CT5" s="1337"/>
      <c r="CU5" s="1337"/>
      <c r="CV5" s="1337"/>
      <c r="CW5" s="1337"/>
      <c r="CX5" s="1337"/>
      <c r="CY5" s="1337"/>
      <c r="CZ5" s="1337"/>
      <c r="DA5" s="1337"/>
      <c r="DB5" s="1337"/>
      <c r="DC5" s="1337"/>
      <c r="DD5" s="1337"/>
      <c r="DE5" s="1337"/>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37"/>
      <c r="B6" s="1337"/>
      <c r="C6" s="1337"/>
      <c r="D6" s="1337"/>
      <c r="E6" s="1337"/>
      <c r="F6" s="1337"/>
      <c r="G6" s="1337"/>
      <c r="H6" s="1337"/>
      <c r="I6" s="1337"/>
      <c r="J6" s="1337"/>
      <c r="K6" s="1337"/>
      <c r="L6" s="1337"/>
      <c r="M6" s="1337"/>
      <c r="N6" s="1337"/>
      <c r="O6" s="1337"/>
      <c r="P6" s="1337"/>
      <c r="Q6" s="1337"/>
      <c r="R6" s="1337"/>
      <c r="S6" s="1337"/>
      <c r="T6" s="1337"/>
      <c r="U6" s="1337"/>
      <c r="V6" s="1337"/>
      <c r="W6" s="1337"/>
      <c r="X6" s="1337"/>
      <c r="Y6" s="1337"/>
      <c r="Z6" s="1337"/>
      <c r="AA6" s="1337"/>
      <c r="AB6" s="1337"/>
      <c r="AC6" s="1337"/>
      <c r="AD6" s="1337"/>
      <c r="AE6" s="1337"/>
      <c r="AF6" s="1337"/>
      <c r="AG6" s="1337"/>
      <c r="AH6" s="1337"/>
      <c r="AI6" s="1337"/>
      <c r="AJ6" s="1337"/>
      <c r="AK6" s="1337"/>
      <c r="AL6" s="1337"/>
      <c r="AM6" s="1337"/>
      <c r="AN6" s="1337"/>
      <c r="AO6" s="1337"/>
      <c r="AP6" s="1337"/>
      <c r="AQ6" s="1337"/>
      <c r="AR6" s="1337"/>
      <c r="AS6" s="1337"/>
      <c r="AT6" s="1337"/>
      <c r="AU6" s="1337"/>
      <c r="AV6" s="1337"/>
      <c r="AW6" s="1337"/>
      <c r="AX6" s="1337"/>
      <c r="AY6" s="1337"/>
      <c r="AZ6" s="1337"/>
      <c r="BA6" s="1337"/>
      <c r="BB6" s="1337"/>
      <c r="BC6" s="1337"/>
      <c r="BD6" s="1337"/>
      <c r="BE6" s="1337"/>
      <c r="BF6" s="1337"/>
      <c r="BG6" s="1337"/>
      <c r="BH6" s="1337"/>
      <c r="BI6" s="1337"/>
      <c r="BJ6" s="1337"/>
      <c r="BK6" s="1337"/>
      <c r="BL6" s="1337"/>
      <c r="BM6" s="1337"/>
      <c r="BN6" s="1337"/>
      <c r="BO6" s="1337"/>
      <c r="BP6" s="1337"/>
      <c r="BQ6" s="1337"/>
      <c r="BR6" s="1337"/>
      <c r="BS6" s="1337"/>
      <c r="BT6" s="1337"/>
      <c r="BU6" s="1337"/>
      <c r="BV6" s="1337"/>
      <c r="BW6" s="1337"/>
      <c r="BX6" s="1337"/>
      <c r="BY6" s="1337"/>
      <c r="BZ6" s="1337"/>
      <c r="CA6" s="1337"/>
      <c r="CB6" s="1337"/>
      <c r="CC6" s="1337"/>
      <c r="CD6" s="1337"/>
      <c r="CE6" s="1337"/>
      <c r="CF6" s="1337"/>
      <c r="CG6" s="1337"/>
      <c r="CH6" s="1337"/>
      <c r="CI6" s="1337"/>
      <c r="CJ6" s="1337"/>
      <c r="CK6" s="1337"/>
      <c r="CL6" s="1337"/>
      <c r="CM6" s="1337"/>
      <c r="CN6" s="1337"/>
      <c r="CO6" s="1337"/>
      <c r="CP6" s="1337"/>
      <c r="CQ6" s="1337"/>
      <c r="CR6" s="1337"/>
      <c r="CS6" s="1337"/>
      <c r="CT6" s="1337"/>
      <c r="CU6" s="1337"/>
      <c r="CV6" s="1337"/>
      <c r="CW6" s="1337"/>
      <c r="CX6" s="1337"/>
      <c r="CY6" s="1337"/>
      <c r="CZ6" s="1337"/>
      <c r="DA6" s="1337"/>
      <c r="DB6" s="1337"/>
      <c r="DC6" s="1337"/>
      <c r="DD6" s="1337"/>
      <c r="DE6" s="1337"/>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37"/>
      <c r="B7" s="1337"/>
      <c r="C7" s="1337"/>
      <c r="D7" s="1337"/>
      <c r="E7" s="1337"/>
      <c r="F7" s="1337"/>
      <c r="G7" s="1337"/>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7"/>
      <c r="AG7" s="1337"/>
      <c r="AH7" s="1337"/>
      <c r="AI7" s="1337"/>
      <c r="AJ7" s="1337"/>
      <c r="AK7" s="1337"/>
      <c r="AL7" s="1337"/>
      <c r="AM7" s="1337"/>
      <c r="AN7" s="1337"/>
      <c r="AO7" s="1337"/>
      <c r="AP7" s="1337"/>
      <c r="AQ7" s="1337"/>
      <c r="AR7" s="1337"/>
      <c r="AS7" s="1337"/>
      <c r="AT7" s="1337"/>
      <c r="AU7" s="1337"/>
      <c r="AV7" s="1337"/>
      <c r="AW7" s="1337"/>
      <c r="AX7" s="1337"/>
      <c r="AY7" s="1337"/>
      <c r="AZ7" s="1337"/>
      <c r="BA7" s="1337"/>
      <c r="BB7" s="1337"/>
      <c r="BC7" s="1337"/>
      <c r="BD7" s="1337"/>
      <c r="BE7" s="1337"/>
      <c r="BF7" s="1337"/>
      <c r="BG7" s="1337"/>
      <c r="BH7" s="1337"/>
      <c r="BI7" s="1337"/>
      <c r="BJ7" s="1337"/>
      <c r="BK7" s="1337"/>
      <c r="BL7" s="1337"/>
      <c r="BM7" s="1337"/>
      <c r="BN7" s="1337"/>
      <c r="BO7" s="1337"/>
      <c r="BP7" s="1337"/>
      <c r="BQ7" s="1337"/>
      <c r="BR7" s="1337"/>
      <c r="BS7" s="1337"/>
      <c r="BT7" s="1337"/>
      <c r="BU7" s="1337"/>
      <c r="BV7" s="1337"/>
      <c r="BW7" s="1337"/>
      <c r="BX7" s="1337"/>
      <c r="BY7" s="1337"/>
      <c r="BZ7" s="1337"/>
      <c r="CA7" s="1337"/>
      <c r="CB7" s="1337"/>
      <c r="CC7" s="1337"/>
      <c r="CD7" s="1337"/>
      <c r="CE7" s="1337"/>
      <c r="CF7" s="1337"/>
      <c r="CG7" s="1337"/>
      <c r="CH7" s="1337"/>
      <c r="CI7" s="1337"/>
      <c r="CJ7" s="1337"/>
      <c r="CK7" s="1337"/>
      <c r="CL7" s="1337"/>
      <c r="CM7" s="1337"/>
      <c r="CN7" s="1337"/>
      <c r="CO7" s="1337"/>
      <c r="CP7" s="1337"/>
      <c r="CQ7" s="1337"/>
      <c r="CR7" s="1337"/>
      <c r="CS7" s="1337"/>
      <c r="CT7" s="1337"/>
      <c r="CU7" s="1337"/>
      <c r="CV7" s="1337"/>
      <c r="CW7" s="1337"/>
      <c r="CX7" s="1337"/>
      <c r="CY7" s="1337"/>
      <c r="CZ7" s="1337"/>
      <c r="DA7" s="1337"/>
      <c r="DB7" s="1337"/>
      <c r="DC7" s="1337"/>
      <c r="DD7" s="1337"/>
      <c r="DE7" s="1337"/>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37"/>
      <c r="B8" s="1337"/>
      <c r="C8" s="1337"/>
      <c r="D8" s="1337"/>
      <c r="E8" s="1337"/>
      <c r="F8" s="1337"/>
      <c r="G8" s="1337"/>
      <c r="H8" s="1337"/>
      <c r="I8" s="1337"/>
      <c r="J8" s="1337"/>
      <c r="K8" s="1337"/>
      <c r="L8" s="1337"/>
      <c r="M8" s="1337"/>
      <c r="N8" s="1337"/>
      <c r="O8" s="1337"/>
      <c r="P8" s="1337"/>
      <c r="Q8" s="1337"/>
      <c r="R8" s="1337"/>
      <c r="S8" s="1337"/>
      <c r="T8" s="1337"/>
      <c r="U8" s="1337"/>
      <c r="V8" s="1337"/>
      <c r="W8" s="1337"/>
      <c r="X8" s="1337"/>
      <c r="Y8" s="1337"/>
      <c r="Z8" s="1337"/>
      <c r="AA8" s="1337"/>
      <c r="AB8" s="1337"/>
      <c r="AC8" s="1337"/>
      <c r="AD8" s="1337"/>
      <c r="AE8" s="1337"/>
      <c r="AF8" s="1337"/>
      <c r="AG8" s="1337"/>
      <c r="AH8" s="1337"/>
      <c r="AI8" s="1337"/>
      <c r="AJ8" s="1337"/>
      <c r="AK8" s="1337"/>
      <c r="AL8" s="1337"/>
      <c r="AM8" s="1337"/>
      <c r="AN8" s="1337"/>
      <c r="AO8" s="1337"/>
      <c r="AP8" s="1337"/>
      <c r="AQ8" s="1337"/>
      <c r="AR8" s="1337"/>
      <c r="AS8" s="1337"/>
      <c r="AT8" s="1337"/>
      <c r="AU8" s="1337"/>
      <c r="AV8" s="1337"/>
      <c r="AW8" s="1337"/>
      <c r="AX8" s="1337"/>
      <c r="AY8" s="1337"/>
      <c r="AZ8" s="1337"/>
      <c r="BA8" s="1337"/>
      <c r="BB8" s="1337"/>
      <c r="BC8" s="1337"/>
      <c r="BD8" s="1337"/>
      <c r="BE8" s="1337"/>
      <c r="BF8" s="1337"/>
      <c r="BG8" s="1337"/>
      <c r="BH8" s="1337"/>
      <c r="BI8" s="1337"/>
      <c r="BJ8" s="1337"/>
      <c r="BK8" s="1337"/>
      <c r="BL8" s="1337"/>
      <c r="BM8" s="1337"/>
      <c r="BN8" s="1337"/>
      <c r="BO8" s="1337"/>
      <c r="BP8" s="1337"/>
      <c r="BQ8" s="1337"/>
      <c r="BR8" s="1337"/>
      <c r="BS8" s="1337"/>
      <c r="BT8" s="1337"/>
      <c r="BU8" s="1337"/>
      <c r="BV8" s="1337"/>
      <c r="BW8" s="1337"/>
      <c r="BX8" s="1337"/>
      <c r="BY8" s="1337"/>
      <c r="BZ8" s="1337"/>
      <c r="CA8" s="1337"/>
      <c r="CB8" s="1337"/>
      <c r="CC8" s="1337"/>
      <c r="CD8" s="1337"/>
      <c r="CE8" s="1337"/>
      <c r="CF8" s="1337"/>
      <c r="CG8" s="1337"/>
      <c r="CH8" s="1337"/>
      <c r="CI8" s="1337"/>
      <c r="CJ8" s="1337"/>
      <c r="CK8" s="1337"/>
      <c r="CL8" s="1337"/>
      <c r="CM8" s="1337"/>
      <c r="CN8" s="1337"/>
      <c r="CO8" s="1337"/>
      <c r="CP8" s="1337"/>
      <c r="CQ8" s="1337"/>
      <c r="CR8" s="1337"/>
      <c r="CS8" s="1337"/>
      <c r="CT8" s="1337"/>
      <c r="CU8" s="1337"/>
      <c r="CV8" s="1337"/>
      <c r="CW8" s="1337"/>
      <c r="CX8" s="1337"/>
      <c r="CY8" s="1337"/>
      <c r="CZ8" s="1337"/>
      <c r="DA8" s="1337"/>
      <c r="DB8" s="1337"/>
      <c r="DC8" s="1337"/>
      <c r="DD8" s="1337"/>
      <c r="DE8" s="1337"/>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37"/>
      <c r="B9" s="1337"/>
      <c r="C9" s="1337"/>
      <c r="D9" s="1337"/>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37"/>
      <c r="AD9" s="1337"/>
      <c r="AE9" s="1337"/>
      <c r="AF9" s="1337"/>
      <c r="AG9" s="1337"/>
      <c r="AH9" s="1337"/>
      <c r="AI9" s="1337"/>
      <c r="AJ9" s="1337"/>
      <c r="AK9" s="1337"/>
      <c r="AL9" s="1337"/>
      <c r="AM9" s="1337"/>
      <c r="AN9" s="1337"/>
      <c r="AO9" s="1337"/>
      <c r="AP9" s="1337"/>
      <c r="AQ9" s="1337"/>
      <c r="AR9" s="1337"/>
      <c r="AS9" s="1337"/>
      <c r="AT9" s="1337"/>
      <c r="AU9" s="1337"/>
      <c r="AV9" s="1337"/>
      <c r="AW9" s="1337"/>
      <c r="AX9" s="1337"/>
      <c r="AY9" s="1337"/>
      <c r="AZ9" s="1337"/>
      <c r="BA9" s="1337"/>
      <c r="BB9" s="1337"/>
      <c r="BC9" s="1337"/>
      <c r="BD9" s="1337"/>
      <c r="BE9" s="1337"/>
      <c r="BF9" s="1337"/>
      <c r="BG9" s="1337"/>
      <c r="BH9" s="1337"/>
      <c r="BI9" s="1337"/>
      <c r="BJ9" s="1337"/>
      <c r="BK9" s="1337"/>
      <c r="BL9" s="1337"/>
      <c r="BM9" s="1337"/>
      <c r="BN9" s="1337"/>
      <c r="BO9" s="1337"/>
      <c r="BP9" s="1337"/>
      <c r="BQ9" s="1337"/>
      <c r="BR9" s="1337"/>
      <c r="BS9" s="1337"/>
      <c r="BT9" s="1337"/>
      <c r="BU9" s="1337"/>
      <c r="BV9" s="1337"/>
      <c r="BW9" s="1337"/>
      <c r="BX9" s="1337"/>
      <c r="BY9" s="1337"/>
      <c r="BZ9" s="1337"/>
      <c r="CA9" s="1337"/>
      <c r="CB9" s="1337"/>
      <c r="CC9" s="1337"/>
      <c r="CD9" s="1337"/>
      <c r="CE9" s="1337"/>
      <c r="CF9" s="1337"/>
      <c r="CG9" s="1337"/>
      <c r="CH9" s="1337"/>
      <c r="CI9" s="1337"/>
      <c r="CJ9" s="1337"/>
      <c r="CK9" s="1337"/>
      <c r="CL9" s="1337"/>
      <c r="CM9" s="1337"/>
      <c r="CN9" s="1337"/>
      <c r="CO9" s="1337"/>
      <c r="CP9" s="1337"/>
      <c r="CQ9" s="1337"/>
      <c r="CR9" s="1337"/>
      <c r="CS9" s="1337"/>
      <c r="CT9" s="1337"/>
      <c r="CU9" s="1337"/>
      <c r="CV9" s="1337"/>
      <c r="CW9" s="1337"/>
      <c r="CX9" s="1337"/>
      <c r="CY9" s="1337"/>
      <c r="CZ9" s="1337"/>
      <c r="DA9" s="1337"/>
      <c r="DB9" s="1337"/>
      <c r="DC9" s="1337"/>
      <c r="DD9" s="1337"/>
      <c r="DE9" s="1337"/>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37"/>
      <c r="B10" s="1337"/>
      <c r="C10" s="1337"/>
      <c r="D10" s="1337"/>
      <c r="E10" s="1337"/>
      <c r="F10" s="1337"/>
      <c r="G10" s="1337"/>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c r="AM10" s="1337"/>
      <c r="AN10" s="1337"/>
      <c r="AO10" s="1337"/>
      <c r="AP10" s="1337"/>
      <c r="AQ10" s="1337"/>
      <c r="AR10" s="1337"/>
      <c r="AS10" s="1337"/>
      <c r="AT10" s="1337"/>
      <c r="AU10" s="1337"/>
      <c r="AV10" s="1337"/>
      <c r="AW10" s="1337"/>
      <c r="AX10" s="1337"/>
      <c r="AY10" s="1337"/>
      <c r="AZ10" s="1337"/>
      <c r="BA10" s="1337"/>
      <c r="BB10" s="1337"/>
      <c r="BC10" s="1337"/>
      <c r="BD10" s="1337"/>
      <c r="BE10" s="1337"/>
      <c r="BF10" s="1337"/>
      <c r="BG10" s="1337"/>
      <c r="BH10" s="1337"/>
      <c r="BI10" s="1337"/>
      <c r="BJ10" s="1337"/>
      <c r="BK10" s="1337"/>
      <c r="BL10" s="1337"/>
      <c r="BM10" s="1337"/>
      <c r="BN10" s="1337"/>
      <c r="BO10" s="1337"/>
      <c r="BP10" s="1337"/>
      <c r="BQ10" s="1337"/>
      <c r="BR10" s="1337"/>
      <c r="BS10" s="1337"/>
      <c r="BT10" s="1337"/>
      <c r="BU10" s="1337"/>
      <c r="BV10" s="1337"/>
      <c r="BW10" s="1337"/>
      <c r="BX10" s="1337"/>
      <c r="BY10" s="1337"/>
      <c r="BZ10" s="1337"/>
      <c r="CA10" s="1337"/>
      <c r="CB10" s="1337"/>
      <c r="CC10" s="1337"/>
      <c r="CD10" s="1337"/>
      <c r="CE10" s="1337"/>
      <c r="CF10" s="1337"/>
      <c r="CG10" s="1337"/>
      <c r="CH10" s="1337"/>
      <c r="CI10" s="1337"/>
      <c r="CJ10" s="1337"/>
      <c r="CK10" s="1337"/>
      <c r="CL10" s="1337"/>
      <c r="CM10" s="1337"/>
      <c r="CN10" s="1337"/>
      <c r="CO10" s="1337"/>
      <c r="CP10" s="1337"/>
      <c r="CQ10" s="1337"/>
      <c r="CR10" s="1337"/>
      <c r="CS10" s="1337"/>
      <c r="CT10" s="1337"/>
      <c r="CU10" s="1337"/>
      <c r="CV10" s="1337"/>
      <c r="CW10" s="1337"/>
      <c r="CX10" s="1337"/>
      <c r="CY10" s="1337"/>
      <c r="CZ10" s="1337"/>
      <c r="DA10" s="1337"/>
      <c r="DB10" s="1337"/>
      <c r="DC10" s="1337"/>
      <c r="DD10" s="1337"/>
      <c r="DE10" s="1337"/>
      <c r="DF10" s="292"/>
      <c r="DG10" s="292"/>
      <c r="DH10" s="292"/>
      <c r="DI10" s="292"/>
      <c r="DJ10" s="292"/>
      <c r="DK10" s="292"/>
      <c r="DL10" s="292"/>
      <c r="DM10" s="292"/>
      <c r="DN10" s="292"/>
      <c r="DO10" s="292"/>
      <c r="DP10" s="292"/>
      <c r="DQ10" s="292"/>
      <c r="DR10" s="292"/>
      <c r="DS10" s="292"/>
      <c r="DT10" s="292"/>
      <c r="DU10" s="292"/>
      <c r="DV10" s="292"/>
      <c r="DW10" s="292"/>
      <c r="EM10" s="291" t="s">
        <v>656</v>
      </c>
    </row>
    <row r="11" spans="1:143" s="291" customFormat="1" ht="13" x14ac:dyDescent="0.2">
      <c r="A11" s="1337"/>
      <c r="B11" s="1337"/>
      <c r="C11" s="1337"/>
      <c r="D11" s="1337"/>
      <c r="E11" s="1337"/>
      <c r="F11" s="1337"/>
      <c r="G11" s="1337"/>
      <c r="H11" s="1337"/>
      <c r="I11" s="1337"/>
      <c r="J11" s="1337"/>
      <c r="K11" s="1337"/>
      <c r="L11" s="1337"/>
      <c r="M11" s="1337"/>
      <c r="N11" s="1337"/>
      <c r="O11" s="1337"/>
      <c r="P11" s="1337"/>
      <c r="Q11" s="1337"/>
      <c r="R11" s="1337"/>
      <c r="S11" s="1337"/>
      <c r="T11" s="1337"/>
      <c r="U11" s="1337"/>
      <c r="V11" s="1337"/>
      <c r="W11" s="1337"/>
      <c r="X11" s="1337"/>
      <c r="Y11" s="1337"/>
      <c r="Z11" s="1337"/>
      <c r="AA11" s="1337"/>
      <c r="AB11" s="1337"/>
      <c r="AC11" s="1337"/>
      <c r="AD11" s="1337"/>
      <c r="AE11" s="1337"/>
      <c r="AF11" s="1337"/>
      <c r="AG11" s="1337"/>
      <c r="AH11" s="1337"/>
      <c r="AI11" s="1337"/>
      <c r="AJ11" s="1337"/>
      <c r="AK11" s="1337"/>
      <c r="AL11" s="1337"/>
      <c r="AM11" s="1337"/>
      <c r="AN11" s="1337"/>
      <c r="AO11" s="1337"/>
      <c r="AP11" s="1337"/>
      <c r="AQ11" s="1337"/>
      <c r="AR11" s="1337"/>
      <c r="AS11" s="1337"/>
      <c r="AT11" s="1337"/>
      <c r="AU11" s="1337"/>
      <c r="AV11" s="1337"/>
      <c r="AW11" s="1337"/>
      <c r="AX11" s="1337"/>
      <c r="AY11" s="1337"/>
      <c r="AZ11" s="1337"/>
      <c r="BA11" s="1337"/>
      <c r="BB11" s="1337"/>
      <c r="BC11" s="1337"/>
      <c r="BD11" s="1337"/>
      <c r="BE11" s="1337"/>
      <c r="BF11" s="1337"/>
      <c r="BG11" s="1337"/>
      <c r="BH11" s="1337"/>
      <c r="BI11" s="1337"/>
      <c r="BJ11" s="1337"/>
      <c r="BK11" s="1337"/>
      <c r="BL11" s="1337"/>
      <c r="BM11" s="1337"/>
      <c r="BN11" s="1337"/>
      <c r="BO11" s="1337"/>
      <c r="BP11" s="1337"/>
      <c r="BQ11" s="1337"/>
      <c r="BR11" s="1337"/>
      <c r="BS11" s="1337"/>
      <c r="BT11" s="1337"/>
      <c r="BU11" s="1337"/>
      <c r="BV11" s="1337"/>
      <c r="BW11" s="1337"/>
      <c r="BX11" s="1337"/>
      <c r="BY11" s="1337"/>
      <c r="BZ11" s="1337"/>
      <c r="CA11" s="1337"/>
      <c r="CB11" s="1337"/>
      <c r="CC11" s="1337"/>
      <c r="CD11" s="1337"/>
      <c r="CE11" s="1337"/>
      <c r="CF11" s="1337"/>
      <c r="CG11" s="1337"/>
      <c r="CH11" s="1337"/>
      <c r="CI11" s="1337"/>
      <c r="CJ11" s="1337"/>
      <c r="CK11" s="1337"/>
      <c r="CL11" s="1337"/>
      <c r="CM11" s="1337"/>
      <c r="CN11" s="1337"/>
      <c r="CO11" s="1337"/>
      <c r="CP11" s="1337"/>
      <c r="CQ11" s="1337"/>
      <c r="CR11" s="1337"/>
      <c r="CS11" s="1337"/>
      <c r="CT11" s="1337"/>
      <c r="CU11" s="1337"/>
      <c r="CV11" s="1337"/>
      <c r="CW11" s="1337"/>
      <c r="CX11" s="1337"/>
      <c r="CY11" s="1337"/>
      <c r="CZ11" s="1337"/>
      <c r="DA11" s="1337"/>
      <c r="DB11" s="1337"/>
      <c r="DC11" s="1337"/>
      <c r="DD11" s="1337"/>
      <c r="DE11" s="1337"/>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37"/>
      <c r="B12" s="1337"/>
      <c r="C12" s="1337"/>
      <c r="D12" s="1337"/>
      <c r="E12" s="1337"/>
      <c r="F12" s="1337"/>
      <c r="G12" s="1337"/>
      <c r="H12" s="1337"/>
      <c r="I12" s="1337"/>
      <c r="J12" s="1337"/>
      <c r="K12" s="1337"/>
      <c r="L12" s="1337"/>
      <c r="M12" s="1337"/>
      <c r="N12" s="1337"/>
      <c r="O12" s="1337"/>
      <c r="P12" s="1337"/>
      <c r="Q12" s="1337"/>
      <c r="R12" s="1337"/>
      <c r="S12" s="1337"/>
      <c r="T12" s="1337"/>
      <c r="U12" s="1337"/>
      <c r="V12" s="1337"/>
      <c r="W12" s="1337"/>
      <c r="X12" s="1337"/>
      <c r="Y12" s="1337"/>
      <c r="Z12" s="1337"/>
      <c r="AA12" s="1337"/>
      <c r="AB12" s="1337"/>
      <c r="AC12" s="1337"/>
      <c r="AD12" s="1337"/>
      <c r="AE12" s="1337"/>
      <c r="AF12" s="1337"/>
      <c r="AG12" s="1337"/>
      <c r="AH12" s="1337"/>
      <c r="AI12" s="1337"/>
      <c r="AJ12" s="1337"/>
      <c r="AK12" s="1337"/>
      <c r="AL12" s="1337"/>
      <c r="AM12" s="1337"/>
      <c r="AN12" s="1337"/>
      <c r="AO12" s="1337"/>
      <c r="AP12" s="1337"/>
      <c r="AQ12" s="1337"/>
      <c r="AR12" s="1337"/>
      <c r="AS12" s="1337"/>
      <c r="AT12" s="1337"/>
      <c r="AU12" s="1337"/>
      <c r="AV12" s="1337"/>
      <c r="AW12" s="1337"/>
      <c r="AX12" s="1337"/>
      <c r="AY12" s="1337"/>
      <c r="AZ12" s="1337"/>
      <c r="BA12" s="1337"/>
      <c r="BB12" s="1337"/>
      <c r="BC12" s="1337"/>
      <c r="BD12" s="1337"/>
      <c r="BE12" s="1337"/>
      <c r="BF12" s="1337"/>
      <c r="BG12" s="1337"/>
      <c r="BH12" s="1337"/>
      <c r="BI12" s="1337"/>
      <c r="BJ12" s="1337"/>
      <c r="BK12" s="1337"/>
      <c r="BL12" s="1337"/>
      <c r="BM12" s="1337"/>
      <c r="BN12" s="1337"/>
      <c r="BO12" s="1337"/>
      <c r="BP12" s="1337"/>
      <c r="BQ12" s="1337"/>
      <c r="BR12" s="1337"/>
      <c r="BS12" s="1337"/>
      <c r="BT12" s="1337"/>
      <c r="BU12" s="1337"/>
      <c r="BV12" s="1337"/>
      <c r="BW12" s="1337"/>
      <c r="BX12" s="1337"/>
      <c r="BY12" s="1337"/>
      <c r="BZ12" s="1337"/>
      <c r="CA12" s="1337"/>
      <c r="CB12" s="1337"/>
      <c r="CC12" s="1337"/>
      <c r="CD12" s="1337"/>
      <c r="CE12" s="1337"/>
      <c r="CF12" s="1337"/>
      <c r="CG12" s="1337"/>
      <c r="CH12" s="1337"/>
      <c r="CI12" s="1337"/>
      <c r="CJ12" s="1337"/>
      <c r="CK12" s="1337"/>
      <c r="CL12" s="1337"/>
      <c r="CM12" s="1337"/>
      <c r="CN12" s="1337"/>
      <c r="CO12" s="1337"/>
      <c r="CP12" s="1337"/>
      <c r="CQ12" s="1337"/>
      <c r="CR12" s="1337"/>
      <c r="CS12" s="1337"/>
      <c r="CT12" s="1337"/>
      <c r="CU12" s="1337"/>
      <c r="CV12" s="1337"/>
      <c r="CW12" s="1337"/>
      <c r="CX12" s="1337"/>
      <c r="CY12" s="1337"/>
      <c r="CZ12" s="1337"/>
      <c r="DA12" s="1337"/>
      <c r="DB12" s="1337"/>
      <c r="DC12" s="1337"/>
      <c r="DD12" s="1337"/>
      <c r="DE12" s="1337"/>
      <c r="DF12" s="292"/>
      <c r="DG12" s="292"/>
      <c r="DH12" s="292"/>
      <c r="DI12" s="292"/>
      <c r="DJ12" s="292"/>
      <c r="DK12" s="292"/>
      <c r="DL12" s="292"/>
      <c r="DM12" s="292"/>
      <c r="DN12" s="292"/>
      <c r="DO12" s="292"/>
      <c r="DP12" s="292"/>
      <c r="DQ12" s="292"/>
      <c r="DR12" s="292"/>
      <c r="DS12" s="292"/>
      <c r="DT12" s="292"/>
      <c r="DU12" s="292"/>
      <c r="DV12" s="292"/>
      <c r="DW12" s="292"/>
      <c r="EM12" s="291" t="s">
        <v>656</v>
      </c>
    </row>
    <row r="13" spans="1:143" s="291" customFormat="1" ht="13" x14ac:dyDescent="0.2">
      <c r="A13" s="1337"/>
      <c r="B13" s="1337"/>
      <c r="C13" s="1337"/>
      <c r="D13" s="1337"/>
      <c r="E13" s="1337"/>
      <c r="F13" s="1337"/>
      <c r="G13" s="1337"/>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7"/>
      <c r="AJ13" s="1337"/>
      <c r="AK13" s="1337"/>
      <c r="AL13" s="1337"/>
      <c r="AM13" s="1337"/>
      <c r="AN13" s="1337"/>
      <c r="AO13" s="1337"/>
      <c r="AP13" s="1337"/>
      <c r="AQ13" s="1337"/>
      <c r="AR13" s="1337"/>
      <c r="AS13" s="1337"/>
      <c r="AT13" s="1337"/>
      <c r="AU13" s="1337"/>
      <c r="AV13" s="1337"/>
      <c r="AW13" s="1337"/>
      <c r="AX13" s="1337"/>
      <c r="AY13" s="1337"/>
      <c r="AZ13" s="1337"/>
      <c r="BA13" s="1337"/>
      <c r="BB13" s="1337"/>
      <c r="BC13" s="1337"/>
      <c r="BD13" s="1337"/>
      <c r="BE13" s="1337"/>
      <c r="BF13" s="1337"/>
      <c r="BG13" s="1337"/>
      <c r="BH13" s="1337"/>
      <c r="BI13" s="1337"/>
      <c r="BJ13" s="1337"/>
      <c r="BK13" s="1337"/>
      <c r="BL13" s="1337"/>
      <c r="BM13" s="1337"/>
      <c r="BN13" s="1337"/>
      <c r="BO13" s="1337"/>
      <c r="BP13" s="1337"/>
      <c r="BQ13" s="1337"/>
      <c r="BR13" s="1337"/>
      <c r="BS13" s="1337"/>
      <c r="BT13" s="1337"/>
      <c r="BU13" s="1337"/>
      <c r="BV13" s="1337"/>
      <c r="BW13" s="1337"/>
      <c r="BX13" s="1337"/>
      <c r="BY13" s="1337"/>
      <c r="BZ13" s="1337"/>
      <c r="CA13" s="1337"/>
      <c r="CB13" s="1337"/>
      <c r="CC13" s="1337"/>
      <c r="CD13" s="1337"/>
      <c r="CE13" s="1337"/>
      <c r="CF13" s="1337"/>
      <c r="CG13" s="1337"/>
      <c r="CH13" s="1337"/>
      <c r="CI13" s="1337"/>
      <c r="CJ13" s="1337"/>
      <c r="CK13" s="1337"/>
      <c r="CL13" s="1337"/>
      <c r="CM13" s="1337"/>
      <c r="CN13" s="1337"/>
      <c r="CO13" s="1337"/>
      <c r="CP13" s="1337"/>
      <c r="CQ13" s="1337"/>
      <c r="CR13" s="1337"/>
      <c r="CS13" s="1337"/>
      <c r="CT13" s="1337"/>
      <c r="CU13" s="1337"/>
      <c r="CV13" s="1337"/>
      <c r="CW13" s="1337"/>
      <c r="CX13" s="1337"/>
      <c r="CY13" s="1337"/>
      <c r="CZ13" s="1337"/>
      <c r="DA13" s="1337"/>
      <c r="DB13" s="1337"/>
      <c r="DC13" s="1337"/>
      <c r="DD13" s="1337"/>
      <c r="DE13" s="1337"/>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37"/>
      <c r="B14" s="1337"/>
      <c r="C14" s="1337"/>
      <c r="D14" s="1337"/>
      <c r="E14" s="1337"/>
      <c r="F14" s="1337"/>
      <c r="G14" s="1337"/>
      <c r="H14" s="1337"/>
      <c r="I14" s="1337"/>
      <c r="J14" s="1337"/>
      <c r="K14" s="1337"/>
      <c r="L14" s="1337"/>
      <c r="M14" s="1337"/>
      <c r="N14" s="1337"/>
      <c r="O14" s="1337"/>
      <c r="P14" s="1337"/>
      <c r="Q14" s="1337"/>
      <c r="R14" s="1337"/>
      <c r="S14" s="1337"/>
      <c r="T14" s="1337"/>
      <c r="U14" s="1337"/>
      <c r="V14" s="1337"/>
      <c r="W14" s="1337"/>
      <c r="X14" s="1337"/>
      <c r="Y14" s="1337"/>
      <c r="Z14" s="1337"/>
      <c r="AA14" s="1337"/>
      <c r="AB14" s="1337"/>
      <c r="AC14" s="1337"/>
      <c r="AD14" s="1337"/>
      <c r="AE14" s="1337"/>
      <c r="AF14" s="1337"/>
      <c r="AG14" s="1337"/>
      <c r="AH14" s="1337"/>
      <c r="AI14" s="1337"/>
      <c r="AJ14" s="1337"/>
      <c r="AK14" s="1337"/>
      <c r="AL14" s="1337"/>
      <c r="AM14" s="1337"/>
      <c r="AN14" s="1337"/>
      <c r="AO14" s="1337"/>
      <c r="AP14" s="1337"/>
      <c r="AQ14" s="1337"/>
      <c r="AR14" s="1337"/>
      <c r="AS14" s="1337"/>
      <c r="AT14" s="1337"/>
      <c r="AU14" s="1337"/>
      <c r="AV14" s="1337"/>
      <c r="AW14" s="1337"/>
      <c r="AX14" s="1337"/>
      <c r="AY14" s="1337"/>
      <c r="AZ14" s="1337"/>
      <c r="BA14" s="1337"/>
      <c r="BB14" s="1337"/>
      <c r="BC14" s="1337"/>
      <c r="BD14" s="1337"/>
      <c r="BE14" s="1337"/>
      <c r="BF14" s="1337"/>
      <c r="BG14" s="1337"/>
      <c r="BH14" s="1337"/>
      <c r="BI14" s="1337"/>
      <c r="BJ14" s="1337"/>
      <c r="BK14" s="1337"/>
      <c r="BL14" s="1337"/>
      <c r="BM14" s="1337"/>
      <c r="BN14" s="1337"/>
      <c r="BO14" s="1337"/>
      <c r="BP14" s="1337"/>
      <c r="BQ14" s="1337"/>
      <c r="BR14" s="1337"/>
      <c r="BS14" s="1337"/>
      <c r="BT14" s="1337"/>
      <c r="BU14" s="1337"/>
      <c r="BV14" s="1337"/>
      <c r="BW14" s="1337"/>
      <c r="BX14" s="1337"/>
      <c r="BY14" s="1337"/>
      <c r="BZ14" s="1337"/>
      <c r="CA14" s="1337"/>
      <c r="CB14" s="1337"/>
      <c r="CC14" s="1337"/>
      <c r="CD14" s="1337"/>
      <c r="CE14" s="1337"/>
      <c r="CF14" s="1337"/>
      <c r="CG14" s="1337"/>
      <c r="CH14" s="1337"/>
      <c r="CI14" s="1337"/>
      <c r="CJ14" s="1337"/>
      <c r="CK14" s="1337"/>
      <c r="CL14" s="1337"/>
      <c r="CM14" s="1337"/>
      <c r="CN14" s="1337"/>
      <c r="CO14" s="1337"/>
      <c r="CP14" s="1337"/>
      <c r="CQ14" s="1337"/>
      <c r="CR14" s="1337"/>
      <c r="CS14" s="1337"/>
      <c r="CT14" s="1337"/>
      <c r="CU14" s="1337"/>
      <c r="CV14" s="1337"/>
      <c r="CW14" s="1337"/>
      <c r="CX14" s="1337"/>
      <c r="CY14" s="1337"/>
      <c r="CZ14" s="1337"/>
      <c r="DA14" s="1337"/>
      <c r="DB14" s="1337"/>
      <c r="DC14" s="1337"/>
      <c r="DD14" s="1337"/>
      <c r="DE14" s="1337"/>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80"/>
      <c r="B15" s="1337"/>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7"/>
      <c r="AJ15" s="1337"/>
      <c r="AK15" s="1337"/>
      <c r="AL15" s="1337"/>
      <c r="AM15" s="1337"/>
      <c r="AN15" s="1337"/>
      <c r="AO15" s="1337"/>
      <c r="AP15" s="1337"/>
      <c r="AQ15" s="1337"/>
      <c r="AR15" s="1337"/>
      <c r="AS15" s="1337"/>
      <c r="AT15" s="1337"/>
      <c r="AU15" s="1337"/>
      <c r="AV15" s="1337"/>
      <c r="AW15" s="1337"/>
      <c r="AX15" s="1337"/>
      <c r="AY15" s="1337"/>
      <c r="AZ15" s="1337"/>
      <c r="BA15" s="1337"/>
      <c r="BB15" s="1337"/>
      <c r="BC15" s="1337"/>
      <c r="BD15" s="1337"/>
      <c r="BE15" s="1337"/>
      <c r="BF15" s="1337"/>
      <c r="BG15" s="1337"/>
      <c r="BH15" s="1337"/>
      <c r="BI15" s="1337"/>
      <c r="BJ15" s="1337"/>
      <c r="BK15" s="1337"/>
      <c r="BL15" s="1337"/>
      <c r="BM15" s="1337"/>
      <c r="BN15" s="1337"/>
      <c r="BO15" s="1337"/>
      <c r="BP15" s="1337"/>
      <c r="BQ15" s="1337"/>
      <c r="BR15" s="1337"/>
      <c r="BS15" s="1337"/>
      <c r="BT15" s="1337"/>
      <c r="BU15" s="1337"/>
      <c r="BV15" s="1337"/>
      <c r="BW15" s="1337"/>
      <c r="BX15" s="1337"/>
      <c r="BY15" s="1337"/>
      <c r="BZ15" s="1337"/>
      <c r="CA15" s="1337"/>
      <c r="CB15" s="1337"/>
      <c r="CC15" s="1337"/>
      <c r="CD15" s="1337"/>
      <c r="CE15" s="1337"/>
      <c r="CF15" s="1337"/>
      <c r="CG15" s="1337"/>
      <c r="CH15" s="1337"/>
      <c r="CI15" s="1337"/>
      <c r="CJ15" s="1337"/>
      <c r="CK15" s="1337"/>
      <c r="CL15" s="1337"/>
      <c r="CM15" s="1337"/>
      <c r="CN15" s="1337"/>
      <c r="CO15" s="1337"/>
      <c r="CP15" s="1337"/>
      <c r="CQ15" s="1337"/>
      <c r="CR15" s="1337"/>
      <c r="CS15" s="1337"/>
      <c r="CT15" s="1337"/>
      <c r="CU15" s="1337"/>
      <c r="CV15" s="1337"/>
      <c r="CW15" s="1337"/>
      <c r="CX15" s="1337"/>
      <c r="CY15" s="1337"/>
      <c r="CZ15" s="1337"/>
      <c r="DA15" s="1337"/>
      <c r="DB15" s="1337"/>
      <c r="DC15" s="1337"/>
      <c r="DD15" s="1337"/>
      <c r="DE15" s="1337"/>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80"/>
      <c r="B16" s="1337"/>
      <c r="C16" s="1337"/>
      <c r="D16" s="1337"/>
      <c r="E16" s="1337"/>
      <c r="F16" s="1337"/>
      <c r="G16" s="1337"/>
      <c r="H16" s="1337"/>
      <c r="I16" s="1337"/>
      <c r="J16" s="1337"/>
      <c r="K16" s="1337"/>
      <c r="L16" s="1337"/>
      <c r="M16" s="1337"/>
      <c r="N16" s="1337"/>
      <c r="O16" s="1337"/>
      <c r="P16" s="1337"/>
      <c r="Q16" s="1337"/>
      <c r="R16" s="1337"/>
      <c r="S16" s="1337"/>
      <c r="T16" s="1337"/>
      <c r="U16" s="1337"/>
      <c r="V16" s="1337"/>
      <c r="W16" s="1337"/>
      <c r="X16" s="1337"/>
      <c r="Y16" s="1337"/>
      <c r="Z16" s="1337"/>
      <c r="AA16" s="1337"/>
      <c r="AB16" s="1337"/>
      <c r="AC16" s="1337"/>
      <c r="AD16" s="1337"/>
      <c r="AE16" s="1337"/>
      <c r="AF16" s="1337"/>
      <c r="AG16" s="1337"/>
      <c r="AH16" s="1337"/>
      <c r="AI16" s="1337"/>
      <c r="AJ16" s="1337"/>
      <c r="AK16" s="1337"/>
      <c r="AL16" s="1337"/>
      <c r="AM16" s="1337"/>
      <c r="AN16" s="1337"/>
      <c r="AO16" s="1337"/>
      <c r="AP16" s="1337"/>
      <c r="AQ16" s="1337"/>
      <c r="AR16" s="1337"/>
      <c r="AS16" s="1337"/>
      <c r="AT16" s="1337"/>
      <c r="AU16" s="1337"/>
      <c r="AV16" s="1337"/>
      <c r="AW16" s="1337"/>
      <c r="AX16" s="1337"/>
      <c r="AY16" s="1337"/>
      <c r="AZ16" s="1337"/>
      <c r="BA16" s="1337"/>
      <c r="BB16" s="1337"/>
      <c r="BC16" s="1337"/>
      <c r="BD16" s="1337"/>
      <c r="BE16" s="1337"/>
      <c r="BF16" s="1337"/>
      <c r="BG16" s="1337"/>
      <c r="BH16" s="1337"/>
      <c r="BI16" s="1337"/>
      <c r="BJ16" s="1337"/>
      <c r="BK16" s="1337"/>
      <c r="BL16" s="1337"/>
      <c r="BM16" s="1337"/>
      <c r="BN16" s="1337"/>
      <c r="BO16" s="1337"/>
      <c r="BP16" s="1337"/>
      <c r="BQ16" s="1337"/>
      <c r="BR16" s="1337"/>
      <c r="BS16" s="1337"/>
      <c r="BT16" s="1337"/>
      <c r="BU16" s="1337"/>
      <c r="BV16" s="1337"/>
      <c r="BW16" s="1337"/>
      <c r="BX16" s="1337"/>
      <c r="BY16" s="1337"/>
      <c r="BZ16" s="1337"/>
      <c r="CA16" s="1337"/>
      <c r="CB16" s="1337"/>
      <c r="CC16" s="1337"/>
      <c r="CD16" s="1337"/>
      <c r="CE16" s="1337"/>
      <c r="CF16" s="1337"/>
      <c r="CG16" s="1337"/>
      <c r="CH16" s="1337"/>
      <c r="CI16" s="1337"/>
      <c r="CJ16" s="1337"/>
      <c r="CK16" s="1337"/>
      <c r="CL16" s="1337"/>
      <c r="CM16" s="1337"/>
      <c r="CN16" s="1337"/>
      <c r="CO16" s="1337"/>
      <c r="CP16" s="1337"/>
      <c r="CQ16" s="1337"/>
      <c r="CR16" s="1337"/>
      <c r="CS16" s="1337"/>
      <c r="CT16" s="1337"/>
      <c r="CU16" s="1337"/>
      <c r="CV16" s="1337"/>
      <c r="CW16" s="1337"/>
      <c r="CX16" s="1337"/>
      <c r="CY16" s="1337"/>
      <c r="CZ16" s="1337"/>
      <c r="DA16" s="1337"/>
      <c r="DB16" s="1337"/>
      <c r="DC16" s="1337"/>
      <c r="DD16" s="1337"/>
      <c r="DE16" s="1337"/>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80"/>
      <c r="B17" s="1337"/>
      <c r="C17" s="1337"/>
      <c r="D17" s="1337"/>
      <c r="E17" s="1337"/>
      <c r="F17" s="1337"/>
      <c r="G17" s="1337"/>
      <c r="H17" s="1337"/>
      <c r="I17" s="1337"/>
      <c r="J17" s="1337"/>
      <c r="K17" s="1337"/>
      <c r="L17" s="1337"/>
      <c r="M17" s="1337"/>
      <c r="N17" s="1337"/>
      <c r="O17" s="1337"/>
      <c r="P17" s="1337"/>
      <c r="Q17" s="1337"/>
      <c r="R17" s="1337"/>
      <c r="S17" s="1337"/>
      <c r="T17" s="1337"/>
      <c r="U17" s="1337"/>
      <c r="V17" s="1337"/>
      <c r="W17" s="1337"/>
      <c r="X17" s="1337"/>
      <c r="Y17" s="1337"/>
      <c r="Z17" s="1337"/>
      <c r="AA17" s="1337"/>
      <c r="AB17" s="1337"/>
      <c r="AC17" s="1337"/>
      <c r="AD17" s="1337"/>
      <c r="AE17" s="1337"/>
      <c r="AF17" s="1337"/>
      <c r="AG17" s="1337"/>
      <c r="AH17" s="1337"/>
      <c r="AI17" s="1337"/>
      <c r="AJ17" s="1337"/>
      <c r="AK17" s="1337"/>
      <c r="AL17" s="1337"/>
      <c r="AM17" s="1337"/>
      <c r="AN17" s="1337"/>
      <c r="AO17" s="1337"/>
      <c r="AP17" s="1337"/>
      <c r="AQ17" s="1337"/>
      <c r="AR17" s="1337"/>
      <c r="AS17" s="1337"/>
      <c r="AT17" s="1337"/>
      <c r="AU17" s="1337"/>
      <c r="AV17" s="1337"/>
      <c r="AW17" s="1337"/>
      <c r="AX17" s="1337"/>
      <c r="AY17" s="1337"/>
      <c r="AZ17" s="1337"/>
      <c r="BA17" s="1337"/>
      <c r="BB17" s="1337"/>
      <c r="BC17" s="1337"/>
      <c r="BD17" s="1337"/>
      <c r="BE17" s="1337"/>
      <c r="BF17" s="1337"/>
      <c r="BG17" s="1337"/>
      <c r="BH17" s="1337"/>
      <c r="BI17" s="1337"/>
      <c r="BJ17" s="1337"/>
      <c r="BK17" s="1337"/>
      <c r="BL17" s="1337"/>
      <c r="BM17" s="1337"/>
      <c r="BN17" s="1337"/>
      <c r="BO17" s="1337"/>
      <c r="BP17" s="1337"/>
      <c r="BQ17" s="1337"/>
      <c r="BR17" s="1337"/>
      <c r="BS17" s="1337"/>
      <c r="BT17" s="1337"/>
      <c r="BU17" s="1337"/>
      <c r="BV17" s="1337"/>
      <c r="BW17" s="1337"/>
      <c r="BX17" s="1337"/>
      <c r="BY17" s="1337"/>
      <c r="BZ17" s="1337"/>
      <c r="CA17" s="1337"/>
      <c r="CB17" s="1337"/>
      <c r="CC17" s="1337"/>
      <c r="CD17" s="1337"/>
      <c r="CE17" s="1337"/>
      <c r="CF17" s="1337"/>
      <c r="CG17" s="1337"/>
      <c r="CH17" s="1337"/>
      <c r="CI17" s="1337"/>
      <c r="CJ17" s="1337"/>
      <c r="CK17" s="1337"/>
      <c r="CL17" s="1337"/>
      <c r="CM17" s="1337"/>
      <c r="CN17" s="1337"/>
      <c r="CO17" s="1337"/>
      <c r="CP17" s="1337"/>
      <c r="CQ17" s="1337"/>
      <c r="CR17" s="1337"/>
      <c r="CS17" s="1337"/>
      <c r="CT17" s="1337"/>
      <c r="CU17" s="1337"/>
      <c r="CV17" s="1337"/>
      <c r="CW17" s="1337"/>
      <c r="CX17" s="1337"/>
      <c r="CY17" s="1337"/>
      <c r="CZ17" s="1337"/>
      <c r="DA17" s="1337"/>
      <c r="DB17" s="1337"/>
      <c r="DC17" s="1337"/>
      <c r="DD17" s="1337"/>
      <c r="DE17" s="1337"/>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80"/>
      <c r="B18" s="1337"/>
      <c r="C18" s="1337"/>
      <c r="D18" s="1337"/>
      <c r="E18" s="1337"/>
      <c r="F18" s="1337"/>
      <c r="G18" s="1337"/>
      <c r="H18" s="1337"/>
      <c r="I18" s="1337"/>
      <c r="J18" s="1337"/>
      <c r="K18" s="1337"/>
      <c r="L18" s="1337"/>
      <c r="M18" s="1337"/>
      <c r="N18" s="1337"/>
      <c r="O18" s="1337"/>
      <c r="P18" s="1337"/>
      <c r="Q18" s="1337"/>
      <c r="R18" s="1337"/>
      <c r="S18" s="1337"/>
      <c r="T18" s="1337"/>
      <c r="U18" s="1337"/>
      <c r="V18" s="1337"/>
      <c r="W18" s="1337"/>
      <c r="X18" s="1337"/>
      <c r="Y18" s="1337"/>
      <c r="Z18" s="1337"/>
      <c r="AA18" s="1337"/>
      <c r="AB18" s="1337"/>
      <c r="AC18" s="1337"/>
      <c r="AD18" s="1337"/>
      <c r="AE18" s="1337"/>
      <c r="AF18" s="1337"/>
      <c r="AG18" s="1337"/>
      <c r="AH18" s="1337"/>
      <c r="AI18" s="1337"/>
      <c r="AJ18" s="1337"/>
      <c r="AK18" s="1337"/>
      <c r="AL18" s="1337"/>
      <c r="AM18" s="1337"/>
      <c r="AN18" s="1337"/>
      <c r="AO18" s="1337"/>
      <c r="AP18" s="1337"/>
      <c r="AQ18" s="1337"/>
      <c r="AR18" s="1337"/>
      <c r="AS18" s="1337"/>
      <c r="AT18" s="1337"/>
      <c r="AU18" s="1337"/>
      <c r="AV18" s="1337"/>
      <c r="AW18" s="1337"/>
      <c r="AX18" s="1337"/>
      <c r="AY18" s="1337"/>
      <c r="AZ18" s="1337"/>
      <c r="BA18" s="1337"/>
      <c r="BB18" s="1337"/>
      <c r="BC18" s="1337"/>
      <c r="BD18" s="1337"/>
      <c r="BE18" s="1337"/>
      <c r="BF18" s="1337"/>
      <c r="BG18" s="1337"/>
      <c r="BH18" s="1337"/>
      <c r="BI18" s="1337"/>
      <c r="BJ18" s="1337"/>
      <c r="BK18" s="1337"/>
      <c r="BL18" s="1337"/>
      <c r="BM18" s="1337"/>
      <c r="BN18" s="1337"/>
      <c r="BO18" s="1337"/>
      <c r="BP18" s="1337"/>
      <c r="BQ18" s="1337"/>
      <c r="BR18" s="1337"/>
      <c r="BS18" s="1337"/>
      <c r="BT18" s="1337"/>
      <c r="BU18" s="1337"/>
      <c r="BV18" s="1337"/>
      <c r="BW18" s="1337"/>
      <c r="BX18" s="1337"/>
      <c r="BY18" s="1337"/>
      <c r="BZ18" s="1337"/>
      <c r="CA18" s="1337"/>
      <c r="CB18" s="1337"/>
      <c r="CC18" s="1337"/>
      <c r="CD18" s="1337"/>
      <c r="CE18" s="1337"/>
      <c r="CF18" s="1337"/>
      <c r="CG18" s="1337"/>
      <c r="CH18" s="1337"/>
      <c r="CI18" s="1337"/>
      <c r="CJ18" s="1337"/>
      <c r="CK18" s="1337"/>
      <c r="CL18" s="1337"/>
      <c r="CM18" s="1337"/>
      <c r="CN18" s="1337"/>
      <c r="CO18" s="1337"/>
      <c r="CP18" s="1337"/>
      <c r="CQ18" s="1337"/>
      <c r="CR18" s="1337"/>
      <c r="CS18" s="1337"/>
      <c r="CT18" s="1337"/>
      <c r="CU18" s="1337"/>
      <c r="CV18" s="1337"/>
      <c r="CW18" s="1337"/>
      <c r="CX18" s="1337"/>
      <c r="CY18" s="1337"/>
      <c r="CZ18" s="1337"/>
      <c r="DA18" s="1337"/>
      <c r="DB18" s="1337"/>
      <c r="DC18" s="1337"/>
      <c r="DD18" s="1337"/>
      <c r="DE18" s="1337"/>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80"/>
      <c r="DE19" s="1280"/>
    </row>
    <row r="20" spans="1:351" ht="13" x14ac:dyDescent="0.2">
      <c r="DD20" s="1280"/>
      <c r="DE20" s="1280"/>
    </row>
    <row r="21" spans="1:351" ht="16.5" x14ac:dyDescent="0.2">
      <c r="B21" s="1336"/>
      <c r="C21" s="1332"/>
      <c r="D21" s="1332"/>
      <c r="E21" s="1332"/>
      <c r="F21" s="1332"/>
      <c r="G21" s="1332"/>
      <c r="H21" s="1332"/>
      <c r="I21" s="1332"/>
      <c r="J21" s="1332"/>
      <c r="K21" s="1332"/>
      <c r="L21" s="1332"/>
      <c r="M21" s="1332"/>
      <c r="N21" s="1335"/>
      <c r="O21" s="1332"/>
      <c r="P21" s="1332"/>
      <c r="Q21" s="1332"/>
      <c r="R21" s="1332"/>
      <c r="S21" s="1332"/>
      <c r="T21" s="1332"/>
      <c r="U21" s="1332"/>
      <c r="V21" s="1332"/>
      <c r="W21" s="1332"/>
      <c r="X21" s="1332"/>
      <c r="Y21" s="1332"/>
      <c r="Z21" s="1332"/>
      <c r="AA21" s="1332"/>
      <c r="AB21" s="1332"/>
      <c r="AC21" s="1332"/>
      <c r="AD21" s="1332"/>
      <c r="AE21" s="1332"/>
      <c r="AF21" s="1332"/>
      <c r="AG21" s="1332"/>
      <c r="AH21" s="1332"/>
      <c r="AI21" s="1332"/>
      <c r="AJ21" s="1332"/>
      <c r="AK21" s="1332"/>
      <c r="AL21" s="1332"/>
      <c r="AM21" s="1332"/>
      <c r="AN21" s="1332"/>
      <c r="AO21" s="1332"/>
      <c r="AP21" s="1332"/>
      <c r="AQ21" s="1332"/>
      <c r="AR21" s="1332"/>
      <c r="AS21" s="1332"/>
      <c r="AT21" s="1335"/>
      <c r="AU21" s="1332"/>
      <c r="AV21" s="1332"/>
      <c r="AW21" s="1332"/>
      <c r="AX21" s="1332"/>
      <c r="AY21" s="1332"/>
      <c r="AZ21" s="1332"/>
      <c r="BA21" s="1332"/>
      <c r="BB21" s="1332"/>
      <c r="BC21" s="1332"/>
      <c r="BD21" s="1332"/>
      <c r="BE21" s="1332"/>
      <c r="BF21" s="1335"/>
      <c r="BG21" s="1332"/>
      <c r="BH21" s="1332"/>
      <c r="BI21" s="1332"/>
      <c r="BJ21" s="1332"/>
      <c r="BK21" s="1332"/>
      <c r="BL21" s="1332"/>
      <c r="BM21" s="1332"/>
      <c r="BN21" s="1332"/>
      <c r="BO21" s="1332"/>
      <c r="BP21" s="1332"/>
      <c r="BQ21" s="1332"/>
      <c r="BR21" s="1335"/>
      <c r="BS21" s="1332"/>
      <c r="BT21" s="1332"/>
      <c r="BU21" s="1332"/>
      <c r="BV21" s="1332"/>
      <c r="BW21" s="1332"/>
      <c r="BX21" s="1332"/>
      <c r="BY21" s="1332"/>
      <c r="BZ21" s="1332"/>
      <c r="CA21" s="1332"/>
      <c r="CB21" s="1332"/>
      <c r="CC21" s="1332"/>
      <c r="CD21" s="1335"/>
      <c r="CE21" s="1332"/>
      <c r="CF21" s="1332"/>
      <c r="CG21" s="1332"/>
      <c r="CH21" s="1332"/>
      <c r="CI21" s="1332"/>
      <c r="CJ21" s="1332"/>
      <c r="CK21" s="1332"/>
      <c r="CL21" s="1332"/>
      <c r="CM21" s="1332"/>
      <c r="CN21" s="1332"/>
      <c r="CO21" s="1332"/>
      <c r="CP21" s="1335"/>
      <c r="CQ21" s="1332"/>
      <c r="CR21" s="1332"/>
      <c r="CS21" s="1332"/>
      <c r="CT21" s="1332"/>
      <c r="CU21" s="1332"/>
      <c r="CV21" s="1332"/>
      <c r="CW21" s="1332"/>
      <c r="CX21" s="1332"/>
      <c r="CY21" s="1332"/>
      <c r="CZ21" s="1332"/>
      <c r="DA21" s="1332"/>
      <c r="DB21" s="1335"/>
      <c r="DC21" s="1332"/>
      <c r="DD21" s="1331"/>
      <c r="DE21" s="1280"/>
      <c r="MM21" s="1334"/>
    </row>
    <row r="22" spans="1:351" ht="16.5" x14ac:dyDescent="0.2">
      <c r="B22" s="1281"/>
      <c r="MM22" s="1334"/>
    </row>
    <row r="23" spans="1:351" ht="13" x14ac:dyDescent="0.2">
      <c r="B23" s="1281"/>
    </row>
    <row r="24" spans="1:351" ht="13" x14ac:dyDescent="0.2">
      <c r="B24" s="1281"/>
    </row>
    <row r="25" spans="1:351" ht="13" x14ac:dyDescent="0.2">
      <c r="B25" s="1281"/>
    </row>
    <row r="26" spans="1:351" ht="13" x14ac:dyDescent="0.2">
      <c r="B26" s="1281"/>
    </row>
    <row r="27" spans="1:351" ht="13" x14ac:dyDescent="0.2">
      <c r="B27" s="1281"/>
    </row>
    <row r="28" spans="1:351" ht="13" x14ac:dyDescent="0.2">
      <c r="B28" s="1281"/>
    </row>
    <row r="29" spans="1:351" ht="13" x14ac:dyDescent="0.2">
      <c r="B29" s="1281"/>
    </row>
    <row r="30" spans="1:351" ht="13" x14ac:dyDescent="0.2">
      <c r="B30" s="1281"/>
    </row>
    <row r="31" spans="1:351" ht="13" x14ac:dyDescent="0.2">
      <c r="B31" s="1281"/>
    </row>
    <row r="32" spans="1:351" ht="13" x14ac:dyDescent="0.2">
      <c r="B32" s="1281"/>
    </row>
    <row r="33" spans="2:109" ht="13" x14ac:dyDescent="0.2">
      <c r="B33" s="1281"/>
    </row>
    <row r="34" spans="2:109" ht="13" x14ac:dyDescent="0.2">
      <c r="B34" s="1281"/>
    </row>
    <row r="35" spans="2:109" ht="13" x14ac:dyDescent="0.2">
      <c r="B35" s="1281"/>
    </row>
    <row r="36" spans="2:109" ht="13" x14ac:dyDescent="0.2">
      <c r="B36" s="1281"/>
    </row>
    <row r="37" spans="2:109" ht="13" x14ac:dyDescent="0.2">
      <c r="B37" s="1281"/>
    </row>
    <row r="38" spans="2:109" ht="13" x14ac:dyDescent="0.2">
      <c r="B38" s="1281"/>
    </row>
    <row r="39" spans="2:109" ht="13" x14ac:dyDescent="0.2">
      <c r="B39" s="1286"/>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4"/>
    </row>
    <row r="40" spans="2:109" ht="13" x14ac:dyDescent="0.2">
      <c r="B40" s="1322"/>
      <c r="DD40" s="1322"/>
      <c r="DE40" s="1280"/>
    </row>
    <row r="41" spans="2:109" ht="16.5" x14ac:dyDescent="0.2">
      <c r="B41" s="1333" t="s">
        <v>655</v>
      </c>
      <c r="C41" s="1332"/>
      <c r="D41" s="1332"/>
      <c r="E41" s="1332"/>
      <c r="F41" s="1332"/>
      <c r="G41" s="1332"/>
      <c r="H41" s="1332"/>
      <c r="I41" s="1332"/>
      <c r="J41" s="1332"/>
      <c r="K41" s="1332"/>
      <c r="L41" s="1332"/>
      <c r="M41" s="1332"/>
      <c r="N41" s="1332"/>
      <c r="O41" s="1332"/>
      <c r="P41" s="1332"/>
      <c r="Q41" s="1332"/>
      <c r="R41" s="1332"/>
      <c r="S41" s="1332"/>
      <c r="T41" s="1332"/>
      <c r="U41" s="1332"/>
      <c r="V41" s="1332"/>
      <c r="W41" s="1332"/>
      <c r="X41" s="1332"/>
      <c r="Y41" s="1332"/>
      <c r="Z41" s="1332"/>
      <c r="AA41" s="1332"/>
      <c r="AB41" s="1332"/>
      <c r="AC41" s="1332"/>
      <c r="AD41" s="1332"/>
      <c r="AE41" s="1332"/>
      <c r="AF41" s="1332"/>
      <c r="AG41" s="1332"/>
      <c r="AH41" s="1332"/>
      <c r="AI41" s="1332"/>
      <c r="AJ41" s="1332"/>
      <c r="AK41" s="1332"/>
      <c r="AL41" s="1332"/>
      <c r="AM41" s="1332"/>
      <c r="AN41" s="1332"/>
      <c r="AO41" s="1332"/>
      <c r="AP41" s="1332"/>
      <c r="AQ41" s="1332"/>
      <c r="AR41" s="1332"/>
      <c r="AS41" s="1332"/>
      <c r="AT41" s="1332"/>
      <c r="AU41" s="1332"/>
      <c r="AV41" s="1332"/>
      <c r="AW41" s="1332"/>
      <c r="AX41" s="1332"/>
      <c r="AY41" s="1332"/>
      <c r="AZ41" s="1332"/>
      <c r="BA41" s="1332"/>
      <c r="BB41" s="1332"/>
      <c r="BC41" s="1332"/>
      <c r="BD41" s="1332"/>
      <c r="BE41" s="1332"/>
      <c r="BF41" s="1332"/>
      <c r="BG41" s="1332"/>
      <c r="BH41" s="1332"/>
      <c r="BI41" s="1332"/>
      <c r="BJ41" s="1332"/>
      <c r="BK41" s="1332"/>
      <c r="BL41" s="1332"/>
      <c r="BM41" s="1332"/>
      <c r="BN41" s="1332"/>
      <c r="BO41" s="1332"/>
      <c r="BP41" s="1332"/>
      <c r="BQ41" s="1332"/>
      <c r="BR41" s="1332"/>
      <c r="BS41" s="1332"/>
      <c r="BT41" s="1332"/>
      <c r="BU41" s="1332"/>
      <c r="BV41" s="1332"/>
      <c r="BW41" s="1332"/>
      <c r="BX41" s="1332"/>
      <c r="BY41" s="1332"/>
      <c r="BZ41" s="1332"/>
      <c r="CA41" s="1332"/>
      <c r="CB41" s="1332"/>
      <c r="CC41" s="1332"/>
      <c r="CD41" s="1332"/>
      <c r="CE41" s="1332"/>
      <c r="CF41" s="1332"/>
      <c r="CG41" s="1332"/>
      <c r="CH41" s="1332"/>
      <c r="CI41" s="1332"/>
      <c r="CJ41" s="1332"/>
      <c r="CK41" s="1332"/>
      <c r="CL41" s="1332"/>
      <c r="CM41" s="1332"/>
      <c r="CN41" s="1332"/>
      <c r="CO41" s="1332"/>
      <c r="CP41" s="1332"/>
      <c r="CQ41" s="1332"/>
      <c r="CR41" s="1332"/>
      <c r="CS41" s="1332"/>
      <c r="CT41" s="1332"/>
      <c r="CU41" s="1332"/>
      <c r="CV41" s="1332"/>
      <c r="CW41" s="1332"/>
      <c r="CX41" s="1332"/>
      <c r="CY41" s="1332"/>
      <c r="CZ41" s="1332"/>
      <c r="DA41" s="1332"/>
      <c r="DB41" s="1332"/>
      <c r="DC41" s="1332"/>
      <c r="DD41" s="1331"/>
    </row>
    <row r="42" spans="2:109" ht="13" x14ac:dyDescent="0.2">
      <c r="B42" s="1281"/>
      <c r="G42" s="1318"/>
      <c r="I42" s="1317"/>
      <c r="J42" s="1317"/>
      <c r="K42" s="1317"/>
      <c r="AM42" s="1318"/>
      <c r="AN42" s="1318" t="s">
        <v>651</v>
      </c>
      <c r="AP42" s="1317"/>
      <c r="AQ42" s="1317"/>
      <c r="AR42" s="1317"/>
      <c r="AY42" s="1318"/>
      <c r="BA42" s="1317"/>
      <c r="BB42" s="1317"/>
      <c r="BC42" s="1317"/>
      <c r="BK42" s="1318"/>
      <c r="BM42" s="1317"/>
      <c r="BN42" s="1317"/>
      <c r="BO42" s="1317"/>
      <c r="BW42" s="1318"/>
      <c r="BY42" s="1317"/>
      <c r="BZ42" s="1317"/>
      <c r="CA42" s="1317"/>
      <c r="CI42" s="1318"/>
      <c r="CK42" s="1317"/>
      <c r="CL42" s="1317"/>
      <c r="CM42" s="1317"/>
      <c r="CU42" s="1318"/>
      <c r="CW42" s="1317"/>
      <c r="CX42" s="1317"/>
      <c r="CY42" s="1317"/>
    </row>
    <row r="43" spans="2:109" ht="13.5" customHeight="1" x14ac:dyDescent="0.2">
      <c r="B43" s="1281"/>
      <c r="AN43" s="1316" t="s">
        <v>654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4"/>
    </row>
    <row r="44" spans="2:109" ht="13" x14ac:dyDescent="0.2">
      <c r="B44" s="1281"/>
      <c r="AN44" s="1313"/>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1"/>
    </row>
    <row r="45" spans="2:109" ht="13" x14ac:dyDescent="0.2">
      <c r="B45" s="1281"/>
      <c r="AN45" s="1313"/>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1"/>
    </row>
    <row r="46" spans="2:109" ht="13" x14ac:dyDescent="0.2">
      <c r="B46" s="1281"/>
      <c r="AN46" s="1313"/>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1"/>
    </row>
    <row r="47" spans="2:109" ht="13" x14ac:dyDescent="0.2">
      <c r="B47" s="1281"/>
      <c r="AN47" s="1310"/>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08"/>
    </row>
    <row r="48" spans="2:109" ht="13" x14ac:dyDescent="0.2">
      <c r="B48" s="1281"/>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ht="13" x14ac:dyDescent="0.2">
      <c r="B49" s="1281"/>
      <c r="AN49" s="1280" t="s">
        <v>649</v>
      </c>
    </row>
    <row r="50" spans="1:109" ht="13" x14ac:dyDescent="0.2">
      <c r="B50" s="1281"/>
      <c r="G50" s="1293"/>
      <c r="H50" s="1293"/>
      <c r="I50" s="1293"/>
      <c r="J50" s="1293"/>
      <c r="K50" s="1302"/>
      <c r="L50" s="1302"/>
      <c r="M50" s="1301"/>
      <c r="N50" s="1301"/>
      <c r="AN50" s="1300"/>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298"/>
      <c r="BP50" s="1290" t="s">
        <v>562</v>
      </c>
      <c r="BQ50" s="1290"/>
      <c r="BR50" s="1290"/>
      <c r="BS50" s="1290"/>
      <c r="BT50" s="1290"/>
      <c r="BU50" s="1290"/>
      <c r="BV50" s="1290"/>
      <c r="BW50" s="1290"/>
      <c r="BX50" s="1290" t="s">
        <v>563</v>
      </c>
      <c r="BY50" s="1290"/>
      <c r="BZ50" s="1290"/>
      <c r="CA50" s="1290"/>
      <c r="CB50" s="1290"/>
      <c r="CC50" s="1290"/>
      <c r="CD50" s="1290"/>
      <c r="CE50" s="1290"/>
      <c r="CF50" s="1290" t="s">
        <v>564</v>
      </c>
      <c r="CG50" s="1290"/>
      <c r="CH50" s="1290"/>
      <c r="CI50" s="1290"/>
      <c r="CJ50" s="1290"/>
      <c r="CK50" s="1290"/>
      <c r="CL50" s="1290"/>
      <c r="CM50" s="1290"/>
      <c r="CN50" s="1290" t="s">
        <v>565</v>
      </c>
      <c r="CO50" s="1290"/>
      <c r="CP50" s="1290"/>
      <c r="CQ50" s="1290"/>
      <c r="CR50" s="1290"/>
      <c r="CS50" s="1290"/>
      <c r="CT50" s="1290"/>
      <c r="CU50" s="1290"/>
      <c r="CV50" s="1290" t="s">
        <v>566</v>
      </c>
      <c r="CW50" s="1290"/>
      <c r="CX50" s="1290"/>
      <c r="CY50" s="1290"/>
      <c r="CZ50" s="1290"/>
      <c r="DA50" s="1290"/>
      <c r="DB50" s="1290"/>
      <c r="DC50" s="1290"/>
    </row>
    <row r="51" spans="1:109" ht="13.5" customHeight="1" x14ac:dyDescent="0.2">
      <c r="B51" s="1281"/>
      <c r="G51" s="1297"/>
      <c r="H51" s="1297"/>
      <c r="I51" s="1330"/>
      <c r="J51" s="1330"/>
      <c r="K51" s="1296"/>
      <c r="L51" s="1296"/>
      <c r="M51" s="1296"/>
      <c r="N51" s="1296"/>
      <c r="AM51" s="1295"/>
      <c r="AN51" s="1289" t="s">
        <v>648</v>
      </c>
      <c r="AO51" s="1289"/>
      <c r="AP51" s="1289"/>
      <c r="AQ51" s="1289"/>
      <c r="AR51" s="1289"/>
      <c r="AS51" s="1289"/>
      <c r="AT51" s="1289"/>
      <c r="AU51" s="1289"/>
      <c r="AV51" s="1289"/>
      <c r="AW51" s="1289"/>
      <c r="AX51" s="1289"/>
      <c r="AY51" s="1289"/>
      <c r="AZ51" s="1289"/>
      <c r="BA51" s="1289"/>
      <c r="BB51" s="1289" t="s">
        <v>646</v>
      </c>
      <c r="BC51" s="1289"/>
      <c r="BD51" s="1289"/>
      <c r="BE51" s="1289"/>
      <c r="BF51" s="1289"/>
      <c r="BG51" s="1289"/>
      <c r="BH51" s="1289"/>
      <c r="BI51" s="1289"/>
      <c r="BJ51" s="1289"/>
      <c r="BK51" s="1289"/>
      <c r="BL51" s="1289"/>
      <c r="BM51" s="1289"/>
      <c r="BN51" s="1289"/>
      <c r="BO51" s="1289"/>
      <c r="BP51" s="1288">
        <v>117.1</v>
      </c>
      <c r="BQ51" s="1288"/>
      <c r="BR51" s="1288"/>
      <c r="BS51" s="1288"/>
      <c r="BT51" s="1288"/>
      <c r="BU51" s="1288"/>
      <c r="BV51" s="1288"/>
      <c r="BW51" s="1288"/>
      <c r="BX51" s="1288">
        <v>95.2</v>
      </c>
      <c r="BY51" s="1288"/>
      <c r="BZ51" s="1288"/>
      <c r="CA51" s="1288"/>
      <c r="CB51" s="1288"/>
      <c r="CC51" s="1288"/>
      <c r="CD51" s="1288"/>
      <c r="CE51" s="1288"/>
      <c r="CF51" s="1288">
        <v>65.2</v>
      </c>
      <c r="CG51" s="1288"/>
      <c r="CH51" s="1288"/>
      <c r="CI51" s="1288"/>
      <c r="CJ51" s="1288"/>
      <c r="CK51" s="1288"/>
      <c r="CL51" s="1288"/>
      <c r="CM51" s="1288"/>
      <c r="CN51" s="1288">
        <v>46.4</v>
      </c>
      <c r="CO51" s="1288"/>
      <c r="CP51" s="1288"/>
      <c r="CQ51" s="1288"/>
      <c r="CR51" s="1288"/>
      <c r="CS51" s="1288"/>
      <c r="CT51" s="1288"/>
      <c r="CU51" s="1288"/>
      <c r="CV51" s="1288">
        <v>21.2</v>
      </c>
      <c r="CW51" s="1288"/>
      <c r="CX51" s="1288"/>
      <c r="CY51" s="1288"/>
      <c r="CZ51" s="1288"/>
      <c r="DA51" s="1288"/>
      <c r="DB51" s="1288"/>
      <c r="DC51" s="1288"/>
    </row>
    <row r="52" spans="1:109" ht="13" x14ac:dyDescent="0.2">
      <c r="B52" s="1281"/>
      <c r="G52" s="1297"/>
      <c r="H52" s="1297"/>
      <c r="I52" s="1330"/>
      <c r="J52" s="1330"/>
      <c r="K52" s="1296"/>
      <c r="L52" s="1296"/>
      <c r="M52" s="1296"/>
      <c r="N52" s="1296"/>
      <c r="AM52" s="1295"/>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ht="13" x14ac:dyDescent="0.2">
      <c r="A53" s="1317"/>
      <c r="B53" s="1281"/>
      <c r="G53" s="1297"/>
      <c r="H53" s="1297"/>
      <c r="I53" s="1293"/>
      <c r="J53" s="1293"/>
      <c r="K53" s="1296"/>
      <c r="L53" s="1296"/>
      <c r="M53" s="1296"/>
      <c r="N53" s="1296"/>
      <c r="AM53" s="1295"/>
      <c r="AN53" s="1289"/>
      <c r="AO53" s="1289"/>
      <c r="AP53" s="1289"/>
      <c r="AQ53" s="1289"/>
      <c r="AR53" s="1289"/>
      <c r="AS53" s="1289"/>
      <c r="AT53" s="1289"/>
      <c r="AU53" s="1289"/>
      <c r="AV53" s="1289"/>
      <c r="AW53" s="1289"/>
      <c r="AX53" s="1289"/>
      <c r="AY53" s="1289"/>
      <c r="AZ53" s="1289"/>
      <c r="BA53" s="1289"/>
      <c r="BB53" s="1289" t="s">
        <v>653</v>
      </c>
      <c r="BC53" s="1289"/>
      <c r="BD53" s="1289"/>
      <c r="BE53" s="1289"/>
      <c r="BF53" s="1289"/>
      <c r="BG53" s="1289"/>
      <c r="BH53" s="1289"/>
      <c r="BI53" s="1289"/>
      <c r="BJ53" s="1289"/>
      <c r="BK53" s="1289"/>
      <c r="BL53" s="1289"/>
      <c r="BM53" s="1289"/>
      <c r="BN53" s="1289"/>
      <c r="BO53" s="1289"/>
      <c r="BP53" s="1288">
        <v>51.3</v>
      </c>
      <c r="BQ53" s="1288"/>
      <c r="BR53" s="1288"/>
      <c r="BS53" s="1288"/>
      <c r="BT53" s="1288"/>
      <c r="BU53" s="1288"/>
      <c r="BV53" s="1288"/>
      <c r="BW53" s="1288"/>
      <c r="BX53" s="1288">
        <v>53</v>
      </c>
      <c r="BY53" s="1288"/>
      <c r="BZ53" s="1288"/>
      <c r="CA53" s="1288"/>
      <c r="CB53" s="1288"/>
      <c r="CC53" s="1288"/>
      <c r="CD53" s="1288"/>
      <c r="CE53" s="1288"/>
      <c r="CF53" s="1288">
        <v>54.3</v>
      </c>
      <c r="CG53" s="1288"/>
      <c r="CH53" s="1288"/>
      <c r="CI53" s="1288"/>
      <c r="CJ53" s="1288"/>
      <c r="CK53" s="1288"/>
      <c r="CL53" s="1288"/>
      <c r="CM53" s="1288"/>
      <c r="CN53" s="1288">
        <v>56</v>
      </c>
      <c r="CO53" s="1288"/>
      <c r="CP53" s="1288"/>
      <c r="CQ53" s="1288"/>
      <c r="CR53" s="1288"/>
      <c r="CS53" s="1288"/>
      <c r="CT53" s="1288"/>
      <c r="CU53" s="1288"/>
      <c r="CV53" s="1288">
        <v>57.6</v>
      </c>
      <c r="CW53" s="1288"/>
      <c r="CX53" s="1288"/>
      <c r="CY53" s="1288"/>
      <c r="CZ53" s="1288"/>
      <c r="DA53" s="1288"/>
      <c r="DB53" s="1288"/>
      <c r="DC53" s="1288"/>
    </row>
    <row r="54" spans="1:109" ht="13" x14ac:dyDescent="0.2">
      <c r="A54" s="1317"/>
      <c r="B54" s="1281"/>
      <c r="G54" s="1297"/>
      <c r="H54" s="1297"/>
      <c r="I54" s="1293"/>
      <c r="J54" s="1293"/>
      <c r="K54" s="1296"/>
      <c r="L54" s="1296"/>
      <c r="M54" s="1296"/>
      <c r="N54" s="1296"/>
      <c r="AM54" s="1295"/>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ht="13" x14ac:dyDescent="0.2">
      <c r="A55" s="1317"/>
      <c r="B55" s="1281"/>
      <c r="G55" s="1293"/>
      <c r="H55" s="1293"/>
      <c r="I55" s="1293"/>
      <c r="J55" s="1293"/>
      <c r="K55" s="1296"/>
      <c r="L55" s="1296"/>
      <c r="M55" s="1296"/>
      <c r="N55" s="1296"/>
      <c r="AN55" s="1290" t="s">
        <v>647</v>
      </c>
      <c r="AO55" s="1290"/>
      <c r="AP55" s="1290"/>
      <c r="AQ55" s="1290"/>
      <c r="AR55" s="1290"/>
      <c r="AS55" s="1290"/>
      <c r="AT55" s="1290"/>
      <c r="AU55" s="1290"/>
      <c r="AV55" s="1290"/>
      <c r="AW55" s="1290"/>
      <c r="AX55" s="1290"/>
      <c r="AY55" s="1290"/>
      <c r="AZ55" s="1290"/>
      <c r="BA55" s="1290"/>
      <c r="BB55" s="1289" t="s">
        <v>646</v>
      </c>
      <c r="BC55" s="1289"/>
      <c r="BD55" s="1289"/>
      <c r="BE55" s="1289"/>
      <c r="BF55" s="1289"/>
      <c r="BG55" s="1289"/>
      <c r="BH55" s="1289"/>
      <c r="BI55" s="1289"/>
      <c r="BJ55" s="1289"/>
      <c r="BK55" s="1289"/>
      <c r="BL55" s="1289"/>
      <c r="BM55" s="1289"/>
      <c r="BN55" s="1289"/>
      <c r="BO55" s="1289"/>
      <c r="BP55" s="1288">
        <v>124.2</v>
      </c>
      <c r="BQ55" s="1288"/>
      <c r="BR55" s="1288"/>
      <c r="BS55" s="1288"/>
      <c r="BT55" s="1288"/>
      <c r="BU55" s="1288"/>
      <c r="BV55" s="1288"/>
      <c r="BW55" s="1288"/>
      <c r="BX55" s="1288">
        <v>115.7</v>
      </c>
      <c r="BY55" s="1288"/>
      <c r="BZ55" s="1288"/>
      <c r="CA55" s="1288"/>
      <c r="CB55" s="1288"/>
      <c r="CC55" s="1288"/>
      <c r="CD55" s="1288"/>
      <c r="CE55" s="1288"/>
      <c r="CF55" s="1288">
        <v>106</v>
      </c>
      <c r="CG55" s="1288"/>
      <c r="CH55" s="1288"/>
      <c r="CI55" s="1288"/>
      <c r="CJ55" s="1288"/>
      <c r="CK55" s="1288"/>
      <c r="CL55" s="1288"/>
      <c r="CM55" s="1288"/>
      <c r="CN55" s="1288">
        <v>97.6</v>
      </c>
      <c r="CO55" s="1288"/>
      <c r="CP55" s="1288"/>
      <c r="CQ55" s="1288"/>
      <c r="CR55" s="1288"/>
      <c r="CS55" s="1288"/>
      <c r="CT55" s="1288"/>
      <c r="CU55" s="1288"/>
      <c r="CV55" s="1288">
        <v>91.6</v>
      </c>
      <c r="CW55" s="1288"/>
      <c r="CX55" s="1288"/>
      <c r="CY55" s="1288"/>
      <c r="CZ55" s="1288"/>
      <c r="DA55" s="1288"/>
      <c r="DB55" s="1288"/>
      <c r="DC55" s="1288"/>
    </row>
    <row r="56" spans="1:109" ht="13" x14ac:dyDescent="0.2">
      <c r="A56" s="1317"/>
      <c r="B56" s="1281"/>
      <c r="G56" s="1293"/>
      <c r="H56" s="1293"/>
      <c r="I56" s="1293"/>
      <c r="J56" s="1293"/>
      <c r="K56" s="1296"/>
      <c r="L56" s="1296"/>
      <c r="M56" s="1296"/>
      <c r="N56" s="1296"/>
      <c r="AN56" s="1290"/>
      <c r="AO56" s="1290"/>
      <c r="AP56" s="1290"/>
      <c r="AQ56" s="1290"/>
      <c r="AR56" s="1290"/>
      <c r="AS56" s="1290"/>
      <c r="AT56" s="1290"/>
      <c r="AU56" s="1290"/>
      <c r="AV56" s="1290"/>
      <c r="AW56" s="1290"/>
      <c r="AX56" s="1290"/>
      <c r="AY56" s="1290"/>
      <c r="AZ56" s="1290"/>
      <c r="BA56" s="1290"/>
      <c r="BB56" s="1289"/>
      <c r="BC56" s="1289"/>
      <c r="BD56" s="1289"/>
      <c r="BE56" s="1289"/>
      <c r="BF56" s="1289"/>
      <c r="BG56" s="1289"/>
      <c r="BH56" s="1289"/>
      <c r="BI56" s="1289"/>
      <c r="BJ56" s="1289"/>
      <c r="BK56" s="1289"/>
      <c r="BL56" s="1289"/>
      <c r="BM56" s="1289"/>
      <c r="BN56" s="1289"/>
      <c r="BO56" s="1289"/>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1317" customFormat="1" ht="13" x14ac:dyDescent="0.2">
      <c r="B57" s="1323"/>
      <c r="G57" s="1293"/>
      <c r="H57" s="1293"/>
      <c r="I57" s="1292"/>
      <c r="J57" s="1292"/>
      <c r="K57" s="1296"/>
      <c r="L57" s="1296"/>
      <c r="M57" s="1296"/>
      <c r="N57" s="1296"/>
      <c r="AM57" s="1280"/>
      <c r="AN57" s="1290"/>
      <c r="AO57" s="1290"/>
      <c r="AP57" s="1290"/>
      <c r="AQ57" s="1290"/>
      <c r="AR57" s="1290"/>
      <c r="AS57" s="1290"/>
      <c r="AT57" s="1290"/>
      <c r="AU57" s="1290"/>
      <c r="AV57" s="1290"/>
      <c r="AW57" s="1290"/>
      <c r="AX57" s="1290"/>
      <c r="AY57" s="1290"/>
      <c r="AZ57" s="1290"/>
      <c r="BA57" s="1290"/>
      <c r="BB57" s="1289" t="s">
        <v>653</v>
      </c>
      <c r="BC57" s="1289"/>
      <c r="BD57" s="1289"/>
      <c r="BE57" s="1289"/>
      <c r="BF57" s="1289"/>
      <c r="BG57" s="1289"/>
      <c r="BH57" s="1289"/>
      <c r="BI57" s="1289"/>
      <c r="BJ57" s="1289"/>
      <c r="BK57" s="1289"/>
      <c r="BL57" s="1289"/>
      <c r="BM57" s="1289"/>
      <c r="BN57" s="1289"/>
      <c r="BO57" s="1289"/>
      <c r="BP57" s="1288">
        <v>59.4</v>
      </c>
      <c r="BQ57" s="1288"/>
      <c r="BR57" s="1288"/>
      <c r="BS57" s="1288"/>
      <c r="BT57" s="1288"/>
      <c r="BU57" s="1288"/>
      <c r="BV57" s="1288"/>
      <c r="BW57" s="1288"/>
      <c r="BX57" s="1288">
        <v>61</v>
      </c>
      <c r="BY57" s="1288"/>
      <c r="BZ57" s="1288"/>
      <c r="CA57" s="1288"/>
      <c r="CB57" s="1288"/>
      <c r="CC57" s="1288"/>
      <c r="CD57" s="1288"/>
      <c r="CE57" s="1288"/>
      <c r="CF57" s="1288">
        <v>62</v>
      </c>
      <c r="CG57" s="1288"/>
      <c r="CH57" s="1288"/>
      <c r="CI57" s="1288"/>
      <c r="CJ57" s="1288"/>
      <c r="CK57" s="1288"/>
      <c r="CL57" s="1288"/>
      <c r="CM57" s="1288"/>
      <c r="CN57" s="1288">
        <v>62.9</v>
      </c>
      <c r="CO57" s="1288"/>
      <c r="CP57" s="1288"/>
      <c r="CQ57" s="1288"/>
      <c r="CR57" s="1288"/>
      <c r="CS57" s="1288"/>
      <c r="CT57" s="1288"/>
      <c r="CU57" s="1288"/>
      <c r="CV57" s="1288">
        <v>63.3</v>
      </c>
      <c r="CW57" s="1288"/>
      <c r="CX57" s="1288"/>
      <c r="CY57" s="1288"/>
      <c r="CZ57" s="1288"/>
      <c r="DA57" s="1288"/>
      <c r="DB57" s="1288"/>
      <c r="DC57" s="1288"/>
      <c r="DD57" s="1328"/>
      <c r="DE57" s="1323"/>
    </row>
    <row r="58" spans="1:109" s="1317" customFormat="1" ht="13" x14ac:dyDescent="0.2">
      <c r="A58" s="1280"/>
      <c r="B58" s="1323"/>
      <c r="G58" s="1293"/>
      <c r="H58" s="1293"/>
      <c r="I58" s="1292"/>
      <c r="J58" s="1292"/>
      <c r="K58" s="1296"/>
      <c r="L58" s="1296"/>
      <c r="M58" s="1296"/>
      <c r="N58" s="1296"/>
      <c r="AM58" s="1280"/>
      <c r="AN58" s="1290"/>
      <c r="AO58" s="1290"/>
      <c r="AP58" s="1290"/>
      <c r="AQ58" s="1290"/>
      <c r="AR58" s="1290"/>
      <c r="AS58" s="1290"/>
      <c r="AT58" s="1290"/>
      <c r="AU58" s="1290"/>
      <c r="AV58" s="1290"/>
      <c r="AW58" s="1290"/>
      <c r="AX58" s="1290"/>
      <c r="AY58" s="1290"/>
      <c r="AZ58" s="1290"/>
      <c r="BA58" s="1290"/>
      <c r="BB58" s="1289"/>
      <c r="BC58" s="1289"/>
      <c r="BD58" s="1289"/>
      <c r="BE58" s="1289"/>
      <c r="BF58" s="1289"/>
      <c r="BG58" s="1289"/>
      <c r="BH58" s="1289"/>
      <c r="BI58" s="1289"/>
      <c r="BJ58" s="1289"/>
      <c r="BK58" s="1289"/>
      <c r="BL58" s="1289"/>
      <c r="BM58" s="1289"/>
      <c r="BN58" s="1289"/>
      <c r="BO58" s="1289"/>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1328"/>
      <c r="DE58" s="1323"/>
    </row>
    <row r="59" spans="1:109" s="1317" customFormat="1" ht="13" x14ac:dyDescent="0.2">
      <c r="A59" s="1280"/>
      <c r="B59" s="1323"/>
      <c r="K59" s="1329"/>
      <c r="L59" s="1329"/>
      <c r="M59" s="1329"/>
      <c r="N59" s="1329"/>
      <c r="AQ59" s="1329"/>
      <c r="AR59" s="1329"/>
      <c r="AS59" s="1329"/>
      <c r="AT59" s="1329"/>
      <c r="BC59" s="1329"/>
      <c r="BD59" s="1329"/>
      <c r="BE59" s="1329"/>
      <c r="BF59" s="1329"/>
      <c r="BO59" s="1329"/>
      <c r="BP59" s="1329"/>
      <c r="BQ59" s="1329"/>
      <c r="BR59" s="1329"/>
      <c r="CA59" s="1329"/>
      <c r="CB59" s="1329"/>
      <c r="CC59" s="1329"/>
      <c r="CD59" s="1329"/>
      <c r="CM59" s="1329"/>
      <c r="CN59" s="1329"/>
      <c r="CO59" s="1329"/>
      <c r="CP59" s="1329"/>
      <c r="CY59" s="1329"/>
      <c r="CZ59" s="1329"/>
      <c r="DA59" s="1329"/>
      <c r="DB59" s="1329"/>
      <c r="DC59" s="1329"/>
      <c r="DD59" s="1328"/>
      <c r="DE59" s="1323"/>
    </row>
    <row r="60" spans="1:109" s="1317" customFormat="1" ht="13" x14ac:dyDescent="0.2">
      <c r="A60" s="1280"/>
      <c r="B60" s="1323"/>
      <c r="K60" s="1329"/>
      <c r="L60" s="1329"/>
      <c r="M60" s="1329"/>
      <c r="N60" s="1329"/>
      <c r="AQ60" s="1329"/>
      <c r="AR60" s="1329"/>
      <c r="AS60" s="1329"/>
      <c r="AT60" s="1329"/>
      <c r="BC60" s="1329"/>
      <c r="BD60" s="1329"/>
      <c r="BE60" s="1329"/>
      <c r="BF60" s="1329"/>
      <c r="BO60" s="1329"/>
      <c r="BP60" s="1329"/>
      <c r="BQ60" s="1329"/>
      <c r="BR60" s="1329"/>
      <c r="CA60" s="1329"/>
      <c r="CB60" s="1329"/>
      <c r="CC60" s="1329"/>
      <c r="CD60" s="1329"/>
      <c r="CM60" s="1329"/>
      <c r="CN60" s="1329"/>
      <c r="CO60" s="1329"/>
      <c r="CP60" s="1329"/>
      <c r="CY60" s="1329"/>
      <c r="CZ60" s="1329"/>
      <c r="DA60" s="1329"/>
      <c r="DB60" s="1329"/>
      <c r="DC60" s="1329"/>
      <c r="DD60" s="1328"/>
      <c r="DE60" s="1323"/>
    </row>
    <row r="61" spans="1:109" s="1317" customFormat="1" ht="13" x14ac:dyDescent="0.2">
      <c r="A61" s="1280"/>
      <c r="B61" s="1327"/>
      <c r="C61" s="1326"/>
      <c r="D61" s="1326"/>
      <c r="E61" s="1326"/>
      <c r="F61" s="1326"/>
      <c r="G61" s="1326"/>
      <c r="H61" s="1326"/>
      <c r="I61" s="1326"/>
      <c r="J61" s="1326"/>
      <c r="K61" s="1326"/>
      <c r="L61" s="1326"/>
      <c r="M61" s="1325"/>
      <c r="N61" s="1325"/>
      <c r="O61" s="1326"/>
      <c r="P61" s="1326"/>
      <c r="Q61" s="1326"/>
      <c r="R61" s="1326"/>
      <c r="S61" s="1326"/>
      <c r="T61" s="1326"/>
      <c r="U61" s="1326"/>
      <c r="V61" s="1326"/>
      <c r="W61" s="1326"/>
      <c r="X61" s="1326"/>
      <c r="Y61" s="1326"/>
      <c r="Z61" s="1326"/>
      <c r="AA61" s="1326"/>
      <c r="AB61" s="1326"/>
      <c r="AC61" s="1326"/>
      <c r="AD61" s="1326"/>
      <c r="AE61" s="1326"/>
      <c r="AF61" s="1326"/>
      <c r="AG61" s="1326"/>
      <c r="AH61" s="1326"/>
      <c r="AI61" s="1326"/>
      <c r="AJ61" s="1326"/>
      <c r="AK61" s="1326"/>
      <c r="AL61" s="1326"/>
      <c r="AM61" s="1326"/>
      <c r="AN61" s="1326"/>
      <c r="AO61" s="1326"/>
      <c r="AP61" s="1326"/>
      <c r="AQ61" s="1326"/>
      <c r="AR61" s="1326"/>
      <c r="AS61" s="1325"/>
      <c r="AT61" s="1325"/>
      <c r="AU61" s="1326"/>
      <c r="AV61" s="1326"/>
      <c r="AW61" s="1326"/>
      <c r="AX61" s="1326"/>
      <c r="AY61" s="1326"/>
      <c r="AZ61" s="1326"/>
      <c r="BA61" s="1326"/>
      <c r="BB61" s="1326"/>
      <c r="BC61" s="1326"/>
      <c r="BD61" s="1326"/>
      <c r="BE61" s="1325"/>
      <c r="BF61" s="1325"/>
      <c r="BG61" s="1326"/>
      <c r="BH61" s="1326"/>
      <c r="BI61" s="1326"/>
      <c r="BJ61" s="1326"/>
      <c r="BK61" s="1326"/>
      <c r="BL61" s="1326"/>
      <c r="BM61" s="1326"/>
      <c r="BN61" s="1326"/>
      <c r="BO61" s="1326"/>
      <c r="BP61" s="1326"/>
      <c r="BQ61" s="1325"/>
      <c r="BR61" s="1325"/>
      <c r="BS61" s="1326"/>
      <c r="BT61" s="1326"/>
      <c r="BU61" s="1326"/>
      <c r="BV61" s="1326"/>
      <c r="BW61" s="1326"/>
      <c r="BX61" s="1326"/>
      <c r="BY61" s="1326"/>
      <c r="BZ61" s="1326"/>
      <c r="CA61" s="1326"/>
      <c r="CB61" s="1326"/>
      <c r="CC61" s="1325"/>
      <c r="CD61" s="1325"/>
      <c r="CE61" s="1326"/>
      <c r="CF61" s="1326"/>
      <c r="CG61" s="1326"/>
      <c r="CH61" s="1326"/>
      <c r="CI61" s="1326"/>
      <c r="CJ61" s="1326"/>
      <c r="CK61" s="1326"/>
      <c r="CL61" s="1326"/>
      <c r="CM61" s="1326"/>
      <c r="CN61" s="1326"/>
      <c r="CO61" s="1325"/>
      <c r="CP61" s="1325"/>
      <c r="CQ61" s="1326"/>
      <c r="CR61" s="1326"/>
      <c r="CS61" s="1326"/>
      <c r="CT61" s="1326"/>
      <c r="CU61" s="1326"/>
      <c r="CV61" s="1326"/>
      <c r="CW61" s="1326"/>
      <c r="CX61" s="1326"/>
      <c r="CY61" s="1326"/>
      <c r="CZ61" s="1326"/>
      <c r="DA61" s="1325"/>
      <c r="DB61" s="1325"/>
      <c r="DC61" s="1325"/>
      <c r="DD61" s="1324"/>
      <c r="DE61" s="1323"/>
    </row>
    <row r="62" spans="1:109" ht="13" x14ac:dyDescent="0.2">
      <c r="B62" s="1322"/>
      <c r="C62" s="1322"/>
      <c r="D62" s="1322"/>
      <c r="E62" s="1322"/>
      <c r="F62" s="1322"/>
      <c r="G62" s="1322"/>
      <c r="H62" s="1322"/>
      <c r="I62" s="1322"/>
      <c r="J62" s="1322"/>
      <c r="K62" s="1322"/>
      <c r="L62" s="1322"/>
      <c r="M62" s="1322"/>
      <c r="N62" s="1322"/>
      <c r="O62" s="1322"/>
      <c r="P62" s="1322"/>
      <c r="Q62" s="1322"/>
      <c r="R62" s="1322"/>
      <c r="S62" s="1322"/>
      <c r="T62" s="1322"/>
      <c r="U62" s="1322"/>
      <c r="V62" s="1322"/>
      <c r="W62" s="1322"/>
      <c r="X62" s="1322"/>
      <c r="Y62" s="1322"/>
      <c r="Z62" s="1322"/>
      <c r="AA62" s="1322"/>
      <c r="AB62" s="1322"/>
      <c r="AC62" s="1322"/>
      <c r="AD62" s="1322"/>
      <c r="AE62" s="1322"/>
      <c r="AF62" s="1322"/>
      <c r="AG62" s="1322"/>
      <c r="AH62" s="1322"/>
      <c r="AI62" s="1322"/>
      <c r="AJ62" s="1322"/>
      <c r="AK62" s="1322"/>
      <c r="AL62" s="1322"/>
      <c r="AM62" s="1322"/>
      <c r="AN62" s="1322"/>
      <c r="AO62" s="1322"/>
      <c r="AP62" s="1322"/>
      <c r="AQ62" s="1322"/>
      <c r="AR62" s="1322"/>
      <c r="AS62" s="1322"/>
      <c r="AT62" s="1322"/>
      <c r="AU62" s="1322"/>
      <c r="AV62" s="1322"/>
      <c r="AW62" s="1322"/>
      <c r="AX62" s="1322"/>
      <c r="AY62" s="1322"/>
      <c r="AZ62" s="1322"/>
      <c r="BA62" s="1322"/>
      <c r="BB62" s="1322"/>
      <c r="BC62" s="1322"/>
      <c r="BD62" s="1322"/>
      <c r="BE62" s="1322"/>
      <c r="BF62" s="1322"/>
      <c r="BG62" s="1322"/>
      <c r="BH62" s="1322"/>
      <c r="BI62" s="1322"/>
      <c r="BJ62" s="1322"/>
      <c r="BK62" s="1322"/>
      <c r="BL62" s="1322"/>
      <c r="BM62" s="1322"/>
      <c r="BN62" s="1322"/>
      <c r="BO62" s="1322"/>
      <c r="BP62" s="1322"/>
      <c r="BQ62" s="1322"/>
      <c r="BR62" s="1322"/>
      <c r="BS62" s="1322"/>
      <c r="BT62" s="1322"/>
      <c r="BU62" s="1322"/>
      <c r="BV62" s="1322"/>
      <c r="BW62" s="1322"/>
      <c r="BX62" s="1322"/>
      <c r="BY62" s="1322"/>
      <c r="BZ62" s="1322"/>
      <c r="CA62" s="1322"/>
      <c r="CB62" s="1322"/>
      <c r="CC62" s="1322"/>
      <c r="CD62" s="1322"/>
      <c r="CE62" s="1322"/>
      <c r="CF62" s="1322"/>
      <c r="CG62" s="1322"/>
      <c r="CH62" s="1322"/>
      <c r="CI62" s="1322"/>
      <c r="CJ62" s="1322"/>
      <c r="CK62" s="1322"/>
      <c r="CL62" s="1322"/>
      <c r="CM62" s="1322"/>
      <c r="CN62" s="1322"/>
      <c r="CO62" s="1322"/>
      <c r="CP62" s="1322"/>
      <c r="CQ62" s="1322"/>
      <c r="CR62" s="1322"/>
      <c r="CS62" s="1322"/>
      <c r="CT62" s="1322"/>
      <c r="CU62" s="1322"/>
      <c r="CV62" s="1322"/>
      <c r="CW62" s="1322"/>
      <c r="CX62" s="1322"/>
      <c r="CY62" s="1322"/>
      <c r="CZ62" s="1322"/>
      <c r="DA62" s="1322"/>
      <c r="DB62" s="1322"/>
      <c r="DC62" s="1322"/>
      <c r="DD62" s="1322"/>
      <c r="DE62" s="1280"/>
    </row>
    <row r="63" spans="1:109" ht="16.5" x14ac:dyDescent="0.2">
      <c r="B63" s="1321" t="s">
        <v>652</v>
      </c>
    </row>
    <row r="64" spans="1:109" ht="13" x14ac:dyDescent="0.2">
      <c r="B64" s="1281"/>
      <c r="G64" s="1318"/>
      <c r="I64" s="1320"/>
      <c r="J64" s="1320"/>
      <c r="K64" s="1320"/>
      <c r="L64" s="1320"/>
      <c r="M64" s="1320"/>
      <c r="N64" s="1319"/>
      <c r="AM64" s="1318"/>
      <c r="AN64" s="1318" t="s">
        <v>651</v>
      </c>
      <c r="AP64" s="1317"/>
      <c r="AQ64" s="1317"/>
      <c r="AR64" s="1317"/>
      <c r="AY64" s="1318"/>
      <c r="BA64" s="1317"/>
      <c r="BB64" s="1317"/>
      <c r="BC64" s="1317"/>
      <c r="BK64" s="1318"/>
      <c r="BM64" s="1317"/>
      <c r="BN64" s="1317"/>
      <c r="BO64" s="1317"/>
      <c r="BW64" s="1318"/>
      <c r="BY64" s="1317"/>
      <c r="BZ64" s="1317"/>
      <c r="CA64" s="1317"/>
      <c r="CI64" s="1318"/>
      <c r="CK64" s="1317"/>
      <c r="CL64" s="1317"/>
      <c r="CM64" s="1317"/>
      <c r="CU64" s="1318"/>
      <c r="CW64" s="1317"/>
      <c r="CX64" s="1317"/>
      <c r="CY64" s="1317"/>
    </row>
    <row r="65" spans="2:107" ht="13" x14ac:dyDescent="0.2">
      <c r="B65" s="1281"/>
      <c r="AN65" s="1316" t="s">
        <v>650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4"/>
    </row>
    <row r="66" spans="2:107" ht="13" x14ac:dyDescent="0.2">
      <c r="B66" s="1281"/>
      <c r="AN66" s="1313"/>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1"/>
    </row>
    <row r="67" spans="2:107" ht="13" x14ac:dyDescent="0.2">
      <c r="B67" s="1281"/>
      <c r="AN67" s="1313"/>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1"/>
    </row>
    <row r="68" spans="2:107" ht="13" x14ac:dyDescent="0.2">
      <c r="B68" s="1281"/>
      <c r="AN68" s="1313"/>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1"/>
    </row>
    <row r="69" spans="2:107" ht="13" x14ac:dyDescent="0.2">
      <c r="B69" s="1281"/>
      <c r="AN69" s="1310"/>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08"/>
    </row>
    <row r="70" spans="2:107" ht="13" x14ac:dyDescent="0.2">
      <c r="B70" s="1281"/>
      <c r="H70" s="1307"/>
      <c r="I70" s="1307"/>
      <c r="J70" s="1305"/>
      <c r="K70" s="1305"/>
      <c r="L70" s="1304"/>
      <c r="M70" s="1305"/>
      <c r="N70" s="1304"/>
      <c r="AN70" s="1295"/>
      <c r="AO70" s="1295"/>
      <c r="AP70" s="1295"/>
      <c r="AZ70" s="1295"/>
      <c r="BA70" s="1295"/>
      <c r="BB70" s="1295"/>
      <c r="BL70" s="1295"/>
      <c r="BM70" s="1295"/>
      <c r="BN70" s="1295"/>
      <c r="BX70" s="1295"/>
      <c r="BY70" s="1295"/>
      <c r="BZ70" s="1295"/>
      <c r="CJ70" s="1295"/>
      <c r="CK70" s="1295"/>
      <c r="CL70" s="1295"/>
      <c r="CV70" s="1295"/>
      <c r="CW70" s="1295"/>
      <c r="CX70" s="1295"/>
    </row>
    <row r="71" spans="2:107" ht="13" x14ac:dyDescent="0.2">
      <c r="B71" s="1281"/>
      <c r="G71" s="1303"/>
      <c r="I71" s="1306"/>
      <c r="J71" s="1305"/>
      <c r="K71" s="1305"/>
      <c r="L71" s="1304"/>
      <c r="M71" s="1305"/>
      <c r="N71" s="1304"/>
      <c r="AM71" s="1303"/>
      <c r="AN71" s="1280" t="s">
        <v>649</v>
      </c>
    </row>
    <row r="72" spans="2:107" ht="13" x14ac:dyDescent="0.2">
      <c r="B72" s="1281"/>
      <c r="G72" s="1293"/>
      <c r="H72" s="1293"/>
      <c r="I72" s="1293"/>
      <c r="J72" s="1293"/>
      <c r="K72" s="1302"/>
      <c r="L72" s="1302"/>
      <c r="M72" s="1301"/>
      <c r="N72" s="1301"/>
      <c r="AN72" s="1300"/>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298"/>
      <c r="BP72" s="1290" t="s">
        <v>562</v>
      </c>
      <c r="BQ72" s="1290"/>
      <c r="BR72" s="1290"/>
      <c r="BS72" s="1290"/>
      <c r="BT72" s="1290"/>
      <c r="BU72" s="1290"/>
      <c r="BV72" s="1290"/>
      <c r="BW72" s="1290"/>
      <c r="BX72" s="1290" t="s">
        <v>563</v>
      </c>
      <c r="BY72" s="1290"/>
      <c r="BZ72" s="1290"/>
      <c r="CA72" s="1290"/>
      <c r="CB72" s="1290"/>
      <c r="CC72" s="1290"/>
      <c r="CD72" s="1290"/>
      <c r="CE72" s="1290"/>
      <c r="CF72" s="1290" t="s">
        <v>564</v>
      </c>
      <c r="CG72" s="1290"/>
      <c r="CH72" s="1290"/>
      <c r="CI72" s="1290"/>
      <c r="CJ72" s="1290"/>
      <c r="CK72" s="1290"/>
      <c r="CL72" s="1290"/>
      <c r="CM72" s="1290"/>
      <c r="CN72" s="1290" t="s">
        <v>565</v>
      </c>
      <c r="CO72" s="1290"/>
      <c r="CP72" s="1290"/>
      <c r="CQ72" s="1290"/>
      <c r="CR72" s="1290"/>
      <c r="CS72" s="1290"/>
      <c r="CT72" s="1290"/>
      <c r="CU72" s="1290"/>
      <c r="CV72" s="1290" t="s">
        <v>566</v>
      </c>
      <c r="CW72" s="1290"/>
      <c r="CX72" s="1290"/>
      <c r="CY72" s="1290"/>
      <c r="CZ72" s="1290"/>
      <c r="DA72" s="1290"/>
      <c r="DB72" s="1290"/>
      <c r="DC72" s="1290"/>
    </row>
    <row r="73" spans="2:107" ht="13" x14ac:dyDescent="0.2">
      <c r="B73" s="1281"/>
      <c r="G73" s="1297"/>
      <c r="H73" s="1297"/>
      <c r="I73" s="1297"/>
      <c r="J73" s="1297"/>
      <c r="K73" s="1294"/>
      <c r="L73" s="1294"/>
      <c r="M73" s="1294"/>
      <c r="N73" s="1294"/>
      <c r="AM73" s="1295"/>
      <c r="AN73" s="1289" t="s">
        <v>648</v>
      </c>
      <c r="AO73" s="1289"/>
      <c r="AP73" s="1289"/>
      <c r="AQ73" s="1289"/>
      <c r="AR73" s="1289"/>
      <c r="AS73" s="1289"/>
      <c r="AT73" s="1289"/>
      <c r="AU73" s="1289"/>
      <c r="AV73" s="1289"/>
      <c r="AW73" s="1289"/>
      <c r="AX73" s="1289"/>
      <c r="AY73" s="1289"/>
      <c r="AZ73" s="1289"/>
      <c r="BA73" s="1289"/>
      <c r="BB73" s="1289" t="s">
        <v>646</v>
      </c>
      <c r="BC73" s="1289"/>
      <c r="BD73" s="1289"/>
      <c r="BE73" s="1289"/>
      <c r="BF73" s="1289"/>
      <c r="BG73" s="1289"/>
      <c r="BH73" s="1289"/>
      <c r="BI73" s="1289"/>
      <c r="BJ73" s="1289"/>
      <c r="BK73" s="1289"/>
      <c r="BL73" s="1289"/>
      <c r="BM73" s="1289"/>
      <c r="BN73" s="1289"/>
      <c r="BO73" s="1289"/>
      <c r="BP73" s="1288">
        <v>117.1</v>
      </c>
      <c r="BQ73" s="1288"/>
      <c r="BR73" s="1288"/>
      <c r="BS73" s="1288"/>
      <c r="BT73" s="1288"/>
      <c r="BU73" s="1288"/>
      <c r="BV73" s="1288"/>
      <c r="BW73" s="1288"/>
      <c r="BX73" s="1288">
        <v>95.2</v>
      </c>
      <c r="BY73" s="1288"/>
      <c r="BZ73" s="1288"/>
      <c r="CA73" s="1288"/>
      <c r="CB73" s="1288"/>
      <c r="CC73" s="1288"/>
      <c r="CD73" s="1288"/>
      <c r="CE73" s="1288"/>
      <c r="CF73" s="1288">
        <v>65.2</v>
      </c>
      <c r="CG73" s="1288"/>
      <c r="CH73" s="1288"/>
      <c r="CI73" s="1288"/>
      <c r="CJ73" s="1288"/>
      <c r="CK73" s="1288"/>
      <c r="CL73" s="1288"/>
      <c r="CM73" s="1288"/>
      <c r="CN73" s="1288">
        <v>46.4</v>
      </c>
      <c r="CO73" s="1288"/>
      <c r="CP73" s="1288"/>
      <c r="CQ73" s="1288"/>
      <c r="CR73" s="1288"/>
      <c r="CS73" s="1288"/>
      <c r="CT73" s="1288"/>
      <c r="CU73" s="1288"/>
      <c r="CV73" s="1288">
        <v>21.2</v>
      </c>
      <c r="CW73" s="1288"/>
      <c r="CX73" s="1288"/>
      <c r="CY73" s="1288"/>
      <c r="CZ73" s="1288"/>
      <c r="DA73" s="1288"/>
      <c r="DB73" s="1288"/>
      <c r="DC73" s="1288"/>
    </row>
    <row r="74" spans="2:107" ht="13" x14ac:dyDescent="0.2">
      <c r="B74" s="1281"/>
      <c r="G74" s="1297"/>
      <c r="H74" s="1297"/>
      <c r="I74" s="1297"/>
      <c r="J74" s="1297"/>
      <c r="K74" s="1294"/>
      <c r="L74" s="1294"/>
      <c r="M74" s="1294"/>
      <c r="N74" s="1294"/>
      <c r="AM74" s="1295"/>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ht="13" x14ac:dyDescent="0.2">
      <c r="B75" s="1281"/>
      <c r="G75" s="1297"/>
      <c r="H75" s="1297"/>
      <c r="I75" s="1293"/>
      <c r="J75" s="1293"/>
      <c r="K75" s="1296"/>
      <c r="L75" s="1296"/>
      <c r="M75" s="1296"/>
      <c r="N75" s="1296"/>
      <c r="AM75" s="1295"/>
      <c r="AN75" s="1289"/>
      <c r="AO75" s="1289"/>
      <c r="AP75" s="1289"/>
      <c r="AQ75" s="1289"/>
      <c r="AR75" s="1289"/>
      <c r="AS75" s="1289"/>
      <c r="AT75" s="1289"/>
      <c r="AU75" s="1289"/>
      <c r="AV75" s="1289"/>
      <c r="AW75" s="1289"/>
      <c r="AX75" s="1289"/>
      <c r="AY75" s="1289"/>
      <c r="AZ75" s="1289"/>
      <c r="BA75" s="1289"/>
      <c r="BB75" s="1289" t="s">
        <v>645</v>
      </c>
      <c r="BC75" s="1289"/>
      <c r="BD75" s="1289"/>
      <c r="BE75" s="1289"/>
      <c r="BF75" s="1289"/>
      <c r="BG75" s="1289"/>
      <c r="BH75" s="1289"/>
      <c r="BI75" s="1289"/>
      <c r="BJ75" s="1289"/>
      <c r="BK75" s="1289"/>
      <c r="BL75" s="1289"/>
      <c r="BM75" s="1289"/>
      <c r="BN75" s="1289"/>
      <c r="BO75" s="1289"/>
      <c r="BP75" s="1288">
        <v>9.1999999999999993</v>
      </c>
      <c r="BQ75" s="1288"/>
      <c r="BR75" s="1288"/>
      <c r="BS75" s="1288"/>
      <c r="BT75" s="1288"/>
      <c r="BU75" s="1288"/>
      <c r="BV75" s="1288"/>
      <c r="BW75" s="1288"/>
      <c r="BX75" s="1288">
        <v>7.9</v>
      </c>
      <c r="BY75" s="1288"/>
      <c r="BZ75" s="1288"/>
      <c r="CA75" s="1288"/>
      <c r="CB75" s="1288"/>
      <c r="CC75" s="1288"/>
      <c r="CD75" s="1288"/>
      <c r="CE75" s="1288"/>
      <c r="CF75" s="1288">
        <v>5.7</v>
      </c>
      <c r="CG75" s="1288"/>
      <c r="CH75" s="1288"/>
      <c r="CI75" s="1288"/>
      <c r="CJ75" s="1288"/>
      <c r="CK75" s="1288"/>
      <c r="CL75" s="1288"/>
      <c r="CM75" s="1288"/>
      <c r="CN75" s="1288">
        <v>4.2</v>
      </c>
      <c r="CO75" s="1288"/>
      <c r="CP75" s="1288"/>
      <c r="CQ75" s="1288"/>
      <c r="CR75" s="1288"/>
      <c r="CS75" s="1288"/>
      <c r="CT75" s="1288"/>
      <c r="CU75" s="1288"/>
      <c r="CV75" s="1288">
        <v>3.2</v>
      </c>
      <c r="CW75" s="1288"/>
      <c r="CX75" s="1288"/>
      <c r="CY75" s="1288"/>
      <c r="CZ75" s="1288"/>
      <c r="DA75" s="1288"/>
      <c r="DB75" s="1288"/>
      <c r="DC75" s="1288"/>
    </row>
    <row r="76" spans="2:107" ht="13" x14ac:dyDescent="0.2">
      <c r="B76" s="1281"/>
      <c r="G76" s="1297"/>
      <c r="H76" s="1297"/>
      <c r="I76" s="1293"/>
      <c r="J76" s="1293"/>
      <c r="K76" s="1296"/>
      <c r="L76" s="1296"/>
      <c r="M76" s="1296"/>
      <c r="N76" s="1296"/>
      <c r="AM76" s="1295"/>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ht="13" x14ac:dyDescent="0.2">
      <c r="B77" s="1281"/>
      <c r="G77" s="1293"/>
      <c r="H77" s="1293"/>
      <c r="I77" s="1293"/>
      <c r="J77" s="1293"/>
      <c r="K77" s="1294"/>
      <c r="L77" s="1294"/>
      <c r="M77" s="1294"/>
      <c r="N77" s="1294"/>
      <c r="AN77" s="1290" t="s">
        <v>647</v>
      </c>
      <c r="AO77" s="1290"/>
      <c r="AP77" s="1290"/>
      <c r="AQ77" s="1290"/>
      <c r="AR77" s="1290"/>
      <c r="AS77" s="1290"/>
      <c r="AT77" s="1290"/>
      <c r="AU77" s="1290"/>
      <c r="AV77" s="1290"/>
      <c r="AW77" s="1290"/>
      <c r="AX77" s="1290"/>
      <c r="AY77" s="1290"/>
      <c r="AZ77" s="1290"/>
      <c r="BA77" s="1290"/>
      <c r="BB77" s="1289" t="s">
        <v>646</v>
      </c>
      <c r="BC77" s="1289"/>
      <c r="BD77" s="1289"/>
      <c r="BE77" s="1289"/>
      <c r="BF77" s="1289"/>
      <c r="BG77" s="1289"/>
      <c r="BH77" s="1289"/>
      <c r="BI77" s="1289"/>
      <c r="BJ77" s="1289"/>
      <c r="BK77" s="1289"/>
      <c r="BL77" s="1289"/>
      <c r="BM77" s="1289"/>
      <c r="BN77" s="1289"/>
      <c r="BO77" s="1289"/>
      <c r="BP77" s="1288">
        <v>124.2</v>
      </c>
      <c r="BQ77" s="1288"/>
      <c r="BR77" s="1288"/>
      <c r="BS77" s="1288"/>
      <c r="BT77" s="1288"/>
      <c r="BU77" s="1288"/>
      <c r="BV77" s="1288"/>
      <c r="BW77" s="1288"/>
      <c r="BX77" s="1288">
        <v>115.7</v>
      </c>
      <c r="BY77" s="1288"/>
      <c r="BZ77" s="1288"/>
      <c r="CA77" s="1288"/>
      <c r="CB77" s="1288"/>
      <c r="CC77" s="1288"/>
      <c r="CD77" s="1288"/>
      <c r="CE77" s="1288"/>
      <c r="CF77" s="1288">
        <v>106</v>
      </c>
      <c r="CG77" s="1288"/>
      <c r="CH77" s="1288"/>
      <c r="CI77" s="1288"/>
      <c r="CJ77" s="1288"/>
      <c r="CK77" s="1288"/>
      <c r="CL77" s="1288"/>
      <c r="CM77" s="1288"/>
      <c r="CN77" s="1288">
        <v>97.6</v>
      </c>
      <c r="CO77" s="1288"/>
      <c r="CP77" s="1288"/>
      <c r="CQ77" s="1288"/>
      <c r="CR77" s="1288"/>
      <c r="CS77" s="1288"/>
      <c r="CT77" s="1288"/>
      <c r="CU77" s="1288"/>
      <c r="CV77" s="1288">
        <v>91.6</v>
      </c>
      <c r="CW77" s="1288"/>
      <c r="CX77" s="1288"/>
      <c r="CY77" s="1288"/>
      <c r="CZ77" s="1288"/>
      <c r="DA77" s="1288"/>
      <c r="DB77" s="1288"/>
      <c r="DC77" s="1288"/>
    </row>
    <row r="78" spans="2:107" ht="13" x14ac:dyDescent="0.2">
      <c r="B78" s="1281"/>
      <c r="G78" s="1293"/>
      <c r="H78" s="1293"/>
      <c r="I78" s="1293"/>
      <c r="J78" s="1293"/>
      <c r="K78" s="1294"/>
      <c r="L78" s="1294"/>
      <c r="M78" s="1294"/>
      <c r="N78" s="1294"/>
      <c r="AN78" s="1290"/>
      <c r="AO78" s="1290"/>
      <c r="AP78" s="1290"/>
      <c r="AQ78" s="1290"/>
      <c r="AR78" s="1290"/>
      <c r="AS78" s="1290"/>
      <c r="AT78" s="1290"/>
      <c r="AU78" s="1290"/>
      <c r="AV78" s="1290"/>
      <c r="AW78" s="1290"/>
      <c r="AX78" s="1290"/>
      <c r="AY78" s="1290"/>
      <c r="AZ78" s="1290"/>
      <c r="BA78" s="1290"/>
      <c r="BB78" s="1289"/>
      <c r="BC78" s="1289"/>
      <c r="BD78" s="1289"/>
      <c r="BE78" s="1289"/>
      <c r="BF78" s="1289"/>
      <c r="BG78" s="1289"/>
      <c r="BH78" s="1289"/>
      <c r="BI78" s="1289"/>
      <c r="BJ78" s="1289"/>
      <c r="BK78" s="1289"/>
      <c r="BL78" s="1289"/>
      <c r="BM78" s="1289"/>
      <c r="BN78" s="1289"/>
      <c r="BO78" s="1289"/>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ht="13" x14ac:dyDescent="0.2">
      <c r="B79" s="1281"/>
      <c r="G79" s="1293"/>
      <c r="H79" s="1293"/>
      <c r="I79" s="1292"/>
      <c r="J79" s="1292"/>
      <c r="K79" s="1291"/>
      <c r="L79" s="1291"/>
      <c r="M79" s="1291"/>
      <c r="N79" s="1291"/>
      <c r="AN79" s="1290"/>
      <c r="AO79" s="1290"/>
      <c r="AP79" s="1290"/>
      <c r="AQ79" s="1290"/>
      <c r="AR79" s="1290"/>
      <c r="AS79" s="1290"/>
      <c r="AT79" s="1290"/>
      <c r="AU79" s="1290"/>
      <c r="AV79" s="1290"/>
      <c r="AW79" s="1290"/>
      <c r="AX79" s="1290"/>
      <c r="AY79" s="1290"/>
      <c r="AZ79" s="1290"/>
      <c r="BA79" s="1290"/>
      <c r="BB79" s="1289" t="s">
        <v>645</v>
      </c>
      <c r="BC79" s="1289"/>
      <c r="BD79" s="1289"/>
      <c r="BE79" s="1289"/>
      <c r="BF79" s="1289"/>
      <c r="BG79" s="1289"/>
      <c r="BH79" s="1289"/>
      <c r="BI79" s="1289"/>
      <c r="BJ79" s="1289"/>
      <c r="BK79" s="1289"/>
      <c r="BL79" s="1289"/>
      <c r="BM79" s="1289"/>
      <c r="BN79" s="1289"/>
      <c r="BO79" s="1289"/>
      <c r="BP79" s="1288">
        <v>10.9</v>
      </c>
      <c r="BQ79" s="1288"/>
      <c r="BR79" s="1288"/>
      <c r="BS79" s="1288"/>
      <c r="BT79" s="1288"/>
      <c r="BU79" s="1288"/>
      <c r="BV79" s="1288"/>
      <c r="BW79" s="1288"/>
      <c r="BX79" s="1288">
        <v>10.3</v>
      </c>
      <c r="BY79" s="1288"/>
      <c r="BZ79" s="1288"/>
      <c r="CA79" s="1288"/>
      <c r="CB79" s="1288"/>
      <c r="CC79" s="1288"/>
      <c r="CD79" s="1288"/>
      <c r="CE79" s="1288"/>
      <c r="CF79" s="1288">
        <v>9</v>
      </c>
      <c r="CG79" s="1288"/>
      <c r="CH79" s="1288"/>
      <c r="CI79" s="1288"/>
      <c r="CJ79" s="1288"/>
      <c r="CK79" s="1288"/>
      <c r="CL79" s="1288"/>
      <c r="CM79" s="1288"/>
      <c r="CN79" s="1288">
        <v>8</v>
      </c>
      <c r="CO79" s="1288"/>
      <c r="CP79" s="1288"/>
      <c r="CQ79" s="1288"/>
      <c r="CR79" s="1288"/>
      <c r="CS79" s="1288"/>
      <c r="CT79" s="1288"/>
      <c r="CU79" s="1288"/>
      <c r="CV79" s="1288">
        <v>7.3</v>
      </c>
      <c r="CW79" s="1288"/>
      <c r="CX79" s="1288"/>
      <c r="CY79" s="1288"/>
      <c r="CZ79" s="1288"/>
      <c r="DA79" s="1288"/>
      <c r="DB79" s="1288"/>
      <c r="DC79" s="1288"/>
    </row>
    <row r="80" spans="2:107" ht="13" x14ac:dyDescent="0.2">
      <c r="B80" s="1281"/>
      <c r="G80" s="1293"/>
      <c r="H80" s="1293"/>
      <c r="I80" s="1292"/>
      <c r="J80" s="1292"/>
      <c r="K80" s="1291"/>
      <c r="L80" s="1291"/>
      <c r="M80" s="1291"/>
      <c r="N80" s="1291"/>
      <c r="AN80" s="1290"/>
      <c r="AO80" s="1290"/>
      <c r="AP80" s="1290"/>
      <c r="AQ80" s="1290"/>
      <c r="AR80" s="1290"/>
      <c r="AS80" s="1290"/>
      <c r="AT80" s="1290"/>
      <c r="AU80" s="1290"/>
      <c r="AV80" s="1290"/>
      <c r="AW80" s="1290"/>
      <c r="AX80" s="1290"/>
      <c r="AY80" s="1290"/>
      <c r="AZ80" s="1290"/>
      <c r="BA80" s="1290"/>
      <c r="BB80" s="1289"/>
      <c r="BC80" s="1289"/>
      <c r="BD80" s="1289"/>
      <c r="BE80" s="1289"/>
      <c r="BF80" s="1289"/>
      <c r="BG80" s="1289"/>
      <c r="BH80" s="1289"/>
      <c r="BI80" s="1289"/>
      <c r="BJ80" s="1289"/>
      <c r="BK80" s="1289"/>
      <c r="BL80" s="1289"/>
      <c r="BM80" s="1289"/>
      <c r="BN80" s="1289"/>
      <c r="BO80" s="1289"/>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ht="13" x14ac:dyDescent="0.2">
      <c r="B81" s="1281"/>
    </row>
    <row r="82" spans="2:109" ht="16.5" x14ac:dyDescent="0.2">
      <c r="B82" s="1281"/>
      <c r="K82" s="1287"/>
      <c r="L82" s="1287"/>
      <c r="M82" s="1287"/>
      <c r="N82" s="1287"/>
      <c r="AQ82" s="1287"/>
      <c r="AR82" s="1287"/>
      <c r="AS82" s="1287"/>
      <c r="AT82" s="1287"/>
      <c r="BC82" s="1287"/>
      <c r="BD82" s="1287"/>
      <c r="BE82" s="1287"/>
      <c r="BF82" s="1287"/>
      <c r="BO82" s="1287"/>
      <c r="BP82" s="1287"/>
      <c r="BQ82" s="1287"/>
      <c r="BR82" s="1287"/>
      <c r="CA82" s="1287"/>
      <c r="CB82" s="1287"/>
      <c r="CC82" s="1287"/>
      <c r="CD82" s="1287"/>
      <c r="CM82" s="1287"/>
      <c r="CN82" s="1287"/>
      <c r="CO82" s="1287"/>
      <c r="CP82" s="1287"/>
      <c r="CY82" s="1287"/>
      <c r="CZ82" s="1287"/>
      <c r="DA82" s="1287"/>
      <c r="DB82" s="1287"/>
      <c r="DC82" s="1287"/>
    </row>
    <row r="83" spans="2:109" ht="13" x14ac:dyDescent="0.2">
      <c r="B83" s="1286"/>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4"/>
    </row>
    <row r="84" spans="2:109" ht="13" x14ac:dyDescent="0.2">
      <c r="DD84" s="1280"/>
      <c r="DE84" s="1280"/>
    </row>
    <row r="85" spans="2:109" ht="13" x14ac:dyDescent="0.2">
      <c r="DD85" s="1280"/>
      <c r="DE85" s="1280"/>
    </row>
    <row r="86" spans="2:109" ht="13" hidden="1" x14ac:dyDescent="0.2">
      <c r="DD86" s="1280"/>
      <c r="DE86" s="1280"/>
    </row>
    <row r="87" spans="2:109" ht="13" hidden="1" x14ac:dyDescent="0.2">
      <c r="K87" s="1283"/>
      <c r="AQ87" s="1283"/>
      <c r="BC87" s="1283"/>
      <c r="BO87" s="1283"/>
      <c r="CA87" s="1283"/>
      <c r="CM87" s="1283"/>
      <c r="CY87" s="1283"/>
      <c r="DD87" s="1280"/>
      <c r="DE87" s="1280"/>
    </row>
    <row r="88" spans="2:109" ht="13" hidden="1" x14ac:dyDescent="0.2">
      <c r="DD88" s="1280"/>
      <c r="DE88" s="1280"/>
    </row>
    <row r="89" spans="2:109" ht="13" hidden="1" x14ac:dyDescent="0.2">
      <c r="DD89" s="1280"/>
      <c r="DE89" s="1280"/>
    </row>
    <row r="90" spans="2:109" ht="13" hidden="1" x14ac:dyDescent="0.2">
      <c r="DD90" s="1280"/>
      <c r="DE90" s="1280"/>
    </row>
    <row r="91" spans="2:109" ht="13" hidden="1" x14ac:dyDescent="0.2">
      <c r="DD91" s="1280"/>
      <c r="DE91" s="1280"/>
    </row>
    <row r="92" spans="2:109" ht="13.5" hidden="1" customHeight="1" x14ac:dyDescent="0.2">
      <c r="DD92" s="1280"/>
      <c r="DE92" s="1280"/>
    </row>
    <row r="93" spans="2:109" ht="13.5" hidden="1" customHeight="1" x14ac:dyDescent="0.2">
      <c r="DD93" s="1280"/>
      <c r="DE93" s="1280"/>
    </row>
    <row r="94" spans="2:109" ht="13.5" hidden="1" customHeight="1" x14ac:dyDescent="0.2">
      <c r="DD94" s="1280"/>
      <c r="DE94" s="1280"/>
    </row>
    <row r="95" spans="2:109" ht="13.5" hidden="1" customHeight="1" x14ac:dyDescent="0.2">
      <c r="DD95" s="1280"/>
      <c r="DE95" s="1280"/>
    </row>
    <row r="96" spans="2:109" ht="13.5" hidden="1" customHeight="1" x14ac:dyDescent="0.2">
      <c r="DD96" s="1280"/>
      <c r="DE96" s="1280"/>
    </row>
    <row r="97" s="1280" customFormat="1" ht="13.5" hidden="1" customHeight="1" x14ac:dyDescent="0.2"/>
    <row r="98" s="1280" customFormat="1" ht="13.5" hidden="1" customHeight="1" x14ac:dyDescent="0.2"/>
    <row r="99" s="1280" customFormat="1" ht="13.5" hidden="1" customHeight="1" x14ac:dyDescent="0.2"/>
    <row r="100" s="1280" customFormat="1" ht="13.5" hidden="1" customHeight="1" x14ac:dyDescent="0.2"/>
    <row r="101" s="1280" customFormat="1" ht="13.5" hidden="1" customHeight="1" x14ac:dyDescent="0.2"/>
    <row r="102" s="1280" customFormat="1" ht="13.5" hidden="1" customHeight="1" x14ac:dyDescent="0.2"/>
    <row r="103" s="1280" customFormat="1" ht="13.5" hidden="1" customHeight="1" x14ac:dyDescent="0.2"/>
    <row r="104" s="1280" customFormat="1" ht="13.5" hidden="1" customHeight="1" x14ac:dyDescent="0.2"/>
    <row r="105" s="1280" customFormat="1" ht="13.5" hidden="1" customHeight="1" x14ac:dyDescent="0.2"/>
    <row r="106" s="1280" customFormat="1" ht="13.5" hidden="1" customHeight="1" x14ac:dyDescent="0.2"/>
    <row r="107" s="1280" customFormat="1" ht="13.5" hidden="1" customHeight="1" x14ac:dyDescent="0.2"/>
    <row r="108" s="1280" customFormat="1" ht="13.5" hidden="1" customHeight="1" x14ac:dyDescent="0.2"/>
    <row r="109" s="1280" customFormat="1" ht="13.5" hidden="1" customHeight="1" x14ac:dyDescent="0.2"/>
    <row r="110" s="1280" customFormat="1" ht="13.5" hidden="1" customHeight="1" x14ac:dyDescent="0.2"/>
    <row r="111" s="1280" customFormat="1" ht="13.5" hidden="1" customHeight="1" x14ac:dyDescent="0.2"/>
    <row r="112" s="1280" customFormat="1" ht="13.5" hidden="1" customHeight="1" x14ac:dyDescent="0.2"/>
    <row r="113" s="1280" customFormat="1" ht="13.5" hidden="1" customHeight="1" x14ac:dyDescent="0.2"/>
    <row r="114" s="1280" customFormat="1" ht="13.5" hidden="1" customHeight="1" x14ac:dyDescent="0.2"/>
    <row r="115" s="1280" customFormat="1" ht="13.5" hidden="1" customHeight="1" x14ac:dyDescent="0.2"/>
    <row r="116" s="1280" customFormat="1" ht="13.5" hidden="1" customHeight="1" x14ac:dyDescent="0.2"/>
    <row r="117" s="1280" customFormat="1" ht="13.5" hidden="1" customHeight="1" x14ac:dyDescent="0.2"/>
    <row r="118" s="1280" customFormat="1" ht="13.5" hidden="1" customHeight="1" x14ac:dyDescent="0.2"/>
    <row r="119" s="1280" customFormat="1" ht="13.5" hidden="1" customHeight="1" x14ac:dyDescent="0.2"/>
    <row r="120" s="1280" customFormat="1" ht="13.5" hidden="1" customHeight="1" x14ac:dyDescent="0.2"/>
    <row r="121" s="1280" customFormat="1" ht="13.5" hidden="1" customHeight="1" x14ac:dyDescent="0.2"/>
    <row r="122" s="1280" customFormat="1" ht="13.5" hidden="1" customHeight="1" x14ac:dyDescent="0.2"/>
    <row r="123" s="1280" customFormat="1" ht="13.5" hidden="1" customHeight="1" x14ac:dyDescent="0.2"/>
    <row r="124" s="1280" customFormat="1" ht="13.5" hidden="1" customHeight="1" x14ac:dyDescent="0.2"/>
    <row r="125" s="1280" customFormat="1" ht="13.5" hidden="1" customHeight="1" x14ac:dyDescent="0.2"/>
    <row r="126" s="1280" customFormat="1" ht="13.5" hidden="1" customHeight="1" x14ac:dyDescent="0.2"/>
    <row r="127" s="1280" customFormat="1" ht="13.5" hidden="1" customHeight="1" x14ac:dyDescent="0.2"/>
    <row r="128" s="1280" customFormat="1" ht="13.5" hidden="1" customHeight="1" x14ac:dyDescent="0.2"/>
    <row r="129" s="1280" customFormat="1" ht="13.5" hidden="1" customHeight="1" x14ac:dyDescent="0.2"/>
    <row r="130" s="1280" customFormat="1" ht="13.5" hidden="1" customHeight="1" x14ac:dyDescent="0.2"/>
    <row r="131" s="1280" customFormat="1" ht="13.5" hidden="1" customHeight="1" x14ac:dyDescent="0.2"/>
    <row r="132" s="1280" customFormat="1" ht="13.5" hidden="1" customHeight="1" x14ac:dyDescent="0.2"/>
    <row r="133" s="1280" customFormat="1" ht="13.5" hidden="1" customHeight="1" x14ac:dyDescent="0.2"/>
    <row r="134" s="1280" customFormat="1" ht="13.5" hidden="1" customHeight="1" x14ac:dyDescent="0.2"/>
    <row r="135" s="1280" customFormat="1" ht="13.5" hidden="1" customHeight="1" x14ac:dyDescent="0.2"/>
    <row r="136" s="1280" customFormat="1" ht="13.5" hidden="1" customHeight="1" x14ac:dyDescent="0.2"/>
    <row r="137" s="1280" customFormat="1" ht="13.5" hidden="1" customHeight="1" x14ac:dyDescent="0.2"/>
    <row r="138" s="1280" customFormat="1" ht="13.5" hidden="1" customHeight="1" x14ac:dyDescent="0.2"/>
    <row r="139" s="1280" customFormat="1" ht="13.5" hidden="1" customHeight="1" x14ac:dyDescent="0.2"/>
    <row r="140" s="1280" customFormat="1" ht="13.5" hidden="1" customHeight="1" x14ac:dyDescent="0.2"/>
    <row r="141" s="1280" customFormat="1" ht="13.5" hidden="1" customHeight="1" x14ac:dyDescent="0.2"/>
    <row r="142" s="1280" customFormat="1" ht="13.5" hidden="1" customHeight="1" x14ac:dyDescent="0.2"/>
    <row r="143" s="1280" customFormat="1" ht="13.5" hidden="1" customHeight="1" x14ac:dyDescent="0.2"/>
    <row r="144" s="1280" customFormat="1" ht="13.5" hidden="1" customHeight="1" x14ac:dyDescent="0.2"/>
    <row r="145" s="1280" customFormat="1" ht="13.5" hidden="1" customHeight="1" x14ac:dyDescent="0.2"/>
    <row r="146" s="1280" customFormat="1" ht="13.5" hidden="1" customHeight="1" x14ac:dyDescent="0.2"/>
    <row r="147" s="1280" customFormat="1" ht="13.5" hidden="1" customHeight="1" x14ac:dyDescent="0.2"/>
    <row r="148" s="1280" customFormat="1" ht="13.5" hidden="1" customHeight="1" x14ac:dyDescent="0.2"/>
    <row r="149" s="1280" customFormat="1" ht="13.5" hidden="1" customHeight="1" x14ac:dyDescent="0.2"/>
    <row r="150" s="1280" customFormat="1" ht="13.5" hidden="1" customHeight="1" x14ac:dyDescent="0.2"/>
    <row r="151" s="1280" customFormat="1" ht="13.5" hidden="1" customHeight="1" x14ac:dyDescent="0.2"/>
    <row r="152" s="1280" customFormat="1" ht="13.5" hidden="1" customHeight="1" x14ac:dyDescent="0.2"/>
    <row r="153" s="1280" customFormat="1" ht="13.5" hidden="1" customHeight="1" x14ac:dyDescent="0.2"/>
    <row r="154" s="1280" customFormat="1" ht="13.5" hidden="1" customHeight="1" x14ac:dyDescent="0.2"/>
    <row r="155" s="1280" customFormat="1" ht="13.5" hidden="1" customHeight="1" x14ac:dyDescent="0.2"/>
    <row r="156" s="1280" customFormat="1" ht="13.5" hidden="1" customHeight="1" x14ac:dyDescent="0.2"/>
    <row r="157" s="1280" customFormat="1" ht="13.5" hidden="1" customHeight="1" x14ac:dyDescent="0.2"/>
    <row r="158" s="1280" customFormat="1" ht="13.5" hidden="1" customHeight="1" x14ac:dyDescent="0.2"/>
    <row r="159" s="1280" customFormat="1" ht="13.5" hidden="1" customHeight="1" x14ac:dyDescent="0.2"/>
    <row r="160" s="1280" customFormat="1" ht="13.5" hidden="1" customHeight="1" x14ac:dyDescent="0.2"/>
  </sheetData>
  <sheetProtection algorithmName="SHA-512" hashValue="PTaCGgcDxro0QGaaXPSwJt0iOJ8pRiIEWtaFXgWcKtQJF4M7sgQKFox2aIcuIEUvvKAXCgzwSR8ei45+zO2Fag==" saltValue="3qCtvM26ZRmNZIaU4dHLd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03FB8-1E11-4C00-8649-21F8C1F0B608}">
  <sheetPr>
    <pageSetUpPr fitToPage="1"/>
  </sheetPr>
  <dimension ref="A1:DR125"/>
  <sheetViews>
    <sheetView showGridLines="0" zoomScaleNormal="100" zoomScaleSheetLayoutView="70" workbookViewId="0">
      <selection activeCell="AN43" sqref="AN43:DC47"/>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508</v>
      </c>
    </row>
  </sheetData>
  <sheetProtection algorithmName="SHA-512" hashValue="tR+UM54cAExuUBQh5Z+Z+uCu7OPi9up1TP+fmEwNSqvAfKg6QhtHiNCY2aygH69J0bp7QwLPb0OQb86OHKBH7Q==" saltValue="yVtr3gO+O7Ny8xvQKKg3b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9E256-B6E0-4D95-BA80-DABB393F4303}">
  <sheetPr>
    <pageSetUpPr fitToPage="1"/>
  </sheetPr>
  <dimension ref="A1:DR125"/>
  <sheetViews>
    <sheetView showGridLines="0" zoomScaleNormal="100" zoomScaleSheetLayoutView="55" workbookViewId="0">
      <selection activeCell="AN43" sqref="AN43:DC47"/>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508</v>
      </c>
    </row>
  </sheetData>
  <sheetProtection algorithmName="SHA-512" hashValue="qc5klyp7dm/KvhRoEEfUOr6ROhvKq42DIKCokdbXe8CpDVC0DH3WMA1o1xtb5pJlOXjYVTsneWln0GQoecWhHQ==" saltValue="rlsTFTtf0pARewwZH/TOT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559</v>
      </c>
      <c r="G2" s="157"/>
      <c r="H2" s="158"/>
    </row>
    <row r="3" spans="1:8" x14ac:dyDescent="0.2">
      <c r="A3" s="154" t="s">
        <v>552</v>
      </c>
      <c r="B3" s="159"/>
      <c r="C3" s="160"/>
      <c r="D3" s="161">
        <v>37620</v>
      </c>
      <c r="E3" s="162"/>
      <c r="F3" s="163">
        <v>51898</v>
      </c>
      <c r="G3" s="164"/>
      <c r="H3" s="165"/>
    </row>
    <row r="4" spans="1:8" x14ac:dyDescent="0.2">
      <c r="A4" s="166"/>
      <c r="B4" s="167"/>
      <c r="C4" s="168"/>
      <c r="D4" s="169">
        <v>17055</v>
      </c>
      <c r="E4" s="170"/>
      <c r="F4" s="171">
        <v>25986</v>
      </c>
      <c r="G4" s="172"/>
      <c r="H4" s="173"/>
    </row>
    <row r="5" spans="1:8" x14ac:dyDescent="0.2">
      <c r="A5" s="154" t="s">
        <v>554</v>
      </c>
      <c r="B5" s="159"/>
      <c r="C5" s="160"/>
      <c r="D5" s="161">
        <v>37197</v>
      </c>
      <c r="E5" s="162"/>
      <c r="F5" s="163">
        <v>51684</v>
      </c>
      <c r="G5" s="164"/>
      <c r="H5" s="165"/>
    </row>
    <row r="6" spans="1:8" x14ac:dyDescent="0.2">
      <c r="A6" s="166"/>
      <c r="B6" s="167"/>
      <c r="C6" s="168"/>
      <c r="D6" s="169">
        <v>15303</v>
      </c>
      <c r="E6" s="170"/>
      <c r="F6" s="171">
        <v>26671</v>
      </c>
      <c r="G6" s="172"/>
      <c r="H6" s="173"/>
    </row>
    <row r="7" spans="1:8" x14ac:dyDescent="0.2">
      <c r="A7" s="154" t="s">
        <v>555</v>
      </c>
      <c r="B7" s="159"/>
      <c r="C7" s="160"/>
      <c r="D7" s="161">
        <v>42834</v>
      </c>
      <c r="E7" s="162"/>
      <c r="F7" s="163">
        <v>52897</v>
      </c>
      <c r="G7" s="164"/>
      <c r="H7" s="165"/>
    </row>
    <row r="8" spans="1:8" x14ac:dyDescent="0.2">
      <c r="A8" s="166"/>
      <c r="B8" s="167"/>
      <c r="C8" s="168"/>
      <c r="D8" s="169">
        <v>15416</v>
      </c>
      <c r="E8" s="170"/>
      <c r="F8" s="171">
        <v>27013</v>
      </c>
      <c r="G8" s="172"/>
      <c r="H8" s="173"/>
    </row>
    <row r="9" spans="1:8" x14ac:dyDescent="0.2">
      <c r="A9" s="154" t="s">
        <v>556</v>
      </c>
      <c r="B9" s="159"/>
      <c r="C9" s="160"/>
      <c r="D9" s="161">
        <v>44777</v>
      </c>
      <c r="E9" s="162"/>
      <c r="F9" s="163">
        <v>54945</v>
      </c>
      <c r="G9" s="164"/>
      <c r="H9" s="165"/>
    </row>
    <row r="10" spans="1:8" x14ac:dyDescent="0.2">
      <c r="A10" s="166"/>
      <c r="B10" s="167"/>
      <c r="C10" s="168"/>
      <c r="D10" s="169">
        <v>19036</v>
      </c>
      <c r="E10" s="170"/>
      <c r="F10" s="171">
        <v>29293</v>
      </c>
      <c r="G10" s="172"/>
      <c r="H10" s="173"/>
    </row>
    <row r="11" spans="1:8" x14ac:dyDescent="0.2">
      <c r="A11" s="154" t="s">
        <v>557</v>
      </c>
      <c r="B11" s="159"/>
      <c r="C11" s="160"/>
      <c r="D11" s="161">
        <v>57260</v>
      </c>
      <c r="E11" s="162"/>
      <c r="F11" s="163">
        <v>57132</v>
      </c>
      <c r="G11" s="164"/>
      <c r="H11" s="165"/>
    </row>
    <row r="12" spans="1:8" x14ac:dyDescent="0.2">
      <c r="A12" s="166"/>
      <c r="B12" s="167"/>
      <c r="C12" s="174"/>
      <c r="D12" s="169">
        <v>23912</v>
      </c>
      <c r="E12" s="170"/>
      <c r="F12" s="171">
        <v>30126</v>
      </c>
      <c r="G12" s="172"/>
      <c r="H12" s="173"/>
    </row>
    <row r="13" spans="1:8" x14ac:dyDescent="0.2">
      <c r="A13" s="154"/>
      <c r="B13" s="159"/>
      <c r="C13" s="175"/>
      <c r="D13" s="176">
        <v>43938</v>
      </c>
      <c r="E13" s="177"/>
      <c r="F13" s="178">
        <v>53711</v>
      </c>
      <c r="G13" s="179"/>
      <c r="H13" s="165"/>
    </row>
    <row r="14" spans="1:8" x14ac:dyDescent="0.2">
      <c r="A14" s="166"/>
      <c r="B14" s="167"/>
      <c r="C14" s="168"/>
      <c r="D14" s="169">
        <v>18144</v>
      </c>
      <c r="E14" s="170"/>
      <c r="F14" s="171">
        <v>27818</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0.05</v>
      </c>
      <c r="C19" s="180">
        <f>ROUND(VALUE(SUBSTITUTE(実質収支比率等に係る経年分析!G$48,"▲","-")),2)</f>
        <v>0.05</v>
      </c>
      <c r="D19" s="180">
        <f>ROUND(VALUE(SUBSTITUTE(実質収支比率等に係る経年分析!H$48,"▲","-")),2)</f>
        <v>0.05</v>
      </c>
      <c r="E19" s="180">
        <f>ROUND(VALUE(SUBSTITUTE(実質収支比率等に係る経年分析!I$48,"▲","-")),2)</f>
        <v>0.05</v>
      </c>
      <c r="F19" s="180">
        <f>ROUND(VALUE(SUBSTITUTE(実質収支比率等に係る経年分析!J$48,"▲","-")),2)</f>
        <v>0.31</v>
      </c>
    </row>
    <row r="20" spans="1:11" x14ac:dyDescent="0.2">
      <c r="A20" s="180" t="s">
        <v>54</v>
      </c>
      <c r="B20" s="180">
        <f>ROUND(VALUE(SUBSTITUTE(実質収支比率等に係る経年分析!F$47,"▲","-")),2)</f>
        <v>21.91</v>
      </c>
      <c r="C20" s="180">
        <f>ROUND(VALUE(SUBSTITUTE(実質収支比率等に係る経年分析!G$47,"▲","-")),2)</f>
        <v>21.82</v>
      </c>
      <c r="D20" s="180">
        <f>ROUND(VALUE(SUBSTITUTE(実質収支比率等に係る経年分析!H$47,"▲","-")),2)</f>
        <v>19.21</v>
      </c>
      <c r="E20" s="180">
        <f>ROUND(VALUE(SUBSTITUTE(実質収支比率等に係る経年分析!I$47,"▲","-")),2)</f>
        <v>18.829999999999998</v>
      </c>
      <c r="F20" s="180">
        <f>ROUND(VALUE(SUBSTITUTE(実質収支比率等に係る経年分析!J$47,"▲","-")),2)</f>
        <v>18.97</v>
      </c>
    </row>
    <row r="21" spans="1:11" x14ac:dyDescent="0.2">
      <c r="A21" s="180" t="s">
        <v>55</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-0.42</v>
      </c>
      <c r="E21" s="180">
        <f>IF(ISNUMBER(VALUE(SUBSTITUTE(実質収支比率等に係る経年分析!I$49,"▲","-"))),ROUND(VALUE(SUBSTITUTE(実質収支比率等に係る経年分析!I$49,"▲","-")),2),NA())</f>
        <v>-0.3</v>
      </c>
      <c r="F21" s="180">
        <f>IF(ISNUMBER(VALUE(SUBSTITUTE(実質収支比率等に係る経年分析!J$49,"▲","-"))),ROUND(VALUE(SUBSTITUTE(実質収支比率等に係る経年分析!J$49,"▲","-")),2),NA())</f>
        <v>0.4</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12.47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16.54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2.0499999999999998</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2.3199999999999998</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2">
      <c r="A30" s="181" t="str">
        <f>IF(連結実質赤字比率に係る赤字・黒字の構成分析!C$40="",NA(),連結実質赤字比率に係る赤字・黒字の構成分析!C$40)</f>
        <v>国民健康保険事業会計</v>
      </c>
      <c r="B30" s="181">
        <f>IF(ROUND(VALUE(SUBSTITUTE(連結実質赤字比率に係る赤字・黒字の構成分析!F$40,"▲", "-")), 2) &lt; 0, ABS(ROUND(VALUE(SUBSTITUTE(連結実質赤字比率に係る赤字・黒字の構成分析!F$40,"▲", "-")), 2)), NA())</f>
        <v>1.79</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0.97</v>
      </c>
      <c r="E30" s="181" t="e">
        <f>IF(ROUND(VALUE(SUBSTITUTE(連結実質赤字比率に係る赤字・黒字の構成分析!G$40,"▲", "-")), 2) &gt;= 0, ABS(ROUND(VALUE(SUBSTITUTE(連結実質赤字比率に係る赤字・黒字の構成分析!G$40,"▲", "-")), 2)), NA())</f>
        <v>#N/A</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2">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x14ac:dyDescent="0.2">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2">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2">
      <c r="A34" s="181" t="str">
        <f>IF(連結実質赤字比率に係る赤字・黒字の構成分析!C$36="",NA(),連結実質赤字比率に係る赤字・黒字の構成分析!C$36)</f>
        <v>中央卸売市場事業会計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4.51</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4.67</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192901</v>
      </c>
      <c r="E42" s="182"/>
      <c r="F42" s="182"/>
      <c r="G42" s="182">
        <f>'実質公債費比率（分子）の構造'!L$52</f>
        <v>201375</v>
      </c>
      <c r="H42" s="182"/>
      <c r="I42" s="182"/>
      <c r="J42" s="182">
        <f>'実質公債費比率（分子）の構造'!M$52</f>
        <v>197595</v>
      </c>
      <c r="K42" s="182"/>
      <c r="L42" s="182"/>
      <c r="M42" s="182">
        <f>'実質公債費比率（分子）の構造'!N$52</f>
        <v>192279</v>
      </c>
      <c r="N42" s="182"/>
      <c r="O42" s="182"/>
      <c r="P42" s="182">
        <f>'実質公債費比率（分子）の構造'!O$52</f>
        <v>188839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6536</v>
      </c>
      <c r="C44" s="182"/>
      <c r="D44" s="182"/>
      <c r="E44" s="182">
        <f>'実質公債費比率（分子）の構造'!L$50</f>
        <v>9624</v>
      </c>
      <c r="F44" s="182"/>
      <c r="G44" s="182"/>
      <c r="H44" s="182">
        <f>'実質公債費比率（分子）の構造'!M$50</f>
        <v>9504</v>
      </c>
      <c r="I44" s="182"/>
      <c r="J44" s="182"/>
      <c r="K44" s="182">
        <f>'実質公債費比率（分子）の構造'!N$50</f>
        <v>9777</v>
      </c>
      <c r="L44" s="182"/>
      <c r="M44" s="182"/>
      <c r="N44" s="182">
        <f>'実質公債費比率（分子）の構造'!O$50</f>
        <v>10345</v>
      </c>
      <c r="O44" s="182"/>
      <c r="P44" s="182"/>
    </row>
    <row r="45" spans="1:16" x14ac:dyDescent="0.2">
      <c r="A45" s="182" t="s">
        <v>65</v>
      </c>
      <c r="B45" s="182">
        <f>'実質公債費比率（分子）の構造'!K$49</f>
        <v>2369</v>
      </c>
      <c r="C45" s="182"/>
      <c r="D45" s="182"/>
      <c r="E45" s="182">
        <f>'実質公債費比率（分子）の構造'!L$49</f>
        <v>1401</v>
      </c>
      <c r="F45" s="182"/>
      <c r="G45" s="182"/>
      <c r="H45" s="182">
        <f>'実質公債費比率（分子）の構造'!M$49</f>
        <v>1421</v>
      </c>
      <c r="I45" s="182"/>
      <c r="J45" s="182"/>
      <c r="K45" s="182">
        <f>'実質公債費比率（分子）の構造'!N$49</f>
        <v>944</v>
      </c>
      <c r="L45" s="182"/>
      <c r="M45" s="182"/>
      <c r="N45" s="182">
        <f>'実質公債費比率（分子）の構造'!O$49</f>
        <v>844</v>
      </c>
      <c r="O45" s="182"/>
      <c r="P45" s="182"/>
    </row>
    <row r="46" spans="1:16" x14ac:dyDescent="0.2">
      <c r="A46" s="182" t="s">
        <v>66</v>
      </c>
      <c r="B46" s="182">
        <f>'実質公債費比率（分子）の構造'!K$48</f>
        <v>46688</v>
      </c>
      <c r="C46" s="182"/>
      <c r="D46" s="182"/>
      <c r="E46" s="182">
        <f>'実質公債費比率（分子）の構造'!L$48</f>
        <v>29493</v>
      </c>
      <c r="F46" s="182"/>
      <c r="G46" s="182"/>
      <c r="H46" s="182">
        <f>'実質公債費比率（分子）の構造'!M$48</f>
        <v>28678</v>
      </c>
      <c r="I46" s="182"/>
      <c r="J46" s="182"/>
      <c r="K46" s="182">
        <f>'実質公債費比率（分子）の構造'!N$48</f>
        <v>24087</v>
      </c>
      <c r="L46" s="182"/>
      <c r="M46" s="182"/>
      <c r="N46" s="182">
        <f>'実質公債費比率（分子）の構造'!O$48</f>
        <v>20962</v>
      </c>
      <c r="O46" s="182"/>
      <c r="P46" s="182"/>
    </row>
    <row r="47" spans="1:16" x14ac:dyDescent="0.2">
      <c r="A47" s="182" t="s">
        <v>67</v>
      </c>
      <c r="B47" s="182">
        <f>'実質公債費比率（分子）の構造'!K$47</f>
        <v>92740</v>
      </c>
      <c r="C47" s="182"/>
      <c r="D47" s="182"/>
      <c r="E47" s="182">
        <f>'実質公債費比率（分子）の構造'!L$47</f>
        <v>96041</v>
      </c>
      <c r="F47" s="182"/>
      <c r="G47" s="182"/>
      <c r="H47" s="182">
        <f>'実質公債費比率（分子）の構造'!M$47</f>
        <v>90869</v>
      </c>
      <c r="I47" s="182"/>
      <c r="J47" s="182"/>
      <c r="K47" s="182">
        <f>'実質公債費比率（分子）の構造'!N$47</f>
        <v>90622</v>
      </c>
      <c r="L47" s="182"/>
      <c r="M47" s="182"/>
      <c r="N47" s="182">
        <f>'実質公債費比率（分子）の構造'!O$47</f>
        <v>85856</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100289</v>
      </c>
      <c r="C49" s="182"/>
      <c r="D49" s="182"/>
      <c r="E49" s="182">
        <f>'実質公債費比率（分子）の構造'!L$45</f>
        <v>98498</v>
      </c>
      <c r="F49" s="182"/>
      <c r="G49" s="182"/>
      <c r="H49" s="182">
        <f>'実質公債費比率（分子）の構造'!M$45</f>
        <v>91416</v>
      </c>
      <c r="I49" s="182"/>
      <c r="J49" s="182"/>
      <c r="K49" s="182">
        <f>'実質公債費比率（分子）の構造'!N$45</f>
        <v>98356</v>
      </c>
      <c r="L49" s="182"/>
      <c r="M49" s="182"/>
      <c r="N49" s="182">
        <f>'実質公債費比率（分子）の構造'!O$45</f>
        <v>87690</v>
      </c>
      <c r="O49" s="182"/>
      <c r="P49" s="182"/>
    </row>
    <row r="50" spans="1:16" x14ac:dyDescent="0.2">
      <c r="A50" s="182" t="s">
        <v>70</v>
      </c>
      <c r="B50" s="182" t="e">
        <f>NA()</f>
        <v>#N/A</v>
      </c>
      <c r="C50" s="182">
        <f>IF(ISNUMBER('実質公債費比率（分子）の構造'!K$53),'実質公債費比率（分子）の構造'!K$53,NA())</f>
        <v>55721</v>
      </c>
      <c r="D50" s="182" t="e">
        <f>NA()</f>
        <v>#N/A</v>
      </c>
      <c r="E50" s="182" t="e">
        <f>NA()</f>
        <v>#N/A</v>
      </c>
      <c r="F50" s="182">
        <f>IF(ISNUMBER('実質公債費比率（分子）の構造'!L$53),'実質公債費比率（分子）の構造'!L$53,NA())</f>
        <v>33682</v>
      </c>
      <c r="G50" s="182" t="e">
        <f>NA()</f>
        <v>#N/A</v>
      </c>
      <c r="H50" s="182" t="e">
        <f>NA()</f>
        <v>#N/A</v>
      </c>
      <c r="I50" s="182">
        <f>IF(ISNUMBER('実質公債費比率（分子）の構造'!M$53),'実質公債費比率（分子）の構造'!M$53,NA())</f>
        <v>24293</v>
      </c>
      <c r="J50" s="182" t="e">
        <f>NA()</f>
        <v>#N/A</v>
      </c>
      <c r="K50" s="182" t="e">
        <f>NA()</f>
        <v>#N/A</v>
      </c>
      <c r="L50" s="182">
        <f>IF(ISNUMBER('実質公債費比率（分子）の構造'!N$53),'実質公債費比率（分子）の構造'!N$53,NA())</f>
        <v>31507</v>
      </c>
      <c r="M50" s="182" t="e">
        <f>NA()</f>
        <v>#N/A</v>
      </c>
      <c r="N50" s="182" t="e">
        <f>NA()</f>
        <v>#N/A</v>
      </c>
      <c r="O50" s="182">
        <f>IF(ISNUMBER('実質公債費比率（分子）の構造'!O$53),'実質公債費比率（分子）の構造'!O$53,NA())</f>
        <v>16858</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1413022</v>
      </c>
      <c r="E56" s="181"/>
      <c r="F56" s="181"/>
      <c r="G56" s="181">
        <f>'将来負担比率（分子）の構造'!J$52</f>
        <v>1391907</v>
      </c>
      <c r="H56" s="181"/>
      <c r="I56" s="181"/>
      <c r="J56" s="181">
        <f>'将来負担比率（分子）の構造'!K$52</f>
        <v>1388561</v>
      </c>
      <c r="K56" s="181"/>
      <c r="L56" s="181"/>
      <c r="M56" s="181">
        <f>'将来負担比率（分子）の構造'!L$52</f>
        <v>1383105</v>
      </c>
      <c r="N56" s="181"/>
      <c r="O56" s="181"/>
      <c r="P56" s="181">
        <f>'将来負担比率（分子）の構造'!M$52</f>
        <v>1370027</v>
      </c>
    </row>
    <row r="57" spans="1:16" x14ac:dyDescent="0.2">
      <c r="A57" s="181" t="s">
        <v>41</v>
      </c>
      <c r="B57" s="181"/>
      <c r="C57" s="181"/>
      <c r="D57" s="181">
        <f>'将来負担比率（分子）の構造'!I$51</f>
        <v>809547</v>
      </c>
      <c r="E57" s="181"/>
      <c r="F57" s="181"/>
      <c r="G57" s="181">
        <f>'将来負担比率（分子）の構造'!J$51</f>
        <v>823324</v>
      </c>
      <c r="H57" s="181"/>
      <c r="I57" s="181"/>
      <c r="J57" s="181">
        <f>'将来負担比率（分子）の構造'!K$51</f>
        <v>802848</v>
      </c>
      <c r="K57" s="181"/>
      <c r="L57" s="181"/>
      <c r="M57" s="181">
        <f>'将来負担比率（分子）の構造'!L$51</f>
        <v>775725</v>
      </c>
      <c r="N57" s="181"/>
      <c r="O57" s="181"/>
      <c r="P57" s="181">
        <f>'将来負担比率（分子）の構造'!M$51</f>
        <v>779066</v>
      </c>
    </row>
    <row r="58" spans="1:16" x14ac:dyDescent="0.2">
      <c r="A58" s="181" t="s">
        <v>40</v>
      </c>
      <c r="B58" s="181"/>
      <c r="C58" s="181"/>
      <c r="D58" s="181">
        <f>'将来負担比率（分子）の構造'!I$50</f>
        <v>753843</v>
      </c>
      <c r="E58" s="181"/>
      <c r="F58" s="181"/>
      <c r="G58" s="181">
        <f>'将来負担比率（分子）の構造'!J$50</f>
        <v>789994</v>
      </c>
      <c r="H58" s="181"/>
      <c r="I58" s="181"/>
      <c r="J58" s="181">
        <f>'将来負担比率（分子）の構造'!K$50</f>
        <v>1357768</v>
      </c>
      <c r="K58" s="181"/>
      <c r="L58" s="181"/>
      <c r="M58" s="181">
        <f>'将来負担比率（分子）の構造'!L$50</f>
        <v>967903</v>
      </c>
      <c r="N58" s="181"/>
      <c r="O58" s="181"/>
      <c r="P58" s="181">
        <f>'将来負担比率（分子）の構造'!M$50</f>
        <v>966191</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35032</v>
      </c>
      <c r="C61" s="181"/>
      <c r="D61" s="181"/>
      <c r="E61" s="181">
        <f>'将来負担比率（分子）の構造'!J$46</f>
        <v>33146</v>
      </c>
      <c r="F61" s="181"/>
      <c r="G61" s="181"/>
      <c r="H61" s="181">
        <f>'将来負担比率（分子）の構造'!K$46</f>
        <v>31652</v>
      </c>
      <c r="I61" s="181"/>
      <c r="J61" s="181"/>
      <c r="K61" s="181">
        <f>'将来負担比率（分子）の構造'!L$46</f>
        <v>29793</v>
      </c>
      <c r="L61" s="181"/>
      <c r="M61" s="181"/>
      <c r="N61" s="181">
        <f>'将来負担比率（分子）の構造'!M$46</f>
        <v>27323</v>
      </c>
      <c r="O61" s="181"/>
      <c r="P61" s="181"/>
    </row>
    <row r="62" spans="1:16" x14ac:dyDescent="0.2">
      <c r="A62" s="181" t="s">
        <v>34</v>
      </c>
      <c r="B62" s="181">
        <f>'将来負担比率（分子）の構造'!I$45</f>
        <v>175463</v>
      </c>
      <c r="C62" s="181"/>
      <c r="D62" s="181"/>
      <c r="E62" s="181">
        <f>'将来負担比率（分子）の構造'!J$45</f>
        <v>173475</v>
      </c>
      <c r="F62" s="181"/>
      <c r="G62" s="181"/>
      <c r="H62" s="181">
        <f>'将来負担比率（分子）の構造'!K$45</f>
        <v>238982</v>
      </c>
      <c r="I62" s="181"/>
      <c r="J62" s="181"/>
      <c r="K62" s="181">
        <f>'将来負担比率（分子）の構造'!L$45</f>
        <v>239730</v>
      </c>
      <c r="L62" s="181"/>
      <c r="M62" s="181"/>
      <c r="N62" s="181">
        <f>'将来負担比率（分子）の構造'!M$45</f>
        <v>234245</v>
      </c>
      <c r="O62" s="181"/>
      <c r="P62" s="181"/>
    </row>
    <row r="63" spans="1:16" x14ac:dyDescent="0.2">
      <c r="A63" s="181" t="s">
        <v>33</v>
      </c>
      <c r="B63" s="181">
        <f>'将来負担比率（分子）の構造'!I$44</f>
        <v>11919</v>
      </c>
      <c r="C63" s="181"/>
      <c r="D63" s="181"/>
      <c r="E63" s="181">
        <f>'将来負担比率（分子）の構造'!J$44</f>
        <v>10537</v>
      </c>
      <c r="F63" s="181"/>
      <c r="G63" s="181"/>
      <c r="H63" s="181">
        <f>'将来負担比率（分子）の構造'!K$44</f>
        <v>9344</v>
      </c>
      <c r="I63" s="181"/>
      <c r="J63" s="181"/>
      <c r="K63" s="181">
        <f>'将来負担比率（分子）の構造'!L$44</f>
        <v>8849</v>
      </c>
      <c r="L63" s="181"/>
      <c r="M63" s="181"/>
      <c r="N63" s="181">
        <f>'将来負担比率（分子）の構造'!M$44</f>
        <v>8091</v>
      </c>
      <c r="O63" s="181"/>
      <c r="P63" s="181"/>
    </row>
    <row r="64" spans="1:16" x14ac:dyDescent="0.2">
      <c r="A64" s="181" t="s">
        <v>32</v>
      </c>
      <c r="B64" s="181">
        <f>'将来負担比率（分子）の構造'!I$43</f>
        <v>464316</v>
      </c>
      <c r="C64" s="181"/>
      <c r="D64" s="181"/>
      <c r="E64" s="181">
        <f>'将来負担比率（分子）の構造'!J$43</f>
        <v>343540</v>
      </c>
      <c r="F64" s="181"/>
      <c r="G64" s="181"/>
      <c r="H64" s="181">
        <f>'将来負担比率（分子）の構造'!K$43</f>
        <v>308633</v>
      </c>
      <c r="I64" s="181"/>
      <c r="J64" s="181"/>
      <c r="K64" s="181">
        <f>'将来負担比率（分子）の構造'!L$43</f>
        <v>308783</v>
      </c>
      <c r="L64" s="181"/>
      <c r="M64" s="181"/>
      <c r="N64" s="181">
        <f>'将来負担比率（分子）の構造'!M$43</f>
        <v>290330</v>
      </c>
      <c r="O64" s="181"/>
      <c r="P64" s="181"/>
    </row>
    <row r="65" spans="1:16" x14ac:dyDescent="0.2">
      <c r="A65" s="181" t="s">
        <v>31</v>
      </c>
      <c r="B65" s="181">
        <f>'将来負担比率（分子）の構造'!I$42</f>
        <v>125185</v>
      </c>
      <c r="C65" s="181"/>
      <c r="D65" s="181"/>
      <c r="E65" s="181">
        <f>'将来負担比率（分子）の構造'!J$42</f>
        <v>117430</v>
      </c>
      <c r="F65" s="181"/>
      <c r="G65" s="181"/>
      <c r="H65" s="181">
        <f>'将来負担比率（分子）の構造'!K$42</f>
        <v>109016</v>
      </c>
      <c r="I65" s="181"/>
      <c r="J65" s="181"/>
      <c r="K65" s="181">
        <f>'将来負担比率（分子）の構造'!L$42</f>
        <v>99424</v>
      </c>
      <c r="L65" s="181"/>
      <c r="M65" s="181"/>
      <c r="N65" s="181">
        <f>'将来負担比率（分子）の構造'!M$42</f>
        <v>88277</v>
      </c>
      <c r="O65" s="181"/>
      <c r="P65" s="181"/>
    </row>
    <row r="66" spans="1:16" x14ac:dyDescent="0.2">
      <c r="A66" s="181" t="s">
        <v>30</v>
      </c>
      <c r="B66" s="181">
        <f>'将来負担比率（分子）の構造'!I$41</f>
        <v>2924643</v>
      </c>
      <c r="C66" s="181"/>
      <c r="D66" s="181"/>
      <c r="E66" s="181">
        <f>'将来負担比率（分子）の構造'!J$41</f>
        <v>2943610</v>
      </c>
      <c r="F66" s="181"/>
      <c r="G66" s="181"/>
      <c r="H66" s="181">
        <f>'将来負担比率（分子）の構造'!K$41</f>
        <v>3330875</v>
      </c>
      <c r="I66" s="181"/>
      <c r="J66" s="181"/>
      <c r="K66" s="181">
        <f>'将来負担比率（分子）の構造'!L$41</f>
        <v>2785361</v>
      </c>
      <c r="L66" s="181"/>
      <c r="M66" s="181"/>
      <c r="N66" s="181">
        <f>'将来負担比率（分子）の構造'!M$41</f>
        <v>2625777</v>
      </c>
      <c r="O66" s="181"/>
      <c r="P66" s="181"/>
    </row>
    <row r="67" spans="1:16" x14ac:dyDescent="0.2">
      <c r="A67" s="181" t="s">
        <v>74</v>
      </c>
      <c r="B67" s="181" t="e">
        <f>NA()</f>
        <v>#N/A</v>
      </c>
      <c r="C67" s="181">
        <f>IF(ISNUMBER('将来負担比率（分子）の構造'!I$53), IF('将来負担比率（分子）の構造'!I$53 &lt; 0, 0, '将来負担比率（分子）の構造'!I$53), NA())</f>
        <v>760145</v>
      </c>
      <c r="D67" s="181" t="e">
        <f>NA()</f>
        <v>#N/A</v>
      </c>
      <c r="E67" s="181" t="e">
        <f>NA()</f>
        <v>#N/A</v>
      </c>
      <c r="F67" s="181">
        <f>IF(ISNUMBER('将来負担比率（分子）の構造'!J$53), IF('将来負担比率（分子）の構造'!J$53 &lt; 0, 0, '将来負担比率（分子）の構造'!J$53), NA())</f>
        <v>616512</v>
      </c>
      <c r="G67" s="181" t="e">
        <f>NA()</f>
        <v>#N/A</v>
      </c>
      <c r="H67" s="181" t="e">
        <f>NA()</f>
        <v>#N/A</v>
      </c>
      <c r="I67" s="181">
        <f>IF(ISNUMBER('将来負担比率（分子）の構造'!K$53), IF('将来負担比率（分子）の構造'!K$53 &lt; 0, 0, '将来負担比率（分子）の構造'!K$53), NA())</f>
        <v>479324</v>
      </c>
      <c r="J67" s="181" t="e">
        <f>NA()</f>
        <v>#N/A</v>
      </c>
      <c r="K67" s="181" t="e">
        <f>NA()</f>
        <v>#N/A</v>
      </c>
      <c r="L67" s="181">
        <f>IF(ISNUMBER('将来負担比率（分子）の構造'!L$53), IF('将来負担比率（分子）の構造'!L$53 &lt; 0, 0, '将来負担比率（分子）の構造'!L$53), NA())</f>
        <v>345207</v>
      </c>
      <c r="M67" s="181" t="e">
        <f>NA()</f>
        <v>#N/A</v>
      </c>
      <c r="N67" s="181" t="e">
        <f>NA()</f>
        <v>#N/A</v>
      </c>
      <c r="O67" s="181">
        <f>IF(ISNUMBER('将来負担比率（分子）の構造'!M$53), IF('将来負担比率（分子）の構造'!M$53 &lt; 0, 0, '将来負担比率（分子）の構造'!M$53), NA())</f>
        <v>158759</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163020</v>
      </c>
      <c r="C72" s="185">
        <f>基金残高に係る経年分析!G55</f>
        <v>160431</v>
      </c>
      <c r="D72" s="185">
        <f>基金残高に係る経年分析!H55</f>
        <v>161606</v>
      </c>
    </row>
    <row r="73" spans="1:16" x14ac:dyDescent="0.2">
      <c r="A73" s="184" t="s">
        <v>77</v>
      </c>
      <c r="B73" s="185">
        <f>基金残高に係る経年分析!F56</f>
        <v>11592</v>
      </c>
      <c r="C73" s="185" t="str">
        <f>基金残高に係る経年分析!G56</f>
        <v>-</v>
      </c>
      <c r="D73" s="185" t="str">
        <f>基金残高に係る経年分析!H56</f>
        <v>-</v>
      </c>
    </row>
    <row r="74" spans="1:16" x14ac:dyDescent="0.2">
      <c r="A74" s="184" t="s">
        <v>78</v>
      </c>
      <c r="B74" s="185">
        <f>基金残高に係る経年分析!F57</f>
        <v>66041</v>
      </c>
      <c r="C74" s="185">
        <f>基金残高に係る経年分析!G57</f>
        <v>65645</v>
      </c>
      <c r="D74" s="185">
        <f>基金残高に係る経年分析!H57</f>
        <v>64677</v>
      </c>
    </row>
  </sheetData>
  <sheetProtection algorithmName="SHA-512" hashValue="etdMCkD2gA+799fIKYvh8oGlqHqxQCo1q2S/0mgUJop2YbNe4VdiT+cTVydAdJEgJhD1bu/OnzqdeDr00S5qCw==" saltValue="r3JLqiWtvC7zcGx/YSmn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223</v>
      </c>
      <c r="C5" s="707"/>
      <c r="D5" s="707"/>
      <c r="E5" s="707"/>
      <c r="F5" s="707"/>
      <c r="G5" s="707"/>
      <c r="H5" s="707"/>
      <c r="I5" s="707"/>
      <c r="J5" s="707"/>
      <c r="K5" s="707"/>
      <c r="L5" s="707"/>
      <c r="M5" s="707"/>
      <c r="N5" s="707"/>
      <c r="O5" s="707"/>
      <c r="P5" s="707"/>
      <c r="Q5" s="708"/>
      <c r="R5" s="695">
        <v>776114081</v>
      </c>
      <c r="S5" s="696"/>
      <c r="T5" s="696"/>
      <c r="U5" s="696"/>
      <c r="V5" s="696"/>
      <c r="W5" s="696"/>
      <c r="X5" s="696"/>
      <c r="Y5" s="739"/>
      <c r="Z5" s="757">
        <v>44</v>
      </c>
      <c r="AA5" s="757"/>
      <c r="AB5" s="757"/>
      <c r="AC5" s="757"/>
      <c r="AD5" s="758">
        <v>716331131</v>
      </c>
      <c r="AE5" s="758"/>
      <c r="AF5" s="758"/>
      <c r="AG5" s="758"/>
      <c r="AH5" s="758"/>
      <c r="AI5" s="758"/>
      <c r="AJ5" s="758"/>
      <c r="AK5" s="758"/>
      <c r="AL5" s="740">
        <v>81.900000000000006</v>
      </c>
      <c r="AM5" s="711"/>
      <c r="AN5" s="711"/>
      <c r="AO5" s="741"/>
      <c r="AP5" s="706" t="s">
        <v>224</v>
      </c>
      <c r="AQ5" s="707"/>
      <c r="AR5" s="707"/>
      <c r="AS5" s="707"/>
      <c r="AT5" s="707"/>
      <c r="AU5" s="707"/>
      <c r="AV5" s="707"/>
      <c r="AW5" s="707"/>
      <c r="AX5" s="707"/>
      <c r="AY5" s="707"/>
      <c r="AZ5" s="707"/>
      <c r="BA5" s="707"/>
      <c r="BB5" s="707"/>
      <c r="BC5" s="707"/>
      <c r="BD5" s="707"/>
      <c r="BE5" s="707"/>
      <c r="BF5" s="708"/>
      <c r="BG5" s="640">
        <v>687936683</v>
      </c>
      <c r="BH5" s="641"/>
      <c r="BI5" s="641"/>
      <c r="BJ5" s="641"/>
      <c r="BK5" s="641"/>
      <c r="BL5" s="641"/>
      <c r="BM5" s="641"/>
      <c r="BN5" s="642"/>
      <c r="BO5" s="677">
        <v>88.6</v>
      </c>
      <c r="BP5" s="677"/>
      <c r="BQ5" s="677"/>
      <c r="BR5" s="677"/>
      <c r="BS5" s="678">
        <v>22378429</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2">
      <c r="B6" s="637" t="s">
        <v>228</v>
      </c>
      <c r="C6" s="638"/>
      <c r="D6" s="638"/>
      <c r="E6" s="638"/>
      <c r="F6" s="638"/>
      <c r="G6" s="638"/>
      <c r="H6" s="638"/>
      <c r="I6" s="638"/>
      <c r="J6" s="638"/>
      <c r="K6" s="638"/>
      <c r="L6" s="638"/>
      <c r="M6" s="638"/>
      <c r="N6" s="638"/>
      <c r="O6" s="638"/>
      <c r="P6" s="638"/>
      <c r="Q6" s="639"/>
      <c r="R6" s="640">
        <v>5916716</v>
      </c>
      <c r="S6" s="641"/>
      <c r="T6" s="641"/>
      <c r="U6" s="641"/>
      <c r="V6" s="641"/>
      <c r="W6" s="641"/>
      <c r="X6" s="641"/>
      <c r="Y6" s="642"/>
      <c r="Z6" s="677">
        <v>0.3</v>
      </c>
      <c r="AA6" s="677"/>
      <c r="AB6" s="677"/>
      <c r="AC6" s="677"/>
      <c r="AD6" s="678">
        <v>5916716</v>
      </c>
      <c r="AE6" s="678"/>
      <c r="AF6" s="678"/>
      <c r="AG6" s="678"/>
      <c r="AH6" s="678"/>
      <c r="AI6" s="678"/>
      <c r="AJ6" s="678"/>
      <c r="AK6" s="678"/>
      <c r="AL6" s="643">
        <v>0.7</v>
      </c>
      <c r="AM6" s="644"/>
      <c r="AN6" s="644"/>
      <c r="AO6" s="679"/>
      <c r="AP6" s="637" t="s">
        <v>229</v>
      </c>
      <c r="AQ6" s="638"/>
      <c r="AR6" s="638"/>
      <c r="AS6" s="638"/>
      <c r="AT6" s="638"/>
      <c r="AU6" s="638"/>
      <c r="AV6" s="638"/>
      <c r="AW6" s="638"/>
      <c r="AX6" s="638"/>
      <c r="AY6" s="638"/>
      <c r="AZ6" s="638"/>
      <c r="BA6" s="638"/>
      <c r="BB6" s="638"/>
      <c r="BC6" s="638"/>
      <c r="BD6" s="638"/>
      <c r="BE6" s="638"/>
      <c r="BF6" s="639"/>
      <c r="BG6" s="640">
        <v>687936683</v>
      </c>
      <c r="BH6" s="641"/>
      <c r="BI6" s="641"/>
      <c r="BJ6" s="641"/>
      <c r="BK6" s="641"/>
      <c r="BL6" s="641"/>
      <c r="BM6" s="641"/>
      <c r="BN6" s="642"/>
      <c r="BO6" s="677">
        <v>88.6</v>
      </c>
      <c r="BP6" s="677"/>
      <c r="BQ6" s="677"/>
      <c r="BR6" s="677"/>
      <c r="BS6" s="678">
        <v>22378429</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2242714</v>
      </c>
      <c r="CS6" s="641"/>
      <c r="CT6" s="641"/>
      <c r="CU6" s="641"/>
      <c r="CV6" s="641"/>
      <c r="CW6" s="641"/>
      <c r="CX6" s="641"/>
      <c r="CY6" s="642"/>
      <c r="CZ6" s="740">
        <v>0.1</v>
      </c>
      <c r="DA6" s="711"/>
      <c r="DB6" s="711"/>
      <c r="DC6" s="743"/>
      <c r="DD6" s="646" t="s">
        <v>135</v>
      </c>
      <c r="DE6" s="641"/>
      <c r="DF6" s="641"/>
      <c r="DG6" s="641"/>
      <c r="DH6" s="641"/>
      <c r="DI6" s="641"/>
      <c r="DJ6" s="641"/>
      <c r="DK6" s="641"/>
      <c r="DL6" s="641"/>
      <c r="DM6" s="641"/>
      <c r="DN6" s="641"/>
      <c r="DO6" s="641"/>
      <c r="DP6" s="642"/>
      <c r="DQ6" s="646">
        <v>2235215</v>
      </c>
      <c r="DR6" s="641"/>
      <c r="DS6" s="641"/>
      <c r="DT6" s="641"/>
      <c r="DU6" s="641"/>
      <c r="DV6" s="641"/>
      <c r="DW6" s="641"/>
      <c r="DX6" s="641"/>
      <c r="DY6" s="641"/>
      <c r="DZ6" s="641"/>
      <c r="EA6" s="641"/>
      <c r="EB6" s="641"/>
      <c r="EC6" s="684"/>
    </row>
    <row r="7" spans="2:143" ht="11.25" customHeight="1" x14ac:dyDescent="0.2">
      <c r="B7" s="637" t="s">
        <v>231</v>
      </c>
      <c r="C7" s="638"/>
      <c r="D7" s="638"/>
      <c r="E7" s="638"/>
      <c r="F7" s="638"/>
      <c r="G7" s="638"/>
      <c r="H7" s="638"/>
      <c r="I7" s="638"/>
      <c r="J7" s="638"/>
      <c r="K7" s="638"/>
      <c r="L7" s="638"/>
      <c r="M7" s="638"/>
      <c r="N7" s="638"/>
      <c r="O7" s="638"/>
      <c r="P7" s="638"/>
      <c r="Q7" s="639"/>
      <c r="R7" s="640">
        <v>557069</v>
      </c>
      <c r="S7" s="641"/>
      <c r="T7" s="641"/>
      <c r="U7" s="641"/>
      <c r="V7" s="641"/>
      <c r="W7" s="641"/>
      <c r="X7" s="641"/>
      <c r="Y7" s="642"/>
      <c r="Z7" s="677">
        <v>0</v>
      </c>
      <c r="AA7" s="677"/>
      <c r="AB7" s="677"/>
      <c r="AC7" s="677"/>
      <c r="AD7" s="678">
        <v>557069</v>
      </c>
      <c r="AE7" s="678"/>
      <c r="AF7" s="678"/>
      <c r="AG7" s="678"/>
      <c r="AH7" s="678"/>
      <c r="AI7" s="678"/>
      <c r="AJ7" s="678"/>
      <c r="AK7" s="678"/>
      <c r="AL7" s="643">
        <v>0.1</v>
      </c>
      <c r="AM7" s="644"/>
      <c r="AN7" s="644"/>
      <c r="AO7" s="679"/>
      <c r="AP7" s="637" t="s">
        <v>232</v>
      </c>
      <c r="AQ7" s="638"/>
      <c r="AR7" s="638"/>
      <c r="AS7" s="638"/>
      <c r="AT7" s="638"/>
      <c r="AU7" s="638"/>
      <c r="AV7" s="638"/>
      <c r="AW7" s="638"/>
      <c r="AX7" s="638"/>
      <c r="AY7" s="638"/>
      <c r="AZ7" s="638"/>
      <c r="BA7" s="638"/>
      <c r="BB7" s="638"/>
      <c r="BC7" s="638"/>
      <c r="BD7" s="638"/>
      <c r="BE7" s="638"/>
      <c r="BF7" s="639"/>
      <c r="BG7" s="640">
        <v>361946346</v>
      </c>
      <c r="BH7" s="641"/>
      <c r="BI7" s="641"/>
      <c r="BJ7" s="641"/>
      <c r="BK7" s="641"/>
      <c r="BL7" s="641"/>
      <c r="BM7" s="641"/>
      <c r="BN7" s="642"/>
      <c r="BO7" s="677">
        <v>46.6</v>
      </c>
      <c r="BP7" s="677"/>
      <c r="BQ7" s="677"/>
      <c r="BR7" s="677"/>
      <c r="BS7" s="678">
        <v>22378429</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74442004</v>
      </c>
      <c r="CS7" s="641"/>
      <c r="CT7" s="641"/>
      <c r="CU7" s="641"/>
      <c r="CV7" s="641"/>
      <c r="CW7" s="641"/>
      <c r="CX7" s="641"/>
      <c r="CY7" s="642"/>
      <c r="CZ7" s="677">
        <v>4.2</v>
      </c>
      <c r="DA7" s="677"/>
      <c r="DB7" s="677"/>
      <c r="DC7" s="677"/>
      <c r="DD7" s="646">
        <v>2814075</v>
      </c>
      <c r="DE7" s="641"/>
      <c r="DF7" s="641"/>
      <c r="DG7" s="641"/>
      <c r="DH7" s="641"/>
      <c r="DI7" s="641"/>
      <c r="DJ7" s="641"/>
      <c r="DK7" s="641"/>
      <c r="DL7" s="641"/>
      <c r="DM7" s="641"/>
      <c r="DN7" s="641"/>
      <c r="DO7" s="641"/>
      <c r="DP7" s="642"/>
      <c r="DQ7" s="646">
        <v>62312988</v>
      </c>
      <c r="DR7" s="641"/>
      <c r="DS7" s="641"/>
      <c r="DT7" s="641"/>
      <c r="DU7" s="641"/>
      <c r="DV7" s="641"/>
      <c r="DW7" s="641"/>
      <c r="DX7" s="641"/>
      <c r="DY7" s="641"/>
      <c r="DZ7" s="641"/>
      <c r="EA7" s="641"/>
      <c r="EB7" s="641"/>
      <c r="EC7" s="684"/>
    </row>
    <row r="8" spans="2:143" ht="11.25" customHeight="1" x14ac:dyDescent="0.2">
      <c r="B8" s="637" t="s">
        <v>234</v>
      </c>
      <c r="C8" s="638"/>
      <c r="D8" s="638"/>
      <c r="E8" s="638"/>
      <c r="F8" s="638"/>
      <c r="G8" s="638"/>
      <c r="H8" s="638"/>
      <c r="I8" s="638"/>
      <c r="J8" s="638"/>
      <c r="K8" s="638"/>
      <c r="L8" s="638"/>
      <c r="M8" s="638"/>
      <c r="N8" s="638"/>
      <c r="O8" s="638"/>
      <c r="P8" s="638"/>
      <c r="Q8" s="639"/>
      <c r="R8" s="640">
        <v>2578214</v>
      </c>
      <c r="S8" s="641"/>
      <c r="T8" s="641"/>
      <c r="U8" s="641"/>
      <c r="V8" s="641"/>
      <c r="W8" s="641"/>
      <c r="X8" s="641"/>
      <c r="Y8" s="642"/>
      <c r="Z8" s="677">
        <v>0.1</v>
      </c>
      <c r="AA8" s="677"/>
      <c r="AB8" s="677"/>
      <c r="AC8" s="677"/>
      <c r="AD8" s="678">
        <v>2578214</v>
      </c>
      <c r="AE8" s="678"/>
      <c r="AF8" s="678"/>
      <c r="AG8" s="678"/>
      <c r="AH8" s="678"/>
      <c r="AI8" s="678"/>
      <c r="AJ8" s="678"/>
      <c r="AK8" s="678"/>
      <c r="AL8" s="643">
        <v>0.3</v>
      </c>
      <c r="AM8" s="644"/>
      <c r="AN8" s="644"/>
      <c r="AO8" s="679"/>
      <c r="AP8" s="637" t="s">
        <v>235</v>
      </c>
      <c r="AQ8" s="638"/>
      <c r="AR8" s="638"/>
      <c r="AS8" s="638"/>
      <c r="AT8" s="638"/>
      <c r="AU8" s="638"/>
      <c r="AV8" s="638"/>
      <c r="AW8" s="638"/>
      <c r="AX8" s="638"/>
      <c r="AY8" s="638"/>
      <c r="AZ8" s="638"/>
      <c r="BA8" s="638"/>
      <c r="BB8" s="638"/>
      <c r="BC8" s="638"/>
      <c r="BD8" s="638"/>
      <c r="BE8" s="638"/>
      <c r="BF8" s="639"/>
      <c r="BG8" s="640">
        <v>4490859</v>
      </c>
      <c r="BH8" s="641"/>
      <c r="BI8" s="641"/>
      <c r="BJ8" s="641"/>
      <c r="BK8" s="641"/>
      <c r="BL8" s="641"/>
      <c r="BM8" s="641"/>
      <c r="BN8" s="642"/>
      <c r="BO8" s="677">
        <v>0.6</v>
      </c>
      <c r="BP8" s="677"/>
      <c r="BQ8" s="677"/>
      <c r="BR8" s="677"/>
      <c r="BS8" s="646" t="s">
        <v>135</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748611444</v>
      </c>
      <c r="CS8" s="641"/>
      <c r="CT8" s="641"/>
      <c r="CU8" s="641"/>
      <c r="CV8" s="641"/>
      <c r="CW8" s="641"/>
      <c r="CX8" s="641"/>
      <c r="CY8" s="642"/>
      <c r="CZ8" s="677">
        <v>42.6</v>
      </c>
      <c r="DA8" s="677"/>
      <c r="DB8" s="677"/>
      <c r="DC8" s="677"/>
      <c r="DD8" s="646">
        <v>9703137</v>
      </c>
      <c r="DE8" s="641"/>
      <c r="DF8" s="641"/>
      <c r="DG8" s="641"/>
      <c r="DH8" s="641"/>
      <c r="DI8" s="641"/>
      <c r="DJ8" s="641"/>
      <c r="DK8" s="641"/>
      <c r="DL8" s="641"/>
      <c r="DM8" s="641"/>
      <c r="DN8" s="641"/>
      <c r="DO8" s="641"/>
      <c r="DP8" s="642"/>
      <c r="DQ8" s="646">
        <v>312445704</v>
      </c>
      <c r="DR8" s="641"/>
      <c r="DS8" s="641"/>
      <c r="DT8" s="641"/>
      <c r="DU8" s="641"/>
      <c r="DV8" s="641"/>
      <c r="DW8" s="641"/>
      <c r="DX8" s="641"/>
      <c r="DY8" s="641"/>
      <c r="DZ8" s="641"/>
      <c r="EA8" s="641"/>
      <c r="EB8" s="641"/>
      <c r="EC8" s="684"/>
    </row>
    <row r="9" spans="2:143" ht="11.25" customHeight="1" x14ac:dyDescent="0.2">
      <c r="B9" s="637" t="s">
        <v>237</v>
      </c>
      <c r="C9" s="638"/>
      <c r="D9" s="638"/>
      <c r="E9" s="638"/>
      <c r="F9" s="638"/>
      <c r="G9" s="638"/>
      <c r="H9" s="638"/>
      <c r="I9" s="638"/>
      <c r="J9" s="638"/>
      <c r="K9" s="638"/>
      <c r="L9" s="638"/>
      <c r="M9" s="638"/>
      <c r="N9" s="638"/>
      <c r="O9" s="638"/>
      <c r="P9" s="638"/>
      <c r="Q9" s="639"/>
      <c r="R9" s="640">
        <v>1492092</v>
      </c>
      <c r="S9" s="641"/>
      <c r="T9" s="641"/>
      <c r="U9" s="641"/>
      <c r="V9" s="641"/>
      <c r="W9" s="641"/>
      <c r="X9" s="641"/>
      <c r="Y9" s="642"/>
      <c r="Z9" s="677">
        <v>0.1</v>
      </c>
      <c r="AA9" s="677"/>
      <c r="AB9" s="677"/>
      <c r="AC9" s="677"/>
      <c r="AD9" s="678">
        <v>1492092</v>
      </c>
      <c r="AE9" s="678"/>
      <c r="AF9" s="678"/>
      <c r="AG9" s="678"/>
      <c r="AH9" s="678"/>
      <c r="AI9" s="678"/>
      <c r="AJ9" s="678"/>
      <c r="AK9" s="678"/>
      <c r="AL9" s="643">
        <v>0.2</v>
      </c>
      <c r="AM9" s="644"/>
      <c r="AN9" s="644"/>
      <c r="AO9" s="679"/>
      <c r="AP9" s="637" t="s">
        <v>238</v>
      </c>
      <c r="AQ9" s="638"/>
      <c r="AR9" s="638"/>
      <c r="AS9" s="638"/>
      <c r="AT9" s="638"/>
      <c r="AU9" s="638"/>
      <c r="AV9" s="638"/>
      <c r="AW9" s="638"/>
      <c r="AX9" s="638"/>
      <c r="AY9" s="638"/>
      <c r="AZ9" s="638"/>
      <c r="BA9" s="638"/>
      <c r="BB9" s="638"/>
      <c r="BC9" s="638"/>
      <c r="BD9" s="638"/>
      <c r="BE9" s="638"/>
      <c r="BF9" s="639"/>
      <c r="BG9" s="640">
        <v>207510827</v>
      </c>
      <c r="BH9" s="641"/>
      <c r="BI9" s="641"/>
      <c r="BJ9" s="641"/>
      <c r="BK9" s="641"/>
      <c r="BL9" s="641"/>
      <c r="BM9" s="641"/>
      <c r="BN9" s="642"/>
      <c r="BO9" s="677">
        <v>26.7</v>
      </c>
      <c r="BP9" s="677"/>
      <c r="BQ9" s="677"/>
      <c r="BR9" s="677"/>
      <c r="BS9" s="646" t="s">
        <v>135</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101324079</v>
      </c>
      <c r="CS9" s="641"/>
      <c r="CT9" s="641"/>
      <c r="CU9" s="641"/>
      <c r="CV9" s="641"/>
      <c r="CW9" s="641"/>
      <c r="CX9" s="641"/>
      <c r="CY9" s="642"/>
      <c r="CZ9" s="677">
        <v>5.8</v>
      </c>
      <c r="DA9" s="677"/>
      <c r="DB9" s="677"/>
      <c r="DC9" s="677"/>
      <c r="DD9" s="646">
        <v>4987221</v>
      </c>
      <c r="DE9" s="641"/>
      <c r="DF9" s="641"/>
      <c r="DG9" s="641"/>
      <c r="DH9" s="641"/>
      <c r="DI9" s="641"/>
      <c r="DJ9" s="641"/>
      <c r="DK9" s="641"/>
      <c r="DL9" s="641"/>
      <c r="DM9" s="641"/>
      <c r="DN9" s="641"/>
      <c r="DO9" s="641"/>
      <c r="DP9" s="642"/>
      <c r="DQ9" s="646">
        <v>73312705</v>
      </c>
      <c r="DR9" s="641"/>
      <c r="DS9" s="641"/>
      <c r="DT9" s="641"/>
      <c r="DU9" s="641"/>
      <c r="DV9" s="641"/>
      <c r="DW9" s="641"/>
      <c r="DX9" s="641"/>
      <c r="DY9" s="641"/>
      <c r="DZ9" s="641"/>
      <c r="EA9" s="641"/>
      <c r="EB9" s="641"/>
      <c r="EC9" s="684"/>
    </row>
    <row r="10" spans="2:143" ht="11.25" customHeight="1" x14ac:dyDescent="0.2">
      <c r="B10" s="637" t="s">
        <v>240</v>
      </c>
      <c r="C10" s="638"/>
      <c r="D10" s="638"/>
      <c r="E10" s="638"/>
      <c r="F10" s="638"/>
      <c r="G10" s="638"/>
      <c r="H10" s="638"/>
      <c r="I10" s="638"/>
      <c r="J10" s="638"/>
      <c r="K10" s="638"/>
      <c r="L10" s="638"/>
      <c r="M10" s="638"/>
      <c r="N10" s="638"/>
      <c r="O10" s="638"/>
      <c r="P10" s="638"/>
      <c r="Q10" s="639"/>
      <c r="R10" s="640">
        <v>474351</v>
      </c>
      <c r="S10" s="641"/>
      <c r="T10" s="641"/>
      <c r="U10" s="641"/>
      <c r="V10" s="641"/>
      <c r="W10" s="641"/>
      <c r="X10" s="641"/>
      <c r="Y10" s="642"/>
      <c r="Z10" s="677">
        <v>0</v>
      </c>
      <c r="AA10" s="677"/>
      <c r="AB10" s="677"/>
      <c r="AC10" s="677"/>
      <c r="AD10" s="678">
        <v>474351</v>
      </c>
      <c r="AE10" s="678"/>
      <c r="AF10" s="678"/>
      <c r="AG10" s="678"/>
      <c r="AH10" s="678"/>
      <c r="AI10" s="678"/>
      <c r="AJ10" s="678"/>
      <c r="AK10" s="678"/>
      <c r="AL10" s="643">
        <v>0.1</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19364580</v>
      </c>
      <c r="BH10" s="641"/>
      <c r="BI10" s="641"/>
      <c r="BJ10" s="641"/>
      <c r="BK10" s="641"/>
      <c r="BL10" s="641"/>
      <c r="BM10" s="641"/>
      <c r="BN10" s="642"/>
      <c r="BO10" s="677">
        <v>2.5</v>
      </c>
      <c r="BP10" s="677"/>
      <c r="BQ10" s="677"/>
      <c r="BR10" s="677"/>
      <c r="BS10" s="646" t="s">
        <v>135</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217193</v>
      </c>
      <c r="CS10" s="641"/>
      <c r="CT10" s="641"/>
      <c r="CU10" s="641"/>
      <c r="CV10" s="641"/>
      <c r="CW10" s="641"/>
      <c r="CX10" s="641"/>
      <c r="CY10" s="642"/>
      <c r="CZ10" s="677">
        <v>0</v>
      </c>
      <c r="DA10" s="677"/>
      <c r="DB10" s="677"/>
      <c r="DC10" s="677"/>
      <c r="DD10" s="646" t="s">
        <v>135</v>
      </c>
      <c r="DE10" s="641"/>
      <c r="DF10" s="641"/>
      <c r="DG10" s="641"/>
      <c r="DH10" s="641"/>
      <c r="DI10" s="641"/>
      <c r="DJ10" s="641"/>
      <c r="DK10" s="641"/>
      <c r="DL10" s="641"/>
      <c r="DM10" s="641"/>
      <c r="DN10" s="641"/>
      <c r="DO10" s="641"/>
      <c r="DP10" s="642"/>
      <c r="DQ10" s="646">
        <v>179681</v>
      </c>
      <c r="DR10" s="641"/>
      <c r="DS10" s="641"/>
      <c r="DT10" s="641"/>
      <c r="DU10" s="641"/>
      <c r="DV10" s="641"/>
      <c r="DW10" s="641"/>
      <c r="DX10" s="641"/>
      <c r="DY10" s="641"/>
      <c r="DZ10" s="641"/>
      <c r="EA10" s="641"/>
      <c r="EB10" s="641"/>
      <c r="EC10" s="684"/>
    </row>
    <row r="11" spans="2:143" ht="11.25" customHeight="1" x14ac:dyDescent="0.2">
      <c r="B11" s="637" t="s">
        <v>243</v>
      </c>
      <c r="C11" s="638"/>
      <c r="D11" s="638"/>
      <c r="E11" s="638"/>
      <c r="F11" s="638"/>
      <c r="G11" s="638"/>
      <c r="H11" s="638"/>
      <c r="I11" s="638"/>
      <c r="J11" s="638"/>
      <c r="K11" s="638"/>
      <c r="L11" s="638"/>
      <c r="M11" s="638"/>
      <c r="N11" s="638"/>
      <c r="O11" s="638"/>
      <c r="P11" s="638"/>
      <c r="Q11" s="639"/>
      <c r="R11" s="640">
        <v>56371568</v>
      </c>
      <c r="S11" s="641"/>
      <c r="T11" s="641"/>
      <c r="U11" s="641"/>
      <c r="V11" s="641"/>
      <c r="W11" s="641"/>
      <c r="X11" s="641"/>
      <c r="Y11" s="642"/>
      <c r="Z11" s="643">
        <v>3.2</v>
      </c>
      <c r="AA11" s="644"/>
      <c r="AB11" s="644"/>
      <c r="AC11" s="645"/>
      <c r="AD11" s="646">
        <v>56371568</v>
      </c>
      <c r="AE11" s="641"/>
      <c r="AF11" s="641"/>
      <c r="AG11" s="641"/>
      <c r="AH11" s="641"/>
      <c r="AI11" s="641"/>
      <c r="AJ11" s="641"/>
      <c r="AK11" s="642"/>
      <c r="AL11" s="643">
        <v>6.4</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130580080</v>
      </c>
      <c r="BH11" s="641"/>
      <c r="BI11" s="641"/>
      <c r="BJ11" s="641"/>
      <c r="BK11" s="641"/>
      <c r="BL11" s="641"/>
      <c r="BM11" s="641"/>
      <c r="BN11" s="642"/>
      <c r="BO11" s="677">
        <v>16.8</v>
      </c>
      <c r="BP11" s="677"/>
      <c r="BQ11" s="677"/>
      <c r="BR11" s="677"/>
      <c r="BS11" s="646">
        <v>22378429</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103252</v>
      </c>
      <c r="CS11" s="641"/>
      <c r="CT11" s="641"/>
      <c r="CU11" s="641"/>
      <c r="CV11" s="641"/>
      <c r="CW11" s="641"/>
      <c r="CX11" s="641"/>
      <c r="CY11" s="642"/>
      <c r="CZ11" s="677">
        <v>0</v>
      </c>
      <c r="DA11" s="677"/>
      <c r="DB11" s="677"/>
      <c r="DC11" s="677"/>
      <c r="DD11" s="646" t="s">
        <v>135</v>
      </c>
      <c r="DE11" s="641"/>
      <c r="DF11" s="641"/>
      <c r="DG11" s="641"/>
      <c r="DH11" s="641"/>
      <c r="DI11" s="641"/>
      <c r="DJ11" s="641"/>
      <c r="DK11" s="641"/>
      <c r="DL11" s="641"/>
      <c r="DM11" s="641"/>
      <c r="DN11" s="641"/>
      <c r="DO11" s="641"/>
      <c r="DP11" s="642"/>
      <c r="DQ11" s="646">
        <v>20593</v>
      </c>
      <c r="DR11" s="641"/>
      <c r="DS11" s="641"/>
      <c r="DT11" s="641"/>
      <c r="DU11" s="641"/>
      <c r="DV11" s="641"/>
      <c r="DW11" s="641"/>
      <c r="DX11" s="641"/>
      <c r="DY11" s="641"/>
      <c r="DZ11" s="641"/>
      <c r="EA11" s="641"/>
      <c r="EB11" s="641"/>
      <c r="EC11" s="684"/>
    </row>
    <row r="12" spans="2:143" ht="11.25" customHeight="1" x14ac:dyDescent="0.2">
      <c r="B12" s="637" t="s">
        <v>246</v>
      </c>
      <c r="C12" s="638"/>
      <c r="D12" s="638"/>
      <c r="E12" s="638"/>
      <c r="F12" s="638"/>
      <c r="G12" s="638"/>
      <c r="H12" s="638"/>
      <c r="I12" s="638"/>
      <c r="J12" s="638"/>
      <c r="K12" s="638"/>
      <c r="L12" s="638"/>
      <c r="M12" s="638"/>
      <c r="N12" s="638"/>
      <c r="O12" s="638"/>
      <c r="P12" s="638"/>
      <c r="Q12" s="639"/>
      <c r="R12" s="640" t="s">
        <v>135</v>
      </c>
      <c r="S12" s="641"/>
      <c r="T12" s="641"/>
      <c r="U12" s="641"/>
      <c r="V12" s="641"/>
      <c r="W12" s="641"/>
      <c r="X12" s="641"/>
      <c r="Y12" s="642"/>
      <c r="Z12" s="677" t="s">
        <v>135</v>
      </c>
      <c r="AA12" s="677"/>
      <c r="AB12" s="677"/>
      <c r="AC12" s="677"/>
      <c r="AD12" s="678" t="s">
        <v>135</v>
      </c>
      <c r="AE12" s="678"/>
      <c r="AF12" s="678"/>
      <c r="AG12" s="678"/>
      <c r="AH12" s="678"/>
      <c r="AI12" s="678"/>
      <c r="AJ12" s="678"/>
      <c r="AK12" s="678"/>
      <c r="AL12" s="643" t="s">
        <v>135</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295394892</v>
      </c>
      <c r="BH12" s="641"/>
      <c r="BI12" s="641"/>
      <c r="BJ12" s="641"/>
      <c r="BK12" s="641"/>
      <c r="BL12" s="641"/>
      <c r="BM12" s="641"/>
      <c r="BN12" s="642"/>
      <c r="BO12" s="677">
        <v>38.1</v>
      </c>
      <c r="BP12" s="677"/>
      <c r="BQ12" s="677"/>
      <c r="BR12" s="677"/>
      <c r="BS12" s="646" t="s">
        <v>135</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87537475</v>
      </c>
      <c r="CS12" s="641"/>
      <c r="CT12" s="641"/>
      <c r="CU12" s="641"/>
      <c r="CV12" s="641"/>
      <c r="CW12" s="641"/>
      <c r="CX12" s="641"/>
      <c r="CY12" s="642"/>
      <c r="CZ12" s="677">
        <v>5</v>
      </c>
      <c r="DA12" s="677"/>
      <c r="DB12" s="677"/>
      <c r="DC12" s="677"/>
      <c r="DD12" s="646">
        <v>215388</v>
      </c>
      <c r="DE12" s="641"/>
      <c r="DF12" s="641"/>
      <c r="DG12" s="641"/>
      <c r="DH12" s="641"/>
      <c r="DI12" s="641"/>
      <c r="DJ12" s="641"/>
      <c r="DK12" s="641"/>
      <c r="DL12" s="641"/>
      <c r="DM12" s="641"/>
      <c r="DN12" s="641"/>
      <c r="DO12" s="641"/>
      <c r="DP12" s="642"/>
      <c r="DQ12" s="646">
        <v>7392891</v>
      </c>
      <c r="DR12" s="641"/>
      <c r="DS12" s="641"/>
      <c r="DT12" s="641"/>
      <c r="DU12" s="641"/>
      <c r="DV12" s="641"/>
      <c r="DW12" s="641"/>
      <c r="DX12" s="641"/>
      <c r="DY12" s="641"/>
      <c r="DZ12" s="641"/>
      <c r="EA12" s="641"/>
      <c r="EB12" s="641"/>
      <c r="EC12" s="684"/>
    </row>
    <row r="13" spans="2:143" ht="11.25" customHeight="1" x14ac:dyDescent="0.2">
      <c r="B13" s="637" t="s">
        <v>249</v>
      </c>
      <c r="C13" s="638"/>
      <c r="D13" s="638"/>
      <c r="E13" s="638"/>
      <c r="F13" s="638"/>
      <c r="G13" s="638"/>
      <c r="H13" s="638"/>
      <c r="I13" s="638"/>
      <c r="J13" s="638"/>
      <c r="K13" s="638"/>
      <c r="L13" s="638"/>
      <c r="M13" s="638"/>
      <c r="N13" s="638"/>
      <c r="O13" s="638"/>
      <c r="P13" s="638"/>
      <c r="Q13" s="639"/>
      <c r="R13" s="640" t="s">
        <v>135</v>
      </c>
      <c r="S13" s="641"/>
      <c r="T13" s="641"/>
      <c r="U13" s="641"/>
      <c r="V13" s="641"/>
      <c r="W13" s="641"/>
      <c r="X13" s="641"/>
      <c r="Y13" s="642"/>
      <c r="Z13" s="677" t="s">
        <v>135</v>
      </c>
      <c r="AA13" s="677"/>
      <c r="AB13" s="677"/>
      <c r="AC13" s="677"/>
      <c r="AD13" s="678" t="s">
        <v>135</v>
      </c>
      <c r="AE13" s="678"/>
      <c r="AF13" s="678"/>
      <c r="AG13" s="678"/>
      <c r="AH13" s="678"/>
      <c r="AI13" s="678"/>
      <c r="AJ13" s="678"/>
      <c r="AK13" s="678"/>
      <c r="AL13" s="643" t="s">
        <v>135</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295133480</v>
      </c>
      <c r="BH13" s="641"/>
      <c r="BI13" s="641"/>
      <c r="BJ13" s="641"/>
      <c r="BK13" s="641"/>
      <c r="BL13" s="641"/>
      <c r="BM13" s="641"/>
      <c r="BN13" s="642"/>
      <c r="BO13" s="677">
        <v>38</v>
      </c>
      <c r="BP13" s="677"/>
      <c r="BQ13" s="677"/>
      <c r="BR13" s="677"/>
      <c r="BS13" s="646" t="s">
        <v>135</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203781988</v>
      </c>
      <c r="CS13" s="641"/>
      <c r="CT13" s="641"/>
      <c r="CU13" s="641"/>
      <c r="CV13" s="641"/>
      <c r="CW13" s="641"/>
      <c r="CX13" s="641"/>
      <c r="CY13" s="642"/>
      <c r="CZ13" s="677">
        <v>11.6</v>
      </c>
      <c r="DA13" s="677"/>
      <c r="DB13" s="677"/>
      <c r="DC13" s="677"/>
      <c r="DD13" s="646">
        <v>97540377</v>
      </c>
      <c r="DE13" s="641"/>
      <c r="DF13" s="641"/>
      <c r="DG13" s="641"/>
      <c r="DH13" s="641"/>
      <c r="DI13" s="641"/>
      <c r="DJ13" s="641"/>
      <c r="DK13" s="641"/>
      <c r="DL13" s="641"/>
      <c r="DM13" s="641"/>
      <c r="DN13" s="641"/>
      <c r="DO13" s="641"/>
      <c r="DP13" s="642"/>
      <c r="DQ13" s="646">
        <v>120112499</v>
      </c>
      <c r="DR13" s="641"/>
      <c r="DS13" s="641"/>
      <c r="DT13" s="641"/>
      <c r="DU13" s="641"/>
      <c r="DV13" s="641"/>
      <c r="DW13" s="641"/>
      <c r="DX13" s="641"/>
      <c r="DY13" s="641"/>
      <c r="DZ13" s="641"/>
      <c r="EA13" s="641"/>
      <c r="EB13" s="641"/>
      <c r="EC13" s="684"/>
    </row>
    <row r="14" spans="2:143" ht="11.25" customHeight="1" x14ac:dyDescent="0.2">
      <c r="B14" s="637" t="s">
        <v>252</v>
      </c>
      <c r="C14" s="638"/>
      <c r="D14" s="638"/>
      <c r="E14" s="638"/>
      <c r="F14" s="638"/>
      <c r="G14" s="638"/>
      <c r="H14" s="638"/>
      <c r="I14" s="638"/>
      <c r="J14" s="638"/>
      <c r="K14" s="638"/>
      <c r="L14" s="638"/>
      <c r="M14" s="638"/>
      <c r="N14" s="638"/>
      <c r="O14" s="638"/>
      <c r="P14" s="638"/>
      <c r="Q14" s="639"/>
      <c r="R14" s="640">
        <v>1754279</v>
      </c>
      <c r="S14" s="641"/>
      <c r="T14" s="641"/>
      <c r="U14" s="641"/>
      <c r="V14" s="641"/>
      <c r="W14" s="641"/>
      <c r="X14" s="641"/>
      <c r="Y14" s="642"/>
      <c r="Z14" s="677">
        <v>0.1</v>
      </c>
      <c r="AA14" s="677"/>
      <c r="AB14" s="677"/>
      <c r="AC14" s="677"/>
      <c r="AD14" s="678">
        <v>1754279</v>
      </c>
      <c r="AE14" s="678"/>
      <c r="AF14" s="678"/>
      <c r="AG14" s="678"/>
      <c r="AH14" s="678"/>
      <c r="AI14" s="678"/>
      <c r="AJ14" s="678"/>
      <c r="AK14" s="678"/>
      <c r="AL14" s="643">
        <v>0.2</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1854723</v>
      </c>
      <c r="BH14" s="641"/>
      <c r="BI14" s="641"/>
      <c r="BJ14" s="641"/>
      <c r="BK14" s="641"/>
      <c r="BL14" s="641"/>
      <c r="BM14" s="641"/>
      <c r="BN14" s="642"/>
      <c r="BO14" s="677">
        <v>0.2</v>
      </c>
      <c r="BP14" s="677"/>
      <c r="BQ14" s="677"/>
      <c r="BR14" s="677"/>
      <c r="BS14" s="646" t="s">
        <v>135</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37331172</v>
      </c>
      <c r="CS14" s="641"/>
      <c r="CT14" s="641"/>
      <c r="CU14" s="641"/>
      <c r="CV14" s="641"/>
      <c r="CW14" s="641"/>
      <c r="CX14" s="641"/>
      <c r="CY14" s="642"/>
      <c r="CZ14" s="677">
        <v>2.1</v>
      </c>
      <c r="DA14" s="677"/>
      <c r="DB14" s="677"/>
      <c r="DC14" s="677"/>
      <c r="DD14" s="646">
        <v>2382725</v>
      </c>
      <c r="DE14" s="641"/>
      <c r="DF14" s="641"/>
      <c r="DG14" s="641"/>
      <c r="DH14" s="641"/>
      <c r="DI14" s="641"/>
      <c r="DJ14" s="641"/>
      <c r="DK14" s="641"/>
      <c r="DL14" s="641"/>
      <c r="DM14" s="641"/>
      <c r="DN14" s="641"/>
      <c r="DO14" s="641"/>
      <c r="DP14" s="642"/>
      <c r="DQ14" s="646">
        <v>35629198</v>
      </c>
      <c r="DR14" s="641"/>
      <c r="DS14" s="641"/>
      <c r="DT14" s="641"/>
      <c r="DU14" s="641"/>
      <c r="DV14" s="641"/>
      <c r="DW14" s="641"/>
      <c r="DX14" s="641"/>
      <c r="DY14" s="641"/>
      <c r="DZ14" s="641"/>
      <c r="EA14" s="641"/>
      <c r="EB14" s="641"/>
      <c r="EC14" s="684"/>
    </row>
    <row r="15" spans="2:143" ht="11.25" customHeight="1" x14ac:dyDescent="0.2">
      <c r="B15" s="637" t="s">
        <v>255</v>
      </c>
      <c r="C15" s="638"/>
      <c r="D15" s="638"/>
      <c r="E15" s="638"/>
      <c r="F15" s="638"/>
      <c r="G15" s="638"/>
      <c r="H15" s="638"/>
      <c r="I15" s="638"/>
      <c r="J15" s="638"/>
      <c r="K15" s="638"/>
      <c r="L15" s="638"/>
      <c r="M15" s="638"/>
      <c r="N15" s="638"/>
      <c r="O15" s="638"/>
      <c r="P15" s="638"/>
      <c r="Q15" s="639"/>
      <c r="R15" s="640">
        <v>11756519</v>
      </c>
      <c r="S15" s="641"/>
      <c r="T15" s="641"/>
      <c r="U15" s="641"/>
      <c r="V15" s="641"/>
      <c r="W15" s="641"/>
      <c r="X15" s="641"/>
      <c r="Y15" s="642"/>
      <c r="Z15" s="677">
        <v>0.7</v>
      </c>
      <c r="AA15" s="677"/>
      <c r="AB15" s="677"/>
      <c r="AC15" s="677"/>
      <c r="AD15" s="678">
        <v>11756519</v>
      </c>
      <c r="AE15" s="678"/>
      <c r="AF15" s="678"/>
      <c r="AG15" s="678"/>
      <c r="AH15" s="678"/>
      <c r="AI15" s="678"/>
      <c r="AJ15" s="678"/>
      <c r="AK15" s="678"/>
      <c r="AL15" s="643">
        <v>1.3</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28740722</v>
      </c>
      <c r="BH15" s="641"/>
      <c r="BI15" s="641"/>
      <c r="BJ15" s="641"/>
      <c r="BK15" s="641"/>
      <c r="BL15" s="641"/>
      <c r="BM15" s="641"/>
      <c r="BN15" s="642"/>
      <c r="BO15" s="677">
        <v>3.7</v>
      </c>
      <c r="BP15" s="677"/>
      <c r="BQ15" s="677"/>
      <c r="BR15" s="677"/>
      <c r="BS15" s="646" t="s">
        <v>135</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267984694</v>
      </c>
      <c r="CS15" s="641"/>
      <c r="CT15" s="641"/>
      <c r="CU15" s="641"/>
      <c r="CV15" s="641"/>
      <c r="CW15" s="641"/>
      <c r="CX15" s="641"/>
      <c r="CY15" s="642"/>
      <c r="CZ15" s="677">
        <v>15.3</v>
      </c>
      <c r="DA15" s="677"/>
      <c r="DB15" s="677"/>
      <c r="DC15" s="677"/>
      <c r="DD15" s="646">
        <v>38700538</v>
      </c>
      <c r="DE15" s="641"/>
      <c r="DF15" s="641"/>
      <c r="DG15" s="641"/>
      <c r="DH15" s="641"/>
      <c r="DI15" s="641"/>
      <c r="DJ15" s="641"/>
      <c r="DK15" s="641"/>
      <c r="DL15" s="641"/>
      <c r="DM15" s="641"/>
      <c r="DN15" s="641"/>
      <c r="DO15" s="641"/>
      <c r="DP15" s="642"/>
      <c r="DQ15" s="646">
        <v>196450247</v>
      </c>
      <c r="DR15" s="641"/>
      <c r="DS15" s="641"/>
      <c r="DT15" s="641"/>
      <c r="DU15" s="641"/>
      <c r="DV15" s="641"/>
      <c r="DW15" s="641"/>
      <c r="DX15" s="641"/>
      <c r="DY15" s="641"/>
      <c r="DZ15" s="641"/>
      <c r="EA15" s="641"/>
      <c r="EB15" s="641"/>
      <c r="EC15" s="684"/>
    </row>
    <row r="16" spans="2:143" ht="11.25" customHeight="1" x14ac:dyDescent="0.2">
      <c r="B16" s="637" t="s">
        <v>258</v>
      </c>
      <c r="C16" s="638"/>
      <c r="D16" s="638"/>
      <c r="E16" s="638"/>
      <c r="F16" s="638"/>
      <c r="G16" s="638"/>
      <c r="H16" s="638"/>
      <c r="I16" s="638"/>
      <c r="J16" s="638"/>
      <c r="K16" s="638"/>
      <c r="L16" s="638"/>
      <c r="M16" s="638"/>
      <c r="N16" s="638"/>
      <c r="O16" s="638"/>
      <c r="P16" s="638"/>
      <c r="Q16" s="639"/>
      <c r="R16" s="640">
        <v>657728</v>
      </c>
      <c r="S16" s="641"/>
      <c r="T16" s="641"/>
      <c r="U16" s="641"/>
      <c r="V16" s="641"/>
      <c r="W16" s="641"/>
      <c r="X16" s="641"/>
      <c r="Y16" s="642"/>
      <c r="Z16" s="677">
        <v>0</v>
      </c>
      <c r="AA16" s="677"/>
      <c r="AB16" s="677"/>
      <c r="AC16" s="677"/>
      <c r="AD16" s="678">
        <v>657728</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135</v>
      </c>
      <c r="BH16" s="641"/>
      <c r="BI16" s="641"/>
      <c r="BJ16" s="641"/>
      <c r="BK16" s="641"/>
      <c r="BL16" s="641"/>
      <c r="BM16" s="641"/>
      <c r="BN16" s="642"/>
      <c r="BO16" s="677" t="s">
        <v>135</v>
      </c>
      <c r="BP16" s="677"/>
      <c r="BQ16" s="677"/>
      <c r="BR16" s="677"/>
      <c r="BS16" s="646" t="s">
        <v>135</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962553</v>
      </c>
      <c r="CS16" s="641"/>
      <c r="CT16" s="641"/>
      <c r="CU16" s="641"/>
      <c r="CV16" s="641"/>
      <c r="CW16" s="641"/>
      <c r="CX16" s="641"/>
      <c r="CY16" s="642"/>
      <c r="CZ16" s="677">
        <v>0.1</v>
      </c>
      <c r="DA16" s="677"/>
      <c r="DB16" s="677"/>
      <c r="DC16" s="677"/>
      <c r="DD16" s="646" t="s">
        <v>135</v>
      </c>
      <c r="DE16" s="641"/>
      <c r="DF16" s="641"/>
      <c r="DG16" s="641"/>
      <c r="DH16" s="641"/>
      <c r="DI16" s="641"/>
      <c r="DJ16" s="641"/>
      <c r="DK16" s="641"/>
      <c r="DL16" s="641"/>
      <c r="DM16" s="641"/>
      <c r="DN16" s="641"/>
      <c r="DO16" s="641"/>
      <c r="DP16" s="642"/>
      <c r="DQ16" s="646">
        <v>5846</v>
      </c>
      <c r="DR16" s="641"/>
      <c r="DS16" s="641"/>
      <c r="DT16" s="641"/>
      <c r="DU16" s="641"/>
      <c r="DV16" s="641"/>
      <c r="DW16" s="641"/>
      <c r="DX16" s="641"/>
      <c r="DY16" s="641"/>
      <c r="DZ16" s="641"/>
      <c r="EA16" s="641"/>
      <c r="EB16" s="641"/>
      <c r="EC16" s="684"/>
    </row>
    <row r="17" spans="2:133" ht="11.25" customHeight="1" x14ac:dyDescent="0.2">
      <c r="B17" s="637" t="s">
        <v>261</v>
      </c>
      <c r="C17" s="638"/>
      <c r="D17" s="638"/>
      <c r="E17" s="638"/>
      <c r="F17" s="638"/>
      <c r="G17" s="638"/>
      <c r="H17" s="638"/>
      <c r="I17" s="638"/>
      <c r="J17" s="638"/>
      <c r="K17" s="638"/>
      <c r="L17" s="638"/>
      <c r="M17" s="638"/>
      <c r="N17" s="638"/>
      <c r="O17" s="638"/>
      <c r="P17" s="638"/>
      <c r="Q17" s="639"/>
      <c r="R17" s="640">
        <v>6000419</v>
      </c>
      <c r="S17" s="641"/>
      <c r="T17" s="641"/>
      <c r="U17" s="641"/>
      <c r="V17" s="641"/>
      <c r="W17" s="641"/>
      <c r="X17" s="641"/>
      <c r="Y17" s="642"/>
      <c r="Z17" s="677">
        <v>0.3</v>
      </c>
      <c r="AA17" s="677"/>
      <c r="AB17" s="677"/>
      <c r="AC17" s="677"/>
      <c r="AD17" s="678">
        <v>6000419</v>
      </c>
      <c r="AE17" s="678"/>
      <c r="AF17" s="678"/>
      <c r="AG17" s="678"/>
      <c r="AH17" s="678"/>
      <c r="AI17" s="678"/>
      <c r="AJ17" s="678"/>
      <c r="AK17" s="678"/>
      <c r="AL17" s="643">
        <v>0.7</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135</v>
      </c>
      <c r="BH17" s="641"/>
      <c r="BI17" s="641"/>
      <c r="BJ17" s="641"/>
      <c r="BK17" s="641"/>
      <c r="BL17" s="641"/>
      <c r="BM17" s="641"/>
      <c r="BN17" s="642"/>
      <c r="BO17" s="677" t="s">
        <v>135</v>
      </c>
      <c r="BP17" s="677"/>
      <c r="BQ17" s="677"/>
      <c r="BR17" s="677"/>
      <c r="BS17" s="646" t="s">
        <v>135</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225914302</v>
      </c>
      <c r="CS17" s="641"/>
      <c r="CT17" s="641"/>
      <c r="CU17" s="641"/>
      <c r="CV17" s="641"/>
      <c r="CW17" s="641"/>
      <c r="CX17" s="641"/>
      <c r="CY17" s="642"/>
      <c r="CZ17" s="677">
        <v>12.9</v>
      </c>
      <c r="DA17" s="677"/>
      <c r="DB17" s="677"/>
      <c r="DC17" s="677"/>
      <c r="DD17" s="646" t="s">
        <v>135</v>
      </c>
      <c r="DE17" s="641"/>
      <c r="DF17" s="641"/>
      <c r="DG17" s="641"/>
      <c r="DH17" s="641"/>
      <c r="DI17" s="641"/>
      <c r="DJ17" s="641"/>
      <c r="DK17" s="641"/>
      <c r="DL17" s="641"/>
      <c r="DM17" s="641"/>
      <c r="DN17" s="641"/>
      <c r="DO17" s="641"/>
      <c r="DP17" s="642"/>
      <c r="DQ17" s="646">
        <v>192807989</v>
      </c>
      <c r="DR17" s="641"/>
      <c r="DS17" s="641"/>
      <c r="DT17" s="641"/>
      <c r="DU17" s="641"/>
      <c r="DV17" s="641"/>
      <c r="DW17" s="641"/>
      <c r="DX17" s="641"/>
      <c r="DY17" s="641"/>
      <c r="DZ17" s="641"/>
      <c r="EA17" s="641"/>
      <c r="EB17" s="641"/>
      <c r="EC17" s="684"/>
    </row>
    <row r="18" spans="2:133" ht="11.25" customHeight="1" x14ac:dyDescent="0.2">
      <c r="B18" s="637" t="s">
        <v>264</v>
      </c>
      <c r="C18" s="638"/>
      <c r="D18" s="638"/>
      <c r="E18" s="638"/>
      <c r="F18" s="638"/>
      <c r="G18" s="638"/>
      <c r="H18" s="638"/>
      <c r="I18" s="638"/>
      <c r="J18" s="638"/>
      <c r="K18" s="638"/>
      <c r="L18" s="638"/>
      <c r="M18" s="638"/>
      <c r="N18" s="638"/>
      <c r="O18" s="638"/>
      <c r="P18" s="638"/>
      <c r="Q18" s="639"/>
      <c r="R18" s="640">
        <v>2811948</v>
      </c>
      <c r="S18" s="641"/>
      <c r="T18" s="641"/>
      <c r="U18" s="641"/>
      <c r="V18" s="641"/>
      <c r="W18" s="641"/>
      <c r="X18" s="641"/>
      <c r="Y18" s="642"/>
      <c r="Z18" s="677">
        <v>0.2</v>
      </c>
      <c r="AA18" s="677"/>
      <c r="AB18" s="677"/>
      <c r="AC18" s="677"/>
      <c r="AD18" s="678">
        <v>2811948</v>
      </c>
      <c r="AE18" s="678"/>
      <c r="AF18" s="678"/>
      <c r="AG18" s="678"/>
      <c r="AH18" s="678"/>
      <c r="AI18" s="678"/>
      <c r="AJ18" s="678"/>
      <c r="AK18" s="678"/>
      <c r="AL18" s="643">
        <v>0.3</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135</v>
      </c>
      <c r="BH18" s="641"/>
      <c r="BI18" s="641"/>
      <c r="BJ18" s="641"/>
      <c r="BK18" s="641"/>
      <c r="BL18" s="641"/>
      <c r="BM18" s="641"/>
      <c r="BN18" s="642"/>
      <c r="BO18" s="677" t="s">
        <v>135</v>
      </c>
      <c r="BP18" s="677"/>
      <c r="BQ18" s="677"/>
      <c r="BR18" s="677"/>
      <c r="BS18" s="646" t="s">
        <v>135</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v>6336334</v>
      </c>
      <c r="CS18" s="641"/>
      <c r="CT18" s="641"/>
      <c r="CU18" s="641"/>
      <c r="CV18" s="641"/>
      <c r="CW18" s="641"/>
      <c r="CX18" s="641"/>
      <c r="CY18" s="642"/>
      <c r="CZ18" s="677">
        <v>0.4</v>
      </c>
      <c r="DA18" s="677"/>
      <c r="DB18" s="677"/>
      <c r="DC18" s="677"/>
      <c r="DD18" s="646" t="s">
        <v>135</v>
      </c>
      <c r="DE18" s="641"/>
      <c r="DF18" s="641"/>
      <c r="DG18" s="641"/>
      <c r="DH18" s="641"/>
      <c r="DI18" s="641"/>
      <c r="DJ18" s="641"/>
      <c r="DK18" s="641"/>
      <c r="DL18" s="641"/>
      <c r="DM18" s="641"/>
      <c r="DN18" s="641"/>
      <c r="DO18" s="641"/>
      <c r="DP18" s="642"/>
      <c r="DQ18" s="646">
        <v>6336334</v>
      </c>
      <c r="DR18" s="641"/>
      <c r="DS18" s="641"/>
      <c r="DT18" s="641"/>
      <c r="DU18" s="641"/>
      <c r="DV18" s="641"/>
      <c r="DW18" s="641"/>
      <c r="DX18" s="641"/>
      <c r="DY18" s="641"/>
      <c r="DZ18" s="641"/>
      <c r="EA18" s="641"/>
      <c r="EB18" s="641"/>
      <c r="EC18" s="684"/>
    </row>
    <row r="19" spans="2:133" ht="11.25" customHeight="1" x14ac:dyDescent="0.2">
      <c r="B19" s="637" t="s">
        <v>267</v>
      </c>
      <c r="C19" s="638"/>
      <c r="D19" s="638"/>
      <c r="E19" s="638"/>
      <c r="F19" s="638"/>
      <c r="G19" s="638"/>
      <c r="H19" s="638"/>
      <c r="I19" s="638"/>
      <c r="J19" s="638"/>
      <c r="K19" s="638"/>
      <c r="L19" s="638"/>
      <c r="M19" s="638"/>
      <c r="N19" s="638"/>
      <c r="O19" s="638"/>
      <c r="P19" s="638"/>
      <c r="Q19" s="639"/>
      <c r="R19" s="640">
        <v>295626</v>
      </c>
      <c r="S19" s="641"/>
      <c r="T19" s="641"/>
      <c r="U19" s="641"/>
      <c r="V19" s="641"/>
      <c r="W19" s="641"/>
      <c r="X19" s="641"/>
      <c r="Y19" s="642"/>
      <c r="Z19" s="677">
        <v>0</v>
      </c>
      <c r="AA19" s="677"/>
      <c r="AB19" s="677"/>
      <c r="AC19" s="677"/>
      <c r="AD19" s="678">
        <v>295626</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88177398</v>
      </c>
      <c r="BH19" s="641"/>
      <c r="BI19" s="641"/>
      <c r="BJ19" s="641"/>
      <c r="BK19" s="641"/>
      <c r="BL19" s="641"/>
      <c r="BM19" s="641"/>
      <c r="BN19" s="642"/>
      <c r="BO19" s="677">
        <v>11.4</v>
      </c>
      <c r="BP19" s="677"/>
      <c r="BQ19" s="677"/>
      <c r="BR19" s="677"/>
      <c r="BS19" s="646" t="s">
        <v>135</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135</v>
      </c>
      <c r="CS19" s="641"/>
      <c r="CT19" s="641"/>
      <c r="CU19" s="641"/>
      <c r="CV19" s="641"/>
      <c r="CW19" s="641"/>
      <c r="CX19" s="641"/>
      <c r="CY19" s="642"/>
      <c r="CZ19" s="677" t="s">
        <v>135</v>
      </c>
      <c r="DA19" s="677"/>
      <c r="DB19" s="677"/>
      <c r="DC19" s="677"/>
      <c r="DD19" s="646" t="s">
        <v>135</v>
      </c>
      <c r="DE19" s="641"/>
      <c r="DF19" s="641"/>
      <c r="DG19" s="641"/>
      <c r="DH19" s="641"/>
      <c r="DI19" s="641"/>
      <c r="DJ19" s="641"/>
      <c r="DK19" s="641"/>
      <c r="DL19" s="641"/>
      <c r="DM19" s="641"/>
      <c r="DN19" s="641"/>
      <c r="DO19" s="641"/>
      <c r="DP19" s="642"/>
      <c r="DQ19" s="646" t="s">
        <v>135</v>
      </c>
      <c r="DR19" s="641"/>
      <c r="DS19" s="641"/>
      <c r="DT19" s="641"/>
      <c r="DU19" s="641"/>
      <c r="DV19" s="641"/>
      <c r="DW19" s="641"/>
      <c r="DX19" s="641"/>
      <c r="DY19" s="641"/>
      <c r="DZ19" s="641"/>
      <c r="EA19" s="641"/>
      <c r="EB19" s="641"/>
      <c r="EC19" s="684"/>
    </row>
    <row r="20" spans="2:133" ht="11.25" customHeight="1" x14ac:dyDescent="0.2">
      <c r="B20" s="637" t="s">
        <v>270</v>
      </c>
      <c r="C20" s="638"/>
      <c r="D20" s="638"/>
      <c r="E20" s="638"/>
      <c r="F20" s="638"/>
      <c r="G20" s="638"/>
      <c r="H20" s="638"/>
      <c r="I20" s="638"/>
      <c r="J20" s="638"/>
      <c r="K20" s="638"/>
      <c r="L20" s="638"/>
      <c r="M20" s="638"/>
      <c r="N20" s="638"/>
      <c r="O20" s="638"/>
      <c r="P20" s="638"/>
      <c r="Q20" s="639"/>
      <c r="R20" s="640">
        <v>15623</v>
      </c>
      <c r="S20" s="641"/>
      <c r="T20" s="641"/>
      <c r="U20" s="641"/>
      <c r="V20" s="641"/>
      <c r="W20" s="641"/>
      <c r="X20" s="641"/>
      <c r="Y20" s="642"/>
      <c r="Z20" s="677">
        <v>0</v>
      </c>
      <c r="AA20" s="677"/>
      <c r="AB20" s="677"/>
      <c r="AC20" s="677"/>
      <c r="AD20" s="678">
        <v>15623</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88177398</v>
      </c>
      <c r="BH20" s="641"/>
      <c r="BI20" s="641"/>
      <c r="BJ20" s="641"/>
      <c r="BK20" s="641"/>
      <c r="BL20" s="641"/>
      <c r="BM20" s="641"/>
      <c r="BN20" s="642"/>
      <c r="BO20" s="677">
        <v>11.4</v>
      </c>
      <c r="BP20" s="677"/>
      <c r="BQ20" s="677"/>
      <c r="BR20" s="677"/>
      <c r="BS20" s="646" t="s">
        <v>135</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1756789204</v>
      </c>
      <c r="CS20" s="641"/>
      <c r="CT20" s="641"/>
      <c r="CU20" s="641"/>
      <c r="CV20" s="641"/>
      <c r="CW20" s="641"/>
      <c r="CX20" s="641"/>
      <c r="CY20" s="642"/>
      <c r="CZ20" s="677">
        <v>100</v>
      </c>
      <c r="DA20" s="677"/>
      <c r="DB20" s="677"/>
      <c r="DC20" s="677"/>
      <c r="DD20" s="646">
        <v>156343461</v>
      </c>
      <c r="DE20" s="641"/>
      <c r="DF20" s="641"/>
      <c r="DG20" s="641"/>
      <c r="DH20" s="641"/>
      <c r="DI20" s="641"/>
      <c r="DJ20" s="641"/>
      <c r="DK20" s="641"/>
      <c r="DL20" s="641"/>
      <c r="DM20" s="641"/>
      <c r="DN20" s="641"/>
      <c r="DO20" s="641"/>
      <c r="DP20" s="642"/>
      <c r="DQ20" s="646">
        <v>1009241890</v>
      </c>
      <c r="DR20" s="641"/>
      <c r="DS20" s="641"/>
      <c r="DT20" s="641"/>
      <c r="DU20" s="641"/>
      <c r="DV20" s="641"/>
      <c r="DW20" s="641"/>
      <c r="DX20" s="641"/>
      <c r="DY20" s="641"/>
      <c r="DZ20" s="641"/>
      <c r="EA20" s="641"/>
      <c r="EB20" s="641"/>
      <c r="EC20" s="684"/>
    </row>
    <row r="21" spans="2:133" ht="11.25" customHeight="1" x14ac:dyDescent="0.2">
      <c r="B21" s="637" t="s">
        <v>273</v>
      </c>
      <c r="C21" s="638"/>
      <c r="D21" s="638"/>
      <c r="E21" s="638"/>
      <c r="F21" s="638"/>
      <c r="G21" s="638"/>
      <c r="H21" s="638"/>
      <c r="I21" s="638"/>
      <c r="J21" s="638"/>
      <c r="K21" s="638"/>
      <c r="L21" s="638"/>
      <c r="M21" s="638"/>
      <c r="N21" s="638"/>
      <c r="O21" s="638"/>
      <c r="P21" s="638"/>
      <c r="Q21" s="639"/>
      <c r="R21" s="640">
        <v>2877222</v>
      </c>
      <c r="S21" s="641"/>
      <c r="T21" s="641"/>
      <c r="U21" s="641"/>
      <c r="V21" s="641"/>
      <c r="W21" s="641"/>
      <c r="X21" s="641"/>
      <c r="Y21" s="642"/>
      <c r="Z21" s="677">
        <v>0.2</v>
      </c>
      <c r="AA21" s="677"/>
      <c r="AB21" s="677"/>
      <c r="AC21" s="677"/>
      <c r="AD21" s="678">
        <v>2877222</v>
      </c>
      <c r="AE21" s="678"/>
      <c r="AF21" s="678"/>
      <c r="AG21" s="678"/>
      <c r="AH21" s="678"/>
      <c r="AI21" s="678"/>
      <c r="AJ21" s="678"/>
      <c r="AK21" s="678"/>
      <c r="AL21" s="643">
        <v>0.3</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v>264508</v>
      </c>
      <c r="BH21" s="641"/>
      <c r="BI21" s="641"/>
      <c r="BJ21" s="641"/>
      <c r="BK21" s="641"/>
      <c r="BL21" s="641"/>
      <c r="BM21" s="641"/>
      <c r="BN21" s="642"/>
      <c r="BO21" s="677">
        <v>0</v>
      </c>
      <c r="BP21" s="677"/>
      <c r="BQ21" s="677"/>
      <c r="BR21" s="677"/>
      <c r="BS21" s="646" t="s">
        <v>135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275</v>
      </c>
      <c r="C22" s="638"/>
      <c r="D22" s="638"/>
      <c r="E22" s="638"/>
      <c r="F22" s="638"/>
      <c r="G22" s="638"/>
      <c r="H22" s="638"/>
      <c r="I22" s="638"/>
      <c r="J22" s="638"/>
      <c r="K22" s="638"/>
      <c r="L22" s="638"/>
      <c r="M22" s="638"/>
      <c r="N22" s="638"/>
      <c r="O22" s="638"/>
      <c r="P22" s="638"/>
      <c r="Q22" s="639"/>
      <c r="R22" s="640">
        <v>44514032</v>
      </c>
      <c r="S22" s="641"/>
      <c r="T22" s="641"/>
      <c r="U22" s="641"/>
      <c r="V22" s="641"/>
      <c r="W22" s="641"/>
      <c r="X22" s="641"/>
      <c r="Y22" s="642"/>
      <c r="Z22" s="677">
        <v>2.5</v>
      </c>
      <c r="AA22" s="677"/>
      <c r="AB22" s="677"/>
      <c r="AC22" s="677"/>
      <c r="AD22" s="678">
        <v>43529175</v>
      </c>
      <c r="AE22" s="678"/>
      <c r="AF22" s="678"/>
      <c r="AG22" s="678"/>
      <c r="AH22" s="678"/>
      <c r="AI22" s="678"/>
      <c r="AJ22" s="678"/>
      <c r="AK22" s="678"/>
      <c r="AL22" s="643">
        <v>5</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v>28129940</v>
      </c>
      <c r="BH22" s="641"/>
      <c r="BI22" s="641"/>
      <c r="BJ22" s="641"/>
      <c r="BK22" s="641"/>
      <c r="BL22" s="641"/>
      <c r="BM22" s="641"/>
      <c r="BN22" s="642"/>
      <c r="BO22" s="677">
        <v>3.6</v>
      </c>
      <c r="BP22" s="677"/>
      <c r="BQ22" s="677"/>
      <c r="BR22" s="677"/>
      <c r="BS22" s="646" t="s">
        <v>135</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278</v>
      </c>
      <c r="C23" s="638"/>
      <c r="D23" s="638"/>
      <c r="E23" s="638"/>
      <c r="F23" s="638"/>
      <c r="G23" s="638"/>
      <c r="H23" s="638"/>
      <c r="I23" s="638"/>
      <c r="J23" s="638"/>
      <c r="K23" s="638"/>
      <c r="L23" s="638"/>
      <c r="M23" s="638"/>
      <c r="N23" s="638"/>
      <c r="O23" s="638"/>
      <c r="P23" s="638"/>
      <c r="Q23" s="639"/>
      <c r="R23" s="640">
        <v>43529175</v>
      </c>
      <c r="S23" s="641"/>
      <c r="T23" s="641"/>
      <c r="U23" s="641"/>
      <c r="V23" s="641"/>
      <c r="W23" s="641"/>
      <c r="X23" s="641"/>
      <c r="Y23" s="642"/>
      <c r="Z23" s="677">
        <v>2.5</v>
      </c>
      <c r="AA23" s="677"/>
      <c r="AB23" s="677"/>
      <c r="AC23" s="677"/>
      <c r="AD23" s="678">
        <v>43529175</v>
      </c>
      <c r="AE23" s="678"/>
      <c r="AF23" s="678"/>
      <c r="AG23" s="678"/>
      <c r="AH23" s="678"/>
      <c r="AI23" s="678"/>
      <c r="AJ23" s="678"/>
      <c r="AK23" s="678"/>
      <c r="AL23" s="643">
        <v>5</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v>59782950</v>
      </c>
      <c r="BH23" s="641"/>
      <c r="BI23" s="641"/>
      <c r="BJ23" s="641"/>
      <c r="BK23" s="641"/>
      <c r="BL23" s="641"/>
      <c r="BM23" s="641"/>
      <c r="BN23" s="642"/>
      <c r="BO23" s="677">
        <v>7.7</v>
      </c>
      <c r="BP23" s="677"/>
      <c r="BQ23" s="677"/>
      <c r="BR23" s="677"/>
      <c r="BS23" s="646" t="s">
        <v>135</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2">
      <c r="B24" s="637" t="s">
        <v>285</v>
      </c>
      <c r="C24" s="638"/>
      <c r="D24" s="638"/>
      <c r="E24" s="638"/>
      <c r="F24" s="638"/>
      <c r="G24" s="638"/>
      <c r="H24" s="638"/>
      <c r="I24" s="638"/>
      <c r="J24" s="638"/>
      <c r="K24" s="638"/>
      <c r="L24" s="638"/>
      <c r="M24" s="638"/>
      <c r="N24" s="638"/>
      <c r="O24" s="638"/>
      <c r="P24" s="638"/>
      <c r="Q24" s="639"/>
      <c r="R24" s="640">
        <v>984831</v>
      </c>
      <c r="S24" s="641"/>
      <c r="T24" s="641"/>
      <c r="U24" s="641"/>
      <c r="V24" s="641"/>
      <c r="W24" s="641"/>
      <c r="X24" s="641"/>
      <c r="Y24" s="642"/>
      <c r="Z24" s="677">
        <v>0.1</v>
      </c>
      <c r="AA24" s="677"/>
      <c r="AB24" s="677"/>
      <c r="AC24" s="677"/>
      <c r="AD24" s="678" t="s">
        <v>135</v>
      </c>
      <c r="AE24" s="678"/>
      <c r="AF24" s="678"/>
      <c r="AG24" s="678"/>
      <c r="AH24" s="678"/>
      <c r="AI24" s="678"/>
      <c r="AJ24" s="678"/>
      <c r="AK24" s="678"/>
      <c r="AL24" s="643" t="s">
        <v>135</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135</v>
      </c>
      <c r="BH24" s="641"/>
      <c r="BI24" s="641"/>
      <c r="BJ24" s="641"/>
      <c r="BK24" s="641"/>
      <c r="BL24" s="641"/>
      <c r="BM24" s="641"/>
      <c r="BN24" s="642"/>
      <c r="BO24" s="677" t="s">
        <v>135</v>
      </c>
      <c r="BP24" s="677"/>
      <c r="BQ24" s="677"/>
      <c r="BR24" s="677"/>
      <c r="BS24" s="646" t="s">
        <v>135</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1101683867</v>
      </c>
      <c r="CS24" s="696"/>
      <c r="CT24" s="696"/>
      <c r="CU24" s="696"/>
      <c r="CV24" s="696"/>
      <c r="CW24" s="696"/>
      <c r="CX24" s="696"/>
      <c r="CY24" s="739"/>
      <c r="CZ24" s="740">
        <v>62.7</v>
      </c>
      <c r="DA24" s="711"/>
      <c r="DB24" s="711"/>
      <c r="DC24" s="743"/>
      <c r="DD24" s="738">
        <v>620954463</v>
      </c>
      <c r="DE24" s="696"/>
      <c r="DF24" s="696"/>
      <c r="DG24" s="696"/>
      <c r="DH24" s="696"/>
      <c r="DI24" s="696"/>
      <c r="DJ24" s="696"/>
      <c r="DK24" s="739"/>
      <c r="DL24" s="738">
        <v>620640531</v>
      </c>
      <c r="DM24" s="696"/>
      <c r="DN24" s="696"/>
      <c r="DO24" s="696"/>
      <c r="DP24" s="696"/>
      <c r="DQ24" s="696"/>
      <c r="DR24" s="696"/>
      <c r="DS24" s="696"/>
      <c r="DT24" s="696"/>
      <c r="DU24" s="696"/>
      <c r="DV24" s="739"/>
      <c r="DW24" s="740">
        <v>66.900000000000006</v>
      </c>
      <c r="DX24" s="711"/>
      <c r="DY24" s="711"/>
      <c r="DZ24" s="711"/>
      <c r="EA24" s="711"/>
      <c r="EB24" s="711"/>
      <c r="EC24" s="741"/>
    </row>
    <row r="25" spans="2:133" ht="11.25" customHeight="1" x14ac:dyDescent="0.2">
      <c r="B25" s="637" t="s">
        <v>288</v>
      </c>
      <c r="C25" s="638"/>
      <c r="D25" s="638"/>
      <c r="E25" s="638"/>
      <c r="F25" s="638"/>
      <c r="G25" s="638"/>
      <c r="H25" s="638"/>
      <c r="I25" s="638"/>
      <c r="J25" s="638"/>
      <c r="K25" s="638"/>
      <c r="L25" s="638"/>
      <c r="M25" s="638"/>
      <c r="N25" s="638"/>
      <c r="O25" s="638"/>
      <c r="P25" s="638"/>
      <c r="Q25" s="639"/>
      <c r="R25" s="640">
        <v>26</v>
      </c>
      <c r="S25" s="641"/>
      <c r="T25" s="641"/>
      <c r="U25" s="641"/>
      <c r="V25" s="641"/>
      <c r="W25" s="641"/>
      <c r="X25" s="641"/>
      <c r="Y25" s="642"/>
      <c r="Z25" s="677">
        <v>0</v>
      </c>
      <c r="AA25" s="677"/>
      <c r="AB25" s="677"/>
      <c r="AC25" s="677"/>
      <c r="AD25" s="678" t="s">
        <v>135</v>
      </c>
      <c r="AE25" s="678"/>
      <c r="AF25" s="678"/>
      <c r="AG25" s="678"/>
      <c r="AH25" s="678"/>
      <c r="AI25" s="678"/>
      <c r="AJ25" s="678"/>
      <c r="AK25" s="678"/>
      <c r="AL25" s="643" t="s">
        <v>135</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135</v>
      </c>
      <c r="BH25" s="641"/>
      <c r="BI25" s="641"/>
      <c r="BJ25" s="641"/>
      <c r="BK25" s="641"/>
      <c r="BL25" s="641"/>
      <c r="BM25" s="641"/>
      <c r="BN25" s="642"/>
      <c r="BO25" s="677" t="s">
        <v>135</v>
      </c>
      <c r="BP25" s="677"/>
      <c r="BQ25" s="677"/>
      <c r="BR25" s="677"/>
      <c r="BS25" s="646" t="s">
        <v>135</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304487331</v>
      </c>
      <c r="CS25" s="659"/>
      <c r="CT25" s="659"/>
      <c r="CU25" s="659"/>
      <c r="CV25" s="659"/>
      <c r="CW25" s="659"/>
      <c r="CX25" s="659"/>
      <c r="CY25" s="660"/>
      <c r="CZ25" s="643">
        <v>17.3</v>
      </c>
      <c r="DA25" s="661"/>
      <c r="DB25" s="661"/>
      <c r="DC25" s="662"/>
      <c r="DD25" s="646">
        <v>257170279</v>
      </c>
      <c r="DE25" s="659"/>
      <c r="DF25" s="659"/>
      <c r="DG25" s="659"/>
      <c r="DH25" s="659"/>
      <c r="DI25" s="659"/>
      <c r="DJ25" s="659"/>
      <c r="DK25" s="660"/>
      <c r="DL25" s="646">
        <v>256891791</v>
      </c>
      <c r="DM25" s="659"/>
      <c r="DN25" s="659"/>
      <c r="DO25" s="659"/>
      <c r="DP25" s="659"/>
      <c r="DQ25" s="659"/>
      <c r="DR25" s="659"/>
      <c r="DS25" s="659"/>
      <c r="DT25" s="659"/>
      <c r="DU25" s="659"/>
      <c r="DV25" s="660"/>
      <c r="DW25" s="643">
        <v>27.7</v>
      </c>
      <c r="DX25" s="661"/>
      <c r="DY25" s="661"/>
      <c r="DZ25" s="661"/>
      <c r="EA25" s="661"/>
      <c r="EB25" s="661"/>
      <c r="EC25" s="676"/>
    </row>
    <row r="26" spans="2:133" ht="11.25" customHeight="1" x14ac:dyDescent="0.2">
      <c r="B26" s="637" t="s">
        <v>291</v>
      </c>
      <c r="C26" s="638"/>
      <c r="D26" s="638"/>
      <c r="E26" s="638"/>
      <c r="F26" s="638"/>
      <c r="G26" s="638"/>
      <c r="H26" s="638"/>
      <c r="I26" s="638"/>
      <c r="J26" s="638"/>
      <c r="K26" s="638"/>
      <c r="L26" s="638"/>
      <c r="M26" s="638"/>
      <c r="N26" s="638"/>
      <c r="O26" s="638"/>
      <c r="P26" s="638"/>
      <c r="Q26" s="639"/>
      <c r="R26" s="640">
        <v>908187068</v>
      </c>
      <c r="S26" s="641"/>
      <c r="T26" s="641"/>
      <c r="U26" s="641"/>
      <c r="V26" s="641"/>
      <c r="W26" s="641"/>
      <c r="X26" s="641"/>
      <c r="Y26" s="642"/>
      <c r="Z26" s="677">
        <v>51.5</v>
      </c>
      <c r="AA26" s="677"/>
      <c r="AB26" s="677"/>
      <c r="AC26" s="677"/>
      <c r="AD26" s="678">
        <v>847419261</v>
      </c>
      <c r="AE26" s="678"/>
      <c r="AF26" s="678"/>
      <c r="AG26" s="678"/>
      <c r="AH26" s="678"/>
      <c r="AI26" s="678"/>
      <c r="AJ26" s="678"/>
      <c r="AK26" s="678"/>
      <c r="AL26" s="643">
        <v>96.9</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135</v>
      </c>
      <c r="BH26" s="641"/>
      <c r="BI26" s="641"/>
      <c r="BJ26" s="641"/>
      <c r="BK26" s="641"/>
      <c r="BL26" s="641"/>
      <c r="BM26" s="641"/>
      <c r="BN26" s="642"/>
      <c r="BO26" s="677" t="s">
        <v>135</v>
      </c>
      <c r="BP26" s="677"/>
      <c r="BQ26" s="677"/>
      <c r="BR26" s="677"/>
      <c r="BS26" s="646" t="s">
        <v>135</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222496474</v>
      </c>
      <c r="CS26" s="641"/>
      <c r="CT26" s="641"/>
      <c r="CU26" s="641"/>
      <c r="CV26" s="641"/>
      <c r="CW26" s="641"/>
      <c r="CX26" s="641"/>
      <c r="CY26" s="642"/>
      <c r="CZ26" s="643">
        <v>12.7</v>
      </c>
      <c r="DA26" s="661"/>
      <c r="DB26" s="661"/>
      <c r="DC26" s="662"/>
      <c r="DD26" s="646">
        <v>187931255</v>
      </c>
      <c r="DE26" s="641"/>
      <c r="DF26" s="641"/>
      <c r="DG26" s="641"/>
      <c r="DH26" s="641"/>
      <c r="DI26" s="641"/>
      <c r="DJ26" s="641"/>
      <c r="DK26" s="642"/>
      <c r="DL26" s="646" t="s">
        <v>135</v>
      </c>
      <c r="DM26" s="641"/>
      <c r="DN26" s="641"/>
      <c r="DO26" s="641"/>
      <c r="DP26" s="641"/>
      <c r="DQ26" s="641"/>
      <c r="DR26" s="641"/>
      <c r="DS26" s="641"/>
      <c r="DT26" s="641"/>
      <c r="DU26" s="641"/>
      <c r="DV26" s="642"/>
      <c r="DW26" s="643" t="s">
        <v>135</v>
      </c>
      <c r="DX26" s="661"/>
      <c r="DY26" s="661"/>
      <c r="DZ26" s="661"/>
      <c r="EA26" s="661"/>
      <c r="EB26" s="661"/>
      <c r="EC26" s="676"/>
    </row>
    <row r="27" spans="2:133" ht="11.25" customHeight="1" x14ac:dyDescent="0.2">
      <c r="B27" s="637" t="s">
        <v>294</v>
      </c>
      <c r="C27" s="638"/>
      <c r="D27" s="638"/>
      <c r="E27" s="638"/>
      <c r="F27" s="638"/>
      <c r="G27" s="638"/>
      <c r="H27" s="638"/>
      <c r="I27" s="638"/>
      <c r="J27" s="638"/>
      <c r="K27" s="638"/>
      <c r="L27" s="638"/>
      <c r="M27" s="638"/>
      <c r="N27" s="638"/>
      <c r="O27" s="638"/>
      <c r="P27" s="638"/>
      <c r="Q27" s="639"/>
      <c r="R27" s="640">
        <v>741485</v>
      </c>
      <c r="S27" s="641"/>
      <c r="T27" s="641"/>
      <c r="U27" s="641"/>
      <c r="V27" s="641"/>
      <c r="W27" s="641"/>
      <c r="X27" s="641"/>
      <c r="Y27" s="642"/>
      <c r="Z27" s="677">
        <v>0</v>
      </c>
      <c r="AA27" s="677"/>
      <c r="AB27" s="677"/>
      <c r="AC27" s="677"/>
      <c r="AD27" s="678">
        <v>741485</v>
      </c>
      <c r="AE27" s="678"/>
      <c r="AF27" s="678"/>
      <c r="AG27" s="678"/>
      <c r="AH27" s="678"/>
      <c r="AI27" s="678"/>
      <c r="AJ27" s="678"/>
      <c r="AK27" s="678"/>
      <c r="AL27" s="643">
        <v>0.1</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776114081</v>
      </c>
      <c r="BH27" s="641"/>
      <c r="BI27" s="641"/>
      <c r="BJ27" s="641"/>
      <c r="BK27" s="641"/>
      <c r="BL27" s="641"/>
      <c r="BM27" s="641"/>
      <c r="BN27" s="642"/>
      <c r="BO27" s="677">
        <v>100</v>
      </c>
      <c r="BP27" s="677"/>
      <c r="BQ27" s="677"/>
      <c r="BR27" s="677"/>
      <c r="BS27" s="646">
        <v>22378429</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572052046</v>
      </c>
      <c r="CS27" s="659"/>
      <c r="CT27" s="659"/>
      <c r="CU27" s="659"/>
      <c r="CV27" s="659"/>
      <c r="CW27" s="659"/>
      <c r="CX27" s="659"/>
      <c r="CY27" s="660"/>
      <c r="CZ27" s="643">
        <v>32.6</v>
      </c>
      <c r="DA27" s="661"/>
      <c r="DB27" s="661"/>
      <c r="DC27" s="662"/>
      <c r="DD27" s="646">
        <v>171746007</v>
      </c>
      <c r="DE27" s="659"/>
      <c r="DF27" s="659"/>
      <c r="DG27" s="659"/>
      <c r="DH27" s="659"/>
      <c r="DI27" s="659"/>
      <c r="DJ27" s="659"/>
      <c r="DK27" s="660"/>
      <c r="DL27" s="646">
        <v>171745955</v>
      </c>
      <c r="DM27" s="659"/>
      <c r="DN27" s="659"/>
      <c r="DO27" s="659"/>
      <c r="DP27" s="659"/>
      <c r="DQ27" s="659"/>
      <c r="DR27" s="659"/>
      <c r="DS27" s="659"/>
      <c r="DT27" s="659"/>
      <c r="DU27" s="659"/>
      <c r="DV27" s="660"/>
      <c r="DW27" s="643">
        <v>18.5</v>
      </c>
      <c r="DX27" s="661"/>
      <c r="DY27" s="661"/>
      <c r="DZ27" s="661"/>
      <c r="EA27" s="661"/>
      <c r="EB27" s="661"/>
      <c r="EC27" s="676"/>
    </row>
    <row r="28" spans="2:133" ht="11.25" customHeight="1" x14ac:dyDescent="0.2">
      <c r="B28" s="637" t="s">
        <v>297</v>
      </c>
      <c r="C28" s="638"/>
      <c r="D28" s="638"/>
      <c r="E28" s="638"/>
      <c r="F28" s="638"/>
      <c r="G28" s="638"/>
      <c r="H28" s="638"/>
      <c r="I28" s="638"/>
      <c r="J28" s="638"/>
      <c r="K28" s="638"/>
      <c r="L28" s="638"/>
      <c r="M28" s="638"/>
      <c r="N28" s="638"/>
      <c r="O28" s="638"/>
      <c r="P28" s="638"/>
      <c r="Q28" s="639"/>
      <c r="R28" s="640">
        <v>6362144</v>
      </c>
      <c r="S28" s="641"/>
      <c r="T28" s="641"/>
      <c r="U28" s="641"/>
      <c r="V28" s="641"/>
      <c r="W28" s="641"/>
      <c r="X28" s="641"/>
      <c r="Y28" s="642"/>
      <c r="Z28" s="677">
        <v>0.4</v>
      </c>
      <c r="AA28" s="677"/>
      <c r="AB28" s="677"/>
      <c r="AC28" s="677"/>
      <c r="AD28" s="678" t="s">
        <v>135</v>
      </c>
      <c r="AE28" s="678"/>
      <c r="AF28" s="678"/>
      <c r="AG28" s="678"/>
      <c r="AH28" s="678"/>
      <c r="AI28" s="678"/>
      <c r="AJ28" s="678"/>
      <c r="AK28" s="678"/>
      <c r="AL28" s="643" t="s">
        <v>135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225144490</v>
      </c>
      <c r="CS28" s="641"/>
      <c r="CT28" s="641"/>
      <c r="CU28" s="641"/>
      <c r="CV28" s="641"/>
      <c r="CW28" s="641"/>
      <c r="CX28" s="641"/>
      <c r="CY28" s="642"/>
      <c r="CZ28" s="643">
        <v>12.8</v>
      </c>
      <c r="DA28" s="661"/>
      <c r="DB28" s="661"/>
      <c r="DC28" s="662"/>
      <c r="DD28" s="646">
        <v>192038177</v>
      </c>
      <c r="DE28" s="641"/>
      <c r="DF28" s="641"/>
      <c r="DG28" s="641"/>
      <c r="DH28" s="641"/>
      <c r="DI28" s="641"/>
      <c r="DJ28" s="641"/>
      <c r="DK28" s="642"/>
      <c r="DL28" s="646">
        <v>192002785</v>
      </c>
      <c r="DM28" s="641"/>
      <c r="DN28" s="641"/>
      <c r="DO28" s="641"/>
      <c r="DP28" s="641"/>
      <c r="DQ28" s="641"/>
      <c r="DR28" s="641"/>
      <c r="DS28" s="641"/>
      <c r="DT28" s="641"/>
      <c r="DU28" s="641"/>
      <c r="DV28" s="642"/>
      <c r="DW28" s="643">
        <v>20.7</v>
      </c>
      <c r="DX28" s="661"/>
      <c r="DY28" s="661"/>
      <c r="DZ28" s="661"/>
      <c r="EA28" s="661"/>
      <c r="EB28" s="661"/>
      <c r="EC28" s="676"/>
    </row>
    <row r="29" spans="2:133" ht="11.25" customHeight="1" x14ac:dyDescent="0.2">
      <c r="B29" s="637" t="s">
        <v>299</v>
      </c>
      <c r="C29" s="638"/>
      <c r="D29" s="638"/>
      <c r="E29" s="638"/>
      <c r="F29" s="638"/>
      <c r="G29" s="638"/>
      <c r="H29" s="638"/>
      <c r="I29" s="638"/>
      <c r="J29" s="638"/>
      <c r="K29" s="638"/>
      <c r="L29" s="638"/>
      <c r="M29" s="638"/>
      <c r="N29" s="638"/>
      <c r="O29" s="638"/>
      <c r="P29" s="638"/>
      <c r="Q29" s="639"/>
      <c r="R29" s="640">
        <v>61498768</v>
      </c>
      <c r="S29" s="641"/>
      <c r="T29" s="641"/>
      <c r="U29" s="641"/>
      <c r="V29" s="641"/>
      <c r="W29" s="641"/>
      <c r="X29" s="641"/>
      <c r="Y29" s="642"/>
      <c r="Z29" s="677">
        <v>3.5</v>
      </c>
      <c r="AA29" s="677"/>
      <c r="AB29" s="677"/>
      <c r="AC29" s="677"/>
      <c r="AD29" s="678">
        <v>12076180</v>
      </c>
      <c r="AE29" s="678"/>
      <c r="AF29" s="678"/>
      <c r="AG29" s="678"/>
      <c r="AH29" s="678"/>
      <c r="AI29" s="678"/>
      <c r="AJ29" s="678"/>
      <c r="AK29" s="678"/>
      <c r="AL29" s="643">
        <v>1.4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300</v>
      </c>
      <c r="CE29" s="729"/>
      <c r="CF29" s="673" t="s">
        <v>69</v>
      </c>
      <c r="CG29" s="674"/>
      <c r="CH29" s="674"/>
      <c r="CI29" s="674"/>
      <c r="CJ29" s="674"/>
      <c r="CK29" s="674"/>
      <c r="CL29" s="674"/>
      <c r="CM29" s="674"/>
      <c r="CN29" s="674"/>
      <c r="CO29" s="674"/>
      <c r="CP29" s="674"/>
      <c r="CQ29" s="675"/>
      <c r="CR29" s="640">
        <v>225143893</v>
      </c>
      <c r="CS29" s="659"/>
      <c r="CT29" s="659"/>
      <c r="CU29" s="659"/>
      <c r="CV29" s="659"/>
      <c r="CW29" s="659"/>
      <c r="CX29" s="659"/>
      <c r="CY29" s="660"/>
      <c r="CZ29" s="643">
        <v>12.8</v>
      </c>
      <c r="DA29" s="661"/>
      <c r="DB29" s="661"/>
      <c r="DC29" s="662"/>
      <c r="DD29" s="646">
        <v>192037580</v>
      </c>
      <c r="DE29" s="659"/>
      <c r="DF29" s="659"/>
      <c r="DG29" s="659"/>
      <c r="DH29" s="659"/>
      <c r="DI29" s="659"/>
      <c r="DJ29" s="659"/>
      <c r="DK29" s="660"/>
      <c r="DL29" s="646">
        <v>192002188</v>
      </c>
      <c r="DM29" s="659"/>
      <c r="DN29" s="659"/>
      <c r="DO29" s="659"/>
      <c r="DP29" s="659"/>
      <c r="DQ29" s="659"/>
      <c r="DR29" s="659"/>
      <c r="DS29" s="659"/>
      <c r="DT29" s="659"/>
      <c r="DU29" s="659"/>
      <c r="DV29" s="660"/>
      <c r="DW29" s="643">
        <v>20.7</v>
      </c>
      <c r="DX29" s="661"/>
      <c r="DY29" s="661"/>
      <c r="DZ29" s="661"/>
      <c r="EA29" s="661"/>
      <c r="EB29" s="661"/>
      <c r="EC29" s="676"/>
    </row>
    <row r="30" spans="2:133" ht="11.25" customHeight="1" x14ac:dyDescent="0.2">
      <c r="B30" s="637" t="s">
        <v>301</v>
      </c>
      <c r="C30" s="638"/>
      <c r="D30" s="638"/>
      <c r="E30" s="638"/>
      <c r="F30" s="638"/>
      <c r="G30" s="638"/>
      <c r="H30" s="638"/>
      <c r="I30" s="638"/>
      <c r="J30" s="638"/>
      <c r="K30" s="638"/>
      <c r="L30" s="638"/>
      <c r="M30" s="638"/>
      <c r="N30" s="638"/>
      <c r="O30" s="638"/>
      <c r="P30" s="638"/>
      <c r="Q30" s="639"/>
      <c r="R30" s="640">
        <v>8302215</v>
      </c>
      <c r="S30" s="641"/>
      <c r="T30" s="641"/>
      <c r="U30" s="641"/>
      <c r="V30" s="641"/>
      <c r="W30" s="641"/>
      <c r="X30" s="641"/>
      <c r="Y30" s="642"/>
      <c r="Z30" s="677">
        <v>0.5</v>
      </c>
      <c r="AA30" s="677"/>
      <c r="AB30" s="677"/>
      <c r="AC30" s="677"/>
      <c r="AD30" s="678" t="s">
        <v>135</v>
      </c>
      <c r="AE30" s="678"/>
      <c r="AF30" s="678"/>
      <c r="AG30" s="678"/>
      <c r="AH30" s="678"/>
      <c r="AI30" s="678"/>
      <c r="AJ30" s="678"/>
      <c r="AK30" s="678"/>
      <c r="AL30" s="643" t="s">
        <v>135</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0"/>
      <c r="CE30" s="731"/>
      <c r="CF30" s="673" t="s">
        <v>304</v>
      </c>
      <c r="CG30" s="674"/>
      <c r="CH30" s="674"/>
      <c r="CI30" s="674"/>
      <c r="CJ30" s="674"/>
      <c r="CK30" s="674"/>
      <c r="CL30" s="674"/>
      <c r="CM30" s="674"/>
      <c r="CN30" s="674"/>
      <c r="CO30" s="674"/>
      <c r="CP30" s="674"/>
      <c r="CQ30" s="675"/>
      <c r="CR30" s="640">
        <v>203652721</v>
      </c>
      <c r="CS30" s="641"/>
      <c r="CT30" s="641"/>
      <c r="CU30" s="641"/>
      <c r="CV30" s="641"/>
      <c r="CW30" s="641"/>
      <c r="CX30" s="641"/>
      <c r="CY30" s="642"/>
      <c r="CZ30" s="643">
        <v>11.6</v>
      </c>
      <c r="DA30" s="661"/>
      <c r="DB30" s="661"/>
      <c r="DC30" s="662"/>
      <c r="DD30" s="646">
        <v>170581287</v>
      </c>
      <c r="DE30" s="641"/>
      <c r="DF30" s="641"/>
      <c r="DG30" s="641"/>
      <c r="DH30" s="641"/>
      <c r="DI30" s="641"/>
      <c r="DJ30" s="641"/>
      <c r="DK30" s="642"/>
      <c r="DL30" s="646">
        <v>170545895</v>
      </c>
      <c r="DM30" s="641"/>
      <c r="DN30" s="641"/>
      <c r="DO30" s="641"/>
      <c r="DP30" s="641"/>
      <c r="DQ30" s="641"/>
      <c r="DR30" s="641"/>
      <c r="DS30" s="641"/>
      <c r="DT30" s="641"/>
      <c r="DU30" s="641"/>
      <c r="DV30" s="642"/>
      <c r="DW30" s="643">
        <v>18.399999999999999</v>
      </c>
      <c r="DX30" s="661"/>
      <c r="DY30" s="661"/>
      <c r="DZ30" s="661"/>
      <c r="EA30" s="661"/>
      <c r="EB30" s="661"/>
      <c r="EC30" s="676"/>
    </row>
    <row r="31" spans="2:133" ht="11.25" customHeight="1" x14ac:dyDescent="0.2">
      <c r="B31" s="637" t="s">
        <v>305</v>
      </c>
      <c r="C31" s="638"/>
      <c r="D31" s="638"/>
      <c r="E31" s="638"/>
      <c r="F31" s="638"/>
      <c r="G31" s="638"/>
      <c r="H31" s="638"/>
      <c r="I31" s="638"/>
      <c r="J31" s="638"/>
      <c r="K31" s="638"/>
      <c r="L31" s="638"/>
      <c r="M31" s="638"/>
      <c r="N31" s="638"/>
      <c r="O31" s="638"/>
      <c r="P31" s="638"/>
      <c r="Q31" s="639"/>
      <c r="R31" s="640">
        <v>421184874</v>
      </c>
      <c r="S31" s="641"/>
      <c r="T31" s="641"/>
      <c r="U31" s="641"/>
      <c r="V31" s="641"/>
      <c r="W31" s="641"/>
      <c r="X31" s="641"/>
      <c r="Y31" s="642"/>
      <c r="Z31" s="677">
        <v>23.9</v>
      </c>
      <c r="AA31" s="677"/>
      <c r="AB31" s="677"/>
      <c r="AC31" s="677"/>
      <c r="AD31" s="678" t="s">
        <v>135</v>
      </c>
      <c r="AE31" s="678"/>
      <c r="AF31" s="678"/>
      <c r="AG31" s="678"/>
      <c r="AH31" s="678"/>
      <c r="AI31" s="678"/>
      <c r="AJ31" s="678"/>
      <c r="AK31" s="678"/>
      <c r="AL31" s="643" t="s">
        <v>135</v>
      </c>
      <c r="AM31" s="644"/>
      <c r="AN31" s="644"/>
      <c r="AO31" s="679"/>
      <c r="AP31" s="714" t="s">
        <v>306</v>
      </c>
      <c r="AQ31" s="715"/>
      <c r="AR31" s="715"/>
      <c r="AS31" s="715"/>
      <c r="AT31" s="720" t="s">
        <v>307</v>
      </c>
      <c r="AU31" s="231"/>
      <c r="AV31" s="231"/>
      <c r="AW31" s="231"/>
      <c r="AX31" s="706" t="s">
        <v>184</v>
      </c>
      <c r="AY31" s="707"/>
      <c r="AZ31" s="707"/>
      <c r="BA31" s="707"/>
      <c r="BB31" s="707"/>
      <c r="BC31" s="707"/>
      <c r="BD31" s="707"/>
      <c r="BE31" s="707"/>
      <c r="BF31" s="708"/>
      <c r="BG31" s="709">
        <v>99.3</v>
      </c>
      <c r="BH31" s="710"/>
      <c r="BI31" s="710"/>
      <c r="BJ31" s="710"/>
      <c r="BK31" s="710"/>
      <c r="BL31" s="710"/>
      <c r="BM31" s="711">
        <v>98.6</v>
      </c>
      <c r="BN31" s="710"/>
      <c r="BO31" s="710"/>
      <c r="BP31" s="710"/>
      <c r="BQ31" s="712"/>
      <c r="BR31" s="709">
        <v>99.4</v>
      </c>
      <c r="BS31" s="710"/>
      <c r="BT31" s="710"/>
      <c r="BU31" s="710"/>
      <c r="BV31" s="710"/>
      <c r="BW31" s="710"/>
      <c r="BX31" s="711">
        <v>98.5</v>
      </c>
      <c r="BY31" s="710"/>
      <c r="BZ31" s="710"/>
      <c r="CA31" s="710"/>
      <c r="CB31" s="712"/>
      <c r="CD31" s="730"/>
      <c r="CE31" s="731"/>
      <c r="CF31" s="673" t="s">
        <v>308</v>
      </c>
      <c r="CG31" s="674"/>
      <c r="CH31" s="674"/>
      <c r="CI31" s="674"/>
      <c r="CJ31" s="674"/>
      <c r="CK31" s="674"/>
      <c r="CL31" s="674"/>
      <c r="CM31" s="674"/>
      <c r="CN31" s="674"/>
      <c r="CO31" s="674"/>
      <c r="CP31" s="674"/>
      <c r="CQ31" s="675"/>
      <c r="CR31" s="640">
        <v>21491172</v>
      </c>
      <c r="CS31" s="659"/>
      <c r="CT31" s="659"/>
      <c r="CU31" s="659"/>
      <c r="CV31" s="659"/>
      <c r="CW31" s="659"/>
      <c r="CX31" s="659"/>
      <c r="CY31" s="660"/>
      <c r="CZ31" s="643">
        <v>1.2</v>
      </c>
      <c r="DA31" s="661"/>
      <c r="DB31" s="661"/>
      <c r="DC31" s="662"/>
      <c r="DD31" s="646">
        <v>21456293</v>
      </c>
      <c r="DE31" s="659"/>
      <c r="DF31" s="659"/>
      <c r="DG31" s="659"/>
      <c r="DH31" s="659"/>
      <c r="DI31" s="659"/>
      <c r="DJ31" s="659"/>
      <c r="DK31" s="660"/>
      <c r="DL31" s="646">
        <v>21456293</v>
      </c>
      <c r="DM31" s="659"/>
      <c r="DN31" s="659"/>
      <c r="DO31" s="659"/>
      <c r="DP31" s="659"/>
      <c r="DQ31" s="659"/>
      <c r="DR31" s="659"/>
      <c r="DS31" s="659"/>
      <c r="DT31" s="659"/>
      <c r="DU31" s="659"/>
      <c r="DV31" s="660"/>
      <c r="DW31" s="643">
        <v>2.2999999999999998</v>
      </c>
      <c r="DX31" s="661"/>
      <c r="DY31" s="661"/>
      <c r="DZ31" s="661"/>
      <c r="EA31" s="661"/>
      <c r="EB31" s="661"/>
      <c r="EC31" s="676"/>
    </row>
    <row r="32" spans="2:133" ht="11.25" customHeight="1" x14ac:dyDescent="0.2">
      <c r="B32" s="723" t="s">
        <v>309</v>
      </c>
      <c r="C32" s="724"/>
      <c r="D32" s="724"/>
      <c r="E32" s="724"/>
      <c r="F32" s="724"/>
      <c r="G32" s="724"/>
      <c r="H32" s="724"/>
      <c r="I32" s="724"/>
      <c r="J32" s="724"/>
      <c r="K32" s="724"/>
      <c r="L32" s="724"/>
      <c r="M32" s="724"/>
      <c r="N32" s="724"/>
      <c r="O32" s="724"/>
      <c r="P32" s="724"/>
      <c r="Q32" s="725"/>
      <c r="R32" s="640" t="s">
        <v>135</v>
      </c>
      <c r="S32" s="641"/>
      <c r="T32" s="641"/>
      <c r="U32" s="641"/>
      <c r="V32" s="641"/>
      <c r="W32" s="641"/>
      <c r="X32" s="641"/>
      <c r="Y32" s="642"/>
      <c r="Z32" s="677" t="s">
        <v>135</v>
      </c>
      <c r="AA32" s="677"/>
      <c r="AB32" s="677"/>
      <c r="AC32" s="677"/>
      <c r="AD32" s="678" t="s">
        <v>135</v>
      </c>
      <c r="AE32" s="678"/>
      <c r="AF32" s="678"/>
      <c r="AG32" s="678"/>
      <c r="AH32" s="678"/>
      <c r="AI32" s="678"/>
      <c r="AJ32" s="678"/>
      <c r="AK32" s="678"/>
      <c r="AL32" s="643" t="s">
        <v>135</v>
      </c>
      <c r="AM32" s="644"/>
      <c r="AN32" s="644"/>
      <c r="AO32" s="679"/>
      <c r="AP32" s="716"/>
      <c r="AQ32" s="717"/>
      <c r="AR32" s="717"/>
      <c r="AS32" s="717"/>
      <c r="AT32" s="721"/>
      <c r="AU32" s="230" t="s">
        <v>310</v>
      </c>
      <c r="AV32" s="230"/>
      <c r="AW32" s="230"/>
      <c r="AX32" s="637" t="s">
        <v>311</v>
      </c>
      <c r="AY32" s="638"/>
      <c r="AZ32" s="638"/>
      <c r="BA32" s="638"/>
      <c r="BB32" s="638"/>
      <c r="BC32" s="638"/>
      <c r="BD32" s="638"/>
      <c r="BE32" s="638"/>
      <c r="BF32" s="639"/>
      <c r="BG32" s="713">
        <v>99</v>
      </c>
      <c r="BH32" s="659"/>
      <c r="BI32" s="659"/>
      <c r="BJ32" s="659"/>
      <c r="BK32" s="659"/>
      <c r="BL32" s="659"/>
      <c r="BM32" s="644">
        <v>97.7</v>
      </c>
      <c r="BN32" s="705"/>
      <c r="BO32" s="705"/>
      <c r="BP32" s="705"/>
      <c r="BQ32" s="683"/>
      <c r="BR32" s="713">
        <v>99.1</v>
      </c>
      <c r="BS32" s="659"/>
      <c r="BT32" s="659"/>
      <c r="BU32" s="659"/>
      <c r="BV32" s="659"/>
      <c r="BW32" s="659"/>
      <c r="BX32" s="644">
        <v>97.6</v>
      </c>
      <c r="BY32" s="705"/>
      <c r="BZ32" s="705"/>
      <c r="CA32" s="705"/>
      <c r="CB32" s="683"/>
      <c r="CD32" s="732"/>
      <c r="CE32" s="733"/>
      <c r="CF32" s="673" t="s">
        <v>312</v>
      </c>
      <c r="CG32" s="674"/>
      <c r="CH32" s="674"/>
      <c r="CI32" s="674"/>
      <c r="CJ32" s="674"/>
      <c r="CK32" s="674"/>
      <c r="CL32" s="674"/>
      <c r="CM32" s="674"/>
      <c r="CN32" s="674"/>
      <c r="CO32" s="674"/>
      <c r="CP32" s="674"/>
      <c r="CQ32" s="675"/>
      <c r="CR32" s="640">
        <v>597</v>
      </c>
      <c r="CS32" s="641"/>
      <c r="CT32" s="641"/>
      <c r="CU32" s="641"/>
      <c r="CV32" s="641"/>
      <c r="CW32" s="641"/>
      <c r="CX32" s="641"/>
      <c r="CY32" s="642"/>
      <c r="CZ32" s="643">
        <v>0</v>
      </c>
      <c r="DA32" s="661"/>
      <c r="DB32" s="661"/>
      <c r="DC32" s="662"/>
      <c r="DD32" s="646">
        <v>597</v>
      </c>
      <c r="DE32" s="641"/>
      <c r="DF32" s="641"/>
      <c r="DG32" s="641"/>
      <c r="DH32" s="641"/>
      <c r="DI32" s="641"/>
      <c r="DJ32" s="641"/>
      <c r="DK32" s="642"/>
      <c r="DL32" s="646">
        <v>597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313</v>
      </c>
      <c r="C33" s="638"/>
      <c r="D33" s="638"/>
      <c r="E33" s="638"/>
      <c r="F33" s="638"/>
      <c r="G33" s="638"/>
      <c r="H33" s="638"/>
      <c r="I33" s="638"/>
      <c r="J33" s="638"/>
      <c r="K33" s="638"/>
      <c r="L33" s="638"/>
      <c r="M33" s="638"/>
      <c r="N33" s="638"/>
      <c r="O33" s="638"/>
      <c r="P33" s="638"/>
      <c r="Q33" s="639"/>
      <c r="R33" s="640">
        <v>78612169</v>
      </c>
      <c r="S33" s="641"/>
      <c r="T33" s="641"/>
      <c r="U33" s="641"/>
      <c r="V33" s="641"/>
      <c r="W33" s="641"/>
      <c r="X33" s="641"/>
      <c r="Y33" s="642"/>
      <c r="Z33" s="677">
        <v>4.5</v>
      </c>
      <c r="AA33" s="677"/>
      <c r="AB33" s="677"/>
      <c r="AC33" s="677"/>
      <c r="AD33" s="678" t="s">
        <v>135</v>
      </c>
      <c r="AE33" s="678"/>
      <c r="AF33" s="678"/>
      <c r="AG33" s="678"/>
      <c r="AH33" s="678"/>
      <c r="AI33" s="678"/>
      <c r="AJ33" s="678"/>
      <c r="AK33" s="678"/>
      <c r="AL33" s="643" t="s">
        <v>135</v>
      </c>
      <c r="AM33" s="644"/>
      <c r="AN33" s="644"/>
      <c r="AO33" s="679"/>
      <c r="AP33" s="718"/>
      <c r="AQ33" s="719"/>
      <c r="AR33" s="719"/>
      <c r="AS33" s="719"/>
      <c r="AT33" s="722"/>
      <c r="AU33" s="232"/>
      <c r="AV33" s="232"/>
      <c r="AW33" s="232"/>
      <c r="AX33" s="621" t="s">
        <v>314</v>
      </c>
      <c r="AY33" s="622"/>
      <c r="AZ33" s="622"/>
      <c r="BA33" s="622"/>
      <c r="BB33" s="622"/>
      <c r="BC33" s="622"/>
      <c r="BD33" s="622"/>
      <c r="BE33" s="622"/>
      <c r="BF33" s="623"/>
      <c r="BG33" s="704">
        <v>99.6</v>
      </c>
      <c r="BH33" s="625"/>
      <c r="BI33" s="625"/>
      <c r="BJ33" s="625"/>
      <c r="BK33" s="625"/>
      <c r="BL33" s="625"/>
      <c r="BM33" s="668">
        <v>99.3</v>
      </c>
      <c r="BN33" s="625"/>
      <c r="BO33" s="625"/>
      <c r="BP33" s="625"/>
      <c r="BQ33" s="689"/>
      <c r="BR33" s="704">
        <v>99.7</v>
      </c>
      <c r="BS33" s="625"/>
      <c r="BT33" s="625"/>
      <c r="BU33" s="625"/>
      <c r="BV33" s="625"/>
      <c r="BW33" s="625"/>
      <c r="BX33" s="668">
        <v>99.3</v>
      </c>
      <c r="BY33" s="625"/>
      <c r="BZ33" s="625"/>
      <c r="CA33" s="625"/>
      <c r="CB33" s="689"/>
      <c r="CD33" s="673" t="s">
        <v>315</v>
      </c>
      <c r="CE33" s="674"/>
      <c r="CF33" s="674"/>
      <c r="CG33" s="674"/>
      <c r="CH33" s="674"/>
      <c r="CI33" s="674"/>
      <c r="CJ33" s="674"/>
      <c r="CK33" s="674"/>
      <c r="CL33" s="674"/>
      <c r="CM33" s="674"/>
      <c r="CN33" s="674"/>
      <c r="CO33" s="674"/>
      <c r="CP33" s="674"/>
      <c r="CQ33" s="675"/>
      <c r="CR33" s="640">
        <v>497799323</v>
      </c>
      <c r="CS33" s="659"/>
      <c r="CT33" s="659"/>
      <c r="CU33" s="659"/>
      <c r="CV33" s="659"/>
      <c r="CW33" s="659"/>
      <c r="CX33" s="659"/>
      <c r="CY33" s="660"/>
      <c r="CZ33" s="643">
        <v>28.3</v>
      </c>
      <c r="DA33" s="661"/>
      <c r="DB33" s="661"/>
      <c r="DC33" s="662"/>
      <c r="DD33" s="646">
        <v>319569638</v>
      </c>
      <c r="DE33" s="659"/>
      <c r="DF33" s="659"/>
      <c r="DG33" s="659"/>
      <c r="DH33" s="659"/>
      <c r="DI33" s="659"/>
      <c r="DJ33" s="659"/>
      <c r="DK33" s="660"/>
      <c r="DL33" s="646">
        <v>244856757</v>
      </c>
      <c r="DM33" s="659"/>
      <c r="DN33" s="659"/>
      <c r="DO33" s="659"/>
      <c r="DP33" s="659"/>
      <c r="DQ33" s="659"/>
      <c r="DR33" s="659"/>
      <c r="DS33" s="659"/>
      <c r="DT33" s="659"/>
      <c r="DU33" s="659"/>
      <c r="DV33" s="660"/>
      <c r="DW33" s="643">
        <v>26.4</v>
      </c>
      <c r="DX33" s="661"/>
      <c r="DY33" s="661"/>
      <c r="DZ33" s="661"/>
      <c r="EA33" s="661"/>
      <c r="EB33" s="661"/>
      <c r="EC33" s="676"/>
    </row>
    <row r="34" spans="2:133" ht="11.25" customHeight="1" x14ac:dyDescent="0.2">
      <c r="B34" s="637" t="s">
        <v>316</v>
      </c>
      <c r="C34" s="638"/>
      <c r="D34" s="638"/>
      <c r="E34" s="638"/>
      <c r="F34" s="638"/>
      <c r="G34" s="638"/>
      <c r="H34" s="638"/>
      <c r="I34" s="638"/>
      <c r="J34" s="638"/>
      <c r="K34" s="638"/>
      <c r="L34" s="638"/>
      <c r="M34" s="638"/>
      <c r="N34" s="638"/>
      <c r="O34" s="638"/>
      <c r="P34" s="638"/>
      <c r="Q34" s="639"/>
      <c r="R34" s="640">
        <v>30428739</v>
      </c>
      <c r="S34" s="641"/>
      <c r="T34" s="641"/>
      <c r="U34" s="641"/>
      <c r="V34" s="641"/>
      <c r="W34" s="641"/>
      <c r="X34" s="641"/>
      <c r="Y34" s="642"/>
      <c r="Z34" s="677">
        <v>1.7</v>
      </c>
      <c r="AA34" s="677"/>
      <c r="AB34" s="677"/>
      <c r="AC34" s="677"/>
      <c r="AD34" s="678">
        <v>13669092</v>
      </c>
      <c r="AE34" s="678"/>
      <c r="AF34" s="678"/>
      <c r="AG34" s="678"/>
      <c r="AH34" s="678"/>
      <c r="AI34" s="678"/>
      <c r="AJ34" s="678"/>
      <c r="AK34" s="678"/>
      <c r="AL34" s="643">
        <v>1.6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118395653</v>
      </c>
      <c r="CS34" s="641"/>
      <c r="CT34" s="641"/>
      <c r="CU34" s="641"/>
      <c r="CV34" s="641"/>
      <c r="CW34" s="641"/>
      <c r="CX34" s="641"/>
      <c r="CY34" s="642"/>
      <c r="CZ34" s="643">
        <v>6.7</v>
      </c>
      <c r="DA34" s="661"/>
      <c r="DB34" s="661"/>
      <c r="DC34" s="662"/>
      <c r="DD34" s="646">
        <v>76500691</v>
      </c>
      <c r="DE34" s="641"/>
      <c r="DF34" s="641"/>
      <c r="DG34" s="641"/>
      <c r="DH34" s="641"/>
      <c r="DI34" s="641"/>
      <c r="DJ34" s="641"/>
      <c r="DK34" s="642"/>
      <c r="DL34" s="646">
        <v>73927806</v>
      </c>
      <c r="DM34" s="641"/>
      <c r="DN34" s="641"/>
      <c r="DO34" s="641"/>
      <c r="DP34" s="641"/>
      <c r="DQ34" s="641"/>
      <c r="DR34" s="641"/>
      <c r="DS34" s="641"/>
      <c r="DT34" s="641"/>
      <c r="DU34" s="641"/>
      <c r="DV34" s="642"/>
      <c r="DW34" s="643">
        <v>8</v>
      </c>
      <c r="DX34" s="661"/>
      <c r="DY34" s="661"/>
      <c r="DZ34" s="661"/>
      <c r="EA34" s="661"/>
      <c r="EB34" s="661"/>
      <c r="EC34" s="676"/>
    </row>
    <row r="35" spans="2:133" ht="11.25" customHeight="1" x14ac:dyDescent="0.2">
      <c r="B35" s="637" t="s">
        <v>318</v>
      </c>
      <c r="C35" s="638"/>
      <c r="D35" s="638"/>
      <c r="E35" s="638"/>
      <c r="F35" s="638"/>
      <c r="G35" s="638"/>
      <c r="H35" s="638"/>
      <c r="I35" s="638"/>
      <c r="J35" s="638"/>
      <c r="K35" s="638"/>
      <c r="L35" s="638"/>
      <c r="M35" s="638"/>
      <c r="N35" s="638"/>
      <c r="O35" s="638"/>
      <c r="P35" s="638"/>
      <c r="Q35" s="639"/>
      <c r="R35" s="640">
        <v>855636</v>
      </c>
      <c r="S35" s="641"/>
      <c r="T35" s="641"/>
      <c r="U35" s="641"/>
      <c r="V35" s="641"/>
      <c r="W35" s="641"/>
      <c r="X35" s="641"/>
      <c r="Y35" s="642"/>
      <c r="Z35" s="677">
        <v>0</v>
      </c>
      <c r="AA35" s="677"/>
      <c r="AB35" s="677"/>
      <c r="AC35" s="677"/>
      <c r="AD35" s="678" t="s">
        <v>135</v>
      </c>
      <c r="AE35" s="678"/>
      <c r="AF35" s="678"/>
      <c r="AG35" s="678"/>
      <c r="AH35" s="678"/>
      <c r="AI35" s="678"/>
      <c r="AJ35" s="678"/>
      <c r="AK35" s="678"/>
      <c r="AL35" s="643" t="s">
        <v>135</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19739100</v>
      </c>
      <c r="CS35" s="659"/>
      <c r="CT35" s="659"/>
      <c r="CU35" s="659"/>
      <c r="CV35" s="659"/>
      <c r="CW35" s="659"/>
      <c r="CX35" s="659"/>
      <c r="CY35" s="660"/>
      <c r="CZ35" s="643">
        <v>1.1000000000000001</v>
      </c>
      <c r="DA35" s="661"/>
      <c r="DB35" s="661"/>
      <c r="DC35" s="662"/>
      <c r="DD35" s="646">
        <v>15079284</v>
      </c>
      <c r="DE35" s="659"/>
      <c r="DF35" s="659"/>
      <c r="DG35" s="659"/>
      <c r="DH35" s="659"/>
      <c r="DI35" s="659"/>
      <c r="DJ35" s="659"/>
      <c r="DK35" s="660"/>
      <c r="DL35" s="646">
        <v>15068921</v>
      </c>
      <c r="DM35" s="659"/>
      <c r="DN35" s="659"/>
      <c r="DO35" s="659"/>
      <c r="DP35" s="659"/>
      <c r="DQ35" s="659"/>
      <c r="DR35" s="659"/>
      <c r="DS35" s="659"/>
      <c r="DT35" s="659"/>
      <c r="DU35" s="659"/>
      <c r="DV35" s="660"/>
      <c r="DW35" s="643">
        <v>1.6</v>
      </c>
      <c r="DX35" s="661"/>
      <c r="DY35" s="661"/>
      <c r="DZ35" s="661"/>
      <c r="EA35" s="661"/>
      <c r="EB35" s="661"/>
      <c r="EC35" s="676"/>
    </row>
    <row r="36" spans="2:133" ht="11.25" customHeight="1" x14ac:dyDescent="0.2">
      <c r="B36" s="637" t="s">
        <v>322</v>
      </c>
      <c r="C36" s="638"/>
      <c r="D36" s="638"/>
      <c r="E36" s="638"/>
      <c r="F36" s="638"/>
      <c r="G36" s="638"/>
      <c r="H36" s="638"/>
      <c r="I36" s="638"/>
      <c r="J36" s="638"/>
      <c r="K36" s="638"/>
      <c r="L36" s="638"/>
      <c r="M36" s="638"/>
      <c r="N36" s="638"/>
      <c r="O36" s="638"/>
      <c r="P36" s="638"/>
      <c r="Q36" s="639"/>
      <c r="R36" s="640">
        <v>7814435</v>
      </c>
      <c r="S36" s="641"/>
      <c r="T36" s="641"/>
      <c r="U36" s="641"/>
      <c r="V36" s="641"/>
      <c r="W36" s="641"/>
      <c r="X36" s="641"/>
      <c r="Y36" s="642"/>
      <c r="Z36" s="677">
        <v>0.4</v>
      </c>
      <c r="AA36" s="677"/>
      <c r="AB36" s="677"/>
      <c r="AC36" s="677"/>
      <c r="AD36" s="678" t="s">
        <v>135</v>
      </c>
      <c r="AE36" s="678"/>
      <c r="AF36" s="678"/>
      <c r="AG36" s="678"/>
      <c r="AH36" s="678"/>
      <c r="AI36" s="678"/>
      <c r="AJ36" s="678"/>
      <c r="AK36" s="678"/>
      <c r="AL36" s="643" t="s">
        <v>135</v>
      </c>
      <c r="AM36" s="644"/>
      <c r="AN36" s="644"/>
      <c r="AO36" s="679"/>
      <c r="AP36" s="235"/>
      <c r="AQ36" s="692" t="s">
        <v>323</v>
      </c>
      <c r="AR36" s="693"/>
      <c r="AS36" s="693"/>
      <c r="AT36" s="693"/>
      <c r="AU36" s="693"/>
      <c r="AV36" s="693"/>
      <c r="AW36" s="693"/>
      <c r="AX36" s="693"/>
      <c r="AY36" s="694"/>
      <c r="AZ36" s="695">
        <v>184798646</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1670830</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119575092</v>
      </c>
      <c r="CS36" s="641"/>
      <c r="CT36" s="641"/>
      <c r="CU36" s="641"/>
      <c r="CV36" s="641"/>
      <c r="CW36" s="641"/>
      <c r="CX36" s="641"/>
      <c r="CY36" s="642"/>
      <c r="CZ36" s="643">
        <v>6.8</v>
      </c>
      <c r="DA36" s="661"/>
      <c r="DB36" s="661"/>
      <c r="DC36" s="662"/>
      <c r="DD36" s="646">
        <v>99600523</v>
      </c>
      <c r="DE36" s="641"/>
      <c r="DF36" s="641"/>
      <c r="DG36" s="641"/>
      <c r="DH36" s="641"/>
      <c r="DI36" s="641"/>
      <c r="DJ36" s="641"/>
      <c r="DK36" s="642"/>
      <c r="DL36" s="646">
        <v>74408845</v>
      </c>
      <c r="DM36" s="641"/>
      <c r="DN36" s="641"/>
      <c r="DO36" s="641"/>
      <c r="DP36" s="641"/>
      <c r="DQ36" s="641"/>
      <c r="DR36" s="641"/>
      <c r="DS36" s="641"/>
      <c r="DT36" s="641"/>
      <c r="DU36" s="641"/>
      <c r="DV36" s="642"/>
      <c r="DW36" s="643">
        <v>8</v>
      </c>
      <c r="DX36" s="661"/>
      <c r="DY36" s="661"/>
      <c r="DZ36" s="661"/>
      <c r="EA36" s="661"/>
      <c r="EB36" s="661"/>
      <c r="EC36" s="676"/>
    </row>
    <row r="37" spans="2:133" ht="11.25" customHeight="1" x14ac:dyDescent="0.2">
      <c r="B37" s="637" t="s">
        <v>326</v>
      </c>
      <c r="C37" s="638"/>
      <c r="D37" s="638"/>
      <c r="E37" s="638"/>
      <c r="F37" s="638"/>
      <c r="G37" s="638"/>
      <c r="H37" s="638"/>
      <c r="I37" s="638"/>
      <c r="J37" s="638"/>
      <c r="K37" s="638"/>
      <c r="L37" s="638"/>
      <c r="M37" s="638"/>
      <c r="N37" s="638"/>
      <c r="O37" s="638"/>
      <c r="P37" s="638"/>
      <c r="Q37" s="639"/>
      <c r="R37" s="640">
        <v>2566448</v>
      </c>
      <c r="S37" s="641"/>
      <c r="T37" s="641"/>
      <c r="U37" s="641"/>
      <c r="V37" s="641"/>
      <c r="W37" s="641"/>
      <c r="X37" s="641"/>
      <c r="Y37" s="642"/>
      <c r="Z37" s="677">
        <v>0.1</v>
      </c>
      <c r="AA37" s="677"/>
      <c r="AB37" s="677"/>
      <c r="AC37" s="677"/>
      <c r="AD37" s="678" t="s">
        <v>135</v>
      </c>
      <c r="AE37" s="678"/>
      <c r="AF37" s="678"/>
      <c r="AG37" s="678"/>
      <c r="AH37" s="678"/>
      <c r="AI37" s="678"/>
      <c r="AJ37" s="678"/>
      <c r="AK37" s="678"/>
      <c r="AL37" s="643" t="s">
        <v>135</v>
      </c>
      <c r="AM37" s="644"/>
      <c r="AN37" s="644"/>
      <c r="AO37" s="679"/>
      <c r="AQ37" s="680" t="s">
        <v>327</v>
      </c>
      <c r="AR37" s="681"/>
      <c r="AS37" s="681"/>
      <c r="AT37" s="681"/>
      <c r="AU37" s="681"/>
      <c r="AV37" s="681"/>
      <c r="AW37" s="681"/>
      <c r="AX37" s="681"/>
      <c r="AY37" s="682"/>
      <c r="AZ37" s="640">
        <v>25793392</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-5953309</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7274250</v>
      </c>
      <c r="CS37" s="659"/>
      <c r="CT37" s="659"/>
      <c r="CU37" s="659"/>
      <c r="CV37" s="659"/>
      <c r="CW37" s="659"/>
      <c r="CX37" s="659"/>
      <c r="CY37" s="660"/>
      <c r="CZ37" s="643">
        <v>0.4</v>
      </c>
      <c r="DA37" s="661"/>
      <c r="DB37" s="661"/>
      <c r="DC37" s="662"/>
      <c r="DD37" s="646">
        <v>2029301</v>
      </c>
      <c r="DE37" s="659"/>
      <c r="DF37" s="659"/>
      <c r="DG37" s="659"/>
      <c r="DH37" s="659"/>
      <c r="DI37" s="659"/>
      <c r="DJ37" s="659"/>
      <c r="DK37" s="660"/>
      <c r="DL37" s="646">
        <v>2008781</v>
      </c>
      <c r="DM37" s="659"/>
      <c r="DN37" s="659"/>
      <c r="DO37" s="659"/>
      <c r="DP37" s="659"/>
      <c r="DQ37" s="659"/>
      <c r="DR37" s="659"/>
      <c r="DS37" s="659"/>
      <c r="DT37" s="659"/>
      <c r="DU37" s="659"/>
      <c r="DV37" s="660"/>
      <c r="DW37" s="643">
        <v>0.2</v>
      </c>
      <c r="DX37" s="661"/>
      <c r="DY37" s="661"/>
      <c r="DZ37" s="661"/>
      <c r="EA37" s="661"/>
      <c r="EB37" s="661"/>
      <c r="EC37" s="676"/>
    </row>
    <row r="38" spans="2:133" ht="11.25" customHeight="1" x14ac:dyDescent="0.2">
      <c r="B38" s="637" t="s">
        <v>330</v>
      </c>
      <c r="C38" s="638"/>
      <c r="D38" s="638"/>
      <c r="E38" s="638"/>
      <c r="F38" s="638"/>
      <c r="G38" s="638"/>
      <c r="H38" s="638"/>
      <c r="I38" s="638"/>
      <c r="J38" s="638"/>
      <c r="K38" s="638"/>
      <c r="L38" s="638"/>
      <c r="M38" s="638"/>
      <c r="N38" s="638"/>
      <c r="O38" s="638"/>
      <c r="P38" s="638"/>
      <c r="Q38" s="639"/>
      <c r="R38" s="640">
        <v>137395231</v>
      </c>
      <c r="S38" s="641"/>
      <c r="T38" s="641"/>
      <c r="U38" s="641"/>
      <c r="V38" s="641"/>
      <c r="W38" s="641"/>
      <c r="X38" s="641"/>
      <c r="Y38" s="642"/>
      <c r="Z38" s="677">
        <v>7.8</v>
      </c>
      <c r="AA38" s="677"/>
      <c r="AB38" s="677"/>
      <c r="AC38" s="677"/>
      <c r="AD38" s="678">
        <v>441043</v>
      </c>
      <c r="AE38" s="678"/>
      <c r="AF38" s="678"/>
      <c r="AG38" s="678"/>
      <c r="AH38" s="678"/>
      <c r="AI38" s="678"/>
      <c r="AJ38" s="678"/>
      <c r="AK38" s="678"/>
      <c r="AL38" s="643">
        <v>0.1</v>
      </c>
      <c r="AM38" s="644"/>
      <c r="AN38" s="644"/>
      <c r="AO38" s="679"/>
      <c r="AQ38" s="680" t="s">
        <v>331</v>
      </c>
      <c r="AR38" s="681"/>
      <c r="AS38" s="681"/>
      <c r="AT38" s="681"/>
      <c r="AU38" s="681"/>
      <c r="AV38" s="681"/>
      <c r="AW38" s="681"/>
      <c r="AX38" s="681"/>
      <c r="AY38" s="682"/>
      <c r="AZ38" s="640">
        <v>25622573</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418379</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150531242</v>
      </c>
      <c r="CS38" s="641"/>
      <c r="CT38" s="641"/>
      <c r="CU38" s="641"/>
      <c r="CV38" s="641"/>
      <c r="CW38" s="641"/>
      <c r="CX38" s="641"/>
      <c r="CY38" s="642"/>
      <c r="CZ38" s="643">
        <v>8.6</v>
      </c>
      <c r="DA38" s="661"/>
      <c r="DB38" s="661"/>
      <c r="DC38" s="662"/>
      <c r="DD38" s="646">
        <v>125879482</v>
      </c>
      <c r="DE38" s="641"/>
      <c r="DF38" s="641"/>
      <c r="DG38" s="641"/>
      <c r="DH38" s="641"/>
      <c r="DI38" s="641"/>
      <c r="DJ38" s="641"/>
      <c r="DK38" s="642"/>
      <c r="DL38" s="646">
        <v>81451185</v>
      </c>
      <c r="DM38" s="641"/>
      <c r="DN38" s="641"/>
      <c r="DO38" s="641"/>
      <c r="DP38" s="641"/>
      <c r="DQ38" s="641"/>
      <c r="DR38" s="641"/>
      <c r="DS38" s="641"/>
      <c r="DT38" s="641"/>
      <c r="DU38" s="641"/>
      <c r="DV38" s="642"/>
      <c r="DW38" s="643">
        <v>8.8000000000000007</v>
      </c>
      <c r="DX38" s="661"/>
      <c r="DY38" s="661"/>
      <c r="DZ38" s="661"/>
      <c r="EA38" s="661"/>
      <c r="EB38" s="661"/>
      <c r="EC38" s="676"/>
    </row>
    <row r="39" spans="2:133" ht="11.25" customHeight="1" x14ac:dyDescent="0.2">
      <c r="B39" s="637" t="s">
        <v>334</v>
      </c>
      <c r="C39" s="638"/>
      <c r="D39" s="638"/>
      <c r="E39" s="638"/>
      <c r="F39" s="638"/>
      <c r="G39" s="638"/>
      <c r="H39" s="638"/>
      <c r="I39" s="638"/>
      <c r="J39" s="638"/>
      <c r="K39" s="638"/>
      <c r="L39" s="638"/>
      <c r="M39" s="638"/>
      <c r="N39" s="638"/>
      <c r="O39" s="638"/>
      <c r="P39" s="638"/>
      <c r="Q39" s="639"/>
      <c r="R39" s="640">
        <v>100265273</v>
      </c>
      <c r="S39" s="641"/>
      <c r="T39" s="641"/>
      <c r="U39" s="641"/>
      <c r="V39" s="641"/>
      <c r="W39" s="641"/>
      <c r="X39" s="641"/>
      <c r="Y39" s="642"/>
      <c r="Z39" s="677">
        <v>5.7</v>
      </c>
      <c r="AA39" s="677"/>
      <c r="AB39" s="677"/>
      <c r="AC39" s="677"/>
      <c r="AD39" s="678" t="s">
        <v>135</v>
      </c>
      <c r="AE39" s="678"/>
      <c r="AF39" s="678"/>
      <c r="AG39" s="678"/>
      <c r="AH39" s="678"/>
      <c r="AI39" s="678"/>
      <c r="AJ39" s="678"/>
      <c r="AK39" s="678"/>
      <c r="AL39" s="643" t="s">
        <v>135</v>
      </c>
      <c r="AM39" s="644"/>
      <c r="AN39" s="644"/>
      <c r="AO39" s="679"/>
      <c r="AQ39" s="680" t="s">
        <v>335</v>
      </c>
      <c r="AR39" s="681"/>
      <c r="AS39" s="681"/>
      <c r="AT39" s="681"/>
      <c r="AU39" s="681"/>
      <c r="AV39" s="681"/>
      <c r="AW39" s="681"/>
      <c r="AX39" s="681"/>
      <c r="AY39" s="682"/>
      <c r="AZ39" s="640">
        <v>9302863</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613024</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3067929</v>
      </c>
      <c r="CS39" s="659"/>
      <c r="CT39" s="659"/>
      <c r="CU39" s="659"/>
      <c r="CV39" s="659"/>
      <c r="CW39" s="659"/>
      <c r="CX39" s="659"/>
      <c r="CY39" s="660"/>
      <c r="CZ39" s="643">
        <v>0.2</v>
      </c>
      <c r="DA39" s="661"/>
      <c r="DB39" s="661"/>
      <c r="DC39" s="662"/>
      <c r="DD39" s="646">
        <v>437880</v>
      </c>
      <c r="DE39" s="659"/>
      <c r="DF39" s="659"/>
      <c r="DG39" s="659"/>
      <c r="DH39" s="659"/>
      <c r="DI39" s="659"/>
      <c r="DJ39" s="659"/>
      <c r="DK39" s="660"/>
      <c r="DL39" s="646" t="s">
        <v>135</v>
      </c>
      <c r="DM39" s="659"/>
      <c r="DN39" s="659"/>
      <c r="DO39" s="659"/>
      <c r="DP39" s="659"/>
      <c r="DQ39" s="659"/>
      <c r="DR39" s="659"/>
      <c r="DS39" s="659"/>
      <c r="DT39" s="659"/>
      <c r="DU39" s="659"/>
      <c r="DV39" s="660"/>
      <c r="DW39" s="643" t="s">
        <v>135</v>
      </c>
      <c r="DX39" s="661"/>
      <c r="DY39" s="661"/>
      <c r="DZ39" s="661"/>
      <c r="EA39" s="661"/>
      <c r="EB39" s="661"/>
      <c r="EC39" s="676"/>
    </row>
    <row r="40" spans="2:133" ht="11.25" customHeight="1" x14ac:dyDescent="0.2">
      <c r="B40" s="637" t="s">
        <v>338</v>
      </c>
      <c r="C40" s="638"/>
      <c r="D40" s="638"/>
      <c r="E40" s="638"/>
      <c r="F40" s="638"/>
      <c r="G40" s="638"/>
      <c r="H40" s="638"/>
      <c r="I40" s="638"/>
      <c r="J40" s="638"/>
      <c r="K40" s="638"/>
      <c r="L40" s="638"/>
      <c r="M40" s="638"/>
      <c r="N40" s="638"/>
      <c r="O40" s="638"/>
      <c r="P40" s="638"/>
      <c r="Q40" s="639"/>
      <c r="R40" s="640" t="s">
        <v>135</v>
      </c>
      <c r="S40" s="641"/>
      <c r="T40" s="641"/>
      <c r="U40" s="641"/>
      <c r="V40" s="641"/>
      <c r="W40" s="641"/>
      <c r="X40" s="641"/>
      <c r="Y40" s="642"/>
      <c r="Z40" s="677" t="s">
        <v>135</v>
      </c>
      <c r="AA40" s="677"/>
      <c r="AB40" s="677"/>
      <c r="AC40" s="677"/>
      <c r="AD40" s="678" t="s">
        <v>135</v>
      </c>
      <c r="AE40" s="678"/>
      <c r="AF40" s="678"/>
      <c r="AG40" s="678"/>
      <c r="AH40" s="678"/>
      <c r="AI40" s="678"/>
      <c r="AJ40" s="678"/>
      <c r="AK40" s="678"/>
      <c r="AL40" s="643" t="s">
        <v>135</v>
      </c>
      <c r="AM40" s="644"/>
      <c r="AN40" s="644"/>
      <c r="AO40" s="679"/>
      <c r="AQ40" s="680" t="s">
        <v>339</v>
      </c>
      <c r="AR40" s="681"/>
      <c r="AS40" s="681"/>
      <c r="AT40" s="681"/>
      <c r="AU40" s="681"/>
      <c r="AV40" s="681"/>
      <c r="AW40" s="681"/>
      <c r="AX40" s="681"/>
      <c r="AY40" s="682"/>
      <c r="AZ40" s="640">
        <v>6336334</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87</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86490307</v>
      </c>
      <c r="CS40" s="641"/>
      <c r="CT40" s="641"/>
      <c r="CU40" s="641"/>
      <c r="CV40" s="641"/>
      <c r="CW40" s="641"/>
      <c r="CX40" s="641"/>
      <c r="CY40" s="642"/>
      <c r="CZ40" s="643">
        <v>4.9000000000000004</v>
      </c>
      <c r="DA40" s="661"/>
      <c r="DB40" s="661"/>
      <c r="DC40" s="662"/>
      <c r="DD40" s="646">
        <v>2071778</v>
      </c>
      <c r="DE40" s="641"/>
      <c r="DF40" s="641"/>
      <c r="DG40" s="641"/>
      <c r="DH40" s="641"/>
      <c r="DI40" s="641"/>
      <c r="DJ40" s="641"/>
      <c r="DK40" s="642"/>
      <c r="DL40" s="646" t="s">
        <v>135</v>
      </c>
      <c r="DM40" s="641"/>
      <c r="DN40" s="641"/>
      <c r="DO40" s="641"/>
      <c r="DP40" s="641"/>
      <c r="DQ40" s="641"/>
      <c r="DR40" s="641"/>
      <c r="DS40" s="641"/>
      <c r="DT40" s="641"/>
      <c r="DU40" s="641"/>
      <c r="DV40" s="642"/>
      <c r="DW40" s="643" t="s">
        <v>135</v>
      </c>
      <c r="DX40" s="661"/>
      <c r="DY40" s="661"/>
      <c r="DZ40" s="661"/>
      <c r="EA40" s="661"/>
      <c r="EB40" s="661"/>
      <c r="EC40" s="676"/>
    </row>
    <row r="41" spans="2:133" ht="11.25" customHeight="1" x14ac:dyDescent="0.2">
      <c r="B41" s="637" t="s">
        <v>343</v>
      </c>
      <c r="C41" s="638"/>
      <c r="D41" s="638"/>
      <c r="E41" s="638"/>
      <c r="F41" s="638"/>
      <c r="G41" s="638"/>
      <c r="H41" s="638"/>
      <c r="I41" s="638"/>
      <c r="J41" s="638"/>
      <c r="K41" s="638"/>
      <c r="L41" s="638"/>
      <c r="M41" s="638"/>
      <c r="N41" s="638"/>
      <c r="O41" s="638"/>
      <c r="P41" s="638"/>
      <c r="Q41" s="639"/>
      <c r="R41" s="640">
        <v>52753773</v>
      </c>
      <c r="S41" s="641"/>
      <c r="T41" s="641"/>
      <c r="U41" s="641"/>
      <c r="V41" s="641"/>
      <c r="W41" s="641"/>
      <c r="X41" s="641"/>
      <c r="Y41" s="642"/>
      <c r="Z41" s="677">
        <v>3</v>
      </c>
      <c r="AA41" s="677"/>
      <c r="AB41" s="677"/>
      <c r="AC41" s="677"/>
      <c r="AD41" s="678" t="s">
        <v>135</v>
      </c>
      <c r="AE41" s="678"/>
      <c r="AF41" s="678"/>
      <c r="AG41" s="678"/>
      <c r="AH41" s="678"/>
      <c r="AI41" s="678"/>
      <c r="AJ41" s="678"/>
      <c r="AK41" s="678"/>
      <c r="AL41" s="643" t="s">
        <v>135</v>
      </c>
      <c r="AM41" s="644"/>
      <c r="AN41" s="644"/>
      <c r="AO41" s="679"/>
      <c r="AQ41" s="680" t="s">
        <v>344</v>
      </c>
      <c r="AR41" s="681"/>
      <c r="AS41" s="681"/>
      <c r="AT41" s="681"/>
      <c r="AU41" s="681"/>
      <c r="AV41" s="681"/>
      <c r="AW41" s="681"/>
      <c r="AX41" s="681"/>
      <c r="AY41" s="682"/>
      <c r="AZ41" s="640">
        <v>34657140</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135</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135</v>
      </c>
      <c r="CS41" s="659"/>
      <c r="CT41" s="659"/>
      <c r="CU41" s="659"/>
      <c r="CV41" s="659"/>
      <c r="CW41" s="659"/>
      <c r="CX41" s="659"/>
      <c r="CY41" s="660"/>
      <c r="CZ41" s="643" t="s">
        <v>135</v>
      </c>
      <c r="DA41" s="661"/>
      <c r="DB41" s="661"/>
      <c r="DC41" s="662"/>
      <c r="DD41" s="646" t="s">
        <v>135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347</v>
      </c>
      <c r="C42" s="622"/>
      <c r="D42" s="622"/>
      <c r="E42" s="622"/>
      <c r="F42" s="622"/>
      <c r="G42" s="622"/>
      <c r="H42" s="622"/>
      <c r="I42" s="622"/>
      <c r="J42" s="622"/>
      <c r="K42" s="622"/>
      <c r="L42" s="622"/>
      <c r="M42" s="622"/>
      <c r="N42" s="622"/>
      <c r="O42" s="622"/>
      <c r="P42" s="622"/>
      <c r="Q42" s="623"/>
      <c r="R42" s="624">
        <v>1764214485</v>
      </c>
      <c r="S42" s="663"/>
      <c r="T42" s="663"/>
      <c r="U42" s="663"/>
      <c r="V42" s="663"/>
      <c r="W42" s="663"/>
      <c r="X42" s="663"/>
      <c r="Y42" s="665"/>
      <c r="Z42" s="666">
        <v>100</v>
      </c>
      <c r="AA42" s="666"/>
      <c r="AB42" s="666"/>
      <c r="AC42" s="666"/>
      <c r="AD42" s="667">
        <v>874347061</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83086344</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318</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157306014</v>
      </c>
      <c r="CS42" s="641"/>
      <c r="CT42" s="641"/>
      <c r="CU42" s="641"/>
      <c r="CV42" s="641"/>
      <c r="CW42" s="641"/>
      <c r="CX42" s="641"/>
      <c r="CY42" s="642"/>
      <c r="CZ42" s="643">
        <v>9</v>
      </c>
      <c r="DA42" s="644"/>
      <c r="DB42" s="644"/>
      <c r="DC42" s="645"/>
      <c r="DD42" s="646">
        <v>68717789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2808390</v>
      </c>
      <c r="CS43" s="659"/>
      <c r="CT43" s="659"/>
      <c r="CU43" s="659"/>
      <c r="CV43" s="659"/>
      <c r="CW43" s="659"/>
      <c r="CX43" s="659"/>
      <c r="CY43" s="660"/>
      <c r="CZ43" s="643">
        <v>0.2</v>
      </c>
      <c r="DA43" s="661"/>
      <c r="DB43" s="661"/>
      <c r="DC43" s="662"/>
      <c r="DD43" s="646">
        <v>2724632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300</v>
      </c>
      <c r="CE44" s="654"/>
      <c r="CF44" s="637" t="s">
        <v>352</v>
      </c>
      <c r="CG44" s="638"/>
      <c r="CH44" s="638"/>
      <c r="CI44" s="638"/>
      <c r="CJ44" s="638"/>
      <c r="CK44" s="638"/>
      <c r="CL44" s="638"/>
      <c r="CM44" s="638"/>
      <c r="CN44" s="638"/>
      <c r="CO44" s="638"/>
      <c r="CP44" s="638"/>
      <c r="CQ44" s="639"/>
      <c r="CR44" s="640">
        <v>156343461</v>
      </c>
      <c r="CS44" s="641"/>
      <c r="CT44" s="641"/>
      <c r="CU44" s="641"/>
      <c r="CV44" s="641"/>
      <c r="CW44" s="641"/>
      <c r="CX44" s="641"/>
      <c r="CY44" s="642"/>
      <c r="CZ44" s="643">
        <v>8.9</v>
      </c>
      <c r="DA44" s="644"/>
      <c r="DB44" s="644"/>
      <c r="DC44" s="645"/>
      <c r="DD44" s="646">
        <v>68711943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353</v>
      </c>
      <c r="CG45" s="638"/>
      <c r="CH45" s="638"/>
      <c r="CI45" s="638"/>
      <c r="CJ45" s="638"/>
      <c r="CK45" s="638"/>
      <c r="CL45" s="638"/>
      <c r="CM45" s="638"/>
      <c r="CN45" s="638"/>
      <c r="CO45" s="638"/>
      <c r="CP45" s="638"/>
      <c r="CQ45" s="639"/>
      <c r="CR45" s="640">
        <v>87510448</v>
      </c>
      <c r="CS45" s="659"/>
      <c r="CT45" s="659"/>
      <c r="CU45" s="659"/>
      <c r="CV45" s="659"/>
      <c r="CW45" s="659"/>
      <c r="CX45" s="659"/>
      <c r="CY45" s="660"/>
      <c r="CZ45" s="643">
        <v>5</v>
      </c>
      <c r="DA45" s="661"/>
      <c r="DB45" s="661"/>
      <c r="DC45" s="662"/>
      <c r="DD45" s="646">
        <v>25432503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65289022</v>
      </c>
      <c r="CS46" s="641"/>
      <c r="CT46" s="641"/>
      <c r="CU46" s="641"/>
      <c r="CV46" s="641"/>
      <c r="CW46" s="641"/>
      <c r="CX46" s="641"/>
      <c r="CY46" s="642"/>
      <c r="CZ46" s="643">
        <v>3.7</v>
      </c>
      <c r="DA46" s="644"/>
      <c r="DB46" s="644"/>
      <c r="DC46" s="645"/>
      <c r="DD46" s="646">
        <v>42860449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v>962553</v>
      </c>
      <c r="CS47" s="659"/>
      <c r="CT47" s="659"/>
      <c r="CU47" s="659"/>
      <c r="CV47" s="659"/>
      <c r="CW47" s="659"/>
      <c r="CX47" s="659"/>
      <c r="CY47" s="660"/>
      <c r="CZ47" s="643">
        <v>0.1</v>
      </c>
      <c r="DA47" s="661"/>
      <c r="DB47" s="661"/>
      <c r="DC47" s="662"/>
      <c r="DD47" s="646">
        <v>5846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358</v>
      </c>
      <c r="CD48" s="657"/>
      <c r="CE48" s="658"/>
      <c r="CF48" s="637" t="s">
        <v>359</v>
      </c>
      <c r="CG48" s="638"/>
      <c r="CH48" s="638"/>
      <c r="CI48" s="638"/>
      <c r="CJ48" s="638"/>
      <c r="CK48" s="638"/>
      <c r="CL48" s="638"/>
      <c r="CM48" s="638"/>
      <c r="CN48" s="638"/>
      <c r="CO48" s="638"/>
      <c r="CP48" s="638"/>
      <c r="CQ48" s="639"/>
      <c r="CR48" s="640" t="s">
        <v>360</v>
      </c>
      <c r="CS48" s="641"/>
      <c r="CT48" s="641"/>
      <c r="CU48" s="641"/>
      <c r="CV48" s="641"/>
      <c r="CW48" s="641"/>
      <c r="CX48" s="641"/>
      <c r="CY48" s="642"/>
      <c r="CZ48" s="643" t="s">
        <v>360</v>
      </c>
      <c r="DA48" s="644"/>
      <c r="DB48" s="644"/>
      <c r="DC48" s="645"/>
      <c r="DD48" s="646" t="s">
        <v>135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361</v>
      </c>
      <c r="CE49" s="622"/>
      <c r="CF49" s="622"/>
      <c r="CG49" s="622"/>
      <c r="CH49" s="622"/>
      <c r="CI49" s="622"/>
      <c r="CJ49" s="622"/>
      <c r="CK49" s="622"/>
      <c r="CL49" s="622"/>
      <c r="CM49" s="622"/>
      <c r="CN49" s="622"/>
      <c r="CO49" s="622"/>
      <c r="CP49" s="622"/>
      <c r="CQ49" s="623"/>
      <c r="CR49" s="624">
        <v>1756789204</v>
      </c>
      <c r="CS49" s="625"/>
      <c r="CT49" s="625"/>
      <c r="CU49" s="625"/>
      <c r="CV49" s="625"/>
      <c r="CW49" s="625"/>
      <c r="CX49" s="625"/>
      <c r="CY49" s="626"/>
      <c r="CZ49" s="627">
        <v>100</v>
      </c>
      <c r="DA49" s="628"/>
      <c r="DB49" s="628"/>
      <c r="DC49" s="629"/>
      <c r="DD49" s="630">
        <v>1009241890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YUZmb/c0ts8xcOoGnIgBTuSxD+wV2B9p/TFrt6/Vh0fXx45hAqMb9UGcCwR3oQMGTU/QDyXZxdLX8LOddGoZQ==" saltValue="O9zCXWLbvVAK0SxSqBE8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K43" sqref="AK43:DF47"/>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4" t="s">
        <v>363</v>
      </c>
      <c r="DK2" s="1175"/>
      <c r="DL2" s="1175"/>
      <c r="DM2" s="1175"/>
      <c r="DN2" s="1175"/>
      <c r="DO2" s="1176"/>
      <c r="DP2" s="250"/>
      <c r="DQ2" s="1174" t="s">
        <v>364</v>
      </c>
      <c r="DR2" s="1175"/>
      <c r="DS2" s="1175"/>
      <c r="DT2" s="1175"/>
      <c r="DU2" s="1175"/>
      <c r="DV2" s="1175"/>
      <c r="DW2" s="1175"/>
      <c r="DX2" s="1175"/>
      <c r="DY2" s="1175"/>
      <c r="DZ2" s="1176"/>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24" t="s">
        <v>365</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77"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62" t="s">
        <v>381</v>
      </c>
      <c r="DH5" s="1163"/>
      <c r="DI5" s="1163"/>
      <c r="DJ5" s="1163"/>
      <c r="DK5" s="1164"/>
      <c r="DL5" s="1162" t="s">
        <v>382</v>
      </c>
      <c r="DM5" s="1163"/>
      <c r="DN5" s="1163"/>
      <c r="DO5" s="1163"/>
      <c r="DP5" s="1164"/>
      <c r="DQ5" s="1056" t="s">
        <v>383</v>
      </c>
      <c r="DR5" s="1057"/>
      <c r="DS5" s="1057"/>
      <c r="DT5" s="1057"/>
      <c r="DU5" s="1058"/>
      <c r="DV5" s="1056" t="s">
        <v>374</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65"/>
      <c r="DH6" s="1166"/>
      <c r="DI6" s="1166"/>
      <c r="DJ6" s="1166"/>
      <c r="DK6" s="1167"/>
      <c r="DL6" s="1165"/>
      <c r="DM6" s="1166"/>
      <c r="DN6" s="1166"/>
      <c r="DO6" s="1166"/>
      <c r="DP6" s="1167"/>
      <c r="DQ6" s="1059"/>
      <c r="DR6" s="1060"/>
      <c r="DS6" s="1060"/>
      <c r="DT6" s="1060"/>
      <c r="DU6" s="1061"/>
      <c r="DV6" s="1059"/>
      <c r="DW6" s="1060"/>
      <c r="DX6" s="1060"/>
      <c r="DY6" s="1060"/>
      <c r="DZ6" s="1073"/>
      <c r="EA6" s="255"/>
    </row>
    <row r="7" spans="1:131" s="256" customFormat="1" ht="26.25" customHeight="1" thickTop="1" x14ac:dyDescent="0.2">
      <c r="A7" s="259">
        <v>1</v>
      </c>
      <c r="B7" s="1111" t="s">
        <v>384</v>
      </c>
      <c r="C7" s="1112"/>
      <c r="D7" s="1112"/>
      <c r="E7" s="1112"/>
      <c r="F7" s="1112"/>
      <c r="G7" s="1112"/>
      <c r="H7" s="1112"/>
      <c r="I7" s="1112"/>
      <c r="J7" s="1112"/>
      <c r="K7" s="1112"/>
      <c r="L7" s="1112"/>
      <c r="M7" s="1112"/>
      <c r="N7" s="1112"/>
      <c r="O7" s="1112"/>
      <c r="P7" s="1113"/>
      <c r="Q7" s="1168">
        <v>1770651</v>
      </c>
      <c r="R7" s="1169"/>
      <c r="S7" s="1169"/>
      <c r="T7" s="1169"/>
      <c r="U7" s="1169"/>
      <c r="V7" s="1169">
        <v>1763457</v>
      </c>
      <c r="W7" s="1169"/>
      <c r="X7" s="1169"/>
      <c r="Y7" s="1169"/>
      <c r="Z7" s="1169"/>
      <c r="AA7" s="1169">
        <v>7194</v>
      </c>
      <c r="AB7" s="1169"/>
      <c r="AC7" s="1169"/>
      <c r="AD7" s="1169"/>
      <c r="AE7" s="1170"/>
      <c r="AF7" s="1171">
        <v>2672</v>
      </c>
      <c r="AG7" s="1172"/>
      <c r="AH7" s="1172"/>
      <c r="AI7" s="1172"/>
      <c r="AJ7" s="1173"/>
      <c r="AK7" s="1155">
        <v>83094</v>
      </c>
      <c r="AL7" s="1156"/>
      <c r="AM7" s="1156"/>
      <c r="AN7" s="1156"/>
      <c r="AO7" s="1156"/>
      <c r="AP7" s="1156">
        <v>2623668</v>
      </c>
      <c r="AQ7" s="1156"/>
      <c r="AR7" s="1156"/>
      <c r="AS7" s="1156"/>
      <c r="AT7" s="1156"/>
      <c r="AU7" s="1157"/>
      <c r="AV7" s="1157"/>
      <c r="AW7" s="1157"/>
      <c r="AX7" s="1157"/>
      <c r="AY7" s="1158"/>
      <c r="AZ7" s="253"/>
      <c r="BA7" s="253"/>
      <c r="BB7" s="253"/>
      <c r="BC7" s="253"/>
      <c r="BD7" s="253"/>
      <c r="BE7" s="254"/>
      <c r="BF7" s="254"/>
      <c r="BG7" s="254"/>
      <c r="BH7" s="254"/>
      <c r="BI7" s="254"/>
      <c r="BJ7" s="254"/>
      <c r="BK7" s="254"/>
      <c r="BL7" s="254"/>
      <c r="BM7" s="254"/>
      <c r="BN7" s="254"/>
      <c r="BO7" s="254"/>
      <c r="BP7" s="254"/>
      <c r="BQ7" s="260">
        <v>1</v>
      </c>
      <c r="BR7" s="261"/>
      <c r="BS7" s="1159" t="s">
        <v>604</v>
      </c>
      <c r="BT7" s="1160" t="s">
        <v>604</v>
      </c>
      <c r="BU7" s="1160" t="s">
        <v>604</v>
      </c>
      <c r="BV7" s="1160" t="s">
        <v>604</v>
      </c>
      <c r="BW7" s="1160" t="s">
        <v>604</v>
      </c>
      <c r="BX7" s="1160" t="s">
        <v>604</v>
      </c>
      <c r="BY7" s="1160" t="s">
        <v>604</v>
      </c>
      <c r="BZ7" s="1160" t="s">
        <v>604</v>
      </c>
      <c r="CA7" s="1160" t="s">
        <v>604</v>
      </c>
      <c r="CB7" s="1160" t="s">
        <v>604</v>
      </c>
      <c r="CC7" s="1160" t="s">
        <v>604</v>
      </c>
      <c r="CD7" s="1160" t="s">
        <v>604</v>
      </c>
      <c r="CE7" s="1160" t="s">
        <v>604</v>
      </c>
      <c r="CF7" s="1160" t="s">
        <v>604</v>
      </c>
      <c r="CG7" s="1161" t="s">
        <v>604</v>
      </c>
      <c r="CH7" s="1149">
        <v>31819</v>
      </c>
      <c r="CI7" s="1150"/>
      <c r="CJ7" s="1150"/>
      <c r="CK7" s="1150"/>
      <c r="CL7" s="1151"/>
      <c r="CM7" s="1149">
        <v>522120</v>
      </c>
      <c r="CN7" s="1150"/>
      <c r="CO7" s="1150"/>
      <c r="CP7" s="1150"/>
      <c r="CQ7" s="1151"/>
      <c r="CR7" s="1149">
        <v>468831</v>
      </c>
      <c r="CS7" s="1150">
        <v>468831</v>
      </c>
      <c r="CT7" s="1150">
        <v>468831</v>
      </c>
      <c r="CU7" s="1150">
        <v>468831</v>
      </c>
      <c r="CV7" s="1151">
        <v>468831</v>
      </c>
      <c r="CW7" s="1149">
        <v>6315</v>
      </c>
      <c r="CX7" s="1150"/>
      <c r="CY7" s="1150"/>
      <c r="CZ7" s="1150"/>
      <c r="DA7" s="1151"/>
      <c r="DB7" s="1149" t="s">
        <v>605</v>
      </c>
      <c r="DC7" s="1150"/>
      <c r="DD7" s="1150"/>
      <c r="DE7" s="1150"/>
      <c r="DF7" s="1151"/>
      <c r="DG7" s="1152"/>
      <c r="DH7" s="1153"/>
      <c r="DI7" s="1153"/>
      <c r="DJ7" s="1153"/>
      <c r="DK7" s="1154"/>
      <c r="DL7" s="1152"/>
      <c r="DM7" s="1153"/>
      <c r="DN7" s="1153"/>
      <c r="DO7" s="1153"/>
      <c r="DP7" s="1154"/>
      <c r="DQ7" s="1152"/>
      <c r="DR7" s="1153"/>
      <c r="DS7" s="1153"/>
      <c r="DT7" s="1153"/>
      <c r="DU7" s="1154"/>
      <c r="DV7" s="1179"/>
      <c r="DW7" s="1180"/>
      <c r="DX7" s="1180"/>
      <c r="DY7" s="1180"/>
      <c r="DZ7" s="1181"/>
      <c r="EA7" s="255"/>
    </row>
    <row r="8" spans="1:131" s="256" customFormat="1" ht="26.25" customHeight="1" x14ac:dyDescent="0.2">
      <c r="A8" s="262">
        <v>2</v>
      </c>
      <c r="B8" s="1092" t="s">
        <v>385</v>
      </c>
      <c r="C8" s="1093"/>
      <c r="D8" s="1093"/>
      <c r="E8" s="1093"/>
      <c r="F8" s="1093"/>
      <c r="G8" s="1093"/>
      <c r="H8" s="1093"/>
      <c r="I8" s="1093"/>
      <c r="J8" s="1093"/>
      <c r="K8" s="1093"/>
      <c r="L8" s="1093"/>
      <c r="M8" s="1093"/>
      <c r="N8" s="1093"/>
      <c r="O8" s="1093"/>
      <c r="P8" s="1094"/>
      <c r="Q8" s="1098">
        <v>759</v>
      </c>
      <c r="R8" s="1099"/>
      <c r="S8" s="1099"/>
      <c r="T8" s="1099"/>
      <c r="U8" s="1099"/>
      <c r="V8" s="1099">
        <v>527</v>
      </c>
      <c r="W8" s="1099"/>
      <c r="X8" s="1099"/>
      <c r="Y8" s="1099"/>
      <c r="Z8" s="1099"/>
      <c r="AA8" s="1099">
        <v>232</v>
      </c>
      <c r="AB8" s="1099"/>
      <c r="AC8" s="1099"/>
      <c r="AD8" s="1099"/>
      <c r="AE8" s="1100"/>
      <c r="AF8" s="1074" t="s">
        <v>521</v>
      </c>
      <c r="AG8" s="1075"/>
      <c r="AH8" s="1075"/>
      <c r="AI8" s="1075"/>
      <c r="AJ8" s="1076"/>
      <c r="AK8" s="1147">
        <v>8</v>
      </c>
      <c r="AL8" s="1148"/>
      <c r="AM8" s="1148"/>
      <c r="AN8" s="1148"/>
      <c r="AO8" s="1148"/>
      <c r="AP8" s="1148">
        <v>2109</v>
      </c>
      <c r="AQ8" s="1148"/>
      <c r="AR8" s="1148"/>
      <c r="AS8" s="1148"/>
      <c r="AT8" s="1148"/>
      <c r="AU8" s="1145"/>
      <c r="AV8" s="1145"/>
      <c r="AW8" s="1145"/>
      <c r="AX8" s="1145"/>
      <c r="AY8" s="1146"/>
      <c r="AZ8" s="253"/>
      <c r="BA8" s="253"/>
      <c r="BB8" s="253"/>
      <c r="BC8" s="253"/>
      <c r="BD8" s="253"/>
      <c r="BE8" s="254"/>
      <c r="BF8" s="254"/>
      <c r="BG8" s="254"/>
      <c r="BH8" s="254"/>
      <c r="BI8" s="254"/>
      <c r="BJ8" s="254"/>
      <c r="BK8" s="254"/>
      <c r="BL8" s="254"/>
      <c r="BM8" s="254"/>
      <c r="BN8" s="254"/>
      <c r="BO8" s="254"/>
      <c r="BP8" s="254"/>
      <c r="BQ8" s="263">
        <v>2</v>
      </c>
      <c r="BR8" s="264"/>
      <c r="BS8" s="1104" t="s">
        <v>606</v>
      </c>
      <c r="BT8" s="1105" t="s">
        <v>606</v>
      </c>
      <c r="BU8" s="1105" t="s">
        <v>606</v>
      </c>
      <c r="BV8" s="1105" t="s">
        <v>606</v>
      </c>
      <c r="BW8" s="1105" t="s">
        <v>606</v>
      </c>
      <c r="BX8" s="1105" t="s">
        <v>606</v>
      </c>
      <c r="BY8" s="1105" t="s">
        <v>606</v>
      </c>
      <c r="BZ8" s="1105" t="s">
        <v>606</v>
      </c>
      <c r="CA8" s="1105" t="s">
        <v>606</v>
      </c>
      <c r="CB8" s="1105" t="s">
        <v>606</v>
      </c>
      <c r="CC8" s="1105" t="s">
        <v>606</v>
      </c>
      <c r="CD8" s="1105" t="s">
        <v>606</v>
      </c>
      <c r="CE8" s="1105" t="s">
        <v>606</v>
      </c>
      <c r="CF8" s="1105" t="s">
        <v>606</v>
      </c>
      <c r="CG8" s="1106" t="s">
        <v>606</v>
      </c>
      <c r="CH8" s="1101">
        <v>1304</v>
      </c>
      <c r="CI8" s="1102"/>
      <c r="CJ8" s="1102"/>
      <c r="CK8" s="1102"/>
      <c r="CL8" s="1103"/>
      <c r="CM8" s="1101">
        <v>2885</v>
      </c>
      <c r="CN8" s="1102"/>
      <c r="CO8" s="1102"/>
      <c r="CP8" s="1102"/>
      <c r="CQ8" s="1103"/>
      <c r="CR8" s="1101">
        <v>50</v>
      </c>
      <c r="CS8" s="1102">
        <v>50</v>
      </c>
      <c r="CT8" s="1102">
        <v>50</v>
      </c>
      <c r="CU8" s="1102">
        <v>50</v>
      </c>
      <c r="CV8" s="1103">
        <v>50</v>
      </c>
      <c r="CW8" s="1101" t="s">
        <v>521</v>
      </c>
      <c r="CX8" s="1102"/>
      <c r="CY8" s="1102"/>
      <c r="CZ8" s="1102"/>
      <c r="DA8" s="1103"/>
      <c r="DB8" s="1101" t="s">
        <v>521</v>
      </c>
      <c r="DC8" s="1102"/>
      <c r="DD8" s="1102"/>
      <c r="DE8" s="1102"/>
      <c r="DF8" s="1103"/>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2">
      <c r="A9" s="262">
        <v>3</v>
      </c>
      <c r="B9" s="1092" t="s">
        <v>386</v>
      </c>
      <c r="C9" s="1093"/>
      <c r="D9" s="1093"/>
      <c r="E9" s="1093"/>
      <c r="F9" s="1093"/>
      <c r="G9" s="1093"/>
      <c r="H9" s="1093"/>
      <c r="I9" s="1093"/>
      <c r="J9" s="1093"/>
      <c r="K9" s="1093"/>
      <c r="L9" s="1093"/>
      <c r="M9" s="1093"/>
      <c r="N9" s="1093"/>
      <c r="O9" s="1093"/>
      <c r="P9" s="1094"/>
      <c r="Q9" s="1098">
        <v>507</v>
      </c>
      <c r="R9" s="1099"/>
      <c r="S9" s="1099"/>
      <c r="T9" s="1099"/>
      <c r="U9" s="1099"/>
      <c r="V9" s="1099">
        <v>507</v>
      </c>
      <c r="W9" s="1099"/>
      <c r="X9" s="1099"/>
      <c r="Y9" s="1099"/>
      <c r="Z9" s="1099"/>
      <c r="AA9" s="1099" t="s">
        <v>521</v>
      </c>
      <c r="AB9" s="1099"/>
      <c r="AC9" s="1099"/>
      <c r="AD9" s="1099"/>
      <c r="AE9" s="1100"/>
      <c r="AF9" s="1074" t="s">
        <v>521</v>
      </c>
      <c r="AG9" s="1075"/>
      <c r="AH9" s="1075"/>
      <c r="AI9" s="1075"/>
      <c r="AJ9" s="1076"/>
      <c r="AK9" s="1147">
        <v>92</v>
      </c>
      <c r="AL9" s="1148"/>
      <c r="AM9" s="1148"/>
      <c r="AN9" s="1148"/>
      <c r="AO9" s="1148"/>
      <c r="AP9" s="1148" t="s">
        <v>521</v>
      </c>
      <c r="AQ9" s="1148"/>
      <c r="AR9" s="1148"/>
      <c r="AS9" s="1148"/>
      <c r="AT9" s="1148"/>
      <c r="AU9" s="1145"/>
      <c r="AV9" s="1145"/>
      <c r="AW9" s="1145"/>
      <c r="AX9" s="1145"/>
      <c r="AY9" s="1146"/>
      <c r="AZ9" s="253"/>
      <c r="BA9" s="253"/>
      <c r="BB9" s="253"/>
      <c r="BC9" s="253"/>
      <c r="BD9" s="253"/>
      <c r="BE9" s="254"/>
      <c r="BF9" s="254"/>
      <c r="BG9" s="254"/>
      <c r="BH9" s="254"/>
      <c r="BI9" s="254"/>
      <c r="BJ9" s="254"/>
      <c r="BK9" s="254"/>
      <c r="BL9" s="254"/>
      <c r="BM9" s="254"/>
      <c r="BN9" s="254"/>
      <c r="BO9" s="254"/>
      <c r="BP9" s="254"/>
      <c r="BQ9" s="263">
        <v>3</v>
      </c>
      <c r="BR9" s="264"/>
      <c r="BS9" s="1104" t="s">
        <v>607</v>
      </c>
      <c r="BT9" s="1105" t="s">
        <v>607</v>
      </c>
      <c r="BU9" s="1105" t="s">
        <v>607</v>
      </c>
      <c r="BV9" s="1105" t="s">
        <v>607</v>
      </c>
      <c r="BW9" s="1105" t="s">
        <v>607</v>
      </c>
      <c r="BX9" s="1105" t="s">
        <v>607</v>
      </c>
      <c r="BY9" s="1105" t="s">
        <v>607</v>
      </c>
      <c r="BZ9" s="1105" t="s">
        <v>607</v>
      </c>
      <c r="CA9" s="1105" t="s">
        <v>607</v>
      </c>
      <c r="CB9" s="1105" t="s">
        <v>607</v>
      </c>
      <c r="CC9" s="1105" t="s">
        <v>607</v>
      </c>
      <c r="CD9" s="1105" t="s">
        <v>607</v>
      </c>
      <c r="CE9" s="1105" t="s">
        <v>607</v>
      </c>
      <c r="CF9" s="1105" t="s">
        <v>607</v>
      </c>
      <c r="CG9" s="1106" t="s">
        <v>607</v>
      </c>
      <c r="CH9" s="1101">
        <v>1237</v>
      </c>
      <c r="CI9" s="1102"/>
      <c r="CJ9" s="1102"/>
      <c r="CK9" s="1102"/>
      <c r="CL9" s="1103"/>
      <c r="CM9" s="1101">
        <v>9944</v>
      </c>
      <c r="CN9" s="1102"/>
      <c r="CO9" s="1102"/>
      <c r="CP9" s="1102"/>
      <c r="CQ9" s="1103"/>
      <c r="CR9" s="1101">
        <v>40</v>
      </c>
      <c r="CS9" s="1102">
        <v>40</v>
      </c>
      <c r="CT9" s="1102">
        <v>40</v>
      </c>
      <c r="CU9" s="1102">
        <v>40</v>
      </c>
      <c r="CV9" s="1103">
        <v>40</v>
      </c>
      <c r="CW9" s="1101">
        <v>47</v>
      </c>
      <c r="CX9" s="1102"/>
      <c r="CY9" s="1102"/>
      <c r="CZ9" s="1102"/>
      <c r="DA9" s="1103"/>
      <c r="DB9" s="1101" t="s">
        <v>521</v>
      </c>
      <c r="DC9" s="1102"/>
      <c r="DD9" s="1102"/>
      <c r="DE9" s="1102"/>
      <c r="DF9" s="1103"/>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t="s">
        <v>387</v>
      </c>
      <c r="C10" s="1093"/>
      <c r="D10" s="1093"/>
      <c r="E10" s="1093"/>
      <c r="F10" s="1093"/>
      <c r="G10" s="1093"/>
      <c r="H10" s="1093"/>
      <c r="I10" s="1093"/>
      <c r="J10" s="1093"/>
      <c r="K10" s="1093"/>
      <c r="L10" s="1093"/>
      <c r="M10" s="1093"/>
      <c r="N10" s="1093"/>
      <c r="O10" s="1093"/>
      <c r="P10" s="1094"/>
      <c r="Q10" s="1098">
        <v>758795</v>
      </c>
      <c r="R10" s="1099"/>
      <c r="S10" s="1099"/>
      <c r="T10" s="1099"/>
      <c r="U10" s="1099"/>
      <c r="V10" s="1099">
        <v>758795</v>
      </c>
      <c r="W10" s="1099"/>
      <c r="X10" s="1099"/>
      <c r="Y10" s="1099"/>
      <c r="Z10" s="1099"/>
      <c r="AA10" s="1099" t="s">
        <v>521</v>
      </c>
      <c r="AB10" s="1099"/>
      <c r="AC10" s="1099"/>
      <c r="AD10" s="1099"/>
      <c r="AE10" s="1100"/>
      <c r="AF10" s="1074" t="s">
        <v>521</v>
      </c>
      <c r="AG10" s="1075"/>
      <c r="AH10" s="1075"/>
      <c r="AI10" s="1075"/>
      <c r="AJ10" s="1076"/>
      <c r="AK10" s="1147">
        <v>509440</v>
      </c>
      <c r="AL10" s="1148"/>
      <c r="AM10" s="1148"/>
      <c r="AN10" s="1148"/>
      <c r="AO10" s="1148"/>
      <c r="AP10" s="1148" t="s">
        <v>521</v>
      </c>
      <c r="AQ10" s="1148"/>
      <c r="AR10" s="1148"/>
      <c r="AS10" s="1148"/>
      <c r="AT10" s="1148"/>
      <c r="AU10" s="1145"/>
      <c r="AV10" s="1145"/>
      <c r="AW10" s="1145"/>
      <c r="AX10" s="1145"/>
      <c r="AY10" s="1146"/>
      <c r="AZ10" s="253"/>
      <c r="BA10" s="253"/>
      <c r="BB10" s="253"/>
      <c r="BC10" s="253"/>
      <c r="BD10" s="253"/>
      <c r="BE10" s="254"/>
      <c r="BF10" s="254"/>
      <c r="BG10" s="254"/>
      <c r="BH10" s="254"/>
      <c r="BI10" s="254"/>
      <c r="BJ10" s="254"/>
      <c r="BK10" s="254"/>
      <c r="BL10" s="254"/>
      <c r="BM10" s="254"/>
      <c r="BN10" s="254"/>
      <c r="BO10" s="254"/>
      <c r="BP10" s="254"/>
      <c r="BQ10" s="263">
        <v>4</v>
      </c>
      <c r="BR10" s="264"/>
      <c r="BS10" s="1104" t="s">
        <v>608</v>
      </c>
      <c r="BT10" s="1105" t="s">
        <v>608</v>
      </c>
      <c r="BU10" s="1105" t="s">
        <v>608</v>
      </c>
      <c r="BV10" s="1105" t="s">
        <v>608</v>
      </c>
      <c r="BW10" s="1105" t="s">
        <v>608</v>
      </c>
      <c r="BX10" s="1105" t="s">
        <v>608</v>
      </c>
      <c r="BY10" s="1105" t="s">
        <v>608</v>
      </c>
      <c r="BZ10" s="1105" t="s">
        <v>608</v>
      </c>
      <c r="CA10" s="1105" t="s">
        <v>608</v>
      </c>
      <c r="CB10" s="1105" t="s">
        <v>608</v>
      </c>
      <c r="CC10" s="1105" t="s">
        <v>608</v>
      </c>
      <c r="CD10" s="1105" t="s">
        <v>608</v>
      </c>
      <c r="CE10" s="1105" t="s">
        <v>608</v>
      </c>
      <c r="CF10" s="1105" t="s">
        <v>608</v>
      </c>
      <c r="CG10" s="1106" t="s">
        <v>608</v>
      </c>
      <c r="CH10" s="1101">
        <v>89</v>
      </c>
      <c r="CI10" s="1102"/>
      <c r="CJ10" s="1102"/>
      <c r="CK10" s="1102"/>
      <c r="CL10" s="1103"/>
      <c r="CM10" s="1101">
        <v>1090</v>
      </c>
      <c r="CN10" s="1102"/>
      <c r="CO10" s="1102"/>
      <c r="CP10" s="1102"/>
      <c r="CQ10" s="1103"/>
      <c r="CR10" s="1101">
        <v>15</v>
      </c>
      <c r="CS10" s="1102">
        <v>15</v>
      </c>
      <c r="CT10" s="1102">
        <v>15</v>
      </c>
      <c r="CU10" s="1102">
        <v>15</v>
      </c>
      <c r="CV10" s="1103">
        <v>15</v>
      </c>
      <c r="CW10" s="1101" t="s">
        <v>521</v>
      </c>
      <c r="CX10" s="1102"/>
      <c r="CY10" s="1102"/>
      <c r="CZ10" s="1102"/>
      <c r="DA10" s="1103"/>
      <c r="DB10" s="1101" t="s">
        <v>521</v>
      </c>
      <c r="DC10" s="1102"/>
      <c r="DD10" s="1102"/>
      <c r="DE10" s="1102"/>
      <c r="DF10" s="1103"/>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7"/>
      <c r="AL11" s="1148"/>
      <c r="AM11" s="1148"/>
      <c r="AN11" s="1148"/>
      <c r="AO11" s="1148"/>
      <c r="AP11" s="1148"/>
      <c r="AQ11" s="1148"/>
      <c r="AR11" s="1148"/>
      <c r="AS11" s="1148"/>
      <c r="AT11" s="1148"/>
      <c r="AU11" s="1145"/>
      <c r="AV11" s="1145"/>
      <c r="AW11" s="1145"/>
      <c r="AX11" s="1145"/>
      <c r="AY11" s="1146"/>
      <c r="AZ11" s="253"/>
      <c r="BA11" s="253"/>
      <c r="BB11" s="253"/>
      <c r="BC11" s="253"/>
      <c r="BD11" s="253"/>
      <c r="BE11" s="254"/>
      <c r="BF11" s="254"/>
      <c r="BG11" s="254"/>
      <c r="BH11" s="254"/>
      <c r="BI11" s="254"/>
      <c r="BJ11" s="254"/>
      <c r="BK11" s="254"/>
      <c r="BL11" s="254"/>
      <c r="BM11" s="254"/>
      <c r="BN11" s="254"/>
      <c r="BO11" s="254"/>
      <c r="BP11" s="254"/>
      <c r="BQ11" s="263">
        <v>5</v>
      </c>
      <c r="BR11" s="264"/>
      <c r="BS11" s="1104" t="s">
        <v>609</v>
      </c>
      <c r="BT11" s="1105" t="s">
        <v>609</v>
      </c>
      <c r="BU11" s="1105" t="s">
        <v>609</v>
      </c>
      <c r="BV11" s="1105" t="s">
        <v>609</v>
      </c>
      <c r="BW11" s="1105" t="s">
        <v>609</v>
      </c>
      <c r="BX11" s="1105" t="s">
        <v>609</v>
      </c>
      <c r="BY11" s="1105" t="s">
        <v>609</v>
      </c>
      <c r="BZ11" s="1105" t="s">
        <v>609</v>
      </c>
      <c r="CA11" s="1105" t="s">
        <v>609</v>
      </c>
      <c r="CB11" s="1105" t="s">
        <v>609</v>
      </c>
      <c r="CC11" s="1105" t="s">
        <v>609</v>
      </c>
      <c r="CD11" s="1105" t="s">
        <v>609</v>
      </c>
      <c r="CE11" s="1105" t="s">
        <v>609</v>
      </c>
      <c r="CF11" s="1105" t="s">
        <v>609</v>
      </c>
      <c r="CG11" s="1106" t="s">
        <v>609</v>
      </c>
      <c r="CH11" s="1101">
        <v>1282</v>
      </c>
      <c r="CI11" s="1102"/>
      <c r="CJ11" s="1102"/>
      <c r="CK11" s="1102"/>
      <c r="CL11" s="1103"/>
      <c r="CM11" s="1101">
        <v>3520</v>
      </c>
      <c r="CN11" s="1102"/>
      <c r="CO11" s="1102"/>
      <c r="CP11" s="1102"/>
      <c r="CQ11" s="1103"/>
      <c r="CR11" s="1101">
        <v>3</v>
      </c>
      <c r="CS11" s="1102">
        <v>3</v>
      </c>
      <c r="CT11" s="1102">
        <v>3</v>
      </c>
      <c r="CU11" s="1102">
        <v>3</v>
      </c>
      <c r="CV11" s="1103">
        <v>3</v>
      </c>
      <c r="CW11" s="1101">
        <v>4027</v>
      </c>
      <c r="CX11" s="1102"/>
      <c r="CY11" s="1102"/>
      <c r="CZ11" s="1102"/>
      <c r="DA11" s="1103"/>
      <c r="DB11" s="1101" t="s">
        <v>605</v>
      </c>
      <c r="DC11" s="1102"/>
      <c r="DD11" s="1102"/>
      <c r="DE11" s="1102"/>
      <c r="DF11" s="1103"/>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7"/>
      <c r="AL12" s="1148"/>
      <c r="AM12" s="1148"/>
      <c r="AN12" s="1148"/>
      <c r="AO12" s="1148"/>
      <c r="AP12" s="1148"/>
      <c r="AQ12" s="1148"/>
      <c r="AR12" s="1148"/>
      <c r="AS12" s="1148"/>
      <c r="AT12" s="1148"/>
      <c r="AU12" s="1145"/>
      <c r="AV12" s="1145"/>
      <c r="AW12" s="1145"/>
      <c r="AX12" s="1145"/>
      <c r="AY12" s="1146"/>
      <c r="AZ12" s="253"/>
      <c r="BA12" s="253"/>
      <c r="BB12" s="253"/>
      <c r="BC12" s="253"/>
      <c r="BD12" s="253"/>
      <c r="BE12" s="254"/>
      <c r="BF12" s="254"/>
      <c r="BG12" s="254"/>
      <c r="BH12" s="254"/>
      <c r="BI12" s="254"/>
      <c r="BJ12" s="254"/>
      <c r="BK12" s="254"/>
      <c r="BL12" s="254"/>
      <c r="BM12" s="254"/>
      <c r="BN12" s="254"/>
      <c r="BO12" s="254"/>
      <c r="BP12" s="254"/>
      <c r="BQ12" s="263">
        <v>6</v>
      </c>
      <c r="BR12" s="264"/>
      <c r="BS12" s="1104" t="s">
        <v>610</v>
      </c>
      <c r="BT12" s="1105" t="s">
        <v>611</v>
      </c>
      <c r="BU12" s="1105" t="s">
        <v>611</v>
      </c>
      <c r="BV12" s="1105" t="s">
        <v>611</v>
      </c>
      <c r="BW12" s="1105" t="s">
        <v>611</v>
      </c>
      <c r="BX12" s="1105" t="s">
        <v>611</v>
      </c>
      <c r="BY12" s="1105" t="s">
        <v>611</v>
      </c>
      <c r="BZ12" s="1105" t="s">
        <v>611</v>
      </c>
      <c r="CA12" s="1105" t="s">
        <v>611</v>
      </c>
      <c r="CB12" s="1105" t="s">
        <v>611</v>
      </c>
      <c r="CC12" s="1105" t="s">
        <v>611</v>
      </c>
      <c r="CD12" s="1105" t="s">
        <v>611</v>
      </c>
      <c r="CE12" s="1105" t="s">
        <v>611</v>
      </c>
      <c r="CF12" s="1105" t="s">
        <v>611</v>
      </c>
      <c r="CG12" s="1106" t="s">
        <v>611</v>
      </c>
      <c r="CH12" s="1101">
        <v>1160</v>
      </c>
      <c r="CI12" s="1102"/>
      <c r="CJ12" s="1102"/>
      <c r="CK12" s="1102"/>
      <c r="CL12" s="1103"/>
      <c r="CM12" s="1101">
        <v>153032</v>
      </c>
      <c r="CN12" s="1102"/>
      <c r="CO12" s="1102"/>
      <c r="CP12" s="1102"/>
      <c r="CQ12" s="1103"/>
      <c r="CR12" s="1101">
        <v>102311</v>
      </c>
      <c r="CS12" s="1102">
        <v>102311</v>
      </c>
      <c r="CT12" s="1102">
        <v>102311</v>
      </c>
      <c r="CU12" s="1102">
        <v>102311</v>
      </c>
      <c r="CV12" s="1103">
        <v>102311</v>
      </c>
      <c r="CW12" s="1101">
        <v>16609</v>
      </c>
      <c r="CX12" s="1102"/>
      <c r="CY12" s="1102"/>
      <c r="CZ12" s="1102"/>
      <c r="DA12" s="1103"/>
      <c r="DB12" s="1101">
        <v>4315</v>
      </c>
      <c r="DC12" s="1102"/>
      <c r="DD12" s="1102"/>
      <c r="DE12" s="1102"/>
      <c r="DF12" s="1103"/>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7"/>
      <c r="AL13" s="1148"/>
      <c r="AM13" s="1148"/>
      <c r="AN13" s="1148"/>
      <c r="AO13" s="1148"/>
      <c r="AP13" s="1148"/>
      <c r="AQ13" s="1148"/>
      <c r="AR13" s="1148"/>
      <c r="AS13" s="1148"/>
      <c r="AT13" s="1148"/>
      <c r="AU13" s="1145"/>
      <c r="AV13" s="1145"/>
      <c r="AW13" s="1145"/>
      <c r="AX13" s="1145"/>
      <c r="AY13" s="1146"/>
      <c r="AZ13" s="253"/>
      <c r="BA13" s="253"/>
      <c r="BB13" s="253"/>
      <c r="BC13" s="253"/>
      <c r="BD13" s="253"/>
      <c r="BE13" s="254"/>
      <c r="BF13" s="254"/>
      <c r="BG13" s="254"/>
      <c r="BH13" s="254"/>
      <c r="BI13" s="254"/>
      <c r="BJ13" s="254"/>
      <c r="BK13" s="254"/>
      <c r="BL13" s="254"/>
      <c r="BM13" s="254"/>
      <c r="BN13" s="254"/>
      <c r="BO13" s="254"/>
      <c r="BP13" s="254"/>
      <c r="BQ13" s="263">
        <v>7</v>
      </c>
      <c r="BR13" s="264"/>
      <c r="BS13" s="1104" t="s">
        <v>612</v>
      </c>
      <c r="BT13" s="1105" t="s">
        <v>612</v>
      </c>
      <c r="BU13" s="1105" t="s">
        <v>612</v>
      </c>
      <c r="BV13" s="1105" t="s">
        <v>612</v>
      </c>
      <c r="BW13" s="1105" t="s">
        <v>612</v>
      </c>
      <c r="BX13" s="1105" t="s">
        <v>612</v>
      </c>
      <c r="BY13" s="1105" t="s">
        <v>612</v>
      </c>
      <c r="BZ13" s="1105" t="s">
        <v>612</v>
      </c>
      <c r="CA13" s="1105" t="s">
        <v>612</v>
      </c>
      <c r="CB13" s="1105" t="s">
        <v>612</v>
      </c>
      <c r="CC13" s="1105" t="s">
        <v>612</v>
      </c>
      <c r="CD13" s="1105" t="s">
        <v>612</v>
      </c>
      <c r="CE13" s="1105" t="s">
        <v>612</v>
      </c>
      <c r="CF13" s="1105" t="s">
        <v>612</v>
      </c>
      <c r="CG13" s="1106" t="s">
        <v>612</v>
      </c>
      <c r="CH13" s="1101">
        <v>1706</v>
      </c>
      <c r="CI13" s="1102"/>
      <c r="CJ13" s="1102"/>
      <c r="CK13" s="1102"/>
      <c r="CL13" s="1103"/>
      <c r="CM13" s="1101">
        <v>78406</v>
      </c>
      <c r="CN13" s="1102"/>
      <c r="CO13" s="1102"/>
      <c r="CP13" s="1102"/>
      <c r="CQ13" s="1103"/>
      <c r="CR13" s="1101">
        <v>17388</v>
      </c>
      <c r="CS13" s="1102">
        <v>17388</v>
      </c>
      <c r="CT13" s="1102">
        <v>17388</v>
      </c>
      <c r="CU13" s="1102">
        <v>17388</v>
      </c>
      <c r="CV13" s="1103">
        <v>17388</v>
      </c>
      <c r="CW13" s="1101">
        <v>2162</v>
      </c>
      <c r="CX13" s="1102"/>
      <c r="CY13" s="1102"/>
      <c r="CZ13" s="1102"/>
      <c r="DA13" s="1103"/>
      <c r="DB13" s="1101" t="s">
        <v>605</v>
      </c>
      <c r="DC13" s="1102"/>
      <c r="DD13" s="1102"/>
      <c r="DE13" s="1102"/>
      <c r="DF13" s="1103"/>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7"/>
      <c r="AL14" s="1148"/>
      <c r="AM14" s="1148"/>
      <c r="AN14" s="1148"/>
      <c r="AO14" s="1148"/>
      <c r="AP14" s="1148"/>
      <c r="AQ14" s="1148"/>
      <c r="AR14" s="1148"/>
      <c r="AS14" s="1148"/>
      <c r="AT14" s="1148"/>
      <c r="AU14" s="1145"/>
      <c r="AV14" s="1145"/>
      <c r="AW14" s="1145"/>
      <c r="AX14" s="1145"/>
      <c r="AY14" s="1146"/>
      <c r="AZ14" s="253"/>
      <c r="BA14" s="253"/>
      <c r="BB14" s="253"/>
      <c r="BC14" s="253"/>
      <c r="BD14" s="253"/>
      <c r="BE14" s="254"/>
      <c r="BF14" s="254"/>
      <c r="BG14" s="254"/>
      <c r="BH14" s="254"/>
      <c r="BI14" s="254"/>
      <c r="BJ14" s="254"/>
      <c r="BK14" s="254"/>
      <c r="BL14" s="254"/>
      <c r="BM14" s="254"/>
      <c r="BN14" s="254"/>
      <c r="BO14" s="254"/>
      <c r="BP14" s="254"/>
      <c r="BQ14" s="263">
        <v>8</v>
      </c>
      <c r="BR14" s="264"/>
      <c r="BS14" s="1104" t="s">
        <v>613</v>
      </c>
      <c r="BT14" s="1105" t="s">
        <v>613</v>
      </c>
      <c r="BU14" s="1105" t="s">
        <v>613</v>
      </c>
      <c r="BV14" s="1105" t="s">
        <v>613</v>
      </c>
      <c r="BW14" s="1105" t="s">
        <v>613</v>
      </c>
      <c r="BX14" s="1105" t="s">
        <v>613</v>
      </c>
      <c r="BY14" s="1105" t="s">
        <v>613</v>
      </c>
      <c r="BZ14" s="1105" t="s">
        <v>613</v>
      </c>
      <c r="CA14" s="1105" t="s">
        <v>613</v>
      </c>
      <c r="CB14" s="1105" t="s">
        <v>613</v>
      </c>
      <c r="CC14" s="1105" t="s">
        <v>613</v>
      </c>
      <c r="CD14" s="1105" t="s">
        <v>613</v>
      </c>
      <c r="CE14" s="1105" t="s">
        <v>613</v>
      </c>
      <c r="CF14" s="1105" t="s">
        <v>613</v>
      </c>
      <c r="CG14" s="1106" t="s">
        <v>613</v>
      </c>
      <c r="CH14" s="1101">
        <v>68</v>
      </c>
      <c r="CI14" s="1102"/>
      <c r="CJ14" s="1102"/>
      <c r="CK14" s="1102"/>
      <c r="CL14" s="1103"/>
      <c r="CM14" s="1101">
        <v>13423</v>
      </c>
      <c r="CN14" s="1102"/>
      <c r="CO14" s="1102"/>
      <c r="CP14" s="1102"/>
      <c r="CQ14" s="1103"/>
      <c r="CR14" s="1101">
        <v>4853</v>
      </c>
      <c r="CS14" s="1102">
        <v>4853</v>
      </c>
      <c r="CT14" s="1102">
        <v>4853</v>
      </c>
      <c r="CU14" s="1102">
        <v>4853</v>
      </c>
      <c r="CV14" s="1103">
        <v>4853</v>
      </c>
      <c r="CW14" s="1101">
        <v>1221</v>
      </c>
      <c r="CX14" s="1102"/>
      <c r="CY14" s="1102"/>
      <c r="CZ14" s="1102"/>
      <c r="DA14" s="1103"/>
      <c r="DB14" s="1101" t="s">
        <v>605</v>
      </c>
      <c r="DC14" s="1102"/>
      <c r="DD14" s="1102"/>
      <c r="DE14" s="1102"/>
      <c r="DF14" s="1103"/>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7"/>
      <c r="AL15" s="1148"/>
      <c r="AM15" s="1148"/>
      <c r="AN15" s="1148"/>
      <c r="AO15" s="1148"/>
      <c r="AP15" s="1148"/>
      <c r="AQ15" s="1148"/>
      <c r="AR15" s="1148"/>
      <c r="AS15" s="1148"/>
      <c r="AT15" s="1148"/>
      <c r="AU15" s="1145"/>
      <c r="AV15" s="1145"/>
      <c r="AW15" s="1145"/>
      <c r="AX15" s="1145"/>
      <c r="AY15" s="1146"/>
      <c r="AZ15" s="253"/>
      <c r="BA15" s="253"/>
      <c r="BB15" s="253"/>
      <c r="BC15" s="253"/>
      <c r="BD15" s="253"/>
      <c r="BE15" s="254"/>
      <c r="BF15" s="254"/>
      <c r="BG15" s="254"/>
      <c r="BH15" s="254"/>
      <c r="BI15" s="254"/>
      <c r="BJ15" s="254"/>
      <c r="BK15" s="254"/>
      <c r="BL15" s="254"/>
      <c r="BM15" s="254"/>
      <c r="BN15" s="254"/>
      <c r="BO15" s="254"/>
      <c r="BP15" s="254"/>
      <c r="BQ15" s="263">
        <v>9</v>
      </c>
      <c r="BR15" s="264"/>
      <c r="BS15" s="1104" t="s">
        <v>614</v>
      </c>
      <c r="BT15" s="1105" t="s">
        <v>614</v>
      </c>
      <c r="BU15" s="1105" t="s">
        <v>614</v>
      </c>
      <c r="BV15" s="1105" t="s">
        <v>614</v>
      </c>
      <c r="BW15" s="1105" t="s">
        <v>614</v>
      </c>
      <c r="BX15" s="1105" t="s">
        <v>614</v>
      </c>
      <c r="BY15" s="1105" t="s">
        <v>614</v>
      </c>
      <c r="BZ15" s="1105" t="s">
        <v>614</v>
      </c>
      <c r="CA15" s="1105" t="s">
        <v>614</v>
      </c>
      <c r="CB15" s="1105" t="s">
        <v>614</v>
      </c>
      <c r="CC15" s="1105" t="s">
        <v>614</v>
      </c>
      <c r="CD15" s="1105" t="s">
        <v>614</v>
      </c>
      <c r="CE15" s="1105" t="s">
        <v>614</v>
      </c>
      <c r="CF15" s="1105" t="s">
        <v>614</v>
      </c>
      <c r="CG15" s="1106" t="s">
        <v>614</v>
      </c>
      <c r="CH15" s="1101">
        <v>941</v>
      </c>
      <c r="CI15" s="1102"/>
      <c r="CJ15" s="1102"/>
      <c r="CK15" s="1102"/>
      <c r="CL15" s="1103"/>
      <c r="CM15" s="1101">
        <v>8364</v>
      </c>
      <c r="CN15" s="1102"/>
      <c r="CO15" s="1102"/>
      <c r="CP15" s="1102"/>
      <c r="CQ15" s="1103"/>
      <c r="CR15" s="1101">
        <v>4505</v>
      </c>
      <c r="CS15" s="1102">
        <v>4505</v>
      </c>
      <c r="CT15" s="1102">
        <v>4505</v>
      </c>
      <c r="CU15" s="1102">
        <v>4505</v>
      </c>
      <c r="CV15" s="1103">
        <v>4505</v>
      </c>
      <c r="CW15" s="1101" t="s">
        <v>605</v>
      </c>
      <c r="CX15" s="1102"/>
      <c r="CY15" s="1102"/>
      <c r="CZ15" s="1102"/>
      <c r="DA15" s="1103"/>
      <c r="DB15" s="1101" t="s">
        <v>605</v>
      </c>
      <c r="DC15" s="1102"/>
      <c r="DD15" s="1102"/>
      <c r="DE15" s="1102"/>
      <c r="DF15" s="1103"/>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7"/>
      <c r="AL16" s="1148"/>
      <c r="AM16" s="1148"/>
      <c r="AN16" s="1148"/>
      <c r="AO16" s="1148"/>
      <c r="AP16" s="1148"/>
      <c r="AQ16" s="1148"/>
      <c r="AR16" s="1148"/>
      <c r="AS16" s="1148"/>
      <c r="AT16" s="1148"/>
      <c r="AU16" s="1145"/>
      <c r="AV16" s="1145"/>
      <c r="AW16" s="1145"/>
      <c r="AX16" s="1145"/>
      <c r="AY16" s="1146"/>
      <c r="AZ16" s="253"/>
      <c r="BA16" s="253"/>
      <c r="BB16" s="253"/>
      <c r="BC16" s="253"/>
      <c r="BD16" s="253"/>
      <c r="BE16" s="254"/>
      <c r="BF16" s="254"/>
      <c r="BG16" s="254"/>
      <c r="BH16" s="254"/>
      <c r="BI16" s="254"/>
      <c r="BJ16" s="254"/>
      <c r="BK16" s="254"/>
      <c r="BL16" s="254"/>
      <c r="BM16" s="254"/>
      <c r="BN16" s="254"/>
      <c r="BO16" s="254"/>
      <c r="BP16" s="254"/>
      <c r="BQ16" s="263">
        <v>10</v>
      </c>
      <c r="BR16" s="264"/>
      <c r="BS16" s="1104" t="s">
        <v>615</v>
      </c>
      <c r="BT16" s="1105" t="s">
        <v>615</v>
      </c>
      <c r="BU16" s="1105" t="s">
        <v>615</v>
      </c>
      <c r="BV16" s="1105" t="s">
        <v>615</v>
      </c>
      <c r="BW16" s="1105" t="s">
        <v>615</v>
      </c>
      <c r="BX16" s="1105" t="s">
        <v>615</v>
      </c>
      <c r="BY16" s="1105" t="s">
        <v>615</v>
      </c>
      <c r="BZ16" s="1105" t="s">
        <v>615</v>
      </c>
      <c r="CA16" s="1105" t="s">
        <v>615</v>
      </c>
      <c r="CB16" s="1105" t="s">
        <v>615</v>
      </c>
      <c r="CC16" s="1105" t="s">
        <v>615</v>
      </c>
      <c r="CD16" s="1105" t="s">
        <v>615</v>
      </c>
      <c r="CE16" s="1105" t="s">
        <v>615</v>
      </c>
      <c r="CF16" s="1105" t="s">
        <v>615</v>
      </c>
      <c r="CG16" s="1106" t="s">
        <v>615</v>
      </c>
      <c r="CH16" s="1101">
        <v>176</v>
      </c>
      <c r="CI16" s="1102"/>
      <c r="CJ16" s="1102"/>
      <c r="CK16" s="1102"/>
      <c r="CL16" s="1103"/>
      <c r="CM16" s="1101">
        <v>10830</v>
      </c>
      <c r="CN16" s="1102"/>
      <c r="CO16" s="1102"/>
      <c r="CP16" s="1102"/>
      <c r="CQ16" s="1103"/>
      <c r="CR16" s="1101">
        <v>302</v>
      </c>
      <c r="CS16" s="1102">
        <v>2792</v>
      </c>
      <c r="CT16" s="1102">
        <v>2792</v>
      </c>
      <c r="CU16" s="1102">
        <v>2792</v>
      </c>
      <c r="CV16" s="1103">
        <v>2792</v>
      </c>
      <c r="CW16" s="1101" t="s">
        <v>605</v>
      </c>
      <c r="CX16" s="1102"/>
      <c r="CY16" s="1102"/>
      <c r="CZ16" s="1102"/>
      <c r="DA16" s="1103"/>
      <c r="DB16" s="1101" t="s">
        <v>605</v>
      </c>
      <c r="DC16" s="1102"/>
      <c r="DD16" s="1102"/>
      <c r="DE16" s="1102"/>
      <c r="DF16" s="1103"/>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7"/>
      <c r="AL17" s="1148"/>
      <c r="AM17" s="1148"/>
      <c r="AN17" s="1148"/>
      <c r="AO17" s="1148"/>
      <c r="AP17" s="1148"/>
      <c r="AQ17" s="1148"/>
      <c r="AR17" s="1148"/>
      <c r="AS17" s="1148"/>
      <c r="AT17" s="1148"/>
      <c r="AU17" s="1145"/>
      <c r="AV17" s="1145"/>
      <c r="AW17" s="1145"/>
      <c r="AX17" s="1145"/>
      <c r="AY17" s="1146"/>
      <c r="AZ17" s="253"/>
      <c r="BA17" s="253"/>
      <c r="BB17" s="253"/>
      <c r="BC17" s="253"/>
      <c r="BD17" s="253"/>
      <c r="BE17" s="254"/>
      <c r="BF17" s="254"/>
      <c r="BG17" s="254"/>
      <c r="BH17" s="254"/>
      <c r="BI17" s="254"/>
      <c r="BJ17" s="254"/>
      <c r="BK17" s="254"/>
      <c r="BL17" s="254"/>
      <c r="BM17" s="254"/>
      <c r="BN17" s="254"/>
      <c r="BO17" s="254"/>
      <c r="BP17" s="254"/>
      <c r="BQ17" s="263">
        <v>11</v>
      </c>
      <c r="BR17" s="264"/>
      <c r="BS17" s="1104" t="s">
        <v>616</v>
      </c>
      <c r="BT17" s="1105" t="s">
        <v>616</v>
      </c>
      <c r="BU17" s="1105" t="s">
        <v>616</v>
      </c>
      <c r="BV17" s="1105" t="s">
        <v>616</v>
      </c>
      <c r="BW17" s="1105" t="s">
        <v>616</v>
      </c>
      <c r="BX17" s="1105" t="s">
        <v>616</v>
      </c>
      <c r="BY17" s="1105" t="s">
        <v>616</v>
      </c>
      <c r="BZ17" s="1105" t="s">
        <v>616</v>
      </c>
      <c r="CA17" s="1105" t="s">
        <v>616</v>
      </c>
      <c r="CB17" s="1105" t="s">
        <v>616</v>
      </c>
      <c r="CC17" s="1105" t="s">
        <v>616</v>
      </c>
      <c r="CD17" s="1105" t="s">
        <v>616</v>
      </c>
      <c r="CE17" s="1105" t="s">
        <v>616</v>
      </c>
      <c r="CF17" s="1105" t="s">
        <v>616</v>
      </c>
      <c r="CG17" s="1106" t="s">
        <v>616</v>
      </c>
      <c r="CH17" s="1101">
        <v>2</v>
      </c>
      <c r="CI17" s="1102"/>
      <c r="CJ17" s="1102"/>
      <c r="CK17" s="1102"/>
      <c r="CL17" s="1103"/>
      <c r="CM17" s="1101">
        <v>1974</v>
      </c>
      <c r="CN17" s="1102"/>
      <c r="CO17" s="1102"/>
      <c r="CP17" s="1102"/>
      <c r="CQ17" s="1103"/>
      <c r="CR17" s="1101">
        <v>459</v>
      </c>
      <c r="CS17" s="1102">
        <v>459</v>
      </c>
      <c r="CT17" s="1102">
        <v>459</v>
      </c>
      <c r="CU17" s="1102">
        <v>459</v>
      </c>
      <c r="CV17" s="1103">
        <v>459</v>
      </c>
      <c r="CW17" s="1101" t="s">
        <v>605</v>
      </c>
      <c r="CX17" s="1102"/>
      <c r="CY17" s="1102"/>
      <c r="CZ17" s="1102"/>
      <c r="DA17" s="1103"/>
      <c r="DB17" s="1101" t="s">
        <v>605</v>
      </c>
      <c r="DC17" s="1102"/>
      <c r="DD17" s="1102"/>
      <c r="DE17" s="1102"/>
      <c r="DF17" s="1103"/>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7"/>
      <c r="AL18" s="1148"/>
      <c r="AM18" s="1148"/>
      <c r="AN18" s="1148"/>
      <c r="AO18" s="1148"/>
      <c r="AP18" s="1148"/>
      <c r="AQ18" s="1148"/>
      <c r="AR18" s="1148"/>
      <c r="AS18" s="1148"/>
      <c r="AT18" s="1148"/>
      <c r="AU18" s="1145"/>
      <c r="AV18" s="1145"/>
      <c r="AW18" s="1145"/>
      <c r="AX18" s="1145"/>
      <c r="AY18" s="1146"/>
      <c r="AZ18" s="253"/>
      <c r="BA18" s="253"/>
      <c r="BB18" s="253"/>
      <c r="BC18" s="253"/>
      <c r="BD18" s="253"/>
      <c r="BE18" s="254"/>
      <c r="BF18" s="254"/>
      <c r="BG18" s="254"/>
      <c r="BH18" s="254"/>
      <c r="BI18" s="254"/>
      <c r="BJ18" s="254"/>
      <c r="BK18" s="254"/>
      <c r="BL18" s="254"/>
      <c r="BM18" s="254"/>
      <c r="BN18" s="254"/>
      <c r="BO18" s="254"/>
      <c r="BP18" s="254"/>
      <c r="BQ18" s="263">
        <v>12</v>
      </c>
      <c r="BR18" s="264"/>
      <c r="BS18" s="1104" t="s">
        <v>617</v>
      </c>
      <c r="BT18" s="1105" t="s">
        <v>617</v>
      </c>
      <c r="BU18" s="1105" t="s">
        <v>617</v>
      </c>
      <c r="BV18" s="1105" t="s">
        <v>617</v>
      </c>
      <c r="BW18" s="1105" t="s">
        <v>617</v>
      </c>
      <c r="BX18" s="1105" t="s">
        <v>617</v>
      </c>
      <c r="BY18" s="1105" t="s">
        <v>617</v>
      </c>
      <c r="BZ18" s="1105" t="s">
        <v>617</v>
      </c>
      <c r="CA18" s="1105" t="s">
        <v>617</v>
      </c>
      <c r="CB18" s="1105" t="s">
        <v>617</v>
      </c>
      <c r="CC18" s="1105" t="s">
        <v>617</v>
      </c>
      <c r="CD18" s="1105" t="s">
        <v>617</v>
      </c>
      <c r="CE18" s="1105" t="s">
        <v>617</v>
      </c>
      <c r="CF18" s="1105" t="s">
        <v>617</v>
      </c>
      <c r="CG18" s="1106" t="s">
        <v>617</v>
      </c>
      <c r="CH18" s="1101">
        <v>6</v>
      </c>
      <c r="CI18" s="1102"/>
      <c r="CJ18" s="1102"/>
      <c r="CK18" s="1102"/>
      <c r="CL18" s="1103"/>
      <c r="CM18" s="1101">
        <v>108</v>
      </c>
      <c r="CN18" s="1102"/>
      <c r="CO18" s="1102"/>
      <c r="CP18" s="1102"/>
      <c r="CQ18" s="1103"/>
      <c r="CR18" s="1101">
        <v>330</v>
      </c>
      <c r="CS18" s="1102">
        <v>330</v>
      </c>
      <c r="CT18" s="1102">
        <v>330</v>
      </c>
      <c r="CU18" s="1102">
        <v>330</v>
      </c>
      <c r="CV18" s="1103">
        <v>330</v>
      </c>
      <c r="CW18" s="1101" t="s">
        <v>605</v>
      </c>
      <c r="CX18" s="1102"/>
      <c r="CY18" s="1102"/>
      <c r="CZ18" s="1102"/>
      <c r="DA18" s="1103"/>
      <c r="DB18" s="1101" t="s">
        <v>605</v>
      </c>
      <c r="DC18" s="1102"/>
      <c r="DD18" s="1102"/>
      <c r="DE18" s="1102"/>
      <c r="DF18" s="1103"/>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7"/>
      <c r="AL19" s="1148"/>
      <c r="AM19" s="1148"/>
      <c r="AN19" s="1148"/>
      <c r="AO19" s="1148"/>
      <c r="AP19" s="1148"/>
      <c r="AQ19" s="1148"/>
      <c r="AR19" s="1148"/>
      <c r="AS19" s="1148"/>
      <c r="AT19" s="1148"/>
      <c r="AU19" s="1145"/>
      <c r="AV19" s="1145"/>
      <c r="AW19" s="1145"/>
      <c r="AX19" s="1145"/>
      <c r="AY19" s="1146"/>
      <c r="AZ19" s="253"/>
      <c r="BA19" s="253"/>
      <c r="BB19" s="253"/>
      <c r="BC19" s="253"/>
      <c r="BD19" s="253"/>
      <c r="BE19" s="254"/>
      <c r="BF19" s="254"/>
      <c r="BG19" s="254"/>
      <c r="BH19" s="254"/>
      <c r="BI19" s="254"/>
      <c r="BJ19" s="254"/>
      <c r="BK19" s="254"/>
      <c r="BL19" s="254"/>
      <c r="BM19" s="254"/>
      <c r="BN19" s="254"/>
      <c r="BO19" s="254"/>
      <c r="BP19" s="254"/>
      <c r="BQ19" s="263">
        <v>13</v>
      </c>
      <c r="BR19" s="264"/>
      <c r="BS19" s="1104" t="s">
        <v>618</v>
      </c>
      <c r="BT19" s="1105" t="s">
        <v>618</v>
      </c>
      <c r="BU19" s="1105" t="s">
        <v>618</v>
      </c>
      <c r="BV19" s="1105" t="s">
        <v>618</v>
      </c>
      <c r="BW19" s="1105" t="s">
        <v>618</v>
      </c>
      <c r="BX19" s="1105" t="s">
        <v>618</v>
      </c>
      <c r="BY19" s="1105" t="s">
        <v>618</v>
      </c>
      <c r="BZ19" s="1105" t="s">
        <v>618</v>
      </c>
      <c r="CA19" s="1105" t="s">
        <v>618</v>
      </c>
      <c r="CB19" s="1105" t="s">
        <v>618</v>
      </c>
      <c r="CC19" s="1105" t="s">
        <v>618</v>
      </c>
      <c r="CD19" s="1105" t="s">
        <v>618</v>
      </c>
      <c r="CE19" s="1105" t="s">
        <v>618</v>
      </c>
      <c r="CF19" s="1105" t="s">
        <v>618</v>
      </c>
      <c r="CG19" s="1106" t="s">
        <v>618</v>
      </c>
      <c r="CH19" s="1101">
        <v>-13</v>
      </c>
      <c r="CI19" s="1102"/>
      <c r="CJ19" s="1102"/>
      <c r="CK19" s="1102"/>
      <c r="CL19" s="1103"/>
      <c r="CM19" s="1101">
        <v>675</v>
      </c>
      <c r="CN19" s="1102"/>
      <c r="CO19" s="1102"/>
      <c r="CP19" s="1102"/>
      <c r="CQ19" s="1103"/>
      <c r="CR19" s="1101">
        <v>200</v>
      </c>
      <c r="CS19" s="1102">
        <v>200</v>
      </c>
      <c r="CT19" s="1102">
        <v>200</v>
      </c>
      <c r="CU19" s="1102">
        <v>200</v>
      </c>
      <c r="CV19" s="1103">
        <v>200</v>
      </c>
      <c r="CW19" s="1101">
        <v>92</v>
      </c>
      <c r="CX19" s="1102"/>
      <c r="CY19" s="1102"/>
      <c r="CZ19" s="1102"/>
      <c r="DA19" s="1103"/>
      <c r="DB19" s="1101" t="s">
        <v>605</v>
      </c>
      <c r="DC19" s="1102"/>
      <c r="DD19" s="1102"/>
      <c r="DE19" s="1102"/>
      <c r="DF19" s="1103"/>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7"/>
      <c r="AL20" s="1148"/>
      <c r="AM20" s="1148"/>
      <c r="AN20" s="1148"/>
      <c r="AO20" s="1148"/>
      <c r="AP20" s="1148"/>
      <c r="AQ20" s="1148"/>
      <c r="AR20" s="1148"/>
      <c r="AS20" s="1148"/>
      <c r="AT20" s="1148"/>
      <c r="AU20" s="1145"/>
      <c r="AV20" s="1145"/>
      <c r="AW20" s="1145"/>
      <c r="AX20" s="1145"/>
      <c r="AY20" s="1146"/>
      <c r="AZ20" s="253"/>
      <c r="BA20" s="253"/>
      <c r="BB20" s="253"/>
      <c r="BC20" s="253"/>
      <c r="BD20" s="253"/>
      <c r="BE20" s="254"/>
      <c r="BF20" s="254"/>
      <c r="BG20" s="254"/>
      <c r="BH20" s="254"/>
      <c r="BI20" s="254"/>
      <c r="BJ20" s="254"/>
      <c r="BK20" s="254"/>
      <c r="BL20" s="254"/>
      <c r="BM20" s="254"/>
      <c r="BN20" s="254"/>
      <c r="BO20" s="254"/>
      <c r="BP20" s="254"/>
      <c r="BQ20" s="263">
        <v>14</v>
      </c>
      <c r="BR20" s="264"/>
      <c r="BS20" s="1104" t="s">
        <v>619</v>
      </c>
      <c r="BT20" s="1105" t="s">
        <v>619</v>
      </c>
      <c r="BU20" s="1105" t="s">
        <v>619</v>
      </c>
      <c r="BV20" s="1105" t="s">
        <v>619</v>
      </c>
      <c r="BW20" s="1105" t="s">
        <v>619</v>
      </c>
      <c r="BX20" s="1105" t="s">
        <v>619</v>
      </c>
      <c r="BY20" s="1105" t="s">
        <v>619</v>
      </c>
      <c r="BZ20" s="1105" t="s">
        <v>619</v>
      </c>
      <c r="CA20" s="1105" t="s">
        <v>619</v>
      </c>
      <c r="CB20" s="1105" t="s">
        <v>619</v>
      </c>
      <c r="CC20" s="1105" t="s">
        <v>619</v>
      </c>
      <c r="CD20" s="1105" t="s">
        <v>619</v>
      </c>
      <c r="CE20" s="1105" t="s">
        <v>619</v>
      </c>
      <c r="CF20" s="1105" t="s">
        <v>619</v>
      </c>
      <c r="CG20" s="1106" t="s">
        <v>619</v>
      </c>
      <c r="CH20" s="1101">
        <v>-2</v>
      </c>
      <c r="CI20" s="1102"/>
      <c r="CJ20" s="1102"/>
      <c r="CK20" s="1102"/>
      <c r="CL20" s="1103"/>
      <c r="CM20" s="1101">
        <v>20242</v>
      </c>
      <c r="CN20" s="1102"/>
      <c r="CO20" s="1102"/>
      <c r="CP20" s="1102"/>
      <c r="CQ20" s="1103"/>
      <c r="CR20" s="1101">
        <v>167</v>
      </c>
      <c r="CS20" s="1102">
        <v>167</v>
      </c>
      <c r="CT20" s="1102">
        <v>167</v>
      </c>
      <c r="CU20" s="1102">
        <v>167</v>
      </c>
      <c r="CV20" s="1103">
        <v>167</v>
      </c>
      <c r="CW20" s="1101">
        <v>0</v>
      </c>
      <c r="CX20" s="1102"/>
      <c r="CY20" s="1102"/>
      <c r="CZ20" s="1102"/>
      <c r="DA20" s="1103"/>
      <c r="DB20" s="1101" t="s">
        <v>605</v>
      </c>
      <c r="DC20" s="1102"/>
      <c r="DD20" s="1102"/>
      <c r="DE20" s="1102"/>
      <c r="DF20" s="1103"/>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7"/>
      <c r="AL21" s="1148"/>
      <c r="AM21" s="1148"/>
      <c r="AN21" s="1148"/>
      <c r="AO21" s="1148"/>
      <c r="AP21" s="1148"/>
      <c r="AQ21" s="1148"/>
      <c r="AR21" s="1148"/>
      <c r="AS21" s="1148"/>
      <c r="AT21" s="1148"/>
      <c r="AU21" s="1145"/>
      <c r="AV21" s="1145"/>
      <c r="AW21" s="1145"/>
      <c r="AX21" s="1145"/>
      <c r="AY21" s="1146"/>
      <c r="AZ21" s="253"/>
      <c r="BA21" s="253"/>
      <c r="BB21" s="253"/>
      <c r="BC21" s="253"/>
      <c r="BD21" s="253"/>
      <c r="BE21" s="254"/>
      <c r="BF21" s="254"/>
      <c r="BG21" s="254"/>
      <c r="BH21" s="254"/>
      <c r="BI21" s="254"/>
      <c r="BJ21" s="254"/>
      <c r="BK21" s="254"/>
      <c r="BL21" s="254"/>
      <c r="BM21" s="254"/>
      <c r="BN21" s="254"/>
      <c r="BO21" s="254"/>
      <c r="BP21" s="254"/>
      <c r="BQ21" s="263">
        <v>15</v>
      </c>
      <c r="BR21" s="264" t="s">
        <v>620</v>
      </c>
      <c r="BS21" s="1104" t="s">
        <v>621</v>
      </c>
      <c r="BT21" s="1105" t="s">
        <v>621</v>
      </c>
      <c r="BU21" s="1105" t="s">
        <v>621</v>
      </c>
      <c r="BV21" s="1105" t="s">
        <v>621</v>
      </c>
      <c r="BW21" s="1105" t="s">
        <v>621</v>
      </c>
      <c r="BX21" s="1105" t="s">
        <v>621</v>
      </c>
      <c r="BY21" s="1105" t="s">
        <v>621</v>
      </c>
      <c r="BZ21" s="1105" t="s">
        <v>621</v>
      </c>
      <c r="CA21" s="1105" t="s">
        <v>621</v>
      </c>
      <c r="CB21" s="1105" t="s">
        <v>621</v>
      </c>
      <c r="CC21" s="1105" t="s">
        <v>621</v>
      </c>
      <c r="CD21" s="1105" t="s">
        <v>621</v>
      </c>
      <c r="CE21" s="1105" t="s">
        <v>621</v>
      </c>
      <c r="CF21" s="1105" t="s">
        <v>621</v>
      </c>
      <c r="CG21" s="1106" t="s">
        <v>621</v>
      </c>
      <c r="CH21" s="1101">
        <v>1258</v>
      </c>
      <c r="CI21" s="1102"/>
      <c r="CJ21" s="1102"/>
      <c r="CK21" s="1102"/>
      <c r="CL21" s="1103"/>
      <c r="CM21" s="1101">
        <v>-11261</v>
      </c>
      <c r="CN21" s="1102"/>
      <c r="CO21" s="1102"/>
      <c r="CP21" s="1102"/>
      <c r="CQ21" s="1103"/>
      <c r="CR21" s="1101">
        <v>11500</v>
      </c>
      <c r="CS21" s="1102">
        <v>100</v>
      </c>
      <c r="CT21" s="1102">
        <v>100</v>
      </c>
      <c r="CU21" s="1102">
        <v>100</v>
      </c>
      <c r="CV21" s="1103">
        <v>100</v>
      </c>
      <c r="CW21" s="1101">
        <v>13</v>
      </c>
      <c r="CX21" s="1102"/>
      <c r="CY21" s="1102"/>
      <c r="CZ21" s="1102"/>
      <c r="DA21" s="1103"/>
      <c r="DB21" s="1101">
        <v>15621</v>
      </c>
      <c r="DC21" s="1102"/>
      <c r="DD21" s="1102"/>
      <c r="DE21" s="1102"/>
      <c r="DF21" s="1103"/>
      <c r="DG21" s="1044"/>
      <c r="DH21" s="1045"/>
      <c r="DI21" s="1045"/>
      <c r="DJ21" s="1045"/>
      <c r="DK21" s="1046"/>
      <c r="DL21" s="1044">
        <v>16942</v>
      </c>
      <c r="DM21" s="1045"/>
      <c r="DN21" s="1045"/>
      <c r="DO21" s="1045"/>
      <c r="DP21" s="1046"/>
      <c r="DQ21" s="1044">
        <v>16942</v>
      </c>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42"/>
      <c r="R22" s="1143"/>
      <c r="S22" s="1143"/>
      <c r="T22" s="1143"/>
      <c r="U22" s="1143"/>
      <c r="V22" s="1143"/>
      <c r="W22" s="1143"/>
      <c r="X22" s="1143"/>
      <c r="Y22" s="1143"/>
      <c r="Z22" s="1143"/>
      <c r="AA22" s="1143"/>
      <c r="AB22" s="1143"/>
      <c r="AC22" s="1143"/>
      <c r="AD22" s="1143"/>
      <c r="AE22" s="1144"/>
      <c r="AF22" s="1074"/>
      <c r="AG22" s="1075"/>
      <c r="AH22" s="1075"/>
      <c r="AI22" s="1075"/>
      <c r="AJ22" s="1076"/>
      <c r="AK22" s="1138"/>
      <c r="AL22" s="1139"/>
      <c r="AM22" s="1139"/>
      <c r="AN22" s="1139"/>
      <c r="AO22" s="1139"/>
      <c r="AP22" s="1139"/>
      <c r="AQ22" s="1139"/>
      <c r="AR22" s="1139"/>
      <c r="AS22" s="1139"/>
      <c r="AT22" s="1139"/>
      <c r="AU22" s="1140"/>
      <c r="AV22" s="1140"/>
      <c r="AW22" s="1140"/>
      <c r="AX22" s="1140"/>
      <c r="AY22" s="1141"/>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104" t="s">
        <v>622</v>
      </c>
      <c r="BT22" s="1105" t="s">
        <v>622</v>
      </c>
      <c r="BU22" s="1105" t="s">
        <v>622</v>
      </c>
      <c r="BV22" s="1105" t="s">
        <v>622</v>
      </c>
      <c r="BW22" s="1105" t="s">
        <v>622</v>
      </c>
      <c r="BX22" s="1105" t="s">
        <v>622</v>
      </c>
      <c r="BY22" s="1105" t="s">
        <v>622</v>
      </c>
      <c r="BZ22" s="1105" t="s">
        <v>622</v>
      </c>
      <c r="CA22" s="1105" t="s">
        <v>622</v>
      </c>
      <c r="CB22" s="1105" t="s">
        <v>622</v>
      </c>
      <c r="CC22" s="1105" t="s">
        <v>622</v>
      </c>
      <c r="CD22" s="1105" t="s">
        <v>622</v>
      </c>
      <c r="CE22" s="1105" t="s">
        <v>622</v>
      </c>
      <c r="CF22" s="1105" t="s">
        <v>622</v>
      </c>
      <c r="CG22" s="1106" t="s">
        <v>622</v>
      </c>
      <c r="CH22" s="1101">
        <v>2</v>
      </c>
      <c r="CI22" s="1102"/>
      <c r="CJ22" s="1102"/>
      <c r="CK22" s="1102"/>
      <c r="CL22" s="1103"/>
      <c r="CM22" s="1101">
        <v>431</v>
      </c>
      <c r="CN22" s="1102"/>
      <c r="CO22" s="1102"/>
      <c r="CP22" s="1102"/>
      <c r="CQ22" s="1103"/>
      <c r="CR22" s="1101">
        <v>10</v>
      </c>
      <c r="CS22" s="1102">
        <v>10</v>
      </c>
      <c r="CT22" s="1102">
        <v>10</v>
      </c>
      <c r="CU22" s="1102">
        <v>10</v>
      </c>
      <c r="CV22" s="1103">
        <v>10</v>
      </c>
      <c r="CW22" s="1101" t="s">
        <v>605</v>
      </c>
      <c r="CX22" s="1102"/>
      <c r="CY22" s="1102"/>
      <c r="CZ22" s="1102"/>
      <c r="DA22" s="1103"/>
      <c r="DB22" s="1101" t="s">
        <v>605</v>
      </c>
      <c r="DC22" s="1102"/>
      <c r="DD22" s="1102"/>
      <c r="DE22" s="1102"/>
      <c r="DF22" s="1103"/>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389</v>
      </c>
      <c r="B23" s="999" t="s">
        <v>390</v>
      </c>
      <c r="C23" s="1000"/>
      <c r="D23" s="1000"/>
      <c r="E23" s="1000"/>
      <c r="F23" s="1000"/>
      <c r="G23" s="1000"/>
      <c r="H23" s="1000"/>
      <c r="I23" s="1000"/>
      <c r="J23" s="1000"/>
      <c r="K23" s="1000"/>
      <c r="L23" s="1000"/>
      <c r="M23" s="1000"/>
      <c r="N23" s="1000"/>
      <c r="O23" s="1000"/>
      <c r="P23" s="1001"/>
      <c r="Q23" s="1129">
        <v>2067302</v>
      </c>
      <c r="R23" s="1130"/>
      <c r="S23" s="1130"/>
      <c r="T23" s="1130"/>
      <c r="U23" s="1130"/>
      <c r="V23" s="1130">
        <v>2059876</v>
      </c>
      <c r="W23" s="1130"/>
      <c r="X23" s="1130"/>
      <c r="Y23" s="1130"/>
      <c r="Z23" s="1130"/>
      <c r="AA23" s="1130">
        <v>7426</v>
      </c>
      <c r="AB23" s="1130"/>
      <c r="AC23" s="1130"/>
      <c r="AD23" s="1130"/>
      <c r="AE23" s="1131"/>
      <c r="AF23" s="1132">
        <v>2672</v>
      </c>
      <c r="AG23" s="1130"/>
      <c r="AH23" s="1130"/>
      <c r="AI23" s="1130"/>
      <c r="AJ23" s="1133"/>
      <c r="AK23" s="1134"/>
      <c r="AL23" s="1135"/>
      <c r="AM23" s="1135"/>
      <c r="AN23" s="1135"/>
      <c r="AO23" s="1135"/>
      <c r="AP23" s="1130">
        <v>2625777</v>
      </c>
      <c r="AQ23" s="1130"/>
      <c r="AR23" s="1130"/>
      <c r="AS23" s="1130"/>
      <c r="AT23" s="1130"/>
      <c r="AU23" s="1136"/>
      <c r="AV23" s="1136"/>
      <c r="AW23" s="1136"/>
      <c r="AX23" s="1136"/>
      <c r="AY23" s="1137"/>
      <c r="AZ23" s="1126" t="s">
        <v>521</v>
      </c>
      <c r="BA23" s="1127"/>
      <c r="BB23" s="1127"/>
      <c r="BC23" s="1127"/>
      <c r="BD23" s="1128"/>
      <c r="BE23" s="254"/>
      <c r="BF23" s="254"/>
      <c r="BG23" s="254"/>
      <c r="BH23" s="254"/>
      <c r="BI23" s="254"/>
      <c r="BJ23" s="254"/>
      <c r="BK23" s="254"/>
      <c r="BL23" s="254"/>
      <c r="BM23" s="254"/>
      <c r="BN23" s="254"/>
      <c r="BO23" s="254"/>
      <c r="BP23" s="254"/>
      <c r="BQ23" s="263">
        <v>17</v>
      </c>
      <c r="BR23" s="264"/>
      <c r="BS23" s="1104" t="s">
        <v>623</v>
      </c>
      <c r="BT23" s="1105" t="s">
        <v>623</v>
      </c>
      <c r="BU23" s="1105" t="s">
        <v>623</v>
      </c>
      <c r="BV23" s="1105" t="s">
        <v>623</v>
      </c>
      <c r="BW23" s="1105" t="s">
        <v>623</v>
      </c>
      <c r="BX23" s="1105" t="s">
        <v>623</v>
      </c>
      <c r="BY23" s="1105" t="s">
        <v>623</v>
      </c>
      <c r="BZ23" s="1105" t="s">
        <v>623</v>
      </c>
      <c r="CA23" s="1105" t="s">
        <v>623</v>
      </c>
      <c r="CB23" s="1105" t="s">
        <v>623</v>
      </c>
      <c r="CC23" s="1105" t="s">
        <v>623</v>
      </c>
      <c r="CD23" s="1105" t="s">
        <v>623</v>
      </c>
      <c r="CE23" s="1105" t="s">
        <v>623</v>
      </c>
      <c r="CF23" s="1105" t="s">
        <v>623</v>
      </c>
      <c r="CG23" s="1106" t="s">
        <v>623</v>
      </c>
      <c r="CH23" s="1101">
        <v>-140</v>
      </c>
      <c r="CI23" s="1102"/>
      <c r="CJ23" s="1102"/>
      <c r="CK23" s="1102"/>
      <c r="CL23" s="1103"/>
      <c r="CM23" s="1101">
        <v>2395</v>
      </c>
      <c r="CN23" s="1102"/>
      <c r="CO23" s="1102"/>
      <c r="CP23" s="1102"/>
      <c r="CQ23" s="1103"/>
      <c r="CR23" s="1101">
        <v>800</v>
      </c>
      <c r="CS23" s="1102">
        <v>800</v>
      </c>
      <c r="CT23" s="1102">
        <v>800</v>
      </c>
      <c r="CU23" s="1102">
        <v>800</v>
      </c>
      <c r="CV23" s="1103">
        <v>800</v>
      </c>
      <c r="CW23" s="1101" t="s">
        <v>605</v>
      </c>
      <c r="CX23" s="1102"/>
      <c r="CY23" s="1102"/>
      <c r="CZ23" s="1102"/>
      <c r="DA23" s="1103"/>
      <c r="DB23" s="1101" t="s">
        <v>605</v>
      </c>
      <c r="DC23" s="1102"/>
      <c r="DD23" s="1102"/>
      <c r="DE23" s="1102"/>
      <c r="DF23" s="1103"/>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53"/>
      <c r="BA24" s="253"/>
      <c r="BB24" s="253"/>
      <c r="BC24" s="253"/>
      <c r="BD24" s="253"/>
      <c r="BE24" s="254"/>
      <c r="BF24" s="254"/>
      <c r="BG24" s="254"/>
      <c r="BH24" s="254"/>
      <c r="BI24" s="254"/>
      <c r="BJ24" s="254"/>
      <c r="BK24" s="254"/>
      <c r="BL24" s="254"/>
      <c r="BM24" s="254"/>
      <c r="BN24" s="254"/>
      <c r="BO24" s="254"/>
      <c r="BP24" s="254"/>
      <c r="BQ24" s="263">
        <v>18</v>
      </c>
      <c r="BR24" s="264"/>
      <c r="BS24" s="1104" t="s">
        <v>624</v>
      </c>
      <c r="BT24" s="1105" t="s">
        <v>624</v>
      </c>
      <c r="BU24" s="1105" t="s">
        <v>624</v>
      </c>
      <c r="BV24" s="1105" t="s">
        <v>624</v>
      </c>
      <c r="BW24" s="1105" t="s">
        <v>624</v>
      </c>
      <c r="BX24" s="1105" t="s">
        <v>624</v>
      </c>
      <c r="BY24" s="1105" t="s">
        <v>624</v>
      </c>
      <c r="BZ24" s="1105" t="s">
        <v>624</v>
      </c>
      <c r="CA24" s="1105" t="s">
        <v>624</v>
      </c>
      <c r="CB24" s="1105" t="s">
        <v>624</v>
      </c>
      <c r="CC24" s="1105" t="s">
        <v>624</v>
      </c>
      <c r="CD24" s="1105" t="s">
        <v>624</v>
      </c>
      <c r="CE24" s="1105" t="s">
        <v>624</v>
      </c>
      <c r="CF24" s="1105" t="s">
        <v>624</v>
      </c>
      <c r="CG24" s="1106" t="s">
        <v>624</v>
      </c>
      <c r="CH24" s="1101">
        <v>-35</v>
      </c>
      <c r="CI24" s="1102"/>
      <c r="CJ24" s="1102"/>
      <c r="CK24" s="1102"/>
      <c r="CL24" s="1103"/>
      <c r="CM24" s="1101">
        <v>503</v>
      </c>
      <c r="CN24" s="1102"/>
      <c r="CO24" s="1102"/>
      <c r="CP24" s="1102"/>
      <c r="CQ24" s="1103"/>
      <c r="CR24" s="1101">
        <v>106</v>
      </c>
      <c r="CS24" s="1102">
        <v>106</v>
      </c>
      <c r="CT24" s="1102">
        <v>106</v>
      </c>
      <c r="CU24" s="1102">
        <v>106</v>
      </c>
      <c r="CV24" s="1103">
        <v>106</v>
      </c>
      <c r="CW24" s="1101" t="s">
        <v>605</v>
      </c>
      <c r="CX24" s="1102"/>
      <c r="CY24" s="1102"/>
      <c r="CZ24" s="1102"/>
      <c r="DA24" s="1103"/>
      <c r="DB24" s="1101" t="s">
        <v>605</v>
      </c>
      <c r="DC24" s="1102"/>
      <c r="DD24" s="1102"/>
      <c r="DE24" s="1102"/>
      <c r="DF24" s="1103"/>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53"/>
      <c r="BK25" s="253"/>
      <c r="BL25" s="253"/>
      <c r="BM25" s="253"/>
      <c r="BN25" s="253"/>
      <c r="BO25" s="266"/>
      <c r="BP25" s="266"/>
      <c r="BQ25" s="263">
        <v>19</v>
      </c>
      <c r="BR25" s="264"/>
      <c r="BS25" s="1104" t="s">
        <v>625</v>
      </c>
      <c r="BT25" s="1105"/>
      <c r="BU25" s="1105"/>
      <c r="BV25" s="1105"/>
      <c r="BW25" s="1105"/>
      <c r="BX25" s="1105"/>
      <c r="BY25" s="1105"/>
      <c r="BZ25" s="1105"/>
      <c r="CA25" s="1105"/>
      <c r="CB25" s="1105"/>
      <c r="CC25" s="1105"/>
      <c r="CD25" s="1105"/>
      <c r="CE25" s="1105"/>
      <c r="CF25" s="1105"/>
      <c r="CG25" s="1106"/>
      <c r="CH25" s="1101">
        <v>5048</v>
      </c>
      <c r="CI25" s="1102"/>
      <c r="CJ25" s="1102"/>
      <c r="CK25" s="1102"/>
      <c r="CL25" s="1103"/>
      <c r="CM25" s="1101">
        <v>82579</v>
      </c>
      <c r="CN25" s="1102"/>
      <c r="CO25" s="1102"/>
      <c r="CP25" s="1102"/>
      <c r="CQ25" s="1103"/>
      <c r="CR25" s="1101">
        <v>18120</v>
      </c>
      <c r="CS25" s="1102"/>
      <c r="CT25" s="1102"/>
      <c r="CU25" s="1102"/>
      <c r="CV25" s="1103"/>
      <c r="CW25" s="1101">
        <v>113</v>
      </c>
      <c r="CX25" s="1102"/>
      <c r="CY25" s="1102"/>
      <c r="CZ25" s="1102"/>
      <c r="DA25" s="1103"/>
      <c r="DB25" s="1101" t="s">
        <v>521</v>
      </c>
      <c r="DC25" s="1102"/>
      <c r="DD25" s="1102"/>
      <c r="DE25" s="1102"/>
      <c r="DF25" s="1103"/>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367</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20" t="s">
        <v>396</v>
      </c>
      <c r="AG26" s="1063"/>
      <c r="AH26" s="1063"/>
      <c r="AI26" s="1063"/>
      <c r="AJ26" s="1121"/>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374</v>
      </c>
      <c r="BF26" s="1057"/>
      <c r="BG26" s="1057"/>
      <c r="BH26" s="1057"/>
      <c r="BI26" s="1072"/>
      <c r="BJ26" s="253"/>
      <c r="BK26" s="253"/>
      <c r="BL26" s="253"/>
      <c r="BM26" s="253"/>
      <c r="BN26" s="253"/>
      <c r="BO26" s="266"/>
      <c r="BP26" s="266"/>
      <c r="BQ26" s="263">
        <v>20</v>
      </c>
      <c r="BR26" s="264"/>
      <c r="BS26" s="1104" t="s">
        <v>626</v>
      </c>
      <c r="BT26" s="1105" t="s">
        <v>626</v>
      </c>
      <c r="BU26" s="1105" t="s">
        <v>626</v>
      </c>
      <c r="BV26" s="1105" t="s">
        <v>626</v>
      </c>
      <c r="BW26" s="1105" t="s">
        <v>626</v>
      </c>
      <c r="BX26" s="1105" t="s">
        <v>626</v>
      </c>
      <c r="BY26" s="1105" t="s">
        <v>626</v>
      </c>
      <c r="BZ26" s="1105" t="s">
        <v>626</v>
      </c>
      <c r="CA26" s="1105" t="s">
        <v>626</v>
      </c>
      <c r="CB26" s="1105" t="s">
        <v>626</v>
      </c>
      <c r="CC26" s="1105" t="s">
        <v>626</v>
      </c>
      <c r="CD26" s="1105" t="s">
        <v>626</v>
      </c>
      <c r="CE26" s="1105" t="s">
        <v>626</v>
      </c>
      <c r="CF26" s="1105" t="s">
        <v>626</v>
      </c>
      <c r="CG26" s="1106" t="s">
        <v>626</v>
      </c>
      <c r="CH26" s="1101">
        <v>-118</v>
      </c>
      <c r="CI26" s="1102"/>
      <c r="CJ26" s="1102"/>
      <c r="CK26" s="1102"/>
      <c r="CL26" s="1103"/>
      <c r="CM26" s="1101">
        <v>23818</v>
      </c>
      <c r="CN26" s="1102"/>
      <c r="CO26" s="1102"/>
      <c r="CP26" s="1102"/>
      <c r="CQ26" s="1103"/>
      <c r="CR26" s="1101">
        <v>8712</v>
      </c>
      <c r="CS26" s="1102">
        <v>8712</v>
      </c>
      <c r="CT26" s="1102">
        <v>8712</v>
      </c>
      <c r="CU26" s="1102">
        <v>8712</v>
      </c>
      <c r="CV26" s="1103">
        <v>8712</v>
      </c>
      <c r="CW26" s="1101" t="s">
        <v>521</v>
      </c>
      <c r="CX26" s="1102"/>
      <c r="CY26" s="1102"/>
      <c r="CZ26" s="1102"/>
      <c r="DA26" s="1103"/>
      <c r="DB26" s="1101" t="s">
        <v>521</v>
      </c>
      <c r="DC26" s="1102"/>
      <c r="DD26" s="1102"/>
      <c r="DE26" s="1102"/>
      <c r="DF26" s="1103"/>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22"/>
      <c r="AG27" s="1066"/>
      <c r="AH27" s="1066"/>
      <c r="AI27" s="1066"/>
      <c r="AJ27" s="1123"/>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104" t="s">
        <v>627</v>
      </c>
      <c r="BT27" s="1105" t="s">
        <v>627</v>
      </c>
      <c r="BU27" s="1105" t="s">
        <v>627</v>
      </c>
      <c r="BV27" s="1105" t="s">
        <v>627</v>
      </c>
      <c r="BW27" s="1105" t="s">
        <v>627</v>
      </c>
      <c r="BX27" s="1105" t="s">
        <v>627</v>
      </c>
      <c r="BY27" s="1105" t="s">
        <v>627</v>
      </c>
      <c r="BZ27" s="1105" t="s">
        <v>627</v>
      </c>
      <c r="CA27" s="1105" t="s">
        <v>627</v>
      </c>
      <c r="CB27" s="1105" t="s">
        <v>627</v>
      </c>
      <c r="CC27" s="1105" t="s">
        <v>627</v>
      </c>
      <c r="CD27" s="1105" t="s">
        <v>627</v>
      </c>
      <c r="CE27" s="1105" t="s">
        <v>627</v>
      </c>
      <c r="CF27" s="1105" t="s">
        <v>627</v>
      </c>
      <c r="CG27" s="1106" t="s">
        <v>627</v>
      </c>
      <c r="CH27" s="1101">
        <v>-868</v>
      </c>
      <c r="CI27" s="1102"/>
      <c r="CJ27" s="1102"/>
      <c r="CK27" s="1102"/>
      <c r="CL27" s="1103"/>
      <c r="CM27" s="1101">
        <v>12606</v>
      </c>
      <c r="CN27" s="1102"/>
      <c r="CO27" s="1102"/>
      <c r="CP27" s="1102"/>
      <c r="CQ27" s="1103"/>
      <c r="CR27" s="1101">
        <v>7110</v>
      </c>
      <c r="CS27" s="1102">
        <v>7110</v>
      </c>
      <c r="CT27" s="1102">
        <v>7110</v>
      </c>
      <c r="CU27" s="1102">
        <v>7110</v>
      </c>
      <c r="CV27" s="1103">
        <v>7110</v>
      </c>
      <c r="CW27" s="1101">
        <v>57</v>
      </c>
      <c r="CX27" s="1102"/>
      <c r="CY27" s="1102"/>
      <c r="CZ27" s="1102"/>
      <c r="DA27" s="1103"/>
      <c r="DB27" s="1101">
        <v>20946</v>
      </c>
      <c r="DC27" s="1102"/>
      <c r="DD27" s="1102"/>
      <c r="DE27" s="1102"/>
      <c r="DF27" s="1103"/>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11" t="s">
        <v>401</v>
      </c>
      <c r="C28" s="1112"/>
      <c r="D28" s="1112"/>
      <c r="E28" s="1112"/>
      <c r="F28" s="1112"/>
      <c r="G28" s="1112"/>
      <c r="H28" s="1112"/>
      <c r="I28" s="1112"/>
      <c r="J28" s="1112"/>
      <c r="K28" s="1112"/>
      <c r="L28" s="1112"/>
      <c r="M28" s="1112"/>
      <c r="N28" s="1112"/>
      <c r="O28" s="1112"/>
      <c r="P28" s="1113"/>
      <c r="Q28" s="1114">
        <v>2780</v>
      </c>
      <c r="R28" s="1115"/>
      <c r="S28" s="1115"/>
      <c r="T28" s="1115"/>
      <c r="U28" s="1115"/>
      <c r="V28" s="1115">
        <v>2570</v>
      </c>
      <c r="W28" s="1115"/>
      <c r="X28" s="1115"/>
      <c r="Y28" s="1115"/>
      <c r="Z28" s="1115"/>
      <c r="AA28" s="1115">
        <v>210</v>
      </c>
      <c r="AB28" s="1115"/>
      <c r="AC28" s="1115"/>
      <c r="AD28" s="1115"/>
      <c r="AE28" s="1116"/>
      <c r="AF28" s="1117">
        <v>210</v>
      </c>
      <c r="AG28" s="1115"/>
      <c r="AH28" s="1115"/>
      <c r="AI28" s="1115"/>
      <c r="AJ28" s="1118"/>
      <c r="AK28" s="1119" t="s">
        <v>521</v>
      </c>
      <c r="AL28" s="1107"/>
      <c r="AM28" s="1107"/>
      <c r="AN28" s="1107"/>
      <c r="AO28" s="1107"/>
      <c r="AP28" s="1107">
        <v>230</v>
      </c>
      <c r="AQ28" s="1107"/>
      <c r="AR28" s="1107"/>
      <c r="AS28" s="1107"/>
      <c r="AT28" s="1107"/>
      <c r="AU28" s="1107" t="s">
        <v>521</v>
      </c>
      <c r="AV28" s="1107"/>
      <c r="AW28" s="1107"/>
      <c r="AX28" s="1107"/>
      <c r="AY28" s="1107"/>
      <c r="AZ28" s="1108"/>
      <c r="BA28" s="1108"/>
      <c r="BB28" s="1108"/>
      <c r="BC28" s="1108"/>
      <c r="BD28" s="1108"/>
      <c r="BE28" s="1109"/>
      <c r="BF28" s="1109"/>
      <c r="BG28" s="1109"/>
      <c r="BH28" s="1109"/>
      <c r="BI28" s="1110"/>
      <c r="BJ28" s="253"/>
      <c r="BK28" s="253"/>
      <c r="BL28" s="253"/>
      <c r="BM28" s="253"/>
      <c r="BN28" s="253"/>
      <c r="BO28" s="266"/>
      <c r="BP28" s="266"/>
      <c r="BQ28" s="263">
        <v>22</v>
      </c>
      <c r="BR28" s="264"/>
      <c r="BS28" s="1104" t="s">
        <v>628</v>
      </c>
      <c r="BT28" s="1105" t="s">
        <v>628</v>
      </c>
      <c r="BU28" s="1105" t="s">
        <v>628</v>
      </c>
      <c r="BV28" s="1105" t="s">
        <v>628</v>
      </c>
      <c r="BW28" s="1105" t="s">
        <v>628</v>
      </c>
      <c r="BX28" s="1105" t="s">
        <v>628</v>
      </c>
      <c r="BY28" s="1105" t="s">
        <v>628</v>
      </c>
      <c r="BZ28" s="1105" t="s">
        <v>628</v>
      </c>
      <c r="CA28" s="1105" t="s">
        <v>628</v>
      </c>
      <c r="CB28" s="1105" t="s">
        <v>628</v>
      </c>
      <c r="CC28" s="1105" t="s">
        <v>628</v>
      </c>
      <c r="CD28" s="1105" t="s">
        <v>628</v>
      </c>
      <c r="CE28" s="1105" t="s">
        <v>628</v>
      </c>
      <c r="CF28" s="1105" t="s">
        <v>628</v>
      </c>
      <c r="CG28" s="1106" t="s">
        <v>628</v>
      </c>
      <c r="CH28" s="1101">
        <v>-78</v>
      </c>
      <c r="CI28" s="1102"/>
      <c r="CJ28" s="1102"/>
      <c r="CK28" s="1102"/>
      <c r="CL28" s="1103"/>
      <c r="CM28" s="1101">
        <v>14397</v>
      </c>
      <c r="CN28" s="1102"/>
      <c r="CO28" s="1102"/>
      <c r="CP28" s="1102"/>
      <c r="CQ28" s="1103"/>
      <c r="CR28" s="1101">
        <v>5933</v>
      </c>
      <c r="CS28" s="1102">
        <v>5933</v>
      </c>
      <c r="CT28" s="1102">
        <v>5933</v>
      </c>
      <c r="CU28" s="1102">
        <v>5933</v>
      </c>
      <c r="CV28" s="1103">
        <v>5933</v>
      </c>
      <c r="CW28" s="1101" t="s">
        <v>521</v>
      </c>
      <c r="CX28" s="1102"/>
      <c r="CY28" s="1102"/>
      <c r="CZ28" s="1102"/>
      <c r="DA28" s="1103"/>
      <c r="DB28" s="1101" t="s">
        <v>521</v>
      </c>
      <c r="DC28" s="1102"/>
      <c r="DD28" s="1102"/>
      <c r="DE28" s="1102"/>
      <c r="DF28" s="1103"/>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402</v>
      </c>
      <c r="C29" s="1093"/>
      <c r="D29" s="1093"/>
      <c r="E29" s="1093"/>
      <c r="F29" s="1093"/>
      <c r="G29" s="1093"/>
      <c r="H29" s="1093"/>
      <c r="I29" s="1093"/>
      <c r="J29" s="1093"/>
      <c r="K29" s="1093"/>
      <c r="L29" s="1093"/>
      <c r="M29" s="1093"/>
      <c r="N29" s="1093"/>
      <c r="O29" s="1093"/>
      <c r="P29" s="1094"/>
      <c r="Q29" s="1098">
        <v>293064</v>
      </c>
      <c r="R29" s="1099"/>
      <c r="S29" s="1099"/>
      <c r="T29" s="1099"/>
      <c r="U29" s="1099"/>
      <c r="V29" s="1099">
        <v>291393</v>
      </c>
      <c r="W29" s="1099"/>
      <c r="X29" s="1099"/>
      <c r="Y29" s="1099"/>
      <c r="Z29" s="1099"/>
      <c r="AA29" s="1099">
        <v>1671</v>
      </c>
      <c r="AB29" s="1099"/>
      <c r="AC29" s="1099"/>
      <c r="AD29" s="1099"/>
      <c r="AE29" s="1100"/>
      <c r="AF29" s="1074">
        <v>1671</v>
      </c>
      <c r="AG29" s="1075"/>
      <c r="AH29" s="1075"/>
      <c r="AI29" s="1075"/>
      <c r="AJ29" s="1076"/>
      <c r="AK29" s="1035">
        <v>34657</v>
      </c>
      <c r="AL29" s="1026"/>
      <c r="AM29" s="1026"/>
      <c r="AN29" s="1026"/>
      <c r="AO29" s="1026"/>
      <c r="AP29" s="1026" t="s">
        <v>521</v>
      </c>
      <c r="AQ29" s="1026"/>
      <c r="AR29" s="1026"/>
      <c r="AS29" s="1026"/>
      <c r="AT29" s="1026"/>
      <c r="AU29" s="1026" t="s">
        <v>521</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t="s">
        <v>629</v>
      </c>
      <c r="BS29" s="1104" t="s">
        <v>630</v>
      </c>
      <c r="BT29" s="1105" t="s">
        <v>630</v>
      </c>
      <c r="BU29" s="1105" t="s">
        <v>630</v>
      </c>
      <c r="BV29" s="1105" t="s">
        <v>630</v>
      </c>
      <c r="BW29" s="1105" t="s">
        <v>630</v>
      </c>
      <c r="BX29" s="1105" t="s">
        <v>630</v>
      </c>
      <c r="BY29" s="1105" t="s">
        <v>630</v>
      </c>
      <c r="BZ29" s="1105" t="s">
        <v>630</v>
      </c>
      <c r="CA29" s="1105" t="s">
        <v>630</v>
      </c>
      <c r="CB29" s="1105" t="s">
        <v>630</v>
      </c>
      <c r="CC29" s="1105" t="s">
        <v>630</v>
      </c>
      <c r="CD29" s="1105" t="s">
        <v>630</v>
      </c>
      <c r="CE29" s="1105" t="s">
        <v>630</v>
      </c>
      <c r="CF29" s="1105" t="s">
        <v>630</v>
      </c>
      <c r="CG29" s="1106" t="s">
        <v>630</v>
      </c>
      <c r="CH29" s="1101">
        <v>344</v>
      </c>
      <c r="CI29" s="1102"/>
      <c r="CJ29" s="1102"/>
      <c r="CK29" s="1102"/>
      <c r="CL29" s="1103"/>
      <c r="CM29" s="1101">
        <v>5199</v>
      </c>
      <c r="CN29" s="1102"/>
      <c r="CO29" s="1102"/>
      <c r="CP29" s="1102"/>
      <c r="CQ29" s="1103"/>
      <c r="CR29" s="1101">
        <v>100</v>
      </c>
      <c r="CS29" s="1102">
        <v>100</v>
      </c>
      <c r="CT29" s="1102">
        <v>100</v>
      </c>
      <c r="CU29" s="1102">
        <v>100</v>
      </c>
      <c r="CV29" s="1103">
        <v>100</v>
      </c>
      <c r="CW29" s="1101">
        <v>385</v>
      </c>
      <c r="CX29" s="1102"/>
      <c r="CY29" s="1102"/>
      <c r="CZ29" s="1102"/>
      <c r="DA29" s="1103"/>
      <c r="DB29" s="1101">
        <v>4842</v>
      </c>
      <c r="DC29" s="1102"/>
      <c r="DD29" s="1102"/>
      <c r="DE29" s="1102"/>
      <c r="DF29" s="1103"/>
      <c r="DG29" s="1044"/>
      <c r="DH29" s="1045"/>
      <c r="DI29" s="1045"/>
      <c r="DJ29" s="1045"/>
      <c r="DK29" s="1046"/>
      <c r="DL29" s="1044">
        <v>3439</v>
      </c>
      <c r="DM29" s="1045"/>
      <c r="DN29" s="1045"/>
      <c r="DO29" s="1045"/>
      <c r="DP29" s="1046"/>
      <c r="DQ29" s="1044">
        <v>3439</v>
      </c>
      <c r="DR29" s="1045"/>
      <c r="DS29" s="1045"/>
      <c r="DT29" s="1045"/>
      <c r="DU29" s="1046"/>
      <c r="DV29" s="1047"/>
      <c r="DW29" s="1048"/>
      <c r="DX29" s="1048"/>
      <c r="DY29" s="1048"/>
      <c r="DZ29" s="1049"/>
      <c r="EA29" s="247"/>
    </row>
    <row r="30" spans="1:131" s="248" customFormat="1" ht="26.25" customHeight="1" x14ac:dyDescent="0.2">
      <c r="A30" s="267">
        <v>3</v>
      </c>
      <c r="B30" s="1092" t="s">
        <v>403</v>
      </c>
      <c r="C30" s="1093"/>
      <c r="D30" s="1093"/>
      <c r="E30" s="1093"/>
      <c r="F30" s="1093"/>
      <c r="G30" s="1093"/>
      <c r="H30" s="1093"/>
      <c r="I30" s="1093"/>
      <c r="J30" s="1093"/>
      <c r="K30" s="1093"/>
      <c r="L30" s="1093"/>
      <c r="M30" s="1093"/>
      <c r="N30" s="1093"/>
      <c r="O30" s="1093"/>
      <c r="P30" s="1094"/>
      <c r="Q30" s="1098">
        <v>278720</v>
      </c>
      <c r="R30" s="1099"/>
      <c r="S30" s="1099"/>
      <c r="T30" s="1099"/>
      <c r="U30" s="1099"/>
      <c r="V30" s="1099">
        <v>275756</v>
      </c>
      <c r="W30" s="1099"/>
      <c r="X30" s="1099"/>
      <c r="Y30" s="1099"/>
      <c r="Z30" s="1099"/>
      <c r="AA30" s="1099">
        <v>2964</v>
      </c>
      <c r="AB30" s="1099"/>
      <c r="AC30" s="1099"/>
      <c r="AD30" s="1099"/>
      <c r="AE30" s="1100"/>
      <c r="AF30" s="1074">
        <v>2964</v>
      </c>
      <c r="AG30" s="1075"/>
      <c r="AH30" s="1075"/>
      <c r="AI30" s="1075"/>
      <c r="AJ30" s="1076"/>
      <c r="AK30" s="1035">
        <v>42456</v>
      </c>
      <c r="AL30" s="1026"/>
      <c r="AM30" s="1026"/>
      <c r="AN30" s="1026"/>
      <c r="AO30" s="1026"/>
      <c r="AP30" s="1026" t="s">
        <v>521</v>
      </c>
      <c r="AQ30" s="1026"/>
      <c r="AR30" s="1026"/>
      <c r="AS30" s="1026"/>
      <c r="AT30" s="1026"/>
      <c r="AU30" s="1026" t="s">
        <v>521</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104" t="s">
        <v>631</v>
      </c>
      <c r="BT30" s="1105" t="s">
        <v>631</v>
      </c>
      <c r="BU30" s="1105" t="s">
        <v>631</v>
      </c>
      <c r="BV30" s="1105" t="s">
        <v>631</v>
      </c>
      <c r="BW30" s="1105" t="s">
        <v>631</v>
      </c>
      <c r="BX30" s="1105" t="s">
        <v>631</v>
      </c>
      <c r="BY30" s="1105" t="s">
        <v>631</v>
      </c>
      <c r="BZ30" s="1105" t="s">
        <v>631</v>
      </c>
      <c r="CA30" s="1105" t="s">
        <v>631</v>
      </c>
      <c r="CB30" s="1105" t="s">
        <v>631</v>
      </c>
      <c r="CC30" s="1105" t="s">
        <v>631</v>
      </c>
      <c r="CD30" s="1105" t="s">
        <v>631</v>
      </c>
      <c r="CE30" s="1105" t="s">
        <v>631</v>
      </c>
      <c r="CF30" s="1105" t="s">
        <v>631</v>
      </c>
      <c r="CG30" s="1106" t="s">
        <v>631</v>
      </c>
      <c r="CH30" s="1101">
        <v>139</v>
      </c>
      <c r="CI30" s="1102"/>
      <c r="CJ30" s="1102"/>
      <c r="CK30" s="1102"/>
      <c r="CL30" s="1103"/>
      <c r="CM30" s="1101">
        <v>557</v>
      </c>
      <c r="CN30" s="1102"/>
      <c r="CO30" s="1102"/>
      <c r="CP30" s="1102"/>
      <c r="CQ30" s="1103"/>
      <c r="CR30" s="1101">
        <v>217</v>
      </c>
      <c r="CS30" s="1102">
        <v>217</v>
      </c>
      <c r="CT30" s="1102">
        <v>217</v>
      </c>
      <c r="CU30" s="1102">
        <v>217</v>
      </c>
      <c r="CV30" s="1103">
        <v>217</v>
      </c>
      <c r="CW30" s="1101">
        <v>918</v>
      </c>
      <c r="CX30" s="1102"/>
      <c r="CY30" s="1102"/>
      <c r="CZ30" s="1102"/>
      <c r="DA30" s="1103"/>
      <c r="DB30" s="1101" t="s">
        <v>521</v>
      </c>
      <c r="DC30" s="1102"/>
      <c r="DD30" s="1102"/>
      <c r="DE30" s="1102"/>
      <c r="DF30" s="1103"/>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404</v>
      </c>
      <c r="C31" s="1093"/>
      <c r="D31" s="1093"/>
      <c r="E31" s="1093"/>
      <c r="F31" s="1093"/>
      <c r="G31" s="1093"/>
      <c r="H31" s="1093"/>
      <c r="I31" s="1093"/>
      <c r="J31" s="1093"/>
      <c r="K31" s="1093"/>
      <c r="L31" s="1093"/>
      <c r="M31" s="1093"/>
      <c r="N31" s="1093"/>
      <c r="O31" s="1093"/>
      <c r="P31" s="1094"/>
      <c r="Q31" s="1098">
        <v>32930</v>
      </c>
      <c r="R31" s="1099"/>
      <c r="S31" s="1099"/>
      <c r="T31" s="1099"/>
      <c r="U31" s="1099"/>
      <c r="V31" s="1099">
        <v>31464</v>
      </c>
      <c r="W31" s="1099"/>
      <c r="X31" s="1099"/>
      <c r="Y31" s="1099"/>
      <c r="Z31" s="1099"/>
      <c r="AA31" s="1099">
        <v>1465</v>
      </c>
      <c r="AB31" s="1099"/>
      <c r="AC31" s="1099"/>
      <c r="AD31" s="1099"/>
      <c r="AE31" s="1100"/>
      <c r="AF31" s="1074">
        <v>1465</v>
      </c>
      <c r="AG31" s="1075"/>
      <c r="AH31" s="1075"/>
      <c r="AI31" s="1075"/>
      <c r="AJ31" s="1076"/>
      <c r="AK31" s="1035">
        <v>8146</v>
      </c>
      <c r="AL31" s="1026"/>
      <c r="AM31" s="1026"/>
      <c r="AN31" s="1026"/>
      <c r="AO31" s="1026"/>
      <c r="AP31" s="1026" t="s">
        <v>521</v>
      </c>
      <c r="AQ31" s="1026"/>
      <c r="AR31" s="1026"/>
      <c r="AS31" s="1026"/>
      <c r="AT31" s="1026"/>
      <c r="AU31" s="1026" t="s">
        <v>521</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104" t="s">
        <v>632</v>
      </c>
      <c r="BT31" s="1105" t="s">
        <v>632</v>
      </c>
      <c r="BU31" s="1105" t="s">
        <v>632</v>
      </c>
      <c r="BV31" s="1105" t="s">
        <v>632</v>
      </c>
      <c r="BW31" s="1105" t="s">
        <v>632</v>
      </c>
      <c r="BX31" s="1105" t="s">
        <v>632</v>
      </c>
      <c r="BY31" s="1105" t="s">
        <v>632</v>
      </c>
      <c r="BZ31" s="1105" t="s">
        <v>632</v>
      </c>
      <c r="CA31" s="1105" t="s">
        <v>632</v>
      </c>
      <c r="CB31" s="1105" t="s">
        <v>632</v>
      </c>
      <c r="CC31" s="1105" t="s">
        <v>632</v>
      </c>
      <c r="CD31" s="1105" t="s">
        <v>632</v>
      </c>
      <c r="CE31" s="1105" t="s">
        <v>632</v>
      </c>
      <c r="CF31" s="1105" t="s">
        <v>632</v>
      </c>
      <c r="CG31" s="1106" t="s">
        <v>632</v>
      </c>
      <c r="CH31" s="1101">
        <v>2333</v>
      </c>
      <c r="CI31" s="1102"/>
      <c r="CJ31" s="1102"/>
      <c r="CK31" s="1102"/>
      <c r="CL31" s="1103"/>
      <c r="CM31" s="1101">
        <v>3330</v>
      </c>
      <c r="CN31" s="1102"/>
      <c r="CO31" s="1102"/>
      <c r="CP31" s="1102"/>
      <c r="CQ31" s="1103"/>
      <c r="CR31" s="1101">
        <v>100</v>
      </c>
      <c r="CS31" s="1102">
        <v>100</v>
      </c>
      <c r="CT31" s="1102">
        <v>100</v>
      </c>
      <c r="CU31" s="1102">
        <v>100</v>
      </c>
      <c r="CV31" s="1103">
        <v>100</v>
      </c>
      <c r="CW31" s="1101">
        <v>7941</v>
      </c>
      <c r="CX31" s="1102"/>
      <c r="CY31" s="1102"/>
      <c r="CZ31" s="1102"/>
      <c r="DA31" s="1103"/>
      <c r="DB31" s="1101">
        <v>38234</v>
      </c>
      <c r="DC31" s="1102"/>
      <c r="DD31" s="1102"/>
      <c r="DE31" s="1102"/>
      <c r="DF31" s="1103"/>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405</v>
      </c>
      <c r="C32" s="1093"/>
      <c r="D32" s="1093"/>
      <c r="E32" s="1093"/>
      <c r="F32" s="1093"/>
      <c r="G32" s="1093"/>
      <c r="H32" s="1093"/>
      <c r="I32" s="1093"/>
      <c r="J32" s="1093"/>
      <c r="K32" s="1093"/>
      <c r="L32" s="1093"/>
      <c r="M32" s="1093"/>
      <c r="N32" s="1093"/>
      <c r="O32" s="1093"/>
      <c r="P32" s="1094"/>
      <c r="Q32" s="1098">
        <v>66396</v>
      </c>
      <c r="R32" s="1099"/>
      <c r="S32" s="1099"/>
      <c r="T32" s="1099"/>
      <c r="U32" s="1099"/>
      <c r="V32" s="1099">
        <v>50409</v>
      </c>
      <c r="W32" s="1099"/>
      <c r="X32" s="1099"/>
      <c r="Y32" s="1099"/>
      <c r="Z32" s="1099"/>
      <c r="AA32" s="1099">
        <v>15987</v>
      </c>
      <c r="AB32" s="1099"/>
      <c r="AC32" s="1099"/>
      <c r="AD32" s="1099"/>
      <c r="AE32" s="1100"/>
      <c r="AF32" s="1074">
        <v>38453</v>
      </c>
      <c r="AG32" s="1075"/>
      <c r="AH32" s="1075"/>
      <c r="AI32" s="1075"/>
      <c r="AJ32" s="1076"/>
      <c r="AK32" s="1035">
        <v>221</v>
      </c>
      <c r="AL32" s="1026"/>
      <c r="AM32" s="1026"/>
      <c r="AN32" s="1026"/>
      <c r="AO32" s="1026"/>
      <c r="AP32" s="1026">
        <v>117057</v>
      </c>
      <c r="AQ32" s="1026"/>
      <c r="AR32" s="1026"/>
      <c r="AS32" s="1026"/>
      <c r="AT32" s="1026"/>
      <c r="AU32" s="1026">
        <v>117</v>
      </c>
      <c r="AV32" s="1026"/>
      <c r="AW32" s="1026"/>
      <c r="AX32" s="1026"/>
      <c r="AY32" s="1026"/>
      <c r="AZ32" s="1097" t="s">
        <v>521</v>
      </c>
      <c r="BA32" s="1097"/>
      <c r="BB32" s="1097"/>
      <c r="BC32" s="1097"/>
      <c r="BD32" s="1097"/>
      <c r="BE32" s="1087" t="s">
        <v>595</v>
      </c>
      <c r="BF32" s="1087"/>
      <c r="BG32" s="1087"/>
      <c r="BH32" s="1087"/>
      <c r="BI32" s="1088"/>
      <c r="BJ32" s="253"/>
      <c r="BK32" s="253"/>
      <c r="BL32" s="253"/>
      <c r="BM32" s="253"/>
      <c r="BN32" s="253"/>
      <c r="BO32" s="266"/>
      <c r="BP32" s="266"/>
      <c r="BQ32" s="263">
        <v>26</v>
      </c>
      <c r="BR32" s="264"/>
      <c r="BS32" s="1104" t="s">
        <v>633</v>
      </c>
      <c r="BT32" s="1105" t="s">
        <v>633</v>
      </c>
      <c r="BU32" s="1105" t="s">
        <v>633</v>
      </c>
      <c r="BV32" s="1105" t="s">
        <v>633</v>
      </c>
      <c r="BW32" s="1105" t="s">
        <v>633</v>
      </c>
      <c r="BX32" s="1105" t="s">
        <v>633</v>
      </c>
      <c r="BY32" s="1105" t="s">
        <v>633</v>
      </c>
      <c r="BZ32" s="1105" t="s">
        <v>633</v>
      </c>
      <c r="CA32" s="1105" t="s">
        <v>633</v>
      </c>
      <c r="CB32" s="1105" t="s">
        <v>633</v>
      </c>
      <c r="CC32" s="1105" t="s">
        <v>633</v>
      </c>
      <c r="CD32" s="1105" t="s">
        <v>633</v>
      </c>
      <c r="CE32" s="1105" t="s">
        <v>633</v>
      </c>
      <c r="CF32" s="1105" t="s">
        <v>633</v>
      </c>
      <c r="CG32" s="1106" t="s">
        <v>633</v>
      </c>
      <c r="CH32" s="1101">
        <v>0</v>
      </c>
      <c r="CI32" s="1102"/>
      <c r="CJ32" s="1102"/>
      <c r="CK32" s="1102"/>
      <c r="CL32" s="1103"/>
      <c r="CM32" s="1101">
        <v>5</v>
      </c>
      <c r="CN32" s="1102"/>
      <c r="CO32" s="1102"/>
      <c r="CP32" s="1102"/>
      <c r="CQ32" s="1103"/>
      <c r="CR32" s="1101">
        <v>5</v>
      </c>
      <c r="CS32" s="1102">
        <v>5</v>
      </c>
      <c r="CT32" s="1102">
        <v>5</v>
      </c>
      <c r="CU32" s="1102">
        <v>5</v>
      </c>
      <c r="CV32" s="1103">
        <v>5</v>
      </c>
      <c r="CW32" s="1101" t="s">
        <v>521</v>
      </c>
      <c r="CX32" s="1102"/>
      <c r="CY32" s="1102"/>
      <c r="CZ32" s="1102"/>
      <c r="DA32" s="1103"/>
      <c r="DB32" s="1101" t="s">
        <v>521</v>
      </c>
      <c r="DC32" s="1102"/>
      <c r="DD32" s="1102"/>
      <c r="DE32" s="1102"/>
      <c r="DF32" s="1103"/>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406</v>
      </c>
      <c r="C33" s="1093"/>
      <c r="D33" s="1093"/>
      <c r="E33" s="1093"/>
      <c r="F33" s="1093"/>
      <c r="G33" s="1093"/>
      <c r="H33" s="1093"/>
      <c r="I33" s="1093"/>
      <c r="J33" s="1093"/>
      <c r="K33" s="1093"/>
      <c r="L33" s="1093"/>
      <c r="M33" s="1093"/>
      <c r="N33" s="1093"/>
      <c r="O33" s="1093"/>
      <c r="P33" s="1094"/>
      <c r="Q33" s="1098">
        <v>1567</v>
      </c>
      <c r="R33" s="1099"/>
      <c r="S33" s="1099"/>
      <c r="T33" s="1099"/>
      <c r="U33" s="1099"/>
      <c r="V33" s="1099">
        <v>1259</v>
      </c>
      <c r="W33" s="1099"/>
      <c r="X33" s="1099"/>
      <c r="Y33" s="1099"/>
      <c r="Z33" s="1099"/>
      <c r="AA33" s="1099">
        <v>309</v>
      </c>
      <c r="AB33" s="1099"/>
      <c r="AC33" s="1099"/>
      <c r="AD33" s="1099"/>
      <c r="AE33" s="1100"/>
      <c r="AF33" s="1074">
        <v>5956</v>
      </c>
      <c r="AG33" s="1075"/>
      <c r="AH33" s="1075"/>
      <c r="AI33" s="1075"/>
      <c r="AJ33" s="1076"/>
      <c r="AK33" s="1035">
        <v>2</v>
      </c>
      <c r="AL33" s="1026"/>
      <c r="AM33" s="1026"/>
      <c r="AN33" s="1026"/>
      <c r="AO33" s="1026"/>
      <c r="AP33" s="1026">
        <v>445</v>
      </c>
      <c r="AQ33" s="1026"/>
      <c r="AR33" s="1026"/>
      <c r="AS33" s="1026"/>
      <c r="AT33" s="1026"/>
      <c r="AU33" s="1026">
        <v>1</v>
      </c>
      <c r="AV33" s="1026"/>
      <c r="AW33" s="1026"/>
      <c r="AX33" s="1026"/>
      <c r="AY33" s="1026"/>
      <c r="AZ33" s="1097" t="s">
        <v>521</v>
      </c>
      <c r="BA33" s="1097"/>
      <c r="BB33" s="1097"/>
      <c r="BC33" s="1097"/>
      <c r="BD33" s="1097"/>
      <c r="BE33" s="1087" t="s">
        <v>595</v>
      </c>
      <c r="BF33" s="1087"/>
      <c r="BG33" s="1087"/>
      <c r="BH33" s="1087"/>
      <c r="BI33" s="1088"/>
      <c r="BJ33" s="253"/>
      <c r="BK33" s="253"/>
      <c r="BL33" s="253"/>
      <c r="BM33" s="253"/>
      <c r="BN33" s="253"/>
      <c r="BO33" s="266"/>
      <c r="BP33" s="266"/>
      <c r="BQ33" s="263">
        <v>27</v>
      </c>
      <c r="BR33" s="264" t="s">
        <v>629</v>
      </c>
      <c r="BS33" s="1104" t="s">
        <v>634</v>
      </c>
      <c r="BT33" s="1105" t="s">
        <v>634</v>
      </c>
      <c r="BU33" s="1105" t="s">
        <v>634</v>
      </c>
      <c r="BV33" s="1105" t="s">
        <v>634</v>
      </c>
      <c r="BW33" s="1105" t="s">
        <v>634</v>
      </c>
      <c r="BX33" s="1105" t="s">
        <v>634</v>
      </c>
      <c r="BY33" s="1105" t="s">
        <v>634</v>
      </c>
      <c r="BZ33" s="1105" t="s">
        <v>634</v>
      </c>
      <c r="CA33" s="1105" t="s">
        <v>634</v>
      </c>
      <c r="CB33" s="1105" t="s">
        <v>634</v>
      </c>
      <c r="CC33" s="1105" t="s">
        <v>634</v>
      </c>
      <c r="CD33" s="1105" t="s">
        <v>634</v>
      </c>
      <c r="CE33" s="1105" t="s">
        <v>634</v>
      </c>
      <c r="CF33" s="1105" t="s">
        <v>634</v>
      </c>
      <c r="CG33" s="1106" t="s">
        <v>634</v>
      </c>
      <c r="CH33" s="1101">
        <v>890</v>
      </c>
      <c r="CI33" s="1102"/>
      <c r="CJ33" s="1102"/>
      <c r="CK33" s="1102"/>
      <c r="CL33" s="1103"/>
      <c r="CM33" s="1101">
        <v>4170</v>
      </c>
      <c r="CN33" s="1102"/>
      <c r="CO33" s="1102"/>
      <c r="CP33" s="1102"/>
      <c r="CQ33" s="1103"/>
      <c r="CR33" s="1101">
        <v>342</v>
      </c>
      <c r="CS33" s="1102">
        <v>342</v>
      </c>
      <c r="CT33" s="1102">
        <v>342</v>
      </c>
      <c r="CU33" s="1102">
        <v>342</v>
      </c>
      <c r="CV33" s="1103">
        <v>342</v>
      </c>
      <c r="CW33" s="1101" t="s">
        <v>521</v>
      </c>
      <c r="CX33" s="1102"/>
      <c r="CY33" s="1102"/>
      <c r="CZ33" s="1102"/>
      <c r="DA33" s="1103"/>
      <c r="DB33" s="1101">
        <v>3233</v>
      </c>
      <c r="DC33" s="1102"/>
      <c r="DD33" s="1102"/>
      <c r="DE33" s="1102"/>
      <c r="DF33" s="1103"/>
      <c r="DG33" s="1044"/>
      <c r="DH33" s="1045"/>
      <c r="DI33" s="1045"/>
      <c r="DJ33" s="1045"/>
      <c r="DK33" s="1046"/>
      <c r="DL33" s="1044">
        <v>2938</v>
      </c>
      <c r="DM33" s="1045"/>
      <c r="DN33" s="1045"/>
      <c r="DO33" s="1045"/>
      <c r="DP33" s="1046"/>
      <c r="DQ33" s="1044">
        <v>294</v>
      </c>
      <c r="DR33" s="1045"/>
      <c r="DS33" s="1045"/>
      <c r="DT33" s="1045"/>
      <c r="DU33" s="1046"/>
      <c r="DV33" s="1047"/>
      <c r="DW33" s="1048"/>
      <c r="DX33" s="1048"/>
      <c r="DY33" s="1048"/>
      <c r="DZ33" s="1049"/>
      <c r="EA33" s="247"/>
    </row>
    <row r="34" spans="1:131" s="248" customFormat="1" ht="26.25" customHeight="1" x14ac:dyDescent="0.2">
      <c r="A34" s="267">
        <v>7</v>
      </c>
      <c r="B34" s="1092" t="s">
        <v>407</v>
      </c>
      <c r="C34" s="1093"/>
      <c r="D34" s="1093"/>
      <c r="E34" s="1093"/>
      <c r="F34" s="1093"/>
      <c r="G34" s="1093"/>
      <c r="H34" s="1093"/>
      <c r="I34" s="1093"/>
      <c r="J34" s="1093"/>
      <c r="K34" s="1093"/>
      <c r="L34" s="1093"/>
      <c r="M34" s="1093"/>
      <c r="N34" s="1093"/>
      <c r="O34" s="1093"/>
      <c r="P34" s="1094"/>
      <c r="Q34" s="1098">
        <v>7156</v>
      </c>
      <c r="R34" s="1099"/>
      <c r="S34" s="1099"/>
      <c r="T34" s="1099"/>
      <c r="U34" s="1099"/>
      <c r="V34" s="1099">
        <v>6973</v>
      </c>
      <c r="W34" s="1099"/>
      <c r="X34" s="1099"/>
      <c r="Y34" s="1099"/>
      <c r="Z34" s="1099"/>
      <c r="AA34" s="1099">
        <v>183</v>
      </c>
      <c r="AB34" s="1099"/>
      <c r="AC34" s="1099"/>
      <c r="AD34" s="1099"/>
      <c r="AE34" s="1100"/>
      <c r="AF34" s="1074">
        <v>8294</v>
      </c>
      <c r="AG34" s="1075"/>
      <c r="AH34" s="1075"/>
      <c r="AI34" s="1075"/>
      <c r="AJ34" s="1076"/>
      <c r="AK34" s="1035">
        <v>1914</v>
      </c>
      <c r="AL34" s="1026"/>
      <c r="AM34" s="1026"/>
      <c r="AN34" s="1026"/>
      <c r="AO34" s="1026"/>
      <c r="AP34" s="1026">
        <v>55086</v>
      </c>
      <c r="AQ34" s="1026"/>
      <c r="AR34" s="1026"/>
      <c r="AS34" s="1026"/>
      <c r="AT34" s="1026"/>
      <c r="AU34" s="1026">
        <v>10521</v>
      </c>
      <c r="AV34" s="1026"/>
      <c r="AW34" s="1026"/>
      <c r="AX34" s="1026"/>
      <c r="AY34" s="1026"/>
      <c r="AZ34" s="1097" t="s">
        <v>521</v>
      </c>
      <c r="BA34" s="1097"/>
      <c r="BB34" s="1097"/>
      <c r="BC34" s="1097"/>
      <c r="BD34" s="1097"/>
      <c r="BE34" s="1087" t="s">
        <v>595</v>
      </c>
      <c r="BF34" s="1087"/>
      <c r="BG34" s="1087"/>
      <c r="BH34" s="1087"/>
      <c r="BI34" s="1088"/>
      <c r="BJ34" s="253"/>
      <c r="BK34" s="253"/>
      <c r="BL34" s="253"/>
      <c r="BM34" s="253"/>
      <c r="BN34" s="253"/>
      <c r="BO34" s="266"/>
      <c r="BP34" s="266"/>
      <c r="BQ34" s="263">
        <v>28</v>
      </c>
      <c r="BR34" s="264"/>
      <c r="BS34" s="1104" t="s">
        <v>635</v>
      </c>
      <c r="BT34" s="1105" t="s">
        <v>635</v>
      </c>
      <c r="BU34" s="1105" t="s">
        <v>635</v>
      </c>
      <c r="BV34" s="1105" t="s">
        <v>635</v>
      </c>
      <c r="BW34" s="1105" t="s">
        <v>635</v>
      </c>
      <c r="BX34" s="1105" t="s">
        <v>635</v>
      </c>
      <c r="BY34" s="1105" t="s">
        <v>635</v>
      </c>
      <c r="BZ34" s="1105" t="s">
        <v>635</v>
      </c>
      <c r="CA34" s="1105" t="s">
        <v>635</v>
      </c>
      <c r="CB34" s="1105" t="s">
        <v>635</v>
      </c>
      <c r="CC34" s="1105" t="s">
        <v>635</v>
      </c>
      <c r="CD34" s="1105" t="s">
        <v>635</v>
      </c>
      <c r="CE34" s="1105" t="s">
        <v>635</v>
      </c>
      <c r="CF34" s="1105" t="s">
        <v>635</v>
      </c>
      <c r="CG34" s="1106" t="s">
        <v>635</v>
      </c>
      <c r="CH34" s="1101">
        <v>-78</v>
      </c>
      <c r="CI34" s="1102"/>
      <c r="CJ34" s="1102"/>
      <c r="CK34" s="1102"/>
      <c r="CL34" s="1103"/>
      <c r="CM34" s="1101">
        <v>7521</v>
      </c>
      <c r="CN34" s="1102"/>
      <c r="CO34" s="1102"/>
      <c r="CP34" s="1102"/>
      <c r="CQ34" s="1103"/>
      <c r="CR34" s="1101">
        <v>40</v>
      </c>
      <c r="CS34" s="1102">
        <v>40</v>
      </c>
      <c r="CT34" s="1102">
        <v>40</v>
      </c>
      <c r="CU34" s="1102">
        <v>40</v>
      </c>
      <c r="CV34" s="1103">
        <v>40</v>
      </c>
      <c r="CW34" s="1101">
        <v>129</v>
      </c>
      <c r="CX34" s="1102"/>
      <c r="CY34" s="1102"/>
      <c r="CZ34" s="1102"/>
      <c r="DA34" s="1103"/>
      <c r="DB34" s="1101">
        <v>30332</v>
      </c>
      <c r="DC34" s="1102"/>
      <c r="DD34" s="1102"/>
      <c r="DE34" s="1102"/>
      <c r="DF34" s="1103"/>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t="s">
        <v>408</v>
      </c>
      <c r="C35" s="1093"/>
      <c r="D35" s="1093"/>
      <c r="E35" s="1093"/>
      <c r="F35" s="1093"/>
      <c r="G35" s="1093"/>
      <c r="H35" s="1093"/>
      <c r="I35" s="1093"/>
      <c r="J35" s="1093"/>
      <c r="K35" s="1093"/>
      <c r="L35" s="1093"/>
      <c r="M35" s="1093"/>
      <c r="N35" s="1093"/>
      <c r="O35" s="1093"/>
      <c r="P35" s="1094"/>
      <c r="Q35" s="1098">
        <v>80835</v>
      </c>
      <c r="R35" s="1099"/>
      <c r="S35" s="1099"/>
      <c r="T35" s="1099"/>
      <c r="U35" s="1099"/>
      <c r="V35" s="1099">
        <v>75877</v>
      </c>
      <c r="W35" s="1099"/>
      <c r="X35" s="1099"/>
      <c r="Y35" s="1099"/>
      <c r="Z35" s="1099"/>
      <c r="AA35" s="1099">
        <v>4958</v>
      </c>
      <c r="AB35" s="1099"/>
      <c r="AC35" s="1099"/>
      <c r="AD35" s="1099"/>
      <c r="AE35" s="1100"/>
      <c r="AF35" s="1074">
        <v>39812</v>
      </c>
      <c r="AG35" s="1075"/>
      <c r="AH35" s="1075"/>
      <c r="AI35" s="1075"/>
      <c r="AJ35" s="1076"/>
      <c r="AK35" s="1035">
        <v>25793</v>
      </c>
      <c r="AL35" s="1026"/>
      <c r="AM35" s="1026"/>
      <c r="AN35" s="1026"/>
      <c r="AO35" s="1026"/>
      <c r="AP35" s="1026">
        <v>444868</v>
      </c>
      <c r="AQ35" s="1026"/>
      <c r="AR35" s="1026"/>
      <c r="AS35" s="1026"/>
      <c r="AT35" s="1026"/>
      <c r="AU35" s="1026">
        <v>279377</v>
      </c>
      <c r="AV35" s="1026"/>
      <c r="AW35" s="1026"/>
      <c r="AX35" s="1026"/>
      <c r="AY35" s="1026"/>
      <c r="AZ35" s="1097" t="s">
        <v>521</v>
      </c>
      <c r="BA35" s="1097"/>
      <c r="BB35" s="1097"/>
      <c r="BC35" s="1097"/>
      <c r="BD35" s="1097"/>
      <c r="BE35" s="1087" t="s">
        <v>595</v>
      </c>
      <c r="BF35" s="1087"/>
      <c r="BG35" s="1087"/>
      <c r="BH35" s="1087"/>
      <c r="BI35" s="1088"/>
      <c r="BJ35" s="253"/>
      <c r="BK35" s="253"/>
      <c r="BL35" s="253"/>
      <c r="BM35" s="253"/>
      <c r="BN35" s="253"/>
      <c r="BO35" s="266"/>
      <c r="BP35" s="266"/>
      <c r="BQ35" s="263">
        <v>29</v>
      </c>
      <c r="BR35" s="264" t="s">
        <v>629</v>
      </c>
      <c r="BS35" s="1104" t="s">
        <v>636</v>
      </c>
      <c r="BT35" s="1105" t="s">
        <v>636</v>
      </c>
      <c r="BU35" s="1105" t="s">
        <v>636</v>
      </c>
      <c r="BV35" s="1105" t="s">
        <v>636</v>
      </c>
      <c r="BW35" s="1105" t="s">
        <v>636</v>
      </c>
      <c r="BX35" s="1105" t="s">
        <v>636</v>
      </c>
      <c r="BY35" s="1105" t="s">
        <v>636</v>
      </c>
      <c r="BZ35" s="1105" t="s">
        <v>636</v>
      </c>
      <c r="CA35" s="1105" t="s">
        <v>636</v>
      </c>
      <c r="CB35" s="1105" t="s">
        <v>636</v>
      </c>
      <c r="CC35" s="1105" t="s">
        <v>636</v>
      </c>
      <c r="CD35" s="1105" t="s">
        <v>636</v>
      </c>
      <c r="CE35" s="1105" t="s">
        <v>636</v>
      </c>
      <c r="CF35" s="1105" t="s">
        <v>636</v>
      </c>
      <c r="CG35" s="1106" t="s">
        <v>636</v>
      </c>
      <c r="CH35" s="1101">
        <v>336</v>
      </c>
      <c r="CI35" s="1102"/>
      <c r="CJ35" s="1102"/>
      <c r="CK35" s="1102"/>
      <c r="CL35" s="1103"/>
      <c r="CM35" s="1101">
        <v>-10015</v>
      </c>
      <c r="CN35" s="1102"/>
      <c r="CO35" s="1102"/>
      <c r="CP35" s="1102"/>
      <c r="CQ35" s="1103"/>
      <c r="CR35" s="1101">
        <v>2451</v>
      </c>
      <c r="CS35" s="1102">
        <v>2451</v>
      </c>
      <c r="CT35" s="1102">
        <v>2451</v>
      </c>
      <c r="CU35" s="1102">
        <v>2451</v>
      </c>
      <c r="CV35" s="1103">
        <v>2451</v>
      </c>
      <c r="CW35" s="1101">
        <v>221</v>
      </c>
      <c r="CX35" s="1102"/>
      <c r="CY35" s="1102"/>
      <c r="CZ35" s="1102"/>
      <c r="DA35" s="1103"/>
      <c r="DB35" s="1101">
        <v>7128</v>
      </c>
      <c r="DC35" s="1102"/>
      <c r="DD35" s="1102"/>
      <c r="DE35" s="1102"/>
      <c r="DF35" s="1103"/>
      <c r="DG35" s="1044"/>
      <c r="DH35" s="1045"/>
      <c r="DI35" s="1045"/>
      <c r="DJ35" s="1045"/>
      <c r="DK35" s="1046"/>
      <c r="DL35" s="1044">
        <v>6648</v>
      </c>
      <c r="DM35" s="1045"/>
      <c r="DN35" s="1045"/>
      <c r="DO35" s="1045"/>
      <c r="DP35" s="1046"/>
      <c r="DQ35" s="1044">
        <v>6648</v>
      </c>
      <c r="DR35" s="1045"/>
      <c r="DS35" s="1045"/>
      <c r="DT35" s="1045"/>
      <c r="DU35" s="1046"/>
      <c r="DV35" s="1047"/>
      <c r="DW35" s="1048"/>
      <c r="DX35" s="1048"/>
      <c r="DY35" s="1048"/>
      <c r="DZ35" s="1049"/>
      <c r="EA35" s="247"/>
    </row>
    <row r="36" spans="1:131" s="248" customFormat="1" ht="26.25" customHeight="1" x14ac:dyDescent="0.2">
      <c r="A36" s="267">
        <v>9</v>
      </c>
      <c r="B36" s="1092" t="s">
        <v>409</v>
      </c>
      <c r="C36" s="1093"/>
      <c r="D36" s="1093"/>
      <c r="E36" s="1093"/>
      <c r="F36" s="1093"/>
      <c r="G36" s="1093"/>
      <c r="H36" s="1093"/>
      <c r="I36" s="1093"/>
      <c r="J36" s="1093"/>
      <c r="K36" s="1093"/>
      <c r="L36" s="1093"/>
      <c r="M36" s="1093"/>
      <c r="N36" s="1093"/>
      <c r="O36" s="1093"/>
      <c r="P36" s="1094"/>
      <c r="Q36" s="1098">
        <v>14152</v>
      </c>
      <c r="R36" s="1099"/>
      <c r="S36" s="1099"/>
      <c r="T36" s="1099"/>
      <c r="U36" s="1099"/>
      <c r="V36" s="1099">
        <v>12053</v>
      </c>
      <c r="W36" s="1099"/>
      <c r="X36" s="1099"/>
      <c r="Y36" s="1099"/>
      <c r="Z36" s="1099"/>
      <c r="AA36" s="1099">
        <v>2100</v>
      </c>
      <c r="AB36" s="1099"/>
      <c r="AC36" s="1099"/>
      <c r="AD36" s="1099"/>
      <c r="AE36" s="1100"/>
      <c r="AF36" s="1074" t="s">
        <v>521</v>
      </c>
      <c r="AG36" s="1075"/>
      <c r="AH36" s="1075"/>
      <c r="AI36" s="1075"/>
      <c r="AJ36" s="1076"/>
      <c r="AK36" s="1035">
        <v>1</v>
      </c>
      <c r="AL36" s="1026"/>
      <c r="AM36" s="1026"/>
      <c r="AN36" s="1026"/>
      <c r="AO36" s="1026"/>
      <c r="AP36" s="1026">
        <v>119300</v>
      </c>
      <c r="AQ36" s="1026"/>
      <c r="AR36" s="1026"/>
      <c r="AS36" s="1026"/>
      <c r="AT36" s="1026"/>
      <c r="AU36" s="1026" t="s">
        <v>521</v>
      </c>
      <c r="AV36" s="1026"/>
      <c r="AW36" s="1026"/>
      <c r="AX36" s="1026"/>
      <c r="AY36" s="1026"/>
      <c r="AZ36" s="1097" t="s">
        <v>521</v>
      </c>
      <c r="BA36" s="1097"/>
      <c r="BB36" s="1097"/>
      <c r="BC36" s="1097"/>
      <c r="BD36" s="1097"/>
      <c r="BE36" s="1087" t="s">
        <v>595</v>
      </c>
      <c r="BF36" s="1087"/>
      <c r="BG36" s="1087"/>
      <c r="BH36" s="1087"/>
      <c r="BI36" s="1088"/>
      <c r="BJ36" s="253"/>
      <c r="BK36" s="253"/>
      <c r="BL36" s="253"/>
      <c r="BM36" s="253"/>
      <c r="BN36" s="253"/>
      <c r="BO36" s="266"/>
      <c r="BP36" s="266"/>
      <c r="BQ36" s="263">
        <v>30</v>
      </c>
      <c r="BR36" s="264"/>
      <c r="BS36" s="1104" t="s">
        <v>637</v>
      </c>
      <c r="BT36" s="1105" t="s">
        <v>637</v>
      </c>
      <c r="BU36" s="1105" t="s">
        <v>637</v>
      </c>
      <c r="BV36" s="1105" t="s">
        <v>637</v>
      </c>
      <c r="BW36" s="1105" t="s">
        <v>637</v>
      </c>
      <c r="BX36" s="1105" t="s">
        <v>637</v>
      </c>
      <c r="BY36" s="1105" t="s">
        <v>637</v>
      </c>
      <c r="BZ36" s="1105" t="s">
        <v>637</v>
      </c>
      <c r="CA36" s="1105" t="s">
        <v>637</v>
      </c>
      <c r="CB36" s="1105" t="s">
        <v>637</v>
      </c>
      <c r="CC36" s="1105" t="s">
        <v>637</v>
      </c>
      <c r="CD36" s="1105" t="s">
        <v>637</v>
      </c>
      <c r="CE36" s="1105" t="s">
        <v>637</v>
      </c>
      <c r="CF36" s="1105" t="s">
        <v>637</v>
      </c>
      <c r="CG36" s="1106" t="s">
        <v>637</v>
      </c>
      <c r="CH36" s="1101">
        <v>469</v>
      </c>
      <c r="CI36" s="1102"/>
      <c r="CJ36" s="1102"/>
      <c r="CK36" s="1102"/>
      <c r="CL36" s="1103"/>
      <c r="CM36" s="1101">
        <v>950</v>
      </c>
      <c r="CN36" s="1102"/>
      <c r="CO36" s="1102"/>
      <c r="CP36" s="1102"/>
      <c r="CQ36" s="1103"/>
      <c r="CR36" s="1101">
        <v>200</v>
      </c>
      <c r="CS36" s="1102">
        <v>200</v>
      </c>
      <c r="CT36" s="1102">
        <v>200</v>
      </c>
      <c r="CU36" s="1102">
        <v>200</v>
      </c>
      <c r="CV36" s="1103">
        <v>200</v>
      </c>
      <c r="CW36" s="1101" t="s">
        <v>521</v>
      </c>
      <c r="CX36" s="1102"/>
      <c r="CY36" s="1102"/>
      <c r="CZ36" s="1102"/>
      <c r="DA36" s="1103"/>
      <c r="DB36" s="1101" t="s">
        <v>521</v>
      </c>
      <c r="DC36" s="1102"/>
      <c r="DD36" s="1102"/>
      <c r="DE36" s="1102"/>
      <c r="DF36" s="1103"/>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t="s">
        <v>410</v>
      </c>
      <c r="C37" s="1093"/>
      <c r="D37" s="1093"/>
      <c r="E37" s="1093"/>
      <c r="F37" s="1093"/>
      <c r="G37" s="1093"/>
      <c r="H37" s="1093"/>
      <c r="I37" s="1093"/>
      <c r="J37" s="1093"/>
      <c r="K37" s="1093"/>
      <c r="L37" s="1093"/>
      <c r="M37" s="1093"/>
      <c r="N37" s="1093"/>
      <c r="O37" s="1093"/>
      <c r="P37" s="1094"/>
      <c r="Q37" s="1098">
        <v>1972</v>
      </c>
      <c r="R37" s="1099"/>
      <c r="S37" s="1099"/>
      <c r="T37" s="1099"/>
      <c r="U37" s="1099"/>
      <c r="V37" s="1099">
        <v>1972</v>
      </c>
      <c r="W37" s="1099"/>
      <c r="X37" s="1099"/>
      <c r="Y37" s="1099"/>
      <c r="Z37" s="1099"/>
      <c r="AA37" s="1099" t="s">
        <v>521</v>
      </c>
      <c r="AB37" s="1099"/>
      <c r="AC37" s="1099"/>
      <c r="AD37" s="1099"/>
      <c r="AE37" s="1100"/>
      <c r="AF37" s="1074" t="s">
        <v>521</v>
      </c>
      <c r="AG37" s="1075"/>
      <c r="AH37" s="1075"/>
      <c r="AI37" s="1075"/>
      <c r="AJ37" s="1076"/>
      <c r="AK37" s="1035">
        <v>1012</v>
      </c>
      <c r="AL37" s="1026"/>
      <c r="AM37" s="1026"/>
      <c r="AN37" s="1026"/>
      <c r="AO37" s="1026"/>
      <c r="AP37" s="1026">
        <v>401</v>
      </c>
      <c r="AQ37" s="1026"/>
      <c r="AR37" s="1026"/>
      <c r="AS37" s="1026"/>
      <c r="AT37" s="1026"/>
      <c r="AU37" s="1026">
        <v>314</v>
      </c>
      <c r="AV37" s="1026"/>
      <c r="AW37" s="1026"/>
      <c r="AX37" s="1026"/>
      <c r="AY37" s="1026"/>
      <c r="AZ37" s="1097" t="s">
        <v>521</v>
      </c>
      <c r="BA37" s="1097"/>
      <c r="BB37" s="1097"/>
      <c r="BC37" s="1097"/>
      <c r="BD37" s="1097"/>
      <c r="BE37" s="1087" t="s">
        <v>596</v>
      </c>
      <c r="BF37" s="1087"/>
      <c r="BG37" s="1087"/>
      <c r="BH37" s="1087"/>
      <c r="BI37" s="1088"/>
      <c r="BJ37" s="253"/>
      <c r="BK37" s="253"/>
      <c r="BL37" s="253"/>
      <c r="BM37" s="253"/>
      <c r="BN37" s="253"/>
      <c r="BO37" s="266"/>
      <c r="BP37" s="266"/>
      <c r="BQ37" s="263">
        <v>31</v>
      </c>
      <c r="BR37" s="264"/>
      <c r="BS37" s="1104" t="s">
        <v>638</v>
      </c>
      <c r="BT37" s="1105" t="s">
        <v>638</v>
      </c>
      <c r="BU37" s="1105" t="s">
        <v>638</v>
      </c>
      <c r="BV37" s="1105" t="s">
        <v>638</v>
      </c>
      <c r="BW37" s="1105" t="s">
        <v>638</v>
      </c>
      <c r="BX37" s="1105" t="s">
        <v>638</v>
      </c>
      <c r="BY37" s="1105" t="s">
        <v>638</v>
      </c>
      <c r="BZ37" s="1105" t="s">
        <v>638</v>
      </c>
      <c r="CA37" s="1105" t="s">
        <v>638</v>
      </c>
      <c r="CB37" s="1105" t="s">
        <v>638</v>
      </c>
      <c r="CC37" s="1105" t="s">
        <v>638</v>
      </c>
      <c r="CD37" s="1105" t="s">
        <v>638</v>
      </c>
      <c r="CE37" s="1105" t="s">
        <v>638</v>
      </c>
      <c r="CF37" s="1105" t="s">
        <v>638</v>
      </c>
      <c r="CG37" s="1106" t="s">
        <v>638</v>
      </c>
      <c r="CH37" s="1101">
        <v>221</v>
      </c>
      <c r="CI37" s="1102"/>
      <c r="CJ37" s="1102"/>
      <c r="CK37" s="1102"/>
      <c r="CL37" s="1103"/>
      <c r="CM37" s="1101">
        <v>31683</v>
      </c>
      <c r="CN37" s="1102"/>
      <c r="CO37" s="1102"/>
      <c r="CP37" s="1102"/>
      <c r="CQ37" s="1103"/>
      <c r="CR37" s="1101">
        <v>30568</v>
      </c>
      <c r="CS37" s="1102">
        <v>30568</v>
      </c>
      <c r="CT37" s="1102">
        <v>30568</v>
      </c>
      <c r="CU37" s="1102">
        <v>30568</v>
      </c>
      <c r="CV37" s="1103">
        <v>30568</v>
      </c>
      <c r="CW37" s="1101" t="s">
        <v>521</v>
      </c>
      <c r="CX37" s="1102"/>
      <c r="CY37" s="1102"/>
      <c r="CZ37" s="1102"/>
      <c r="DA37" s="1103"/>
      <c r="DB37" s="1101">
        <v>4194</v>
      </c>
      <c r="DC37" s="1102"/>
      <c r="DD37" s="1102"/>
      <c r="DE37" s="1102"/>
      <c r="DF37" s="1103"/>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104" t="s">
        <v>639</v>
      </c>
      <c r="BT38" s="1105" t="s">
        <v>639</v>
      </c>
      <c r="BU38" s="1105" t="s">
        <v>639</v>
      </c>
      <c r="BV38" s="1105" t="s">
        <v>639</v>
      </c>
      <c r="BW38" s="1105" t="s">
        <v>639</v>
      </c>
      <c r="BX38" s="1105" t="s">
        <v>639</v>
      </c>
      <c r="BY38" s="1105" t="s">
        <v>639</v>
      </c>
      <c r="BZ38" s="1105" t="s">
        <v>639</v>
      </c>
      <c r="CA38" s="1105" t="s">
        <v>639</v>
      </c>
      <c r="CB38" s="1105" t="s">
        <v>639</v>
      </c>
      <c r="CC38" s="1105" t="s">
        <v>639</v>
      </c>
      <c r="CD38" s="1105" t="s">
        <v>639</v>
      </c>
      <c r="CE38" s="1105" t="s">
        <v>639</v>
      </c>
      <c r="CF38" s="1105" t="s">
        <v>639</v>
      </c>
      <c r="CG38" s="1106" t="s">
        <v>639</v>
      </c>
      <c r="CH38" s="1101">
        <v>604</v>
      </c>
      <c r="CI38" s="1102"/>
      <c r="CJ38" s="1102"/>
      <c r="CK38" s="1102"/>
      <c r="CL38" s="1103"/>
      <c r="CM38" s="1101">
        <v>12609</v>
      </c>
      <c r="CN38" s="1102"/>
      <c r="CO38" s="1102"/>
      <c r="CP38" s="1102"/>
      <c r="CQ38" s="1103"/>
      <c r="CR38" s="1101">
        <v>4174</v>
      </c>
      <c r="CS38" s="1102">
        <v>4174</v>
      </c>
      <c r="CT38" s="1102">
        <v>4174</v>
      </c>
      <c r="CU38" s="1102">
        <v>4174</v>
      </c>
      <c r="CV38" s="1103">
        <v>4174</v>
      </c>
      <c r="CW38" s="1101" t="s">
        <v>521</v>
      </c>
      <c r="CX38" s="1102"/>
      <c r="CY38" s="1102"/>
      <c r="CZ38" s="1102"/>
      <c r="DA38" s="1103"/>
      <c r="DB38" s="1101" t="s">
        <v>521</v>
      </c>
      <c r="DC38" s="1102"/>
      <c r="DD38" s="1102"/>
      <c r="DE38" s="1102"/>
      <c r="DF38" s="1103"/>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104" t="s">
        <v>640</v>
      </c>
      <c r="BT39" s="1105" t="s">
        <v>640</v>
      </c>
      <c r="BU39" s="1105" t="s">
        <v>640</v>
      </c>
      <c r="BV39" s="1105" t="s">
        <v>640</v>
      </c>
      <c r="BW39" s="1105" t="s">
        <v>640</v>
      </c>
      <c r="BX39" s="1105" t="s">
        <v>640</v>
      </c>
      <c r="BY39" s="1105" t="s">
        <v>640</v>
      </c>
      <c r="BZ39" s="1105" t="s">
        <v>640</v>
      </c>
      <c r="CA39" s="1105" t="s">
        <v>640</v>
      </c>
      <c r="CB39" s="1105" t="s">
        <v>640</v>
      </c>
      <c r="CC39" s="1105" t="s">
        <v>640</v>
      </c>
      <c r="CD39" s="1105" t="s">
        <v>640</v>
      </c>
      <c r="CE39" s="1105" t="s">
        <v>640</v>
      </c>
      <c r="CF39" s="1105" t="s">
        <v>640</v>
      </c>
      <c r="CG39" s="1106" t="s">
        <v>640</v>
      </c>
      <c r="CH39" s="1101">
        <v>1005</v>
      </c>
      <c r="CI39" s="1102"/>
      <c r="CJ39" s="1102"/>
      <c r="CK39" s="1102"/>
      <c r="CL39" s="1103"/>
      <c r="CM39" s="1101">
        <v>5180</v>
      </c>
      <c r="CN39" s="1102"/>
      <c r="CO39" s="1102"/>
      <c r="CP39" s="1102"/>
      <c r="CQ39" s="1103"/>
      <c r="CR39" s="1101">
        <v>450</v>
      </c>
      <c r="CS39" s="1102">
        <v>450</v>
      </c>
      <c r="CT39" s="1102">
        <v>450</v>
      </c>
      <c r="CU39" s="1102">
        <v>450</v>
      </c>
      <c r="CV39" s="1103">
        <v>450</v>
      </c>
      <c r="CW39" s="1101">
        <v>41</v>
      </c>
      <c r="CX39" s="1102"/>
      <c r="CY39" s="1102"/>
      <c r="CZ39" s="1102"/>
      <c r="DA39" s="1103"/>
      <c r="DB39" s="1101">
        <v>7614</v>
      </c>
      <c r="DC39" s="1102"/>
      <c r="DD39" s="1102"/>
      <c r="DE39" s="1102"/>
      <c r="DF39" s="1103"/>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104" t="s">
        <v>641</v>
      </c>
      <c r="BT40" s="1105" t="s">
        <v>641</v>
      </c>
      <c r="BU40" s="1105" t="s">
        <v>641</v>
      </c>
      <c r="BV40" s="1105" t="s">
        <v>641</v>
      </c>
      <c r="BW40" s="1105" t="s">
        <v>641</v>
      </c>
      <c r="BX40" s="1105" t="s">
        <v>641</v>
      </c>
      <c r="BY40" s="1105" t="s">
        <v>641</v>
      </c>
      <c r="BZ40" s="1105" t="s">
        <v>641</v>
      </c>
      <c r="CA40" s="1105" t="s">
        <v>641</v>
      </c>
      <c r="CB40" s="1105" t="s">
        <v>641</v>
      </c>
      <c r="CC40" s="1105" t="s">
        <v>641</v>
      </c>
      <c r="CD40" s="1105" t="s">
        <v>641</v>
      </c>
      <c r="CE40" s="1105" t="s">
        <v>641</v>
      </c>
      <c r="CF40" s="1105" t="s">
        <v>641</v>
      </c>
      <c r="CG40" s="1106" t="s">
        <v>641</v>
      </c>
      <c r="CH40" s="1101">
        <v>242</v>
      </c>
      <c r="CI40" s="1102"/>
      <c r="CJ40" s="1102"/>
      <c r="CK40" s="1102"/>
      <c r="CL40" s="1103"/>
      <c r="CM40" s="1101">
        <v>2558</v>
      </c>
      <c r="CN40" s="1102"/>
      <c r="CO40" s="1102"/>
      <c r="CP40" s="1102"/>
      <c r="CQ40" s="1103"/>
      <c r="CR40" s="1101">
        <v>251</v>
      </c>
      <c r="CS40" s="1102">
        <v>251</v>
      </c>
      <c r="CT40" s="1102">
        <v>251</v>
      </c>
      <c r="CU40" s="1102">
        <v>251</v>
      </c>
      <c r="CV40" s="1103">
        <v>251</v>
      </c>
      <c r="CW40" s="1101" t="s">
        <v>521</v>
      </c>
      <c r="CX40" s="1102"/>
      <c r="CY40" s="1102"/>
      <c r="CZ40" s="1102"/>
      <c r="DA40" s="1103"/>
      <c r="DB40" s="1101" t="s">
        <v>521</v>
      </c>
      <c r="DC40" s="1102"/>
      <c r="DD40" s="1102"/>
      <c r="DE40" s="1102"/>
      <c r="DF40" s="1103"/>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104" t="s">
        <v>642</v>
      </c>
      <c r="BT41" s="1105" t="s">
        <v>642</v>
      </c>
      <c r="BU41" s="1105" t="s">
        <v>642</v>
      </c>
      <c r="BV41" s="1105" t="s">
        <v>642</v>
      </c>
      <c r="BW41" s="1105" t="s">
        <v>642</v>
      </c>
      <c r="BX41" s="1105" t="s">
        <v>642</v>
      </c>
      <c r="BY41" s="1105" t="s">
        <v>642</v>
      </c>
      <c r="BZ41" s="1105" t="s">
        <v>642</v>
      </c>
      <c r="CA41" s="1105" t="s">
        <v>642</v>
      </c>
      <c r="CB41" s="1105" t="s">
        <v>642</v>
      </c>
      <c r="CC41" s="1105" t="s">
        <v>642</v>
      </c>
      <c r="CD41" s="1105" t="s">
        <v>642</v>
      </c>
      <c r="CE41" s="1105" t="s">
        <v>642</v>
      </c>
      <c r="CF41" s="1105" t="s">
        <v>642</v>
      </c>
      <c r="CG41" s="1106" t="s">
        <v>642</v>
      </c>
      <c r="CH41" s="1101">
        <v>133</v>
      </c>
      <c r="CI41" s="1102"/>
      <c r="CJ41" s="1102"/>
      <c r="CK41" s="1102"/>
      <c r="CL41" s="1103"/>
      <c r="CM41" s="1101">
        <v>2377</v>
      </c>
      <c r="CN41" s="1102"/>
      <c r="CO41" s="1102"/>
      <c r="CP41" s="1102"/>
      <c r="CQ41" s="1103"/>
      <c r="CR41" s="1101">
        <v>10</v>
      </c>
      <c r="CS41" s="1102">
        <v>10</v>
      </c>
      <c r="CT41" s="1102">
        <v>10</v>
      </c>
      <c r="CU41" s="1102">
        <v>10</v>
      </c>
      <c r="CV41" s="1103">
        <v>10</v>
      </c>
      <c r="CW41" s="1101" t="s">
        <v>521</v>
      </c>
      <c r="CX41" s="1102"/>
      <c r="CY41" s="1102"/>
      <c r="CZ41" s="1102"/>
      <c r="DA41" s="1103"/>
      <c r="DB41" s="1101" t="s">
        <v>521</v>
      </c>
      <c r="DC41" s="1102"/>
      <c r="DD41" s="1102"/>
      <c r="DE41" s="1102"/>
      <c r="DF41" s="1103"/>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104" t="s">
        <v>643</v>
      </c>
      <c r="BT42" s="1105" t="s">
        <v>643</v>
      </c>
      <c r="BU42" s="1105" t="s">
        <v>643</v>
      </c>
      <c r="BV42" s="1105" t="s">
        <v>643</v>
      </c>
      <c r="BW42" s="1105" t="s">
        <v>643</v>
      </c>
      <c r="BX42" s="1105" t="s">
        <v>643</v>
      </c>
      <c r="BY42" s="1105" t="s">
        <v>643</v>
      </c>
      <c r="BZ42" s="1105" t="s">
        <v>643</v>
      </c>
      <c r="CA42" s="1105" t="s">
        <v>643</v>
      </c>
      <c r="CB42" s="1105" t="s">
        <v>643</v>
      </c>
      <c r="CC42" s="1105" t="s">
        <v>643</v>
      </c>
      <c r="CD42" s="1105" t="s">
        <v>643</v>
      </c>
      <c r="CE42" s="1105" t="s">
        <v>643</v>
      </c>
      <c r="CF42" s="1105" t="s">
        <v>643</v>
      </c>
      <c r="CG42" s="1106" t="s">
        <v>643</v>
      </c>
      <c r="CH42" s="1101">
        <v>103</v>
      </c>
      <c r="CI42" s="1102"/>
      <c r="CJ42" s="1102"/>
      <c r="CK42" s="1102"/>
      <c r="CL42" s="1103"/>
      <c r="CM42" s="1101">
        <v>677</v>
      </c>
      <c r="CN42" s="1102"/>
      <c r="CO42" s="1102"/>
      <c r="CP42" s="1102"/>
      <c r="CQ42" s="1103"/>
      <c r="CR42" s="1101">
        <v>85</v>
      </c>
      <c r="CS42" s="1102">
        <v>85</v>
      </c>
      <c r="CT42" s="1102">
        <v>85</v>
      </c>
      <c r="CU42" s="1102">
        <v>85</v>
      </c>
      <c r="CV42" s="1103">
        <v>85</v>
      </c>
      <c r="CW42" s="1101" t="s">
        <v>521</v>
      </c>
      <c r="CX42" s="1102"/>
      <c r="CY42" s="1102"/>
      <c r="CZ42" s="1102"/>
      <c r="DA42" s="1103"/>
      <c r="DB42" s="1101" t="s">
        <v>521</v>
      </c>
      <c r="DC42" s="1102"/>
      <c r="DD42" s="1102"/>
      <c r="DE42" s="1102"/>
      <c r="DF42" s="1103"/>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104" t="s">
        <v>644</v>
      </c>
      <c r="BT43" s="1105" t="s">
        <v>644</v>
      </c>
      <c r="BU43" s="1105" t="s">
        <v>644</v>
      </c>
      <c r="BV43" s="1105" t="s">
        <v>644</v>
      </c>
      <c r="BW43" s="1105" t="s">
        <v>644</v>
      </c>
      <c r="BX43" s="1105" t="s">
        <v>644</v>
      </c>
      <c r="BY43" s="1105" t="s">
        <v>644</v>
      </c>
      <c r="BZ43" s="1105" t="s">
        <v>644</v>
      </c>
      <c r="CA43" s="1105" t="s">
        <v>644</v>
      </c>
      <c r="CB43" s="1105" t="s">
        <v>644</v>
      </c>
      <c r="CC43" s="1105" t="s">
        <v>644</v>
      </c>
      <c r="CD43" s="1105" t="s">
        <v>644</v>
      </c>
      <c r="CE43" s="1105" t="s">
        <v>644</v>
      </c>
      <c r="CF43" s="1105" t="s">
        <v>644</v>
      </c>
      <c r="CG43" s="1106" t="s">
        <v>644</v>
      </c>
      <c r="CH43" s="1101">
        <v>-3</v>
      </c>
      <c r="CI43" s="1102"/>
      <c r="CJ43" s="1102"/>
      <c r="CK43" s="1102"/>
      <c r="CL43" s="1103"/>
      <c r="CM43" s="1101">
        <v>2048</v>
      </c>
      <c r="CN43" s="1102"/>
      <c r="CO43" s="1102"/>
      <c r="CP43" s="1102"/>
      <c r="CQ43" s="1103"/>
      <c r="CR43" s="1101">
        <v>100</v>
      </c>
      <c r="CS43" s="1102">
        <v>100</v>
      </c>
      <c r="CT43" s="1102">
        <v>100</v>
      </c>
      <c r="CU43" s="1102">
        <v>100</v>
      </c>
      <c r="CV43" s="1103">
        <v>100</v>
      </c>
      <c r="CW43" s="1101">
        <v>68</v>
      </c>
      <c r="CX43" s="1102"/>
      <c r="CY43" s="1102"/>
      <c r="CZ43" s="1102"/>
      <c r="DA43" s="1103"/>
      <c r="DB43" s="1101" t="s">
        <v>521</v>
      </c>
      <c r="DC43" s="1102"/>
      <c r="DD43" s="1102"/>
      <c r="DE43" s="1102"/>
      <c r="DF43" s="1103"/>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389</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98825</v>
      </c>
      <c r="AG63" s="1014"/>
      <c r="AH63" s="1014"/>
      <c r="AI63" s="1014"/>
      <c r="AJ63" s="1085"/>
      <c r="AK63" s="1086"/>
      <c r="AL63" s="1018"/>
      <c r="AM63" s="1018"/>
      <c r="AN63" s="1018"/>
      <c r="AO63" s="1018"/>
      <c r="AP63" s="1014">
        <v>737388</v>
      </c>
      <c r="AQ63" s="1014"/>
      <c r="AR63" s="1014"/>
      <c r="AS63" s="1014"/>
      <c r="AT63" s="1014"/>
      <c r="AU63" s="1014">
        <v>290330</v>
      </c>
      <c r="AV63" s="1014"/>
      <c r="AW63" s="1014"/>
      <c r="AX63" s="1014"/>
      <c r="AY63" s="1014"/>
      <c r="AZ63" s="1080"/>
      <c r="BA63" s="1080"/>
      <c r="BB63" s="1080"/>
      <c r="BC63" s="1080"/>
      <c r="BD63" s="1080"/>
      <c r="BE63" s="1015"/>
      <c r="BF63" s="1015"/>
      <c r="BG63" s="1015"/>
      <c r="BH63" s="1015"/>
      <c r="BI63" s="1016"/>
      <c r="BJ63" s="1081" t="s">
        <v>521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394</v>
      </c>
      <c r="W66" s="1057"/>
      <c r="X66" s="1057"/>
      <c r="Y66" s="1057"/>
      <c r="Z66" s="1058"/>
      <c r="AA66" s="1056" t="s">
        <v>417</v>
      </c>
      <c r="AB66" s="1057"/>
      <c r="AC66" s="1057"/>
      <c r="AD66" s="1057"/>
      <c r="AE66" s="1058"/>
      <c r="AF66" s="1062" t="s">
        <v>418</v>
      </c>
      <c r="AG66" s="1063"/>
      <c r="AH66" s="1063"/>
      <c r="AI66" s="1063"/>
      <c r="AJ66" s="1064"/>
      <c r="AK66" s="1056" t="s">
        <v>419</v>
      </c>
      <c r="AL66" s="1051"/>
      <c r="AM66" s="1051"/>
      <c r="AN66" s="1051"/>
      <c r="AO66" s="1052"/>
      <c r="AP66" s="1056" t="s">
        <v>420</v>
      </c>
      <c r="AQ66" s="1057"/>
      <c r="AR66" s="1057"/>
      <c r="AS66" s="1057"/>
      <c r="AT66" s="1058"/>
      <c r="AU66" s="1056" t="s">
        <v>421</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597</v>
      </c>
      <c r="C68" s="1041"/>
      <c r="D68" s="1041"/>
      <c r="E68" s="1041"/>
      <c r="F68" s="1041"/>
      <c r="G68" s="1041"/>
      <c r="H68" s="1041"/>
      <c r="I68" s="1041"/>
      <c r="J68" s="1041"/>
      <c r="K68" s="1041"/>
      <c r="L68" s="1041"/>
      <c r="M68" s="1041"/>
      <c r="N68" s="1041"/>
      <c r="O68" s="1041"/>
      <c r="P68" s="1042"/>
      <c r="Q68" s="1043">
        <v>2475</v>
      </c>
      <c r="R68" s="1037"/>
      <c r="S68" s="1037"/>
      <c r="T68" s="1037"/>
      <c r="U68" s="1037"/>
      <c r="V68" s="1037">
        <v>2406</v>
      </c>
      <c r="W68" s="1037"/>
      <c r="X68" s="1037"/>
      <c r="Y68" s="1037"/>
      <c r="Z68" s="1037"/>
      <c r="AA68" s="1037">
        <v>69</v>
      </c>
      <c r="AB68" s="1037"/>
      <c r="AC68" s="1037"/>
      <c r="AD68" s="1037"/>
      <c r="AE68" s="1037"/>
      <c r="AF68" s="1037">
        <v>69</v>
      </c>
      <c r="AG68" s="1037"/>
      <c r="AH68" s="1037"/>
      <c r="AI68" s="1037"/>
      <c r="AJ68" s="1037"/>
      <c r="AK68" s="1037">
        <v>26</v>
      </c>
      <c r="AL68" s="1037"/>
      <c r="AM68" s="1037"/>
      <c r="AN68" s="1037"/>
      <c r="AO68" s="1037"/>
      <c r="AP68" s="1037">
        <v>98</v>
      </c>
      <c r="AQ68" s="1037"/>
      <c r="AR68" s="1037"/>
      <c r="AS68" s="1037"/>
      <c r="AT68" s="1037"/>
      <c r="AU68" s="1037" t="s">
        <v>521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598</v>
      </c>
      <c r="C69" s="1030"/>
      <c r="D69" s="1030"/>
      <c r="E69" s="1030"/>
      <c r="F69" s="1030"/>
      <c r="G69" s="1030"/>
      <c r="H69" s="1030"/>
      <c r="I69" s="1030"/>
      <c r="J69" s="1030"/>
      <c r="K69" s="1030"/>
      <c r="L69" s="1030"/>
      <c r="M69" s="1030"/>
      <c r="N69" s="1030"/>
      <c r="O69" s="1030"/>
      <c r="P69" s="1031"/>
      <c r="Q69" s="1032">
        <v>203</v>
      </c>
      <c r="R69" s="1026"/>
      <c r="S69" s="1026"/>
      <c r="T69" s="1026"/>
      <c r="U69" s="1026"/>
      <c r="V69" s="1026">
        <v>189</v>
      </c>
      <c r="W69" s="1026"/>
      <c r="X69" s="1026"/>
      <c r="Y69" s="1026"/>
      <c r="Z69" s="1026"/>
      <c r="AA69" s="1026">
        <v>14</v>
      </c>
      <c r="AB69" s="1026"/>
      <c r="AC69" s="1026"/>
      <c r="AD69" s="1026"/>
      <c r="AE69" s="1026"/>
      <c r="AF69" s="1026">
        <v>14</v>
      </c>
      <c r="AG69" s="1026"/>
      <c r="AH69" s="1026"/>
      <c r="AI69" s="1026"/>
      <c r="AJ69" s="1026"/>
      <c r="AK69" s="1026" t="s">
        <v>521</v>
      </c>
      <c r="AL69" s="1026"/>
      <c r="AM69" s="1026"/>
      <c r="AN69" s="1026"/>
      <c r="AO69" s="1026"/>
      <c r="AP69" s="1026" t="s">
        <v>521</v>
      </c>
      <c r="AQ69" s="1026"/>
      <c r="AR69" s="1026"/>
      <c r="AS69" s="1026"/>
      <c r="AT69" s="1026"/>
      <c r="AU69" s="1026" t="s">
        <v>521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599</v>
      </c>
      <c r="C70" s="1030"/>
      <c r="D70" s="1030"/>
      <c r="E70" s="1030"/>
      <c r="F70" s="1030"/>
      <c r="G70" s="1030"/>
      <c r="H70" s="1030"/>
      <c r="I70" s="1030"/>
      <c r="J70" s="1030"/>
      <c r="K70" s="1030"/>
      <c r="L70" s="1030"/>
      <c r="M70" s="1030"/>
      <c r="N70" s="1030"/>
      <c r="O70" s="1030"/>
      <c r="P70" s="1031"/>
      <c r="Q70" s="1032">
        <v>1218363</v>
      </c>
      <c r="R70" s="1026"/>
      <c r="S70" s="1026"/>
      <c r="T70" s="1026"/>
      <c r="U70" s="1026"/>
      <c r="V70" s="1026">
        <v>1197433</v>
      </c>
      <c r="W70" s="1026"/>
      <c r="X70" s="1026"/>
      <c r="Y70" s="1026"/>
      <c r="Z70" s="1026"/>
      <c r="AA70" s="1026">
        <v>20930</v>
      </c>
      <c r="AB70" s="1026"/>
      <c r="AC70" s="1026"/>
      <c r="AD70" s="1026"/>
      <c r="AE70" s="1026"/>
      <c r="AF70" s="1026">
        <v>20930</v>
      </c>
      <c r="AG70" s="1026"/>
      <c r="AH70" s="1026"/>
      <c r="AI70" s="1026"/>
      <c r="AJ70" s="1026"/>
      <c r="AK70" s="1026">
        <v>7055</v>
      </c>
      <c r="AL70" s="1026"/>
      <c r="AM70" s="1026"/>
      <c r="AN70" s="1026"/>
      <c r="AO70" s="1026"/>
      <c r="AP70" s="1026" t="s">
        <v>521</v>
      </c>
      <c r="AQ70" s="1026"/>
      <c r="AR70" s="1026"/>
      <c r="AS70" s="1026"/>
      <c r="AT70" s="1026"/>
      <c r="AU70" s="1026" t="s">
        <v>521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600</v>
      </c>
      <c r="C71" s="1030"/>
      <c r="D71" s="1030"/>
      <c r="E71" s="1030"/>
      <c r="F71" s="1030"/>
      <c r="G71" s="1030"/>
      <c r="H71" s="1030"/>
      <c r="I71" s="1030"/>
      <c r="J71" s="1030"/>
      <c r="K71" s="1030"/>
      <c r="L71" s="1030"/>
      <c r="M71" s="1030"/>
      <c r="N71" s="1030"/>
      <c r="O71" s="1030"/>
      <c r="P71" s="1031"/>
      <c r="Q71" s="1032">
        <v>159</v>
      </c>
      <c r="R71" s="1026"/>
      <c r="S71" s="1026"/>
      <c r="T71" s="1026"/>
      <c r="U71" s="1026"/>
      <c r="V71" s="1026">
        <v>157</v>
      </c>
      <c r="W71" s="1026"/>
      <c r="X71" s="1026"/>
      <c r="Y71" s="1026"/>
      <c r="Z71" s="1026"/>
      <c r="AA71" s="1026">
        <v>2</v>
      </c>
      <c r="AB71" s="1026"/>
      <c r="AC71" s="1026"/>
      <c r="AD71" s="1026"/>
      <c r="AE71" s="1026"/>
      <c r="AF71" s="1026">
        <v>2</v>
      </c>
      <c r="AG71" s="1026"/>
      <c r="AH71" s="1026"/>
      <c r="AI71" s="1026"/>
      <c r="AJ71" s="1026"/>
      <c r="AK71" s="1026" t="s">
        <v>521</v>
      </c>
      <c r="AL71" s="1026"/>
      <c r="AM71" s="1026"/>
      <c r="AN71" s="1026"/>
      <c r="AO71" s="1026"/>
      <c r="AP71" s="1026" t="s">
        <v>521</v>
      </c>
      <c r="AQ71" s="1026"/>
      <c r="AR71" s="1026"/>
      <c r="AS71" s="1026"/>
      <c r="AT71" s="1026"/>
      <c r="AU71" s="1026" t="s">
        <v>521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601</v>
      </c>
      <c r="C72" s="1030"/>
      <c r="D72" s="1030"/>
      <c r="E72" s="1030"/>
      <c r="F72" s="1030"/>
      <c r="G72" s="1030"/>
      <c r="H72" s="1030"/>
      <c r="I72" s="1030"/>
      <c r="J72" s="1030"/>
      <c r="K72" s="1030"/>
      <c r="L72" s="1030"/>
      <c r="M72" s="1030"/>
      <c r="N72" s="1030"/>
      <c r="O72" s="1030"/>
      <c r="P72" s="1031"/>
      <c r="Q72" s="1032">
        <v>125</v>
      </c>
      <c r="R72" s="1026"/>
      <c r="S72" s="1026"/>
      <c r="T72" s="1026"/>
      <c r="U72" s="1026"/>
      <c r="V72" s="1026">
        <v>122</v>
      </c>
      <c r="W72" s="1026"/>
      <c r="X72" s="1026"/>
      <c r="Y72" s="1026"/>
      <c r="Z72" s="1026"/>
      <c r="AA72" s="1026">
        <v>2</v>
      </c>
      <c r="AB72" s="1026"/>
      <c r="AC72" s="1026"/>
      <c r="AD72" s="1026"/>
      <c r="AE72" s="1026"/>
      <c r="AF72" s="1026">
        <v>2</v>
      </c>
      <c r="AG72" s="1026"/>
      <c r="AH72" s="1026"/>
      <c r="AI72" s="1026"/>
      <c r="AJ72" s="1026"/>
      <c r="AK72" s="1026" t="s">
        <v>521</v>
      </c>
      <c r="AL72" s="1026"/>
      <c r="AM72" s="1026"/>
      <c r="AN72" s="1026"/>
      <c r="AO72" s="1026"/>
      <c r="AP72" s="1026" t="s">
        <v>521</v>
      </c>
      <c r="AQ72" s="1026"/>
      <c r="AR72" s="1026"/>
      <c r="AS72" s="1026"/>
      <c r="AT72" s="1026"/>
      <c r="AU72" s="1026" t="s">
        <v>521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602</v>
      </c>
      <c r="C73" s="1030"/>
      <c r="D73" s="1030"/>
      <c r="E73" s="1030"/>
      <c r="F73" s="1030"/>
      <c r="G73" s="1030"/>
      <c r="H73" s="1030"/>
      <c r="I73" s="1030"/>
      <c r="J73" s="1030"/>
      <c r="K73" s="1030"/>
      <c r="L73" s="1030"/>
      <c r="M73" s="1030"/>
      <c r="N73" s="1030"/>
      <c r="O73" s="1030"/>
      <c r="P73" s="1031"/>
      <c r="Q73" s="1032">
        <v>102</v>
      </c>
      <c r="R73" s="1026"/>
      <c r="S73" s="1026"/>
      <c r="T73" s="1026"/>
      <c r="U73" s="1026"/>
      <c r="V73" s="1026">
        <v>97</v>
      </c>
      <c r="W73" s="1026"/>
      <c r="X73" s="1026"/>
      <c r="Y73" s="1026"/>
      <c r="Z73" s="1026"/>
      <c r="AA73" s="1026">
        <v>5</v>
      </c>
      <c r="AB73" s="1026"/>
      <c r="AC73" s="1026"/>
      <c r="AD73" s="1026"/>
      <c r="AE73" s="1026"/>
      <c r="AF73" s="1026">
        <v>5</v>
      </c>
      <c r="AG73" s="1026"/>
      <c r="AH73" s="1026"/>
      <c r="AI73" s="1026"/>
      <c r="AJ73" s="1026"/>
      <c r="AK73" s="1026">
        <v>8</v>
      </c>
      <c r="AL73" s="1026"/>
      <c r="AM73" s="1026"/>
      <c r="AN73" s="1026"/>
      <c r="AO73" s="1026"/>
      <c r="AP73" s="1026" t="s">
        <v>521</v>
      </c>
      <c r="AQ73" s="1026"/>
      <c r="AR73" s="1026"/>
      <c r="AS73" s="1026"/>
      <c r="AT73" s="1026"/>
      <c r="AU73" s="1026" t="s">
        <v>521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603</v>
      </c>
      <c r="C74" s="1030"/>
      <c r="D74" s="1030"/>
      <c r="E74" s="1030"/>
      <c r="F74" s="1030"/>
      <c r="G74" s="1030"/>
      <c r="H74" s="1030"/>
      <c r="I74" s="1030"/>
      <c r="J74" s="1030"/>
      <c r="K74" s="1030"/>
      <c r="L74" s="1030"/>
      <c r="M74" s="1030"/>
      <c r="N74" s="1030"/>
      <c r="O74" s="1030"/>
      <c r="P74" s="1031"/>
      <c r="Q74" s="1032">
        <v>13048</v>
      </c>
      <c r="R74" s="1026"/>
      <c r="S74" s="1026"/>
      <c r="T74" s="1026"/>
      <c r="U74" s="1026"/>
      <c r="V74" s="1026">
        <v>13048</v>
      </c>
      <c r="W74" s="1026"/>
      <c r="X74" s="1026"/>
      <c r="Y74" s="1026"/>
      <c r="Z74" s="1026"/>
      <c r="AA74" s="1026" t="s">
        <v>521</v>
      </c>
      <c r="AB74" s="1026"/>
      <c r="AC74" s="1026"/>
      <c r="AD74" s="1026"/>
      <c r="AE74" s="1026"/>
      <c r="AF74" s="1026" t="s">
        <v>521</v>
      </c>
      <c r="AG74" s="1026"/>
      <c r="AH74" s="1026"/>
      <c r="AI74" s="1026"/>
      <c r="AJ74" s="1026"/>
      <c r="AK74" s="1026">
        <v>8056</v>
      </c>
      <c r="AL74" s="1026"/>
      <c r="AM74" s="1026"/>
      <c r="AN74" s="1026"/>
      <c r="AO74" s="1026"/>
      <c r="AP74" s="1026">
        <v>14605</v>
      </c>
      <c r="AQ74" s="1026"/>
      <c r="AR74" s="1026"/>
      <c r="AS74" s="1026"/>
      <c r="AT74" s="1026"/>
      <c r="AU74" s="1026">
        <v>8091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389</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21022</v>
      </c>
      <c r="AG88" s="1014"/>
      <c r="AH88" s="1014"/>
      <c r="AI88" s="1014"/>
      <c r="AJ88" s="1014"/>
      <c r="AK88" s="1018"/>
      <c r="AL88" s="1018"/>
      <c r="AM88" s="1018"/>
      <c r="AN88" s="1018"/>
      <c r="AO88" s="1018"/>
      <c r="AP88" s="1014">
        <v>14703</v>
      </c>
      <c r="AQ88" s="1014"/>
      <c r="AR88" s="1014"/>
      <c r="AS88" s="1014"/>
      <c r="AT88" s="1014"/>
      <c r="AU88" s="1014">
        <v>8091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690838</v>
      </c>
      <c r="CS102" s="1006"/>
      <c r="CT102" s="1006"/>
      <c r="CU102" s="1006"/>
      <c r="CV102" s="1007"/>
      <c r="CW102" s="1005">
        <v>40359</v>
      </c>
      <c r="CX102" s="1006"/>
      <c r="CY102" s="1006"/>
      <c r="CZ102" s="1006"/>
      <c r="DA102" s="1007"/>
      <c r="DB102" s="1005">
        <v>136459</v>
      </c>
      <c r="DC102" s="1006"/>
      <c r="DD102" s="1006"/>
      <c r="DE102" s="1006"/>
      <c r="DF102" s="1007"/>
      <c r="DG102" s="1005" t="s">
        <v>521</v>
      </c>
      <c r="DH102" s="1006"/>
      <c r="DI102" s="1006"/>
      <c r="DJ102" s="1006"/>
      <c r="DK102" s="1007"/>
      <c r="DL102" s="1005">
        <v>29967</v>
      </c>
      <c r="DM102" s="1006"/>
      <c r="DN102" s="1006"/>
      <c r="DO102" s="1006"/>
      <c r="DP102" s="1007"/>
      <c r="DQ102" s="1005">
        <v>27323</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303</v>
      </c>
      <c r="AG109" s="949"/>
      <c r="AH109" s="949"/>
      <c r="AI109" s="949"/>
      <c r="AJ109" s="950"/>
      <c r="AK109" s="951" t="s">
        <v>302</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303</v>
      </c>
      <c r="BW109" s="949"/>
      <c r="BX109" s="949"/>
      <c r="BY109" s="949"/>
      <c r="BZ109" s="950"/>
      <c r="CA109" s="951" t="s">
        <v>302</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303</v>
      </c>
      <c r="DM109" s="949"/>
      <c r="DN109" s="949"/>
      <c r="DO109" s="949"/>
      <c r="DP109" s="950"/>
      <c r="DQ109" s="951" t="s">
        <v>302</v>
      </c>
      <c r="DR109" s="949"/>
      <c r="DS109" s="949"/>
      <c r="DT109" s="949"/>
      <c r="DU109" s="950"/>
      <c r="DV109" s="951" t="s">
        <v>432</v>
      </c>
      <c r="DW109" s="949"/>
      <c r="DX109" s="949"/>
      <c r="DY109" s="949"/>
      <c r="DZ109" s="980"/>
    </row>
    <row r="110" spans="1:131" s="247" customFormat="1" ht="26.25" customHeight="1" x14ac:dyDescent="0.2">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91415604</v>
      </c>
      <c r="AB110" s="942"/>
      <c r="AC110" s="942"/>
      <c r="AD110" s="942"/>
      <c r="AE110" s="943"/>
      <c r="AF110" s="944">
        <v>98355786</v>
      </c>
      <c r="AG110" s="942"/>
      <c r="AH110" s="942"/>
      <c r="AI110" s="942"/>
      <c r="AJ110" s="943"/>
      <c r="AK110" s="944">
        <v>87689678</v>
      </c>
      <c r="AL110" s="942"/>
      <c r="AM110" s="942"/>
      <c r="AN110" s="942"/>
      <c r="AO110" s="943"/>
      <c r="AP110" s="945">
        <v>11.7</v>
      </c>
      <c r="AQ110" s="946"/>
      <c r="AR110" s="946"/>
      <c r="AS110" s="946"/>
      <c r="AT110" s="947"/>
      <c r="AU110" s="981" t="s">
        <v>72</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3330874890</v>
      </c>
      <c r="BR110" s="889"/>
      <c r="BS110" s="889"/>
      <c r="BT110" s="889"/>
      <c r="BU110" s="889"/>
      <c r="BV110" s="889">
        <v>2785360544</v>
      </c>
      <c r="BW110" s="889"/>
      <c r="BX110" s="889"/>
      <c r="BY110" s="889"/>
      <c r="BZ110" s="889"/>
      <c r="CA110" s="889">
        <v>2625777285</v>
      </c>
      <c r="CB110" s="889"/>
      <c r="CC110" s="889"/>
      <c r="CD110" s="889"/>
      <c r="CE110" s="889"/>
      <c r="CF110" s="913">
        <v>351.4</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135</v>
      </c>
      <c r="DH110" s="889"/>
      <c r="DI110" s="889"/>
      <c r="DJ110" s="889"/>
      <c r="DK110" s="889"/>
      <c r="DL110" s="889" t="s">
        <v>135</v>
      </c>
      <c r="DM110" s="889"/>
      <c r="DN110" s="889"/>
      <c r="DO110" s="889"/>
      <c r="DP110" s="889"/>
      <c r="DQ110" s="889" t="s">
        <v>135</v>
      </c>
      <c r="DR110" s="889"/>
      <c r="DS110" s="889"/>
      <c r="DT110" s="889"/>
      <c r="DU110" s="889"/>
      <c r="DV110" s="890" t="s">
        <v>135</v>
      </c>
      <c r="DW110" s="890"/>
      <c r="DX110" s="890"/>
      <c r="DY110" s="890"/>
      <c r="DZ110" s="891"/>
    </row>
    <row r="111" spans="1:131" s="247" customFormat="1" ht="26.25" customHeight="1" x14ac:dyDescent="0.2">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413</v>
      </c>
      <c r="AB111" s="970"/>
      <c r="AC111" s="970"/>
      <c r="AD111" s="970"/>
      <c r="AE111" s="971"/>
      <c r="AF111" s="972" t="s">
        <v>439</v>
      </c>
      <c r="AG111" s="970"/>
      <c r="AH111" s="970"/>
      <c r="AI111" s="970"/>
      <c r="AJ111" s="971"/>
      <c r="AK111" s="972" t="s">
        <v>439</v>
      </c>
      <c r="AL111" s="970"/>
      <c r="AM111" s="970"/>
      <c r="AN111" s="970"/>
      <c r="AO111" s="971"/>
      <c r="AP111" s="973" t="s">
        <v>439</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109016097</v>
      </c>
      <c r="BR111" s="861"/>
      <c r="BS111" s="861"/>
      <c r="BT111" s="861"/>
      <c r="BU111" s="861"/>
      <c r="BV111" s="861">
        <v>99424312</v>
      </c>
      <c r="BW111" s="861"/>
      <c r="BX111" s="861"/>
      <c r="BY111" s="861"/>
      <c r="BZ111" s="861"/>
      <c r="CA111" s="861">
        <v>88276774</v>
      </c>
      <c r="CB111" s="861"/>
      <c r="CC111" s="861"/>
      <c r="CD111" s="861"/>
      <c r="CE111" s="861"/>
      <c r="CF111" s="922">
        <v>11.8</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13567778</v>
      </c>
      <c r="DH111" s="861"/>
      <c r="DI111" s="861"/>
      <c r="DJ111" s="861"/>
      <c r="DK111" s="861"/>
      <c r="DL111" s="861">
        <v>13551987</v>
      </c>
      <c r="DM111" s="861"/>
      <c r="DN111" s="861"/>
      <c r="DO111" s="861"/>
      <c r="DP111" s="861"/>
      <c r="DQ111" s="861">
        <v>13188343</v>
      </c>
      <c r="DR111" s="861"/>
      <c r="DS111" s="861"/>
      <c r="DT111" s="861"/>
      <c r="DU111" s="861"/>
      <c r="DV111" s="838">
        <v>1.8</v>
      </c>
      <c r="DW111" s="838"/>
      <c r="DX111" s="838"/>
      <c r="DY111" s="838"/>
      <c r="DZ111" s="839"/>
    </row>
    <row r="112" spans="1:131" s="247" customFormat="1" ht="26.25" customHeight="1" x14ac:dyDescent="0.2">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90868971</v>
      </c>
      <c r="AB112" s="824"/>
      <c r="AC112" s="824"/>
      <c r="AD112" s="824"/>
      <c r="AE112" s="825"/>
      <c r="AF112" s="826">
        <v>90621747</v>
      </c>
      <c r="AG112" s="824"/>
      <c r="AH112" s="824"/>
      <c r="AI112" s="824"/>
      <c r="AJ112" s="825"/>
      <c r="AK112" s="826">
        <v>85856164</v>
      </c>
      <c r="AL112" s="824"/>
      <c r="AM112" s="824"/>
      <c r="AN112" s="824"/>
      <c r="AO112" s="825"/>
      <c r="AP112" s="871">
        <v>11.5</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308632598</v>
      </c>
      <c r="BR112" s="861"/>
      <c r="BS112" s="861"/>
      <c r="BT112" s="861"/>
      <c r="BU112" s="861"/>
      <c r="BV112" s="861">
        <v>308783065</v>
      </c>
      <c r="BW112" s="861"/>
      <c r="BX112" s="861"/>
      <c r="BY112" s="861"/>
      <c r="BZ112" s="861"/>
      <c r="CA112" s="861">
        <v>290330107</v>
      </c>
      <c r="CB112" s="861"/>
      <c r="CC112" s="861"/>
      <c r="CD112" s="861"/>
      <c r="CE112" s="861"/>
      <c r="CF112" s="922">
        <v>38.799999999999997</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413</v>
      </c>
      <c r="DH112" s="861"/>
      <c r="DI112" s="861"/>
      <c r="DJ112" s="861"/>
      <c r="DK112" s="861"/>
      <c r="DL112" s="861" t="s">
        <v>413</v>
      </c>
      <c r="DM112" s="861"/>
      <c r="DN112" s="861"/>
      <c r="DO112" s="861"/>
      <c r="DP112" s="861"/>
      <c r="DQ112" s="861" t="s">
        <v>413</v>
      </c>
      <c r="DR112" s="861"/>
      <c r="DS112" s="861"/>
      <c r="DT112" s="861"/>
      <c r="DU112" s="861"/>
      <c r="DV112" s="838" t="s">
        <v>413</v>
      </c>
      <c r="DW112" s="838"/>
      <c r="DX112" s="838"/>
      <c r="DY112" s="838"/>
      <c r="DZ112" s="839"/>
    </row>
    <row r="113" spans="1:130" s="247" customFormat="1" ht="26.25" customHeight="1" x14ac:dyDescent="0.2">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28678213</v>
      </c>
      <c r="AB113" s="970"/>
      <c r="AC113" s="970"/>
      <c r="AD113" s="970"/>
      <c r="AE113" s="971"/>
      <c r="AF113" s="972">
        <v>24086762</v>
      </c>
      <c r="AG113" s="970"/>
      <c r="AH113" s="970"/>
      <c r="AI113" s="970"/>
      <c r="AJ113" s="971"/>
      <c r="AK113" s="972">
        <v>20961986</v>
      </c>
      <c r="AL113" s="970"/>
      <c r="AM113" s="970"/>
      <c r="AN113" s="970"/>
      <c r="AO113" s="971"/>
      <c r="AP113" s="973">
        <v>2.8</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9343791</v>
      </c>
      <c r="BR113" s="861"/>
      <c r="BS113" s="861"/>
      <c r="BT113" s="861"/>
      <c r="BU113" s="861"/>
      <c r="BV113" s="861">
        <v>8848746</v>
      </c>
      <c r="BW113" s="861"/>
      <c r="BX113" s="861"/>
      <c r="BY113" s="861"/>
      <c r="BZ113" s="861"/>
      <c r="CA113" s="861">
        <v>8091220</v>
      </c>
      <c r="CB113" s="861"/>
      <c r="CC113" s="861"/>
      <c r="CD113" s="861"/>
      <c r="CE113" s="861"/>
      <c r="CF113" s="922">
        <v>1.1000000000000001</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285082</v>
      </c>
      <c r="DH113" s="824"/>
      <c r="DI113" s="824"/>
      <c r="DJ113" s="824"/>
      <c r="DK113" s="825"/>
      <c r="DL113" s="826">
        <v>142541</v>
      </c>
      <c r="DM113" s="824"/>
      <c r="DN113" s="824"/>
      <c r="DO113" s="824"/>
      <c r="DP113" s="825"/>
      <c r="DQ113" s="826" t="s">
        <v>413</v>
      </c>
      <c r="DR113" s="824"/>
      <c r="DS113" s="824"/>
      <c r="DT113" s="824"/>
      <c r="DU113" s="825"/>
      <c r="DV113" s="871" t="s">
        <v>413</v>
      </c>
      <c r="DW113" s="872"/>
      <c r="DX113" s="872"/>
      <c r="DY113" s="872"/>
      <c r="DZ113" s="873"/>
    </row>
    <row r="114" spans="1:130" s="247" customFormat="1" ht="26.25" customHeight="1" x14ac:dyDescent="0.2">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1420872</v>
      </c>
      <c r="AB114" s="824"/>
      <c r="AC114" s="824"/>
      <c r="AD114" s="824"/>
      <c r="AE114" s="825"/>
      <c r="AF114" s="826">
        <v>943686</v>
      </c>
      <c r="AG114" s="824"/>
      <c r="AH114" s="824"/>
      <c r="AI114" s="824"/>
      <c r="AJ114" s="825"/>
      <c r="AK114" s="826">
        <v>844203</v>
      </c>
      <c r="AL114" s="824"/>
      <c r="AM114" s="824"/>
      <c r="AN114" s="824"/>
      <c r="AO114" s="825"/>
      <c r="AP114" s="871">
        <v>0.1</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238982073</v>
      </c>
      <c r="BR114" s="861"/>
      <c r="BS114" s="861"/>
      <c r="BT114" s="861"/>
      <c r="BU114" s="861"/>
      <c r="BV114" s="861">
        <v>239729773</v>
      </c>
      <c r="BW114" s="861"/>
      <c r="BX114" s="861"/>
      <c r="BY114" s="861"/>
      <c r="BZ114" s="861"/>
      <c r="CA114" s="861">
        <v>234245118</v>
      </c>
      <c r="CB114" s="861"/>
      <c r="CC114" s="861"/>
      <c r="CD114" s="861"/>
      <c r="CE114" s="861"/>
      <c r="CF114" s="922">
        <v>31.3</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413</v>
      </c>
      <c r="DH114" s="824"/>
      <c r="DI114" s="824"/>
      <c r="DJ114" s="824"/>
      <c r="DK114" s="825"/>
      <c r="DL114" s="826" t="s">
        <v>413</v>
      </c>
      <c r="DM114" s="824"/>
      <c r="DN114" s="824"/>
      <c r="DO114" s="824"/>
      <c r="DP114" s="825"/>
      <c r="DQ114" s="826" t="s">
        <v>413</v>
      </c>
      <c r="DR114" s="824"/>
      <c r="DS114" s="824"/>
      <c r="DT114" s="824"/>
      <c r="DU114" s="825"/>
      <c r="DV114" s="871" t="s">
        <v>413</v>
      </c>
      <c r="DW114" s="872"/>
      <c r="DX114" s="872"/>
      <c r="DY114" s="872"/>
      <c r="DZ114" s="873"/>
    </row>
    <row r="115" spans="1:130" s="247" customFormat="1" ht="26.25" customHeight="1" x14ac:dyDescent="0.2">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9503636</v>
      </c>
      <c r="AB115" s="970"/>
      <c r="AC115" s="970"/>
      <c r="AD115" s="970"/>
      <c r="AE115" s="971"/>
      <c r="AF115" s="972">
        <v>9776967</v>
      </c>
      <c r="AG115" s="970"/>
      <c r="AH115" s="970"/>
      <c r="AI115" s="970"/>
      <c r="AJ115" s="971"/>
      <c r="AK115" s="972">
        <v>10345397</v>
      </c>
      <c r="AL115" s="970"/>
      <c r="AM115" s="970"/>
      <c r="AN115" s="970"/>
      <c r="AO115" s="971"/>
      <c r="AP115" s="973">
        <v>1.4</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v>31651697</v>
      </c>
      <c r="BR115" s="861"/>
      <c r="BS115" s="861"/>
      <c r="BT115" s="861"/>
      <c r="BU115" s="861"/>
      <c r="BV115" s="861">
        <v>29793215</v>
      </c>
      <c r="BW115" s="861"/>
      <c r="BX115" s="861"/>
      <c r="BY115" s="861"/>
      <c r="BZ115" s="861"/>
      <c r="CA115" s="861">
        <v>27322817</v>
      </c>
      <c r="CB115" s="861"/>
      <c r="CC115" s="861"/>
      <c r="CD115" s="861"/>
      <c r="CE115" s="861"/>
      <c r="CF115" s="922">
        <v>3.7</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413</v>
      </c>
      <c r="DH115" s="824"/>
      <c r="DI115" s="824"/>
      <c r="DJ115" s="824"/>
      <c r="DK115" s="825"/>
      <c r="DL115" s="826" t="s">
        <v>413</v>
      </c>
      <c r="DM115" s="824"/>
      <c r="DN115" s="824"/>
      <c r="DO115" s="824"/>
      <c r="DP115" s="825"/>
      <c r="DQ115" s="826" t="s">
        <v>413</v>
      </c>
      <c r="DR115" s="824"/>
      <c r="DS115" s="824"/>
      <c r="DT115" s="824"/>
      <c r="DU115" s="825"/>
      <c r="DV115" s="871" t="s">
        <v>413</v>
      </c>
      <c r="DW115" s="872"/>
      <c r="DX115" s="872"/>
      <c r="DY115" s="872"/>
      <c r="DZ115" s="873"/>
    </row>
    <row r="116" spans="1:130" s="247" customFormat="1" ht="26.25" customHeight="1" x14ac:dyDescent="0.2">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413</v>
      </c>
      <c r="AB116" s="824"/>
      <c r="AC116" s="824"/>
      <c r="AD116" s="824"/>
      <c r="AE116" s="825"/>
      <c r="AF116" s="826" t="s">
        <v>413</v>
      </c>
      <c r="AG116" s="824"/>
      <c r="AH116" s="824"/>
      <c r="AI116" s="824"/>
      <c r="AJ116" s="825"/>
      <c r="AK116" s="826" t="s">
        <v>413</v>
      </c>
      <c r="AL116" s="824"/>
      <c r="AM116" s="824"/>
      <c r="AN116" s="824"/>
      <c r="AO116" s="825"/>
      <c r="AP116" s="871" t="s">
        <v>413</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413</v>
      </c>
      <c r="BR116" s="861"/>
      <c r="BS116" s="861"/>
      <c r="BT116" s="861"/>
      <c r="BU116" s="861"/>
      <c r="BV116" s="861" t="s">
        <v>413</v>
      </c>
      <c r="BW116" s="861"/>
      <c r="BX116" s="861"/>
      <c r="BY116" s="861"/>
      <c r="BZ116" s="861"/>
      <c r="CA116" s="861" t="s">
        <v>413</v>
      </c>
      <c r="CB116" s="861"/>
      <c r="CC116" s="861"/>
      <c r="CD116" s="861"/>
      <c r="CE116" s="861"/>
      <c r="CF116" s="922" t="s">
        <v>413</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413</v>
      </c>
      <c r="DH116" s="824"/>
      <c r="DI116" s="824"/>
      <c r="DJ116" s="824"/>
      <c r="DK116" s="825"/>
      <c r="DL116" s="826" t="s">
        <v>413</v>
      </c>
      <c r="DM116" s="824"/>
      <c r="DN116" s="824"/>
      <c r="DO116" s="824"/>
      <c r="DP116" s="825"/>
      <c r="DQ116" s="826" t="s">
        <v>413</v>
      </c>
      <c r="DR116" s="824"/>
      <c r="DS116" s="824"/>
      <c r="DT116" s="824"/>
      <c r="DU116" s="825"/>
      <c r="DV116" s="871" t="s">
        <v>413</v>
      </c>
      <c r="DW116" s="872"/>
      <c r="DX116" s="872"/>
      <c r="DY116" s="872"/>
      <c r="DZ116" s="873"/>
    </row>
    <row r="117" spans="1:130" s="247" customFormat="1" ht="26.25" customHeight="1" x14ac:dyDescent="0.2">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221887296</v>
      </c>
      <c r="AB117" s="956"/>
      <c r="AC117" s="956"/>
      <c r="AD117" s="956"/>
      <c r="AE117" s="957"/>
      <c r="AF117" s="958">
        <v>223784948</v>
      </c>
      <c r="AG117" s="956"/>
      <c r="AH117" s="956"/>
      <c r="AI117" s="956"/>
      <c r="AJ117" s="957"/>
      <c r="AK117" s="958">
        <v>205697428</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460</v>
      </c>
      <c r="BR117" s="861"/>
      <c r="BS117" s="861"/>
      <c r="BT117" s="861"/>
      <c r="BU117" s="861"/>
      <c r="BV117" s="861" t="s">
        <v>461</v>
      </c>
      <c r="BW117" s="861"/>
      <c r="BX117" s="861"/>
      <c r="BY117" s="861"/>
      <c r="BZ117" s="861"/>
      <c r="CA117" s="861" t="s">
        <v>461</v>
      </c>
      <c r="CB117" s="861"/>
      <c r="CC117" s="861"/>
      <c r="CD117" s="861"/>
      <c r="CE117" s="861"/>
      <c r="CF117" s="922" t="s">
        <v>461</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463</v>
      </c>
      <c r="DH117" s="824"/>
      <c r="DI117" s="824"/>
      <c r="DJ117" s="824"/>
      <c r="DK117" s="825"/>
      <c r="DL117" s="826" t="s">
        <v>460</v>
      </c>
      <c r="DM117" s="824"/>
      <c r="DN117" s="824"/>
      <c r="DO117" s="824"/>
      <c r="DP117" s="825"/>
      <c r="DQ117" s="826" t="s">
        <v>464</v>
      </c>
      <c r="DR117" s="824"/>
      <c r="DS117" s="824"/>
      <c r="DT117" s="824"/>
      <c r="DU117" s="825"/>
      <c r="DV117" s="871" t="s">
        <v>135</v>
      </c>
      <c r="DW117" s="872"/>
      <c r="DX117" s="872"/>
      <c r="DY117" s="872"/>
      <c r="DZ117" s="873"/>
    </row>
    <row r="118" spans="1:130" s="247" customFormat="1" ht="26.25" customHeight="1" x14ac:dyDescent="0.2">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303</v>
      </c>
      <c r="AG118" s="949"/>
      <c r="AH118" s="949"/>
      <c r="AI118" s="949"/>
      <c r="AJ118" s="950"/>
      <c r="AK118" s="951" t="s">
        <v>302</v>
      </c>
      <c r="AL118" s="949"/>
      <c r="AM118" s="949"/>
      <c r="AN118" s="949"/>
      <c r="AO118" s="950"/>
      <c r="AP118" s="952" t="s">
        <v>432</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460</v>
      </c>
      <c r="BR118" s="892"/>
      <c r="BS118" s="892"/>
      <c r="BT118" s="892"/>
      <c r="BU118" s="892"/>
      <c r="BV118" s="892" t="s">
        <v>466</v>
      </c>
      <c r="BW118" s="892"/>
      <c r="BX118" s="892"/>
      <c r="BY118" s="892"/>
      <c r="BZ118" s="892"/>
      <c r="CA118" s="892" t="s">
        <v>464</v>
      </c>
      <c r="CB118" s="892"/>
      <c r="CC118" s="892"/>
      <c r="CD118" s="892"/>
      <c r="CE118" s="892"/>
      <c r="CF118" s="922" t="s">
        <v>135</v>
      </c>
      <c r="CG118" s="923"/>
      <c r="CH118" s="923"/>
      <c r="CI118" s="923"/>
      <c r="CJ118" s="923"/>
      <c r="CK118" s="978"/>
      <c r="CL118" s="865"/>
      <c r="CM118" s="868" t="s">
        <v>467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135</v>
      </c>
      <c r="DH118" s="824"/>
      <c r="DI118" s="824"/>
      <c r="DJ118" s="824"/>
      <c r="DK118" s="825"/>
      <c r="DL118" s="826" t="s">
        <v>460</v>
      </c>
      <c r="DM118" s="824"/>
      <c r="DN118" s="824"/>
      <c r="DO118" s="824"/>
      <c r="DP118" s="825"/>
      <c r="DQ118" s="826" t="s">
        <v>463</v>
      </c>
      <c r="DR118" s="824"/>
      <c r="DS118" s="824"/>
      <c r="DT118" s="824"/>
      <c r="DU118" s="825"/>
      <c r="DV118" s="871" t="s">
        <v>135</v>
      </c>
      <c r="DW118" s="872"/>
      <c r="DX118" s="872"/>
      <c r="DY118" s="872"/>
      <c r="DZ118" s="873"/>
    </row>
    <row r="119" spans="1:130" s="247" customFormat="1" ht="26.25" customHeight="1" x14ac:dyDescent="0.2">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135</v>
      </c>
      <c r="AB119" s="942"/>
      <c r="AC119" s="942"/>
      <c r="AD119" s="942"/>
      <c r="AE119" s="943"/>
      <c r="AF119" s="944" t="s">
        <v>468</v>
      </c>
      <c r="AG119" s="942"/>
      <c r="AH119" s="942"/>
      <c r="AI119" s="942"/>
      <c r="AJ119" s="943"/>
      <c r="AK119" s="944" t="s">
        <v>460</v>
      </c>
      <c r="AL119" s="942"/>
      <c r="AM119" s="942"/>
      <c r="AN119" s="942"/>
      <c r="AO119" s="943"/>
      <c r="AP119" s="945" t="s">
        <v>135</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469</v>
      </c>
      <c r="BP119" s="925"/>
      <c r="BQ119" s="929">
        <v>4028501146</v>
      </c>
      <c r="BR119" s="892"/>
      <c r="BS119" s="892"/>
      <c r="BT119" s="892"/>
      <c r="BU119" s="892"/>
      <c r="BV119" s="892">
        <v>3471939655</v>
      </c>
      <c r="BW119" s="892"/>
      <c r="BX119" s="892"/>
      <c r="BY119" s="892"/>
      <c r="BZ119" s="892"/>
      <c r="CA119" s="892">
        <v>3274043321</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95163237</v>
      </c>
      <c r="DH119" s="807"/>
      <c r="DI119" s="807"/>
      <c r="DJ119" s="807"/>
      <c r="DK119" s="808"/>
      <c r="DL119" s="809">
        <v>85729784</v>
      </c>
      <c r="DM119" s="807"/>
      <c r="DN119" s="807"/>
      <c r="DO119" s="807"/>
      <c r="DP119" s="808"/>
      <c r="DQ119" s="809">
        <v>75088431</v>
      </c>
      <c r="DR119" s="807"/>
      <c r="DS119" s="807"/>
      <c r="DT119" s="807"/>
      <c r="DU119" s="808"/>
      <c r="DV119" s="895">
        <v>10</v>
      </c>
      <c r="DW119" s="896"/>
      <c r="DX119" s="896"/>
      <c r="DY119" s="896"/>
      <c r="DZ119" s="897"/>
    </row>
    <row r="120" spans="1:130" s="247" customFormat="1" ht="26.25" customHeight="1" x14ac:dyDescent="0.2">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8923</v>
      </c>
      <c r="AB120" s="824"/>
      <c r="AC120" s="824"/>
      <c r="AD120" s="824"/>
      <c r="AE120" s="825"/>
      <c r="AF120" s="826">
        <v>15923</v>
      </c>
      <c r="AG120" s="824"/>
      <c r="AH120" s="824"/>
      <c r="AI120" s="824"/>
      <c r="AJ120" s="825"/>
      <c r="AK120" s="826">
        <v>363760</v>
      </c>
      <c r="AL120" s="824"/>
      <c r="AM120" s="824"/>
      <c r="AN120" s="824"/>
      <c r="AO120" s="825"/>
      <c r="AP120" s="871">
        <v>0</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1357767748</v>
      </c>
      <c r="BR120" s="889"/>
      <c r="BS120" s="889"/>
      <c r="BT120" s="889"/>
      <c r="BU120" s="889"/>
      <c r="BV120" s="889">
        <v>967902779</v>
      </c>
      <c r="BW120" s="889"/>
      <c r="BX120" s="889"/>
      <c r="BY120" s="889"/>
      <c r="BZ120" s="889"/>
      <c r="CA120" s="889">
        <v>966190956</v>
      </c>
      <c r="CB120" s="889"/>
      <c r="CC120" s="889"/>
      <c r="CD120" s="889"/>
      <c r="CE120" s="889"/>
      <c r="CF120" s="913">
        <v>129.30000000000001</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295041435</v>
      </c>
      <c r="DH120" s="889"/>
      <c r="DI120" s="889"/>
      <c r="DJ120" s="889"/>
      <c r="DK120" s="889"/>
      <c r="DL120" s="889">
        <v>293507319</v>
      </c>
      <c r="DM120" s="889"/>
      <c r="DN120" s="889"/>
      <c r="DO120" s="889"/>
      <c r="DP120" s="889"/>
      <c r="DQ120" s="889">
        <v>279376850</v>
      </c>
      <c r="DR120" s="889"/>
      <c r="DS120" s="889"/>
      <c r="DT120" s="889"/>
      <c r="DU120" s="889"/>
      <c r="DV120" s="890">
        <v>37.4</v>
      </c>
      <c r="DW120" s="890"/>
      <c r="DX120" s="890"/>
      <c r="DY120" s="890"/>
      <c r="DZ120" s="891"/>
    </row>
    <row r="121" spans="1:130" s="247" customFormat="1" ht="26.25" customHeight="1" x14ac:dyDescent="0.2">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150959</v>
      </c>
      <c r="AB121" s="824"/>
      <c r="AC121" s="824"/>
      <c r="AD121" s="824"/>
      <c r="AE121" s="825"/>
      <c r="AF121" s="826">
        <v>147898</v>
      </c>
      <c r="AG121" s="824"/>
      <c r="AH121" s="824"/>
      <c r="AI121" s="824"/>
      <c r="AJ121" s="825"/>
      <c r="AK121" s="826">
        <v>144837</v>
      </c>
      <c r="AL121" s="824"/>
      <c r="AM121" s="824"/>
      <c r="AN121" s="824"/>
      <c r="AO121" s="825"/>
      <c r="AP121" s="871">
        <v>0</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802848032</v>
      </c>
      <c r="BR121" s="861"/>
      <c r="BS121" s="861"/>
      <c r="BT121" s="861"/>
      <c r="BU121" s="861"/>
      <c r="BV121" s="861">
        <v>775724563</v>
      </c>
      <c r="BW121" s="861"/>
      <c r="BX121" s="861"/>
      <c r="BY121" s="861"/>
      <c r="BZ121" s="861"/>
      <c r="CA121" s="861">
        <v>779065721</v>
      </c>
      <c r="CB121" s="861"/>
      <c r="CC121" s="861"/>
      <c r="CD121" s="861"/>
      <c r="CE121" s="861"/>
      <c r="CF121" s="922">
        <v>104.2</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13024502</v>
      </c>
      <c r="DH121" s="861"/>
      <c r="DI121" s="861"/>
      <c r="DJ121" s="861"/>
      <c r="DK121" s="861"/>
      <c r="DL121" s="861">
        <v>14783362</v>
      </c>
      <c r="DM121" s="861"/>
      <c r="DN121" s="861"/>
      <c r="DO121" s="861"/>
      <c r="DP121" s="861"/>
      <c r="DQ121" s="861">
        <v>10521403</v>
      </c>
      <c r="DR121" s="861"/>
      <c r="DS121" s="861"/>
      <c r="DT121" s="861"/>
      <c r="DU121" s="861"/>
      <c r="DV121" s="838">
        <v>1.4</v>
      </c>
      <c r="DW121" s="838"/>
      <c r="DX121" s="838"/>
      <c r="DY121" s="838"/>
      <c r="DZ121" s="839"/>
    </row>
    <row r="122" spans="1:130" s="247" customFormat="1" ht="26.25" customHeight="1" x14ac:dyDescent="0.2">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460</v>
      </c>
      <c r="AB122" s="824"/>
      <c r="AC122" s="824"/>
      <c r="AD122" s="824"/>
      <c r="AE122" s="825"/>
      <c r="AF122" s="826" t="s">
        <v>478</v>
      </c>
      <c r="AG122" s="824"/>
      <c r="AH122" s="824"/>
      <c r="AI122" s="824"/>
      <c r="AJ122" s="825"/>
      <c r="AK122" s="826" t="s">
        <v>461</v>
      </c>
      <c r="AL122" s="824"/>
      <c r="AM122" s="824"/>
      <c r="AN122" s="824"/>
      <c r="AO122" s="825"/>
      <c r="AP122" s="871" t="s">
        <v>461</v>
      </c>
      <c r="AQ122" s="872"/>
      <c r="AR122" s="872"/>
      <c r="AS122" s="872"/>
      <c r="AT122" s="873"/>
      <c r="AU122" s="933"/>
      <c r="AV122" s="934"/>
      <c r="AW122" s="934"/>
      <c r="AX122" s="934"/>
      <c r="AY122" s="935"/>
      <c r="AZ122" s="926" t="s">
        <v>479</v>
      </c>
      <c r="BA122" s="927"/>
      <c r="BB122" s="927"/>
      <c r="BC122" s="927"/>
      <c r="BD122" s="927"/>
      <c r="BE122" s="927"/>
      <c r="BF122" s="927"/>
      <c r="BG122" s="927"/>
      <c r="BH122" s="927"/>
      <c r="BI122" s="927"/>
      <c r="BJ122" s="927"/>
      <c r="BK122" s="927"/>
      <c r="BL122" s="927"/>
      <c r="BM122" s="927"/>
      <c r="BN122" s="927"/>
      <c r="BO122" s="927"/>
      <c r="BP122" s="928"/>
      <c r="BQ122" s="929">
        <v>1388561177</v>
      </c>
      <c r="BR122" s="892"/>
      <c r="BS122" s="892"/>
      <c r="BT122" s="892"/>
      <c r="BU122" s="892"/>
      <c r="BV122" s="892">
        <v>1383105485</v>
      </c>
      <c r="BW122" s="892"/>
      <c r="BX122" s="892"/>
      <c r="BY122" s="892"/>
      <c r="BZ122" s="892"/>
      <c r="CA122" s="892">
        <v>1370027166</v>
      </c>
      <c r="CB122" s="892"/>
      <c r="CC122" s="892"/>
      <c r="CD122" s="892"/>
      <c r="CE122" s="892"/>
      <c r="CF122" s="893">
        <v>183.3</v>
      </c>
      <c r="CG122" s="894"/>
      <c r="CH122" s="894"/>
      <c r="CI122" s="894"/>
      <c r="CJ122" s="894"/>
      <c r="CK122" s="916"/>
      <c r="CL122" s="902"/>
      <c r="CM122" s="902"/>
      <c r="CN122" s="902"/>
      <c r="CO122" s="903"/>
      <c r="CP122" s="882" t="s">
        <v>480</v>
      </c>
      <c r="CQ122" s="883"/>
      <c r="CR122" s="883"/>
      <c r="CS122" s="883"/>
      <c r="CT122" s="883"/>
      <c r="CU122" s="883"/>
      <c r="CV122" s="883"/>
      <c r="CW122" s="883"/>
      <c r="CX122" s="883"/>
      <c r="CY122" s="883"/>
      <c r="CZ122" s="883"/>
      <c r="DA122" s="883"/>
      <c r="DB122" s="883"/>
      <c r="DC122" s="883"/>
      <c r="DD122" s="883"/>
      <c r="DE122" s="883"/>
      <c r="DF122" s="884"/>
      <c r="DG122" s="860">
        <v>270210</v>
      </c>
      <c r="DH122" s="861"/>
      <c r="DI122" s="861"/>
      <c r="DJ122" s="861"/>
      <c r="DK122" s="861"/>
      <c r="DL122" s="861">
        <v>226814</v>
      </c>
      <c r="DM122" s="861"/>
      <c r="DN122" s="861"/>
      <c r="DO122" s="861"/>
      <c r="DP122" s="861"/>
      <c r="DQ122" s="861">
        <v>313907</v>
      </c>
      <c r="DR122" s="861"/>
      <c r="DS122" s="861"/>
      <c r="DT122" s="861"/>
      <c r="DU122" s="861"/>
      <c r="DV122" s="838">
        <v>0</v>
      </c>
      <c r="DW122" s="838"/>
      <c r="DX122" s="838"/>
      <c r="DY122" s="838"/>
      <c r="DZ122" s="839"/>
    </row>
    <row r="123" spans="1:130" s="247" customFormat="1" ht="26.25" customHeight="1" x14ac:dyDescent="0.2">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135</v>
      </c>
      <c r="AB123" s="824"/>
      <c r="AC123" s="824"/>
      <c r="AD123" s="824"/>
      <c r="AE123" s="825"/>
      <c r="AF123" s="826" t="s">
        <v>460</v>
      </c>
      <c r="AG123" s="824"/>
      <c r="AH123" s="824"/>
      <c r="AI123" s="824"/>
      <c r="AJ123" s="825"/>
      <c r="AK123" s="826" t="s">
        <v>461</v>
      </c>
      <c r="AL123" s="824"/>
      <c r="AM123" s="824"/>
      <c r="AN123" s="824"/>
      <c r="AO123" s="825"/>
      <c r="AP123" s="871" t="s">
        <v>461</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481</v>
      </c>
      <c r="BP123" s="925"/>
      <c r="BQ123" s="879">
        <v>3549176957</v>
      </c>
      <c r="BR123" s="880"/>
      <c r="BS123" s="880"/>
      <c r="BT123" s="880"/>
      <c r="BU123" s="880"/>
      <c r="BV123" s="880">
        <v>3126732827</v>
      </c>
      <c r="BW123" s="880"/>
      <c r="BX123" s="880"/>
      <c r="BY123" s="880"/>
      <c r="BZ123" s="880"/>
      <c r="CA123" s="880">
        <v>3115283843</v>
      </c>
      <c r="CB123" s="880"/>
      <c r="CC123" s="880"/>
      <c r="CD123" s="880"/>
      <c r="CE123" s="880"/>
      <c r="CF123" s="790"/>
      <c r="CG123" s="791"/>
      <c r="CH123" s="791"/>
      <c r="CI123" s="791"/>
      <c r="CJ123" s="881"/>
      <c r="CK123" s="916"/>
      <c r="CL123" s="902"/>
      <c r="CM123" s="902"/>
      <c r="CN123" s="902"/>
      <c r="CO123" s="903"/>
      <c r="CP123" s="882" t="s">
        <v>482</v>
      </c>
      <c r="CQ123" s="883"/>
      <c r="CR123" s="883"/>
      <c r="CS123" s="883"/>
      <c r="CT123" s="883"/>
      <c r="CU123" s="883"/>
      <c r="CV123" s="883"/>
      <c r="CW123" s="883"/>
      <c r="CX123" s="883"/>
      <c r="CY123" s="883"/>
      <c r="CZ123" s="883"/>
      <c r="DA123" s="883"/>
      <c r="DB123" s="883"/>
      <c r="DC123" s="883"/>
      <c r="DD123" s="883"/>
      <c r="DE123" s="883"/>
      <c r="DF123" s="884"/>
      <c r="DG123" s="823">
        <v>295767</v>
      </c>
      <c r="DH123" s="824"/>
      <c r="DI123" s="824"/>
      <c r="DJ123" s="824"/>
      <c r="DK123" s="825"/>
      <c r="DL123" s="826">
        <v>265011</v>
      </c>
      <c r="DM123" s="824"/>
      <c r="DN123" s="824"/>
      <c r="DO123" s="824"/>
      <c r="DP123" s="825"/>
      <c r="DQ123" s="826">
        <v>117057</v>
      </c>
      <c r="DR123" s="824"/>
      <c r="DS123" s="824"/>
      <c r="DT123" s="824"/>
      <c r="DU123" s="825"/>
      <c r="DV123" s="871">
        <v>0</v>
      </c>
      <c r="DW123" s="872"/>
      <c r="DX123" s="872"/>
      <c r="DY123" s="872"/>
      <c r="DZ123" s="873"/>
    </row>
    <row r="124" spans="1:130" s="247" customFormat="1" ht="26.25" customHeight="1" thickBot="1" x14ac:dyDescent="0.25">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135</v>
      </c>
      <c r="AB124" s="824"/>
      <c r="AC124" s="824"/>
      <c r="AD124" s="824"/>
      <c r="AE124" s="825"/>
      <c r="AF124" s="826" t="s">
        <v>461</v>
      </c>
      <c r="AG124" s="824"/>
      <c r="AH124" s="824"/>
      <c r="AI124" s="824"/>
      <c r="AJ124" s="825"/>
      <c r="AK124" s="826" t="s">
        <v>460</v>
      </c>
      <c r="AL124" s="824"/>
      <c r="AM124" s="824"/>
      <c r="AN124" s="824"/>
      <c r="AO124" s="825"/>
      <c r="AP124" s="871" t="s">
        <v>460</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65.2</v>
      </c>
      <c r="BR124" s="878"/>
      <c r="BS124" s="878"/>
      <c r="BT124" s="878"/>
      <c r="BU124" s="878"/>
      <c r="BV124" s="878">
        <v>46.4</v>
      </c>
      <c r="BW124" s="878"/>
      <c r="BX124" s="878"/>
      <c r="BY124" s="878"/>
      <c r="BZ124" s="878"/>
      <c r="CA124" s="878">
        <v>21.2</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v>684</v>
      </c>
      <c r="DH124" s="807"/>
      <c r="DI124" s="807"/>
      <c r="DJ124" s="807"/>
      <c r="DK124" s="808"/>
      <c r="DL124" s="809">
        <v>559</v>
      </c>
      <c r="DM124" s="807"/>
      <c r="DN124" s="807"/>
      <c r="DO124" s="807"/>
      <c r="DP124" s="808"/>
      <c r="DQ124" s="809">
        <v>890</v>
      </c>
      <c r="DR124" s="807"/>
      <c r="DS124" s="807"/>
      <c r="DT124" s="807"/>
      <c r="DU124" s="808"/>
      <c r="DV124" s="895">
        <v>0</v>
      </c>
      <c r="DW124" s="896"/>
      <c r="DX124" s="896"/>
      <c r="DY124" s="896"/>
      <c r="DZ124" s="897"/>
    </row>
    <row r="125" spans="1:130" s="247" customFormat="1" ht="26.25" customHeight="1" x14ac:dyDescent="0.2">
      <c r="A125" s="864"/>
      <c r="B125" s="865"/>
      <c r="C125" s="868" t="s">
        <v>467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461</v>
      </c>
      <c r="AB125" s="824"/>
      <c r="AC125" s="824"/>
      <c r="AD125" s="824"/>
      <c r="AE125" s="825"/>
      <c r="AF125" s="826" t="s">
        <v>461</v>
      </c>
      <c r="AG125" s="824"/>
      <c r="AH125" s="824"/>
      <c r="AI125" s="824"/>
      <c r="AJ125" s="825"/>
      <c r="AK125" s="826" t="s">
        <v>461</v>
      </c>
      <c r="AL125" s="824"/>
      <c r="AM125" s="824"/>
      <c r="AN125" s="824"/>
      <c r="AO125" s="825"/>
      <c r="AP125" s="871" t="s">
        <v>461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466</v>
      </c>
      <c r="DH125" s="889"/>
      <c r="DI125" s="889"/>
      <c r="DJ125" s="889"/>
      <c r="DK125" s="889"/>
      <c r="DL125" s="889" t="s">
        <v>464</v>
      </c>
      <c r="DM125" s="889"/>
      <c r="DN125" s="889"/>
      <c r="DO125" s="889"/>
      <c r="DP125" s="889"/>
      <c r="DQ125" s="889" t="s">
        <v>461</v>
      </c>
      <c r="DR125" s="889"/>
      <c r="DS125" s="889"/>
      <c r="DT125" s="889"/>
      <c r="DU125" s="889"/>
      <c r="DV125" s="890" t="s">
        <v>460</v>
      </c>
      <c r="DW125" s="890"/>
      <c r="DX125" s="890"/>
      <c r="DY125" s="890"/>
      <c r="DZ125" s="891"/>
    </row>
    <row r="126" spans="1:130" s="247" customFormat="1" ht="26.25" customHeight="1" thickBot="1" x14ac:dyDescent="0.25">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9343754</v>
      </c>
      <c r="AB126" s="824"/>
      <c r="AC126" s="824"/>
      <c r="AD126" s="824"/>
      <c r="AE126" s="825"/>
      <c r="AF126" s="826">
        <v>9613146</v>
      </c>
      <c r="AG126" s="824"/>
      <c r="AH126" s="824"/>
      <c r="AI126" s="824"/>
      <c r="AJ126" s="825"/>
      <c r="AK126" s="826">
        <v>9836800</v>
      </c>
      <c r="AL126" s="824"/>
      <c r="AM126" s="824"/>
      <c r="AN126" s="824"/>
      <c r="AO126" s="825"/>
      <c r="AP126" s="871">
        <v>1.3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461</v>
      </c>
      <c r="DH126" s="861"/>
      <c r="DI126" s="861"/>
      <c r="DJ126" s="861"/>
      <c r="DK126" s="861"/>
      <c r="DL126" s="861" t="s">
        <v>464</v>
      </c>
      <c r="DM126" s="861"/>
      <c r="DN126" s="861"/>
      <c r="DO126" s="861"/>
      <c r="DP126" s="861"/>
      <c r="DQ126" s="861" t="s">
        <v>464</v>
      </c>
      <c r="DR126" s="861"/>
      <c r="DS126" s="861"/>
      <c r="DT126" s="861"/>
      <c r="DU126" s="861"/>
      <c r="DV126" s="838" t="s">
        <v>478</v>
      </c>
      <c r="DW126" s="838"/>
      <c r="DX126" s="838"/>
      <c r="DY126" s="838"/>
      <c r="DZ126" s="839"/>
    </row>
    <row r="127" spans="1:130" s="247" customFormat="1" ht="26.25" customHeight="1" x14ac:dyDescent="0.2">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461</v>
      </c>
      <c r="AB127" s="824"/>
      <c r="AC127" s="824"/>
      <c r="AD127" s="824"/>
      <c r="AE127" s="825"/>
      <c r="AF127" s="826" t="s">
        <v>461</v>
      </c>
      <c r="AG127" s="824"/>
      <c r="AH127" s="824"/>
      <c r="AI127" s="824"/>
      <c r="AJ127" s="825"/>
      <c r="AK127" s="826" t="s">
        <v>466</v>
      </c>
      <c r="AL127" s="824"/>
      <c r="AM127" s="824"/>
      <c r="AN127" s="824"/>
      <c r="AO127" s="825"/>
      <c r="AP127" s="871" t="s">
        <v>460</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461</v>
      </c>
      <c r="DH127" s="861"/>
      <c r="DI127" s="861"/>
      <c r="DJ127" s="861"/>
      <c r="DK127" s="861"/>
      <c r="DL127" s="861" t="s">
        <v>135</v>
      </c>
      <c r="DM127" s="861"/>
      <c r="DN127" s="861"/>
      <c r="DO127" s="861"/>
      <c r="DP127" s="861"/>
      <c r="DQ127" s="861" t="s">
        <v>466</v>
      </c>
      <c r="DR127" s="861"/>
      <c r="DS127" s="861"/>
      <c r="DT127" s="861"/>
      <c r="DU127" s="861"/>
      <c r="DV127" s="838" t="s">
        <v>461</v>
      </c>
      <c r="DW127" s="838"/>
      <c r="DX127" s="838"/>
      <c r="DY127" s="838"/>
      <c r="DZ127" s="839"/>
    </row>
    <row r="128" spans="1:130" s="247" customFormat="1" ht="26.25" customHeight="1" thickBot="1" x14ac:dyDescent="0.25">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83571507</v>
      </c>
      <c r="AB128" s="845"/>
      <c r="AC128" s="845"/>
      <c r="AD128" s="845"/>
      <c r="AE128" s="846"/>
      <c r="AF128" s="847">
        <v>82852426</v>
      </c>
      <c r="AG128" s="845"/>
      <c r="AH128" s="845"/>
      <c r="AI128" s="845"/>
      <c r="AJ128" s="846"/>
      <c r="AK128" s="847">
        <v>84334494</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135</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v>31651697</v>
      </c>
      <c r="DH128" s="835"/>
      <c r="DI128" s="835"/>
      <c r="DJ128" s="835"/>
      <c r="DK128" s="835"/>
      <c r="DL128" s="835">
        <v>29793215</v>
      </c>
      <c r="DM128" s="835"/>
      <c r="DN128" s="835"/>
      <c r="DO128" s="835"/>
      <c r="DP128" s="835"/>
      <c r="DQ128" s="835">
        <v>27322817</v>
      </c>
      <c r="DR128" s="835"/>
      <c r="DS128" s="835"/>
      <c r="DT128" s="835"/>
      <c r="DU128" s="835"/>
      <c r="DV128" s="836">
        <v>3.7</v>
      </c>
      <c r="DW128" s="836"/>
      <c r="DX128" s="836"/>
      <c r="DY128" s="836"/>
      <c r="DZ128" s="837"/>
    </row>
    <row r="129" spans="1:131" s="247" customFormat="1" ht="26.25" customHeight="1" x14ac:dyDescent="0.2">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848686770</v>
      </c>
      <c r="AB129" s="824"/>
      <c r="AC129" s="824"/>
      <c r="AD129" s="824"/>
      <c r="AE129" s="825"/>
      <c r="AF129" s="826">
        <v>851858003</v>
      </c>
      <c r="AG129" s="824"/>
      <c r="AH129" s="824"/>
      <c r="AI129" s="824"/>
      <c r="AJ129" s="825"/>
      <c r="AK129" s="826">
        <v>851840443</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461</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114023488</v>
      </c>
      <c r="AB130" s="824"/>
      <c r="AC130" s="824"/>
      <c r="AD130" s="824"/>
      <c r="AE130" s="825"/>
      <c r="AF130" s="826">
        <v>109426836</v>
      </c>
      <c r="AG130" s="824"/>
      <c r="AH130" s="824"/>
      <c r="AI130" s="824"/>
      <c r="AJ130" s="825"/>
      <c r="AK130" s="826">
        <v>104504968</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3.2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734663282</v>
      </c>
      <c r="AB131" s="807"/>
      <c r="AC131" s="807"/>
      <c r="AD131" s="807"/>
      <c r="AE131" s="808"/>
      <c r="AF131" s="809">
        <v>742431167</v>
      </c>
      <c r="AG131" s="807"/>
      <c r="AH131" s="807"/>
      <c r="AI131" s="807"/>
      <c r="AJ131" s="808"/>
      <c r="AK131" s="809">
        <v>747335475</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v>21.2</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3.3065897799999999</v>
      </c>
      <c r="AB132" s="787"/>
      <c r="AC132" s="787"/>
      <c r="AD132" s="787"/>
      <c r="AE132" s="788"/>
      <c r="AF132" s="789">
        <v>4.2435834320000003</v>
      </c>
      <c r="AG132" s="787"/>
      <c r="AH132" s="787"/>
      <c r="AI132" s="787"/>
      <c r="AJ132" s="788"/>
      <c r="AK132" s="789">
        <v>2.255742777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5.7</v>
      </c>
      <c r="AB133" s="766"/>
      <c r="AC133" s="766"/>
      <c r="AD133" s="766"/>
      <c r="AE133" s="767"/>
      <c r="AF133" s="765">
        <v>4.2</v>
      </c>
      <c r="AG133" s="766"/>
      <c r="AH133" s="766"/>
      <c r="AI133" s="766"/>
      <c r="AJ133" s="767"/>
      <c r="AK133" s="765">
        <v>3.2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VhaY+G4cqy2GbEODFCu0lLySFA0vaJluNgN5esAPDkoImOruDxdE6jITbQ9rqPak2UH5LtrEA0+jJBz8SLLN0A==" saltValue="eBe28JPk/L0vXnf+bIBT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N43" sqref="AN43:DC47"/>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508</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Ljkodo897jNTD9FAm1GoUGR4QXmILXYeEnHgyq/nEpgJTBZrQ/M8qsxOx/utASPAwxAAvGKpoY3+k0yiZ/T9HQ==" saltValue="rIIejyKhmEatL/dnvdr9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N43" sqref="AN43:DC47"/>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4ufZbd5IP7ldexMJLMpV8WFb154Ya2B/p/vIH+Xs5k6nadQXDTyUwn7BGX0CdP2UcAUOIV6aSSZYlLf6lkPsPg==" saltValue="PycHA+yH7TXFDJEJklTu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election activeCell="AN43" sqref="AN43:DC47"/>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7" t="s">
        <v>511</v>
      </c>
      <c r="AP7" s="304"/>
      <c r="AQ7" s="305" t="s">
        <v>512</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8"/>
      <c r="AP8" s="310" t="s">
        <v>513</v>
      </c>
      <c r="AQ8" s="311" t="s">
        <v>514</v>
      </c>
      <c r="AR8" s="312" t="s">
        <v>515</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01" t="s">
        <v>516</v>
      </c>
      <c r="AL9" s="1202"/>
      <c r="AM9" s="1202"/>
      <c r="AN9" s="1203"/>
      <c r="AO9" s="313">
        <v>304487331</v>
      </c>
      <c r="AP9" s="313">
        <v>111517</v>
      </c>
      <c r="AQ9" s="314">
        <v>103263</v>
      </c>
      <c r="AR9" s="315">
        <v>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01" t="s">
        <v>517</v>
      </c>
      <c r="AL10" s="1202"/>
      <c r="AM10" s="1202"/>
      <c r="AN10" s="1203"/>
      <c r="AO10" s="316">
        <v>1779278</v>
      </c>
      <c r="AP10" s="316">
        <v>652</v>
      </c>
      <c r="AQ10" s="317">
        <v>1458</v>
      </c>
      <c r="AR10" s="318">
        <v>-55.3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01" t="s">
        <v>518</v>
      </c>
      <c r="AL11" s="1202"/>
      <c r="AM11" s="1202"/>
      <c r="AN11" s="1203"/>
      <c r="AO11" s="316">
        <v>2379623</v>
      </c>
      <c r="AP11" s="316">
        <v>872</v>
      </c>
      <c r="AQ11" s="317">
        <v>119</v>
      </c>
      <c r="AR11" s="318">
        <v>632.79999999999995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01" t="s">
        <v>519</v>
      </c>
      <c r="AL12" s="1202"/>
      <c r="AM12" s="1202"/>
      <c r="AN12" s="1203"/>
      <c r="AO12" s="316">
        <v>652062</v>
      </c>
      <c r="AP12" s="316">
        <v>239</v>
      </c>
      <c r="AQ12" s="317">
        <v>1204</v>
      </c>
      <c r="AR12" s="318">
        <v>-80.099999999999994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01" t="s">
        <v>520</v>
      </c>
      <c r="AL13" s="1202"/>
      <c r="AM13" s="1202"/>
      <c r="AN13" s="1203"/>
      <c r="AO13" s="316" t="s">
        <v>521</v>
      </c>
      <c r="AP13" s="316" t="s">
        <v>521</v>
      </c>
      <c r="AQ13" s="317">
        <v>5</v>
      </c>
      <c r="AR13" s="318" t="s">
        <v>521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01" t="s">
        <v>522</v>
      </c>
      <c r="AL14" s="1202"/>
      <c r="AM14" s="1202"/>
      <c r="AN14" s="1203"/>
      <c r="AO14" s="316">
        <v>5564063</v>
      </c>
      <c r="AP14" s="316">
        <v>2038</v>
      </c>
      <c r="AQ14" s="317">
        <v>1915</v>
      </c>
      <c r="AR14" s="318">
        <v>6.4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01" t="s">
        <v>523</v>
      </c>
      <c r="AL15" s="1202"/>
      <c r="AM15" s="1202"/>
      <c r="AN15" s="1203"/>
      <c r="AO15" s="316">
        <v>2808390</v>
      </c>
      <c r="AP15" s="316">
        <v>1029</v>
      </c>
      <c r="AQ15" s="317">
        <v>1236</v>
      </c>
      <c r="AR15" s="318">
        <v>-16.7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4" t="s">
        <v>524</v>
      </c>
      <c r="AL16" s="1205"/>
      <c r="AM16" s="1205"/>
      <c r="AN16" s="1206"/>
      <c r="AO16" s="316">
        <v>-22548457</v>
      </c>
      <c r="AP16" s="316">
        <v>-8258</v>
      </c>
      <c r="AQ16" s="317">
        <v>-7821</v>
      </c>
      <c r="AR16" s="318">
        <v>5.6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4" t="s">
        <v>184</v>
      </c>
      <c r="AL17" s="1205"/>
      <c r="AM17" s="1205"/>
      <c r="AN17" s="1206"/>
      <c r="AO17" s="316">
        <v>295122290</v>
      </c>
      <c r="AP17" s="316">
        <v>108087</v>
      </c>
      <c r="AQ17" s="317">
        <v>101379</v>
      </c>
      <c r="AR17" s="318">
        <v>6.6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8" t="s">
        <v>529</v>
      </c>
      <c r="AL21" s="1199"/>
      <c r="AM21" s="1199"/>
      <c r="AN21" s="1200"/>
      <c r="AO21" s="328">
        <v>11.95</v>
      </c>
      <c r="AP21" s="329">
        <v>10.89</v>
      </c>
      <c r="AQ21" s="330">
        <v>1.06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8" t="s">
        <v>530</v>
      </c>
      <c r="AL22" s="1199"/>
      <c r="AM22" s="1199"/>
      <c r="AN22" s="1200"/>
      <c r="AO22" s="333">
        <v>96.7</v>
      </c>
      <c r="AP22" s="334">
        <v>99.9</v>
      </c>
      <c r="AQ22" s="335">
        <v>-3.2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7" t="s">
        <v>511</v>
      </c>
      <c r="AP30" s="304"/>
      <c r="AQ30" s="305" t="s">
        <v>512</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8"/>
      <c r="AP31" s="310" t="s">
        <v>513</v>
      </c>
      <c r="AQ31" s="311" t="s">
        <v>514</v>
      </c>
      <c r="AR31" s="312" t="s">
        <v>515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87689678</v>
      </c>
      <c r="AP32" s="343">
        <v>32116</v>
      </c>
      <c r="AQ32" s="344">
        <v>32340</v>
      </c>
      <c r="AR32" s="345">
        <v>-0.7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521</v>
      </c>
      <c r="AP33" s="343" t="s">
        <v>521</v>
      </c>
      <c r="AQ33" s="344">
        <v>3070</v>
      </c>
      <c r="AR33" s="345" t="s">
        <v>521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v>85856164</v>
      </c>
      <c r="AP34" s="343">
        <v>31444</v>
      </c>
      <c r="AQ34" s="344">
        <v>20684</v>
      </c>
      <c r="AR34" s="345">
        <v>52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20961986</v>
      </c>
      <c r="AP35" s="343">
        <v>7677</v>
      </c>
      <c r="AQ35" s="344">
        <v>10383</v>
      </c>
      <c r="AR35" s="345">
        <v>-26.1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v>844203</v>
      </c>
      <c r="AP36" s="343">
        <v>309</v>
      </c>
      <c r="AQ36" s="344">
        <v>181</v>
      </c>
      <c r="AR36" s="345">
        <v>70.7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v>10345397</v>
      </c>
      <c r="AP37" s="343">
        <v>3789</v>
      </c>
      <c r="AQ37" s="344">
        <v>1161</v>
      </c>
      <c r="AR37" s="345">
        <v>226.4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t="s">
        <v>521</v>
      </c>
      <c r="AP38" s="346" t="s">
        <v>521</v>
      </c>
      <c r="AQ38" s="347">
        <v>0</v>
      </c>
      <c r="AR38" s="335" t="s">
        <v>521</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v>-84334494</v>
      </c>
      <c r="AP39" s="343">
        <v>-30887</v>
      </c>
      <c r="AQ39" s="344">
        <v>-17790</v>
      </c>
      <c r="AR39" s="345">
        <v>73.599999999999994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-104504968</v>
      </c>
      <c r="AP40" s="343">
        <v>-38274</v>
      </c>
      <c r="AQ40" s="344">
        <v>-32769</v>
      </c>
      <c r="AR40" s="345">
        <v>16.8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295</v>
      </c>
      <c r="AL41" s="1196"/>
      <c r="AM41" s="1196"/>
      <c r="AN41" s="1197"/>
      <c r="AO41" s="343">
        <v>16857966</v>
      </c>
      <c r="AP41" s="343">
        <v>6174</v>
      </c>
      <c r="AQ41" s="344">
        <v>17259</v>
      </c>
      <c r="AR41" s="345">
        <v>-64.2</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2" t="s">
        <v>511</v>
      </c>
      <c r="AN49" s="1184" t="s">
        <v>546</v>
      </c>
      <c r="AO49" s="1185"/>
      <c r="AP49" s="1185"/>
      <c r="AQ49" s="1185"/>
      <c r="AR49" s="118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3"/>
      <c r="AN50" s="359" t="s">
        <v>547</v>
      </c>
      <c r="AO50" s="360" t="s">
        <v>548</v>
      </c>
      <c r="AP50" s="361" t="s">
        <v>549</v>
      </c>
      <c r="AQ50" s="362" t="s">
        <v>550</v>
      </c>
      <c r="AR50" s="363" t="s">
        <v>551</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100878895</v>
      </c>
      <c r="AN51" s="365">
        <v>37620</v>
      </c>
      <c r="AO51" s="366">
        <v>-1.4</v>
      </c>
      <c r="AP51" s="367">
        <v>51898</v>
      </c>
      <c r="AQ51" s="368">
        <v>-3.1</v>
      </c>
      <c r="AR51" s="369">
        <v>1.7</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45732691</v>
      </c>
      <c r="AN52" s="373">
        <v>17055</v>
      </c>
      <c r="AO52" s="374">
        <v>8.5</v>
      </c>
      <c r="AP52" s="375">
        <v>25986</v>
      </c>
      <c r="AQ52" s="376">
        <v>2.9</v>
      </c>
      <c r="AR52" s="377">
        <v>5.6</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100112007</v>
      </c>
      <c r="AN53" s="365">
        <v>37197</v>
      </c>
      <c r="AO53" s="366">
        <v>-1.1000000000000001</v>
      </c>
      <c r="AP53" s="367">
        <v>51684</v>
      </c>
      <c r="AQ53" s="368">
        <v>-0.4</v>
      </c>
      <c r="AR53" s="369">
        <v>-0.7</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41185960</v>
      </c>
      <c r="AN54" s="373">
        <v>15303</v>
      </c>
      <c r="AO54" s="374">
        <v>-10.3</v>
      </c>
      <c r="AP54" s="375">
        <v>26671</v>
      </c>
      <c r="AQ54" s="376">
        <v>2.6</v>
      </c>
      <c r="AR54" s="377">
        <v>-12.9</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115756512</v>
      </c>
      <c r="AN55" s="365">
        <v>42834</v>
      </c>
      <c r="AO55" s="366">
        <v>15.2</v>
      </c>
      <c r="AP55" s="367">
        <v>52897</v>
      </c>
      <c r="AQ55" s="368">
        <v>2.2999999999999998</v>
      </c>
      <c r="AR55" s="369">
        <v>12.9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41661382</v>
      </c>
      <c r="AN56" s="373">
        <v>15416</v>
      </c>
      <c r="AO56" s="374">
        <v>0.7</v>
      </c>
      <c r="AP56" s="375">
        <v>27013</v>
      </c>
      <c r="AQ56" s="376">
        <v>1.3</v>
      </c>
      <c r="AR56" s="377">
        <v>-0.6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121547422</v>
      </c>
      <c r="AN57" s="365">
        <v>44777</v>
      </c>
      <c r="AO57" s="366">
        <v>4.5</v>
      </c>
      <c r="AP57" s="367">
        <v>54945</v>
      </c>
      <c r="AQ57" s="368">
        <v>3.9</v>
      </c>
      <c r="AR57" s="369">
        <v>0.6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51672771</v>
      </c>
      <c r="AN58" s="373">
        <v>19036</v>
      </c>
      <c r="AO58" s="374">
        <v>23.5</v>
      </c>
      <c r="AP58" s="375">
        <v>29293</v>
      </c>
      <c r="AQ58" s="376">
        <v>8.4</v>
      </c>
      <c r="AR58" s="377">
        <v>15.1</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156343461</v>
      </c>
      <c r="AN59" s="365">
        <v>57260</v>
      </c>
      <c r="AO59" s="366">
        <v>27.9</v>
      </c>
      <c r="AP59" s="367">
        <v>57132</v>
      </c>
      <c r="AQ59" s="368">
        <v>4</v>
      </c>
      <c r="AR59" s="369">
        <v>23.9</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65289022</v>
      </c>
      <c r="AN60" s="373">
        <v>23912</v>
      </c>
      <c r="AO60" s="374">
        <v>25.6</v>
      </c>
      <c r="AP60" s="375">
        <v>30126</v>
      </c>
      <c r="AQ60" s="376">
        <v>2.8</v>
      </c>
      <c r="AR60" s="377">
        <v>22.8</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118927659</v>
      </c>
      <c r="AN61" s="380">
        <v>43938</v>
      </c>
      <c r="AO61" s="381">
        <v>9</v>
      </c>
      <c r="AP61" s="382">
        <v>53711</v>
      </c>
      <c r="AQ61" s="383">
        <v>1.3</v>
      </c>
      <c r="AR61" s="369">
        <v>7.7</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49108365</v>
      </c>
      <c r="AN62" s="373">
        <v>18144</v>
      </c>
      <c r="AO62" s="374">
        <v>9.6</v>
      </c>
      <c r="AP62" s="375">
        <v>27818</v>
      </c>
      <c r="AQ62" s="376">
        <v>3.6</v>
      </c>
      <c r="AR62" s="377">
        <v>6</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Fxh0Wl5tFRgUGK+bsGCOMCjbSe30KOY7+k6/WKI6jw9nMKhdfTEqqUWqWWK3BAXuslbpbc5tFfNuAg3WJWVihw==" saltValue="DPCiQzEi8qiIAFINM9gM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N43" sqref="AN43:DC47"/>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20" spans="125:125" ht="13.5" hidden="1" customHeight="1" x14ac:dyDescent="0.2"/>
    <row r="121" spans="125:125" ht="13.5" hidden="1" customHeight="1" x14ac:dyDescent="0.2">
      <c r="DU121" s="291"/>
    </row>
  </sheetData>
  <sheetProtection algorithmName="SHA-512" hashValue="TzJdp8b6k56U+EmDXRqYWrhIg93oTBbT1WX8YuxYLlN5nvwscCta5t5O80l74GD/3vYEEf6DBqRJX0yJv/+HnQ==" saltValue="nLRsiYDL6hL32Q0RAng/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N43" sqref="AN43:DC47"/>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sheetData>
  <sheetProtection algorithmName="SHA-512" hashValue="Yk6iA1xZyGuCFjPhV4pa1NK1LDP86/7TbstwSaIn3YIHmEceJsPkpiEC4fASqS/oDzcHD0852V0misES7QnTtQ==" saltValue="Rnrf24iaWMZ3mq/uazfL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AN43" sqref="AN43:DC4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207" t="s">
        <v>3</v>
      </c>
      <c r="D47" s="1207"/>
      <c r="E47" s="1208"/>
      <c r="F47" s="11">
        <v>21.91</v>
      </c>
      <c r="G47" s="12">
        <v>21.82</v>
      </c>
      <c r="H47" s="12">
        <v>19.21</v>
      </c>
      <c r="I47" s="12">
        <v>18.829999999999998</v>
      </c>
      <c r="J47" s="13">
        <v>18.97</v>
      </c>
    </row>
    <row r="48" spans="2:10" ht="57.75" customHeight="1" x14ac:dyDescent="0.2">
      <c r="B48" s="14"/>
      <c r="C48" s="1209" t="s">
        <v>4</v>
      </c>
      <c r="D48" s="1209"/>
      <c r="E48" s="1210"/>
      <c r="F48" s="15">
        <v>0.05</v>
      </c>
      <c r="G48" s="16">
        <v>0.05</v>
      </c>
      <c r="H48" s="16">
        <v>0.05</v>
      </c>
      <c r="I48" s="16">
        <v>0.05</v>
      </c>
      <c r="J48" s="17">
        <v>0.31</v>
      </c>
    </row>
    <row r="49" spans="2:10" ht="57.75" customHeight="1" thickBot="1" x14ac:dyDescent="0.25">
      <c r="B49" s="18"/>
      <c r="C49" s="1211" t="s">
        <v>5</v>
      </c>
      <c r="D49" s="1211"/>
      <c r="E49" s="1212"/>
      <c r="F49" s="19">
        <v>0.8</v>
      </c>
      <c r="G49" s="20" t="s">
        <v>567</v>
      </c>
      <c r="H49" s="20" t="s">
        <v>568</v>
      </c>
      <c r="I49" s="20" t="s">
        <v>569</v>
      </c>
      <c r="J49" s="21">
        <v>0.4</v>
      </c>
    </row>
    <row r="50" spans="2:10" ht="13.5" customHeight="1" x14ac:dyDescent="0.2"/>
  </sheetData>
  <sheetProtection algorithmName="SHA-512" hashValue="UDLUX8MEoRNgFw5rdRs5e3clTVN2rS4Oy0zOrVNqr8egpBlY0t18b/TlLQM4O95AN29RTq19bo/XTY84XdS5dg==" saltValue="9SoM950ptB9DTOOcScZz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2021-03-15T10:30:34Z</cp:lastPrinted>
  <dcterms:created xsi:type="dcterms:W3CDTF">2021-02-05T03:18:04Z</dcterms:created>
  <dcterms:modified xsi:type="dcterms:W3CDTF">2021-10-29T04:46:02Z</dcterms:modified>
  <cp:category/>
</cp:coreProperties>
</file>