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A037E225-8993-4949-8645-2F4F0D5D49C7}"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C38" i="10"/>
  <c r="C34" i="10"/>
  <c r="C35" i="10" s="1"/>
  <c r="C36" i="10" s="1"/>
  <c r="C37"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AM39" i="10" s="1"/>
  <c r="AM40" i="10" s="1"/>
  <c r="BE34" i="10"/>
  <c r="BE35" i="10" s="1"/>
  <c r="BE36" i="10" s="1"/>
  <c r="BE37" i="10" s="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<sst xmlns="http://schemas.openxmlformats.org/spreadsheetml/2006/main" count="1189" uniqueCount="647">
  <si>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</si>
  <si>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</si>
  <si>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</si>
  <si>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</si>
  <si>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</si>
  <si>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</si>
  <si>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</si>
  <si>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</si>
  <si>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</si>
  <si>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</si>
  <si>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</si>
  <si>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</si>
  <si>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</si>
  <si>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</si>
  <si>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</si>
  <si>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</si>
  <si>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</si>
  <si>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</si>
  <si>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</si>
  <si>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</si>
  <si>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</si>
  <si>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</si>
  <si>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</si>
  <si>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</si>
  <si>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</si>
  <si>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</si>
  <si>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</si>
  <si>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</si>
  <si>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</si>
  <si>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</si>
  <si>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</si>
  <si>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</si>
  <si>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</si>
  <si>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</si>
  <si>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</si>
  <si>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</si>
  <si>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</si>
  <si>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</si>
  <si>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</si>
  <si>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</si>
  <si>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</si>
  <si>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</si>
  <si>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</si>
  <si>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</si>
  <si>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</si>
  <si>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</si>
  <si>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</si>
  <si>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</si>
  <si>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</si>
  <si>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</si>
  <si>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</si>
  <si>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</si>
  <si>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</si>
  <si>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</si>
  <si>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</si>
  <si>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</si>
  <si>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</si>
  <si>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</si>
  <si>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</si>
  <si>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</si>
  <si>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</si>
  <si>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</si>
  <si>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</si>
  <si>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</si>
  <si>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</si>
  <si>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</si>
  <si>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</si>
  <si>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</si>
  <si>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</si>
  <si>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</si>
  <si>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</si>
  <si>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</si>
  <si>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</si>
  <si>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</si>
  <si>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</si>
  <si>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</si>
  <si>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</si>
  <si>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</si>
  <si>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</si>
  <si>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</si>
  <si>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</si>
  <si>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</si>
  <si>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</si>
  <si>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</si>
  <si>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</si>
  <si>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</si>
  <si>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</si>
  <si>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</si>
  <si>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</si>
  <si>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</si>
  <si>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</si>
  <si>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</si>
  <si>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</si>
  <si>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</si>
  <si>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</si>
  <si>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</si>
  <si>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</si>
  <si>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</si>
  <si>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</si>
  <si>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</si>
  <si>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</si>
  <si>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</si>
  <si>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</si>
  <si>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</si>
  <si>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</si>
  <si>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</si>
  <si>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</si>
  <si>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</si>
  <si>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</si>
  <si>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</si>
  <si>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</si>
  <si>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</si>
  <si>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</si>
  <si>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</si>
  <si>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</si>
  <si>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</si>
  <si>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</si>
  <si>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</si>
  <si>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</si>
  <si>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</si>
  <si>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</si>
  <si>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</si>
  <si>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</si>
  <si>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</si>
  <si>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</si>
  <si>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</si>
  <si>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</si>
  <si>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</si>
  <si>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</si>
  <si>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</si>
  <si>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</si>
  <si>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</si>
  <si>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</si>
  <si>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</si>
  <si>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</si>
  <si>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</si>
  <si>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</si>
  <si>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</si>
  <si>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</si>
  <si>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</si>
  <si>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</si>
  <si>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</si>
  <si>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</si>
  <si>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</si>
  <si>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</si>
  <si>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</si>
  <si>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</si>
  <si>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</si>
  <si>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</si>
  <si>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</si>
  <si>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</si>
  <si>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自動車事業会計</t>
    <phoneticPr fontId="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</si>
  <si>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</si>
  <si>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</si>
  <si>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</si>
  <si>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</si>
  <si>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</si>
  <si>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</si>
  <si>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</si>
  <si>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</si>
  <si>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</si>
  <si>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</si>
  <si>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</si>
  <si>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</si>
  <si>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</si>
  <si>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</si>
  <si>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</si>
  <si>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</si>
  <si>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</si>
  <si>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</si>
  <si>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</si>
  <si>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</si>
  <si>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</si>
  <si>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</si>
  <si>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</si>
  <si>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</si>
  <si>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</si>
  <si>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</si>
  <si>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</si>
  <si>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</si>
  <si>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</si>
  <si>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</si>
  <si>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</si>
  <si>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</si>
  <si>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</si>
  <si>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</si>
  <si>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</si>
  <si>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</si>
  <si>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</si>
  <si>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</si>
  <si>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</si>
  <si>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</si>
  <si>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</si>
  <si>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</si>
  <si>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</si>
  <si>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</si>
  <si>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</si>
  <si>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</si>
  <si>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</si>
  <si>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</si>
  <si>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</si>
  <si>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</si>
  <si>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</si>
  <si>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</si>
  <si>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</si>
  <si>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</si>
  <si>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</si>
  <si>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</si>
  <si>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</si>
  <si>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</si>
  <si>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</si>
  <si>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</si>
  <si>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</si>
  <si>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兵庫県神戸市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</si>
  <si>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</si>
  <si>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</si>
  <si>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</si>
  <si>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</si>
  <si>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</si>
  <si>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</si>
  <si>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</si>
  <si>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</si>
  <si>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</si>
  <si>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</si>
  <si>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</si>
  <si>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</si>
  <si>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</si>
  <si>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</si>
  <si>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</si>
  <si>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</si>
  <si>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</si>
  <si>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</si>
  <si>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</si>
  <si>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</si>
  <si>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</si>
  <si>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</si>
  <si>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</si>
  <si>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</si>
  <si>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</si>
  <si>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</si>
  <si>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</si>
  <si>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</si>
  <si>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</si>
  <si>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</si>
  <si>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</si>
  <si>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</si>
  <si>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</si>
  <si>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</si>
  <si>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</si>
  <si>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</si>
  <si>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</si>
  <si>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</si>
  <si>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</si>
  <si>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</si>
  <si>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</si>
  <si>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</si>
  <si>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</si>
  <si>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</si>
  <si>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</si>
  <si>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</si>
  <si>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</si>
  <si>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</si>
  <si>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</si>
  <si>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</si>
  <si>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</si>
  <si>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</si>
  <si>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</si>
  <si>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</si>
  <si>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</si>
  <si>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</si>
  <si>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</si>
  <si>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</si>
  <si>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</si>
  <si>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</si>
  <si>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</si>
  <si>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</si>
  <si>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</si>
  <si>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</si>
  <si>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</si>
  <si>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</si>
  <si>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</si>
  <si>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</si>
  <si>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</si>
  <si>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</si>
  <si>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</si>
  <si>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</si>
  <si>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</si>
  <si>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</si>
  <si>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</si>
  <si>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</si>
  <si>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</si>
  <si>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</si>
  <si>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</si>
  <si>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</si>
  <si>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</si>
  <si>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</si>
  <si>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</si>
  <si>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</si>
  <si>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</si>
  <si>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</si>
  <si>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</si>
  <si>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</si>
  <si>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</si>
  <si>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</si>
  <si>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</si>
  <si>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</si>
  <si>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</si>
  <si>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</si>
  <si>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</si>
  <si>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</si>
  <si>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</si>
  <si>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</si>
  <si>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</si>
  <si>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</si>
  <si>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</si>
  <si>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</si>
  <si>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</si>
  <si>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</si>
  <si>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</si>
  <si>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</si>
  <si>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</si>
  <si>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</si>
  <si>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</si>
  <si>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</si>
  <si>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</si>
  <si>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</si>
  <si>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</si>
  <si>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</si>
  <si>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</si>
  <si>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</si>
  <si>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</si>
  <si>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</si>
  <si>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</si>
  <si>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</si>
  <si>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</si>
  <si>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</si>
  <si>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</si>
  <si>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</si>
  <si>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</si>
  <si>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</si>
  <si>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</si>
  <si>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</si>
  <si>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</si>
  <si>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</si>
  <si>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</si>
  <si>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</si>
  <si>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</si>
  <si>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</si>
  <si>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</si>
  <si>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</si>
  <si>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</si>
  <si>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</si>
  <si>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</si>
  <si>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</si>
  <si>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</si>
  <si>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</si>
  <si>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</si>
  <si>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</si>
  <si>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</si>
  <si>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</si>
  <si>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</si>
  <si>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</si>
  <si>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</si>
  <si>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</si>
  <si>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</si>
  <si>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</si>
  <si>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兵庫県神戸市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</si>
  <si>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</si>
  <si>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</si>
  <si>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</si>
  <si>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</si>
  <si>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</si>
  <si>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</si>
  <si>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</si>
  <si>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</si>
  <si>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</si>
  <si>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</si>
  <si>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</si>
  <si>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</si>
  <si>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</si>
  <si>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</si>
  <si>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</si>
  <si>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</si>
  <si>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</si>
  <si>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</si>
  <si>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</si>
  <si>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</si>
  <si>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</si>
  <si>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</si>
  <si>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</si>
  <si>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</si>
  <si>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</si>
  <si>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</si>
  <si>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</si>
  <si>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</si>
  <si>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</si>
  <si>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</si>
  <si>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</si>
  <si>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</si>
  <si>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</si>
  <si>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</si>
  <si>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</si>
  <si>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</si>
  <si>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</si>
  <si>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</si>
  <si>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</si>
  <si>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</si>
  <si>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</si>
  <si>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</si>
  <si>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</si>
  <si>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</si>
  <si>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</si>
  <si>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</si>
  <si>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</si>
  <si>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</si>
  <si>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</si>
  <si>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</si>
  <si>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</si>
  <si>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</si>
  <si>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</si>
  <si>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</si>
  <si>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</si>
  <si>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</si>
  <si>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</si>
  <si>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</si>
  <si>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</si>
  <si>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</si>
  <si>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</si>
  <si>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</si>
  <si>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</si>
  <si>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</si>
  <si>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</si>
  <si>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</si>
  <si>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</si>
  <si>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</si>
  <si>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</si>
  <si>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</si>
  <si>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</si>
  <si>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</si>
  <si>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</si>
  <si>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</si>
  <si>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</si>
  <si>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</si>
  <si>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</si>
  <si>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</si>
  <si>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</si>
  <si>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</si>
  <si>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</si>
  <si>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</si>
  <si>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</si>
  <si>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</si>
  <si>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</si>
  <si>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</si>
  <si>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</si>
  <si>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</si>
  <si>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</si>
  <si>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</si>
  <si>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</si>
  <si>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</si>
  <si>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</si>
  <si>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</si>
  <si>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</si>
  <si>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</si>
  <si>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</si>
  <si>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</si>
  <si>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</si>
  <si>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</si>
  <si>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</si>
  <si>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</si>
  <si>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</si>
  <si>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</si>
  <si>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</si>
  <si>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</si>
  <si>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</si>
  <si>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</si>
  <si>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高速鉄道事業会計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</si>
  <si>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</si>
  <si>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</si>
  <si>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</si>
  <si>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</si>
  <si>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</si>
  <si>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</si>
  <si>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</si>
  <si>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</si>
  <si>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</si>
  <si>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</si>
  <si>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</si>
  <si>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</si>
  <si>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</si>
  <si>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</si>
  <si>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</si>
  <si>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</si>
  <si>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</si>
  <si>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</si>
  <si>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</si>
  <si>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</si>
  <si>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</si>
  <si>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</si>
  <si>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</si>
  <si>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</si>
  <si>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</si>
  <si>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</si>
  <si>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</si>
  <si>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</si>
  <si>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</si>
  <si>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</si>
  <si>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</si>
  <si>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</si>
  <si>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</si>
  <si>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</si>
  <si>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</si>
  <si>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</si>
  <si>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</si>
  <si>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</si>
  <si>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</si>
  <si>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</si>
  <si>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</si>
  <si>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</si>
  <si>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</si>
  <si>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</si>
  <si>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</si>
  <si>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</si>
  <si>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</si>
  <si>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</si>
  <si>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</si>
  <si>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</si>
  <si>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</si>
  <si>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</si>
  <si>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</si>
  <si>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</si>
  <si>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</si>
  <si>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</si>
  <si>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</si>
  <si>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</si>
  <si>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</si>
  <si>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</si>
  <si>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</si>
  <si>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</si>
  <si>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</si>
  <si>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</si>
  <si>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</si>
  <si>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</si>
  <si>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</si>
  <si>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</si>
  <si>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</si>
  <si>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</si>
  <si>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</si>
  <si>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</si>
  <si>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</si>
  <si>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</si>
  <si>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</si>
  <si>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</si>
  <si>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</si>
  <si>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</si>
  <si>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</si>
  <si>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</si>
  <si>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</si>
  <si>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</si>
  <si>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</si>
  <si>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</si>
  <si>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</si>
  <si>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</si>
  <si>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</si>
  <si>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</si>
  <si>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</si>
  <si>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</si>
  <si>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</si>
  <si>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 0.14</t>
  </si>
  <si>
    <t>▲ 0.47</t>
  </si>
  <si>
    <t>自動車事業会計</t>
  </si>
  <si>
    <t>▲ 0.41</t>
  </si>
  <si>
    <t>▲ 0.39</t>
  </si>
  <si>
    <t>新都市整備事業会計</t>
  </si>
  <si>
    <t>港湾事業会計</t>
  </si>
  <si>
    <t>下水道事業会計</t>
  </si>
  <si>
    <t>水道事業会計</t>
  </si>
  <si>
    <t>高速鉄道事業会計</t>
  </si>
  <si>
    <t>介護保険事業費</t>
  </si>
  <si>
    <t>工業用水道事業会計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</si>
  <si>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</si>
  <si>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</si>
  <si>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</si>
  <si>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</si>
  <si>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</si>
  <si>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</si>
  <si>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</si>
  <si>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</si>
  <si>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法非適用企業</t>
  </si>
  <si>
    <t>法適用企業</t>
  </si>
  <si>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</si>
  <si>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</si>
  <si>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</si>
  <si>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</si>
  <si>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t>
  </si>
  <si>
    <t>〇</t>
  </si>
  <si>
    <t>(公財)神戸国際協力交流センター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</si>
  <si>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</si>
  <si>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</si>
  <si>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</si>
  <si>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</si>
  <si>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</si>
  <si>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</si>
  <si>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</si>
  <si>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</si>
  <si>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</si>
  <si>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</si>
  <si>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</si>
  <si>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</si>
  <si>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</si>
  <si>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</si>
  <si>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</si>
  <si>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</si>
  <si>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</si>
  <si>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</si>
  <si>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</si>
  <si>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</si>
  <si>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</si>
  <si>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</si>
  <si>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</si>
  <si>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</si>
  <si>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</si>
  <si>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</si>
  <si>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</si>
  <si>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</si>
  <si>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</si>
  <si>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</si>
  <si>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</si>
  <si>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</si>
  <si>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公立大学法人神戸市看護大学</t>
    <rPh sb="9" eb="13">
      <t>カンゴダイガク</t>
    </rPh>
    <phoneticPr fontId="2"/>
  </si>
  <si>
    <t>▲4</t>
  </si>
  <si>
    <t>市民福祉振興等基金</t>
  </si>
  <si>
    <t>まちづくり等基金</t>
  </si>
  <si>
    <t>留学生支援等基金</t>
  </si>
  <si>
    <t>災害救助基金</t>
  </si>
  <si>
    <t>市営住宅敷金等積立基金</t>
    <rPh sb="6" eb="7">
      <t>トウ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</si>
  <si>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</si>
  <si>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</si>
  <si>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</si>
  <si>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</si>
  <si>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</si>
  <si>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rPh sb="0" eb="2">
      <t>ゲンカク</t>
    </rPh>
    <rPh sb="3" eb="5">
      <t>キサイ</t>
    </rPh>
    <rPh sb="5" eb="7">
      <t>カンリ</t>
    </rPh>
    <rPh sb="10" eb="12">
      <t>シサイ</t>
    </rPh>
    <rPh sb="12" eb="14">
      <t>ザンダカ</t>
    </rPh>
    <rPh sb="15" eb="17">
      <t>サクゲン</t>
    </rPh>
    <rPh sb="25" eb="27">
      <t>トリク</t>
    </rPh>
    <rPh sb="32" eb="34">
      <t>ショウライ</t>
    </rPh>
    <rPh sb="34" eb="36">
      <t>フタン</t>
    </rPh>
    <rPh sb="36" eb="38">
      <t>ヒリツ</t>
    </rPh>
    <rPh sb="38" eb="39">
      <t>オヨ</t>
    </rPh>
    <rPh sb="40" eb="42">
      <t>ジッシツ</t>
    </rPh>
    <rPh sb="42" eb="45">
      <t>コウサイヒ</t>
    </rPh>
    <rPh sb="45" eb="47">
      <t>ヒリツ</t>
    </rPh>
    <rPh sb="48" eb="50">
      <t>ゲンショウ</t>
    </rPh>
    <rPh sb="50" eb="52">
      <t>ケイコウ</t>
    </rPh>
    <rPh sb="56" eb="58">
      <t>ルイジ</t>
    </rPh>
    <rPh sb="58" eb="60">
      <t>ダンタイ</t>
    </rPh>
    <rPh sb="60" eb="62">
      <t>ヘイキン</t>
    </rPh>
    <rPh sb="63" eb="65">
      <t>シタマワ</t>
    </rPh>
    <rPh sb="70" eb="72">
      <t>コンゴ</t>
    </rPh>
    <rPh sb="73" eb="76">
      <t>ギョウザイセイ</t>
    </rPh>
    <rPh sb="76" eb="78">
      <t>カイカク</t>
    </rPh>
    <rPh sb="79" eb="80">
      <t>ト</t>
    </rPh>
    <rPh sb="81" eb="82">
      <t>ク</t>
    </rPh>
    <rPh sb="84" eb="86">
      <t>スイシン</t>
    </rPh>
    <rPh sb="88" eb="90">
      <t>ザイセイ</t>
    </rPh>
    <rPh sb="90" eb="93">
      <t>ケンゼンカ</t>
    </rPh>
    <rPh sb="94" eb="95">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</si>
  <si>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</si>
  <si>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</si>
  <si>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</si>
  <si>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
　今後は、施設の長寿命化を推進する一方で、施設の統廃合や複合化・集約化、再配置などを計画的に進めることで、適正な施設管理ができるよう取り組んでいく。</t>
    <rPh sb="1" eb="2">
      <t>ギョウ</t>
    </rPh>
    <rPh sb="163" eb="165">
      <t>コンゴ</t>
    </rPh>
    <rPh sb="215" eb="217">
      <t>テキセイ</t>
    </rPh>
    <rPh sb="218" eb="220">
      <t>シセツ</t>
    </rPh>
    <rPh sb="220" eb="222">
      <t>カンリ</t>
    </rPh>
    <rPh sb="228" eb="229">
      <t>ト</t>
    </rPh>
    <rPh sb="230" eb="231">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</si>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</sst>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1606902-E0FF-46B5-B72D-C62655674E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00C9-4E40-A3C3-1DBF4146F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52148</c:v>
                </c:pt>
                <c:pt idx="1">
                  <c:v>59121</c:v>
                </c:pt>
                <c:pt idx="2">
                  <c:v>59757</c:v>
                </c:pt>
                <c:pt idx="3">
                  <c:v>56727</c:v>
                </c:pt>
                <c:pt idx="4">
                  <c:v>70552</c:v>
                </c:pt>
              </c:numCache>
            </c:numRef>
          </c:val>
          <c:smooth val="0"/>
          <c:extLst>
            <c:ext xmlns:c16="http://schemas.microsoft.com/office/drawing/2014/chart" uri="{C3380CC4-5D6E-409C-BE32-E72D297353CC}">
              <c16:uniqueId val="{00000001-00C9-4E40-A3C3-1DBF4146F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0.33</c:v>
                </c:pt>
                <c:pt idx="1">
                  <c:v>0.24</c:v>
                </c:pt>
                <c:pt idx="2">
                  <c:v>0.61</c:v>
                </c:pt>
                <c:pt idx="3">
                  <c:v>0.46</c:v>
                </c:pt>
                <c:pt idx="4">
                  <c:v>0.3</c:v>
                </c:pt>
              </c:numCache>
            </c:numRef>
          </c:val>
          <c:extLst>
            <c:ext xmlns:c16="http://schemas.microsoft.com/office/drawing/2014/chart" uri="{C3380CC4-5D6E-409C-BE32-E72D297353CC}">
              <c16:uniqueId val="{00000000-F279-4929-B1EF-371DDA7E6F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3.35</c:v>
                </c:pt>
                <c:pt idx="1">
                  <c:v>3.35</c:v>
                </c:pt>
                <c:pt idx="2">
                  <c:v>2.95</c:v>
                </c:pt>
                <c:pt idx="3">
                  <c:v>2.94</c:v>
                </c:pt>
                <c:pt idx="4">
                  <c:v>2.62</c:v>
                </c:pt>
              </c:numCache>
            </c:numRef>
          </c:val>
          <c:extLst>
            <c:ext xmlns:c16="http://schemas.microsoft.com/office/drawing/2014/chart" uri="{C3380CC4-5D6E-409C-BE32-E72D297353CC}">
              <c16:uniqueId val="{00000001-F279-4929-B1EF-371DDA7E6F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c:v>
                </c:pt>
                <c:pt idx="1">
                  <c:v>-0.08</c:v>
                </c:pt>
                <c:pt idx="2">
                  <c:v>0.4</c:v>
                </c:pt>
                <c:pt idx="3">
                  <c:v>-0.14000000000000001</c:v>
                </c:pt>
                <c:pt idx="4">
                  <c:v>-0.47</c:v>
                </c:pt>
              </c:numCache>
            </c:numRef>
          </c:val>
          <c:smooth val="0"/>
          <c:extLst>
            <c:ext xmlns:c16="http://schemas.microsoft.com/office/drawing/2014/chart" uri="{C3380CC4-5D6E-409C-BE32-E72D297353CC}">
              <c16:uniqueId val="{00000002-F279-4929-B1EF-371DDA7E6F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0.79</c:v>
                </c:pt>
                <c:pt idx="4">
                  <c:v>#N/A</c:v>
                </c:pt>
                <c:pt idx="5">
                  <c:v>1.03</c:v>
                </c:pt>
                <c:pt idx="6">
                  <c:v>#N/A</c:v>
                </c:pt>
                <c:pt idx="7">
                  <c:v>0.61</c:v>
                </c:pt>
                <c:pt idx="8">
                  <c:v>#N/A</c:v>
                </c:pt>
                <c:pt idx="9">
                  <c:v>0.49</c:v>
                </c:pt>
              </c:numCache>
            </c:numRef>
          </c:val>
          <c:extLst>
            <c:ext xmlns:c16="http://schemas.microsoft.com/office/drawing/2014/chart" uri="{C3380CC4-5D6E-409C-BE32-E72D297353CC}">
              <c16:uniqueId val="{00000000-A55D-4DB2-A965-A6AF7EF24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5D-4DB2-A965-A6AF7EF2412D}"/>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0.86</c:v>
                </c:pt>
                <c:pt idx="2">
                  <c:v>#N/A</c:v>
                </c:pt>
                <c:pt idx="3">
                  <c:v>0.52</c:v>
                </c:pt>
                <c:pt idx="4">
                  <c:v>#N/A</c:v>
                </c:pt>
                <c:pt idx="5">
                  <c:v>0.38</c:v>
                </c:pt>
                <c:pt idx="6">
                  <c:v>#N/A</c:v>
                </c:pt>
                <c:pt idx="7">
                  <c:v>0.43</c:v>
                </c:pt>
                <c:pt idx="8">
                  <c:v>#N/A</c:v>
                </c:pt>
                <c:pt idx="9">
                  <c:v>0.35</c:v>
                </c:pt>
              </c:numCache>
            </c:numRef>
          </c:val>
          <c:extLst>
            <c:ext xmlns:c16="http://schemas.microsoft.com/office/drawing/2014/chart" uri="{C3380CC4-5D6E-409C-BE32-E72D297353CC}">
              <c16:uniqueId val="{00000002-A55D-4DB2-A965-A6AF7EF2412D}"/>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0.28000000000000003</c:v>
                </c:pt>
                <c:pt idx="2">
                  <c:v>#N/A</c:v>
                </c:pt>
                <c:pt idx="3">
                  <c:v>0.61</c:v>
                </c:pt>
                <c:pt idx="4">
                  <c:v>#N/A</c:v>
                </c:pt>
                <c:pt idx="5">
                  <c:v>0.93</c:v>
                </c:pt>
                <c:pt idx="6">
                  <c:v>#N/A</c:v>
                </c:pt>
                <c:pt idx="7">
                  <c:v>0.47</c:v>
                </c:pt>
                <c:pt idx="8">
                  <c:v>#N/A</c:v>
                </c:pt>
                <c:pt idx="9">
                  <c:v>0.77</c:v>
                </c:pt>
              </c:numCache>
            </c:numRef>
          </c:val>
          <c:extLst>
            <c:ext xmlns:c16="http://schemas.microsoft.com/office/drawing/2014/chart" uri="{C3380CC4-5D6E-409C-BE32-E72D297353CC}">
              <c16:uniqueId val="{00000003-A55D-4DB2-A965-A6AF7EF2412D}"/>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0.39</c:v>
                </c:pt>
                <c:pt idx="6">
                  <c:v>#N/A</c:v>
                </c:pt>
                <c:pt idx="7">
                  <c:v>1.06</c:v>
                </c:pt>
                <c:pt idx="8">
                  <c:v>#N/A</c:v>
                </c:pt>
                <c:pt idx="9">
                  <c:v>1.66</c:v>
                </c:pt>
              </c:numCache>
            </c:numRef>
          </c:val>
          <c:extLst>
            <c:ext xmlns:c16="http://schemas.microsoft.com/office/drawing/2014/chart" uri="{C3380CC4-5D6E-409C-BE32-E72D297353CC}">
              <c16:uniqueId val="{00000004-A55D-4DB2-A965-A6AF7EF2412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4.49</c:v>
                </c:pt>
                <c:pt idx="2">
                  <c:v>#N/A</c:v>
                </c:pt>
                <c:pt idx="3">
                  <c:v>4.3099999999999996</c:v>
                </c:pt>
                <c:pt idx="4">
                  <c:v>#N/A</c:v>
                </c:pt>
                <c:pt idx="5">
                  <c:v>3.29</c:v>
                </c:pt>
                <c:pt idx="6">
                  <c:v>#N/A</c:v>
                </c:pt>
                <c:pt idx="7">
                  <c:v>3.61</c:v>
                </c:pt>
                <c:pt idx="8">
                  <c:v>#N/A</c:v>
                </c:pt>
                <c:pt idx="9">
                  <c:v>3.82</c:v>
                </c:pt>
              </c:numCache>
            </c:numRef>
          </c:val>
          <c:extLst>
            <c:ext xmlns:c16="http://schemas.microsoft.com/office/drawing/2014/chart" uri="{C3380CC4-5D6E-409C-BE32-E72D297353CC}">
              <c16:uniqueId val="{00000005-A55D-4DB2-A965-A6AF7EF2412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6.65</c:v>
                </c:pt>
                <c:pt idx="2">
                  <c:v>#N/A</c:v>
                </c:pt>
                <c:pt idx="3">
                  <c:v>6.63</c:v>
                </c:pt>
                <c:pt idx="4">
                  <c:v>#N/A</c:v>
                </c:pt>
                <c:pt idx="5">
                  <c:v>5.99</c:v>
                </c:pt>
                <c:pt idx="6">
                  <c:v>#N/A</c:v>
                </c:pt>
                <c:pt idx="7">
                  <c:v>6.12</c:v>
                </c:pt>
                <c:pt idx="8">
                  <c:v>#N/A</c:v>
                </c:pt>
                <c:pt idx="9">
                  <c:v>6.17</c:v>
                </c:pt>
              </c:numCache>
            </c:numRef>
          </c:val>
          <c:extLst>
            <c:ext xmlns:c16="http://schemas.microsoft.com/office/drawing/2014/chart" uri="{C3380CC4-5D6E-409C-BE32-E72D297353CC}">
              <c16:uniqueId val="{00000006-A55D-4DB2-A965-A6AF7EF2412D}"/>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3.64</c:v>
                </c:pt>
                <c:pt idx="2">
                  <c:v>#N/A</c:v>
                </c:pt>
                <c:pt idx="3">
                  <c:v>3.68</c:v>
                </c:pt>
                <c:pt idx="4">
                  <c:v>#N/A</c:v>
                </c:pt>
                <c:pt idx="5">
                  <c:v>3.25</c:v>
                </c:pt>
                <c:pt idx="6">
                  <c:v>#N/A</c:v>
                </c:pt>
                <c:pt idx="7">
                  <c:v>7.94</c:v>
                </c:pt>
                <c:pt idx="8">
                  <c:v>#N/A</c:v>
                </c:pt>
                <c:pt idx="9">
                  <c:v>8.48</c:v>
                </c:pt>
              </c:numCache>
            </c:numRef>
          </c:val>
          <c:extLst>
            <c:ext xmlns:c16="http://schemas.microsoft.com/office/drawing/2014/chart" uri="{C3380CC4-5D6E-409C-BE32-E72D297353CC}">
              <c16:uniqueId val="{00000007-A55D-4DB2-A965-A6AF7EF2412D}"/>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30.08</c:v>
                </c:pt>
                <c:pt idx="2">
                  <c:v>#N/A</c:v>
                </c:pt>
                <c:pt idx="3">
                  <c:v>28.42</c:v>
                </c:pt>
                <c:pt idx="4">
                  <c:v>#N/A</c:v>
                </c:pt>
                <c:pt idx="5">
                  <c:v>25.74</c:v>
                </c:pt>
                <c:pt idx="6">
                  <c:v>#N/A</c:v>
                </c:pt>
                <c:pt idx="7">
                  <c:v>25.98</c:v>
                </c:pt>
                <c:pt idx="8">
                  <c:v>#N/A</c:v>
                </c:pt>
                <c:pt idx="9">
                  <c:v>26.6</c:v>
                </c:pt>
              </c:numCache>
            </c:numRef>
          </c:val>
          <c:extLst>
            <c:ext xmlns:c16="http://schemas.microsoft.com/office/drawing/2014/chart" uri="{C3380CC4-5D6E-409C-BE32-E72D297353CC}">
              <c16:uniqueId val="{00000008-A55D-4DB2-A965-A6AF7EF2412D}"/>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0.41</c:v>
                </c:pt>
                <c:pt idx="1">
                  <c:v>#N/A</c:v>
                </c:pt>
                <c:pt idx="2">
                  <c:v>0.41</c:v>
                </c:pt>
                <c:pt idx="3">
                  <c:v>#N/A</c:v>
                </c:pt>
                <c:pt idx="4">
                  <c:v>0.39</c:v>
                </c:pt>
                <c:pt idx="5">
                  <c:v>#N/A</c:v>
                </c:pt>
                <c:pt idx="6">
                  <c:v>0.41</c:v>
                </c:pt>
                <c:pt idx="7">
                  <c:v>#N/A</c:v>
                </c:pt>
                <c:pt idx="8">
                  <c:v>0.39</c:v>
                </c:pt>
                <c:pt idx="9">
                  <c:v>#N/A</c:v>
                </c:pt>
              </c:numCache>
            </c:numRef>
          </c:val>
          <c:extLst>
            <c:ext xmlns:c16="http://schemas.microsoft.com/office/drawing/2014/chart" uri="{C3380CC4-5D6E-409C-BE32-E72D297353CC}">
              <c16:uniqueId val="{00000009-A55D-4DB2-A965-A6AF7EF24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95681</c:v>
                </c:pt>
                <c:pt idx="5">
                  <c:v>92522</c:v>
                </c:pt>
                <c:pt idx="8">
                  <c:v>91085</c:v>
                </c:pt>
                <c:pt idx="11">
                  <c:v>91358</c:v>
                </c:pt>
                <c:pt idx="14">
                  <c:v>89541</c:v>
                </c:pt>
              </c:numCache>
            </c:numRef>
          </c:val>
          <c:extLst>
            <c:ext xmlns:c16="http://schemas.microsoft.com/office/drawing/2014/chart" uri="{C3380CC4-5D6E-409C-BE32-E72D297353CC}">
              <c16:uniqueId val="{00000000-7083-44EA-A529-EF882F821A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83-44EA-A529-EF882F821A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1749</c:v>
                </c:pt>
                <c:pt idx="3">
                  <c:v>1263</c:v>
                </c:pt>
                <c:pt idx="6">
                  <c:v>1033</c:v>
                </c:pt>
                <c:pt idx="9">
                  <c:v>599</c:v>
                </c:pt>
                <c:pt idx="12">
                  <c:v>587</c:v>
                </c:pt>
              </c:numCache>
            </c:numRef>
          </c:val>
          <c:extLst>
            <c:ext xmlns:c16="http://schemas.microsoft.com/office/drawing/2014/chart" uri="{C3380CC4-5D6E-409C-BE32-E72D297353CC}">
              <c16:uniqueId val="{00000002-7083-44EA-A529-EF882F821A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858</c:v>
                </c:pt>
                <c:pt idx="3">
                  <c:v>301</c:v>
                </c:pt>
                <c:pt idx="6">
                  <c:v>234</c:v>
                </c:pt>
                <c:pt idx="9">
                  <c:v>234</c:v>
                </c:pt>
                <c:pt idx="12">
                  <c:v>161</c:v>
                </c:pt>
              </c:numCache>
            </c:numRef>
          </c:val>
          <c:extLst>
            <c:ext xmlns:c16="http://schemas.microsoft.com/office/drawing/2014/chart" uri="{C3380CC4-5D6E-409C-BE32-E72D297353CC}">
              <c16:uniqueId val="{00000003-7083-44EA-A529-EF882F821A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21769</c:v>
                </c:pt>
                <c:pt idx="3">
                  <c:v>20375</c:v>
                </c:pt>
                <c:pt idx="6">
                  <c:v>20752</c:v>
                </c:pt>
                <c:pt idx="9">
                  <c:v>16106</c:v>
                </c:pt>
                <c:pt idx="12">
                  <c:v>15259</c:v>
                </c:pt>
              </c:numCache>
            </c:numRef>
          </c:val>
          <c:extLst>
            <c:ext xmlns:c16="http://schemas.microsoft.com/office/drawing/2014/chart" uri="{C3380CC4-5D6E-409C-BE32-E72D297353CC}">
              <c16:uniqueId val="{00000004-7083-44EA-A529-EF882F821A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38279</c:v>
                </c:pt>
                <c:pt idx="3">
                  <c:v>39169</c:v>
                </c:pt>
                <c:pt idx="6">
                  <c:v>40483</c:v>
                </c:pt>
                <c:pt idx="9">
                  <c:v>41708</c:v>
                </c:pt>
                <c:pt idx="12">
                  <c:v>42879</c:v>
                </c:pt>
              </c:numCache>
            </c:numRef>
          </c:val>
          <c:extLst>
            <c:ext xmlns:c16="http://schemas.microsoft.com/office/drawing/2014/chart" uri="{C3380CC4-5D6E-409C-BE32-E72D297353CC}">
              <c16:uniqueId val="{00000005-7083-44EA-A529-EF882F821A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148</c:v>
                </c:pt>
                <c:pt idx="3">
                  <c:v>0</c:v>
                </c:pt>
                <c:pt idx="6">
                  <c:v>0</c:v>
                </c:pt>
                <c:pt idx="9">
                  <c:v>0</c:v>
                </c:pt>
                <c:pt idx="12">
                  <c:v>0</c:v>
                </c:pt>
              </c:numCache>
            </c:numRef>
          </c:val>
          <c:extLst>
            <c:ext xmlns:c16="http://schemas.microsoft.com/office/drawing/2014/chart" uri="{C3380CC4-5D6E-409C-BE32-E72D297353CC}">
              <c16:uniqueId val="{00000006-7083-44EA-A529-EF882F821A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55199</c:v>
                </c:pt>
                <c:pt idx="3">
                  <c:v>55919</c:v>
                </c:pt>
                <c:pt idx="6">
                  <c:v>49469</c:v>
                </c:pt>
                <c:pt idx="9">
                  <c:v>48267</c:v>
                </c:pt>
                <c:pt idx="12">
                  <c:v>46454</c:v>
                </c:pt>
              </c:numCache>
            </c:numRef>
          </c:val>
          <c:extLst>
            <c:ext xmlns:c16="http://schemas.microsoft.com/office/drawing/2014/chart" uri="{C3380CC4-5D6E-409C-BE32-E72D297353CC}">
              <c16:uniqueId val="{00000007-7083-44EA-A529-EF882F821A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22321</c:v>
                </c:pt>
                <c:pt idx="2">
                  <c:v>#N/A</c:v>
                </c:pt>
                <c:pt idx="3">
                  <c:v>#N/A</c:v>
                </c:pt>
                <c:pt idx="4">
                  <c:v>24505</c:v>
                </c:pt>
                <c:pt idx="5">
                  <c:v>#N/A</c:v>
                </c:pt>
                <c:pt idx="6">
                  <c:v>#N/A</c:v>
                </c:pt>
                <c:pt idx="7">
                  <c:v>20886</c:v>
                </c:pt>
                <c:pt idx="8">
                  <c:v>#N/A</c:v>
                </c:pt>
                <c:pt idx="9">
                  <c:v>#N/A</c:v>
                </c:pt>
                <c:pt idx="10">
                  <c:v>15556</c:v>
                </c:pt>
                <c:pt idx="11">
                  <c:v>#N/A</c:v>
                </c:pt>
                <c:pt idx="12">
                  <c:v>#N/A</c:v>
                </c:pt>
                <c:pt idx="13">
                  <c:v>15799</c:v>
                </c:pt>
                <c:pt idx="14">
                  <c:v>#N/A</c:v>
                </c:pt>
              </c:numCache>
            </c:numRef>
          </c:val>
          <c:smooth val="0"/>
          <c:extLst>
            <c:ext xmlns:c16="http://schemas.microsoft.com/office/drawing/2014/chart" uri="{C3380CC4-5D6E-409C-BE32-E72D297353CC}">
              <c16:uniqueId val="{00000008-7083-44EA-A529-EF882F821A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749066</c:v>
                </c:pt>
                <c:pt idx="5">
                  <c:v>748640</c:v>
                </c:pt>
                <c:pt idx="8">
                  <c:v>763524</c:v>
                </c:pt>
                <c:pt idx="11">
                  <c:v>775260</c:v>
                </c:pt>
                <c:pt idx="14">
                  <c:v>789859</c:v>
                </c:pt>
              </c:numCache>
            </c:numRef>
          </c:val>
          <c:extLst>
            <c:ext xmlns:c16="http://schemas.microsoft.com/office/drawing/2014/chart" uri="{C3380CC4-5D6E-409C-BE32-E72D297353CC}">
              <c16:uniqueId val="{00000000-7758-43C8-A229-BE80B1DD38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232175</c:v>
                </c:pt>
                <c:pt idx="5">
                  <c:v>224070</c:v>
                </c:pt>
                <c:pt idx="8">
                  <c:v>218696</c:v>
                </c:pt>
                <c:pt idx="11">
                  <c:v>208380</c:v>
                </c:pt>
                <c:pt idx="14">
                  <c:v>207043</c:v>
                </c:pt>
              </c:numCache>
            </c:numRef>
          </c:val>
          <c:extLst>
            <c:ext xmlns:c16="http://schemas.microsoft.com/office/drawing/2014/chart" uri="{C3380CC4-5D6E-409C-BE32-E72D297353CC}">
              <c16:uniqueId val="{00000001-7758-43C8-A229-BE80B1DD38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264863</c:v>
                </c:pt>
                <c:pt idx="5">
                  <c:v>267838</c:v>
                </c:pt>
                <c:pt idx="8">
                  <c:v>281632</c:v>
                </c:pt>
                <c:pt idx="11">
                  <c:v>299089</c:v>
                </c:pt>
                <c:pt idx="14">
                  <c:v>315291</c:v>
                </c:pt>
              </c:numCache>
            </c:numRef>
          </c:val>
          <c:extLst>
            <c:ext xmlns:c16="http://schemas.microsoft.com/office/drawing/2014/chart" uri="{C3380CC4-5D6E-409C-BE32-E72D297353CC}">
              <c16:uniqueId val="{00000002-7758-43C8-A229-BE80B1DD38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58-43C8-A229-BE80B1DD38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58-43C8-A229-BE80B1DD38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2142</c:v>
                </c:pt>
                <c:pt idx="3">
                  <c:v>1582</c:v>
                </c:pt>
                <c:pt idx="6">
                  <c:v>1016</c:v>
                </c:pt>
                <c:pt idx="9">
                  <c:v>7032</c:v>
                </c:pt>
                <c:pt idx="12">
                  <c:v>6081</c:v>
                </c:pt>
              </c:numCache>
            </c:numRef>
          </c:val>
          <c:extLst>
            <c:ext xmlns:c16="http://schemas.microsoft.com/office/drawing/2014/chart" uri="{C3380CC4-5D6E-409C-BE32-E72D297353CC}">
              <c16:uniqueId val="{00000005-7758-43C8-A229-BE80B1DD38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95839</c:v>
                </c:pt>
                <c:pt idx="3">
                  <c:v>95086</c:v>
                </c:pt>
                <c:pt idx="6">
                  <c:v>139918</c:v>
                </c:pt>
                <c:pt idx="9">
                  <c:v>132469</c:v>
                </c:pt>
                <c:pt idx="12">
                  <c:v>128896</c:v>
                </c:pt>
              </c:numCache>
            </c:numRef>
          </c:val>
          <c:extLst>
            <c:ext xmlns:c16="http://schemas.microsoft.com/office/drawing/2014/chart" uri="{C3380CC4-5D6E-409C-BE32-E72D297353CC}">
              <c16:uniqueId val="{00000006-7758-43C8-A229-BE80B1DD38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1132</c:v>
                </c:pt>
                <c:pt idx="3">
                  <c:v>843</c:v>
                </c:pt>
                <c:pt idx="6">
                  <c:v>628</c:v>
                </c:pt>
                <c:pt idx="9">
                  <c:v>456</c:v>
                </c:pt>
                <c:pt idx="12">
                  <c:v>302</c:v>
                </c:pt>
              </c:numCache>
            </c:numRef>
          </c:val>
          <c:extLst>
            <c:ext xmlns:c16="http://schemas.microsoft.com/office/drawing/2014/chart" uri="{C3380CC4-5D6E-409C-BE32-E72D297353CC}">
              <c16:uniqueId val="{00000007-7758-43C8-A229-BE80B1DD38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180858</c:v>
                </c:pt>
                <c:pt idx="3">
                  <c:v>184758</c:v>
                </c:pt>
                <c:pt idx="6">
                  <c:v>182768</c:v>
                </c:pt>
                <c:pt idx="9">
                  <c:v>173599</c:v>
                </c:pt>
                <c:pt idx="12">
                  <c:v>159851</c:v>
                </c:pt>
              </c:numCache>
            </c:numRef>
          </c:val>
          <c:extLst>
            <c:ext xmlns:c16="http://schemas.microsoft.com/office/drawing/2014/chart" uri="{C3380CC4-5D6E-409C-BE32-E72D297353CC}">
              <c16:uniqueId val="{00000008-7758-43C8-A229-BE80B1DD38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20059</c:v>
                </c:pt>
                <c:pt idx="3">
                  <c:v>18055</c:v>
                </c:pt>
                <c:pt idx="6">
                  <c:v>14140</c:v>
                </c:pt>
                <c:pt idx="9">
                  <c:v>13746</c:v>
                </c:pt>
                <c:pt idx="12">
                  <c:v>12625</c:v>
                </c:pt>
              </c:numCache>
            </c:numRef>
          </c:val>
          <c:extLst>
            <c:ext xmlns:c16="http://schemas.microsoft.com/office/drawing/2014/chart" uri="{C3380CC4-5D6E-409C-BE32-E72D297353CC}">
              <c16:uniqueId val="{00000009-7758-43C8-A229-BE80B1DD38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1204324</c:v>
                </c:pt>
                <c:pt idx="3">
                  <c:v>1198275</c:v>
                </c:pt>
                <c:pt idx="6">
                  <c:v>1222264</c:v>
                </c:pt>
                <c:pt idx="9">
                  <c:v>1224023</c:v>
                </c:pt>
                <c:pt idx="12">
                  <c:v>1256347</c:v>
                </c:pt>
              </c:numCache>
            </c:numRef>
          </c:val>
          <c:extLst>
            <c:ext xmlns:c16="http://schemas.microsoft.com/office/drawing/2014/chart" uri="{C3380CC4-5D6E-409C-BE32-E72D297353CC}">
              <c16:uniqueId val="{0000000A-7758-43C8-A229-BE80B1DD38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258251</c:v>
                </c:pt>
                <c:pt idx="2">
                  <c:v>#N/A</c:v>
                </c:pt>
                <c:pt idx="3">
                  <c:v>#N/A</c:v>
                </c:pt>
                <c:pt idx="4">
                  <c:v>258050</c:v>
                </c:pt>
                <c:pt idx="5">
                  <c:v>#N/A</c:v>
                </c:pt>
                <c:pt idx="6">
                  <c:v>#N/A</c:v>
                </c:pt>
                <c:pt idx="7">
                  <c:v>296882</c:v>
                </c:pt>
                <c:pt idx="8">
                  <c:v>#N/A</c:v>
                </c:pt>
                <c:pt idx="9">
                  <c:v>#N/A</c:v>
                </c:pt>
                <c:pt idx="10">
                  <c:v>268595</c:v>
                </c:pt>
                <c:pt idx="11">
                  <c:v>#N/A</c:v>
                </c:pt>
                <c:pt idx="12">
                  <c:v>#N/A</c:v>
                </c:pt>
                <c:pt idx="13">
                  <c:v>251909</c:v>
                </c:pt>
                <c:pt idx="14">
                  <c:v>#N/A</c:v>
                </c:pt>
              </c:numCache>
            </c:numRef>
          </c:val>
          <c:smooth val="0"/>
          <c:extLst>
            <c:ext xmlns:c16="http://schemas.microsoft.com/office/drawing/2014/chart" uri="{C3380CC4-5D6E-409C-BE32-E72D297353CC}">
              <c16:uniqueId val="{0000000B-7758-43C8-A229-BE80B1DD38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12898</c:v>
                </c:pt>
                <c:pt idx="1">
                  <c:v>12899</c:v>
                </c:pt>
                <c:pt idx="2">
                  <c:v>11530</c:v>
                </c:pt>
              </c:numCache>
            </c:numRef>
          </c:val>
          <c:extLst>
            <c:ext xmlns:c16="http://schemas.microsoft.com/office/drawing/2014/chart" uri="{C3380CC4-5D6E-409C-BE32-E72D297353CC}">
              <c16:uniqueId val="{00000000-CA4C-4847-B9DA-C0A08938BE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23162</c:v>
                </c:pt>
                <c:pt idx="1">
                  <c:v>23060</c:v>
                </c:pt>
                <c:pt idx="2">
                  <c:v>22073</c:v>
                </c:pt>
              </c:numCache>
            </c:numRef>
          </c:val>
          <c:extLst>
            <c:ext xmlns:c16="http://schemas.microsoft.com/office/drawing/2014/chart" uri="{C3380CC4-5D6E-409C-BE32-E72D297353CC}">
              <c16:uniqueId val="{00000001-CA4C-4847-B9DA-C0A08938BE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19284</c:v>
                </c:pt>
                <c:pt idx="1">
                  <c:v>18060</c:v>
                </c:pt>
                <c:pt idx="2">
                  <c:v>21361</c:v>
                </c:pt>
              </c:numCache>
            </c:numRef>
          </c:val>
          <c:extLst>
            <c:ext xmlns:c16="http://schemas.microsoft.com/office/drawing/2014/chart" uri="{C3380CC4-5D6E-409C-BE32-E72D297353CC}">
              <c16:uniqueId val="{00000002-CA4C-4847-B9DA-C0A08938BE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{5D9F7CC3-FEC9-492C-98E0-22A81AA14E68}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5C-45B3-ADD3-AA145727B2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{DC632431-FC21-4B78-B363-6CC18805B4CB}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C-45B3-ADD3-AA145727B2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{F8F6EFF5-347D-47A6-87C8-A23CC5D5571D}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C-45B3-ADD3-AA145727B2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{81C15DF8-FDE8-4C68-BAA7-1F7B0729A1A3}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C-45B3-ADD3-AA145727B2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{BF7CD28B-40FF-4047-928F-9881624F67B6}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C-45B3-ADD3-AA145727B28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{E16369E1-261D-400D-8A77-BC4FA4562C5E}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5C-45B3-ADD3-AA145727B28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{2AFCD25B-9134-4BE9-AC56-105CF22AB442}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5C-45B3-ADD3-AA145727B28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{8B3A10DD-8B45-4EA3-9408-CE9F87C20482}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5C-45B3-ADD3-AA145727B28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{F1B5E8A7-4512-45B1-BECE-427307F73D22}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5C-45B3-ADD3-AA145727B2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65.599999999999994</c:v>
                </c:pt>
                <c:pt idx="16">
                  <c:v>66.3</c:v>
                </c:pt>
                <c:pt idx="24">
                  <c:v>67.5</c:v>
                </c:pt>
                <c:pt idx="32">
                  <c:v>68.5</c:v>
                </c:pt>
              </c:numCache>
            </c:numRef>
          </c:xVal>
          <c:yVal>
            <c:numRef>
              <c:f>公会計指標分析・財政指標組合せ分析表!$BP$51:$DC$51</c:f>
              <c:numCache>
                <c:formatCode>#,##0.0;"▲ "#,##0.0</c:formatCode>
                <c:ptCount val="40"/>
                <c:pt idx="0">
                  <c:v>80.2</c:v>
                </c:pt>
                <c:pt idx="8">
                  <c:v>80</c:v>
                </c:pt>
                <c:pt idx="16">
                  <c:v>78.8</c:v>
                </c:pt>
                <c:pt idx="24">
                  <c:v>71</c:v>
                </c:pt>
                <c:pt idx="32">
                  <c:v>66.099999999999994</c:v>
                </c:pt>
              </c:numCache>
            </c:numRef>
          </c:yVal>
          <c:smooth val="0"/>
          <c:extLst>
            <c:ext xmlns:c16="http://schemas.microsoft.com/office/drawing/2014/chart" uri="{C3380CC4-5D6E-409C-BE32-E72D297353CC}">
              <c16:uniqueId val="{00000009-0B5C-45B3-ADD3-AA145727B2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{B90921A1-5C20-4B34-B69B-227C2F7CEFD9}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5C-45B3-ADD3-AA145727B2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{AD240110-DC72-48DE-9BAA-65EE59A3CA00}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C-45B3-ADD3-AA145727B2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{8BE51988-3653-481C-8DA7-FF095C7F841A}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C-45B3-ADD3-AA145727B2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{00368648-F2FF-4DED-AFC4-4C9404CC0B4B}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C-45B3-ADD3-AA145727B2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{9679472E-78C0-403B-8D3A-1226D67B8197}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C-45B3-ADD3-AA145727B28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{32CF8C08-460A-4C6B-99E3-96C3F7C44D2C}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5C-45B3-ADD3-AA145727B28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{5E998A05-2DAC-4F6E-89BF-40B7DA6ADBB3}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5C-45B3-ADD3-AA145727B28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{C6CC8083-066A-45D0-930D-4BC87F27E221}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5C-45B3-ADD3-AA145727B28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{0E75D150-0106-4F1B-B64C-DA9F7B7154FC}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5C-45B3-ADD3-AA145727B2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B5C-45B3-ADD3-AA145727B28B}"/>
            </c:ext>
          </c:extLst>
        </c:ser>
        <c:dLbls>
          <c:showLegendKey val="0"/>
          <c:showVal val="1"/>
          <c:showCatName val="0"/>
          <c:showSerName val="0"/>
          <c:showPercent val="0"/>
          <c:showBubbleSize val="0"/>
        </c:dLbls>
        <c:axId val="46179840"/>
        <c:axId val="46181760"/>
      </c:scatterChart>
      <c:valAx>
        <c:axId val="46179840"/>
        <c:scaling>
          <c:orientation val="minMax"/>
          <c:max val="69.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4"/>
          <c:min val="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{24ED3F07-E9A8-4181-92DE-181E0584F830}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A3-45A4-9FF9-794AF9D366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{0B30192D-F611-4026-8319-E7E877D554D2}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A3-45A4-9FF9-794AF9D366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{2ADB71B1-8609-41FF-A471-EB739E53C3C1}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A3-45A4-9FF9-794AF9D366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{3861901A-6E7C-4AD4-AD55-7F19F23AC34C}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A3-45A4-9FF9-794AF9D366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{41A3017E-A741-4B71-9DD9-64687E74E894}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A3-45A4-9FF9-794AF9D3660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{7BFB4579-DF22-45B0-B7A5-57BCEBDC0809}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A3-45A4-9FF9-794AF9D3660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{B2014883-257B-4729-BD1D-4AAB2B82BBC8}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A3-45A4-9FF9-794AF9D3660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{D7D9F6DB-44E3-42C5-B0A8-283292C161E7}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A3-45A4-9FF9-794AF9D3660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{ED39821B-49C2-444A-8CB1-361E50E239D9}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A3-45A4-9FF9-794AF9D366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6.6</c:v>
                </c:pt>
                <c:pt idx="24">
                  <c:v>5.7</c:v>
                </c:pt>
                <c:pt idx="32">
                  <c:v>4.5999999999999996</c:v>
                </c:pt>
              </c:numCache>
            </c:numRef>
          </c:xVal>
          <c:yVal>
            <c:numRef>
              <c:f>公会計指標分析・財政指標組合せ分析表!$BP$73:$DC$73</c:f>
              <c:numCache>
                <c:formatCode>#,##0.0;"▲ "#,##0.0</c:formatCode>
                <c:ptCount val="40"/>
                <c:pt idx="0">
                  <c:v>80.2</c:v>
                </c:pt>
                <c:pt idx="8">
                  <c:v>80</c:v>
                </c:pt>
                <c:pt idx="16">
                  <c:v>78.8</c:v>
                </c:pt>
                <c:pt idx="24">
                  <c:v>71</c:v>
                </c:pt>
                <c:pt idx="32">
                  <c:v>66.099999999999994</c:v>
                </c:pt>
              </c:numCache>
            </c:numRef>
          </c:yVal>
          <c:smooth val="0"/>
          <c:extLst>
            <c:ext xmlns:c16="http://schemas.microsoft.com/office/drawing/2014/chart" uri="{C3380CC4-5D6E-409C-BE32-E72D297353CC}">
              <c16:uniqueId val="{00000009-76A3-45A4-9FF9-794AF9D366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{6C136FFE-1AE5-4E39-9F1B-8009C1E3846C}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A3-45A4-9FF9-794AF9D366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{CF803B02-523E-42B1-8FC4-6841C72E2A88}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A3-45A4-9FF9-794AF9D366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{F88E5423-F433-4506-A683-9C10606F3FFB}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A3-45A4-9FF9-794AF9D366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{B7B4E729-D453-43CA-BF06-C44BB3D39142}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A3-45A4-9FF9-794AF9D366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{018808D8-2C77-426D-9E7D-0827F700BDF4}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A3-45A4-9FF9-794AF9D3660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{AF6ABED2-BEDF-48DA-943B-0C60ECC61861}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A3-45A4-9FF9-794AF9D3660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{7ECF409A-7001-43BC-A145-E9C39373803B}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A3-45A4-9FF9-794AF9D3660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{F9DA072E-52F2-4328-AC46-F568C9F5E092}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A3-45A4-9FF9-794AF9D3660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{F2FAC305-4F61-4A67-927C-FA7223B46F24}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A3-45A4-9FF9-794AF9D366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76A3-45A4-9FF9-794AF9D36601}"/>
            </c:ext>
          </c:extLst>
        </c:ser>
        <c:dLbls>
          <c:showLegendKey val="0"/>
          <c:showVal val="1"/>
          <c:showCatName val="0"/>
          <c:showSerName val="0"/>
          <c:showPercent val="0"/>
          <c:showBubbleSize val="0"/>
        </c:dLbls>
        <c:axId val="84219776"/>
        <c:axId val="84234240"/>
      </c:scatterChart>
      <c:valAx>
        <c:axId val="84219776"/>
        <c:scaling>
          <c:orientation val="minMax"/>
          <c:max val="11.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4"/>
          <c:min val="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令和元年度については、実質公債費比率の分子について、元利償還金等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は償還の進捗により約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億円減少したが、算入公債費等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が区画整理等に関する起債の償還終了により約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億円減少したことで、約２億円増加している。</a:t>
          </a:r>
        </a:p>
        <a:p>
          <a:r>
            <a:rPr kumimoji="1" lang="ja-JP" altLang="en-US" sz="1400">
              <a:latin typeface="ＭＳ ゴシック" pitchFamily="49" charset="-128"/>
              <a:ea typeface="ＭＳ ゴシック" pitchFamily="49" charset="-128"/>
            </a:rPr>
            <a:t>　令和２年９月に策定した「行財政改革方針</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」に基づき、財政健全化指標の適正な水準を維持しながら、将来世代に大きな負担を残さないことを基本とした健全で持続可能な財政運営をさらに加速させていく。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一般会計における臨時財政対策債の発行額増加に伴い基金積立額が増加していること等により、平成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年度末時点での減債基金残高は約</a:t>
          </a:r>
          <a:r>
            <a:rPr kumimoji="1" lang="en-US" altLang="ja-JP" sz="1000">
              <a:latin typeface="ＭＳ ゴシック" pitchFamily="49" charset="-128"/>
              <a:ea typeface="ＭＳ ゴシック" pitchFamily="49" charset="-128"/>
            </a:rPr>
            <a:t>112</a:t>
          </a:r>
          <a:r>
            <a:rPr kumimoji="1" lang="ja-JP" altLang="en-US" sz="10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等以外に係る地方債残高の減等に伴い「公営企業債等繰入見込額」が減少したことや、支給対象職員数の減少と勤続年数の短い職員割合の増加に伴い「退職手当負担見込額」が減少したことにより、将来負担比率の分子は前年度に比べて約</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なお、行財政改革の中で、実質的な市債残高の削減に取り組み公債費負担の適正化に努めてきたこと等により、将来負担比率は減少傾向にある。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「財政調整基金」、「減債基金」が減少した一方、基金の新設などで「その他特定目的基金」が増加したため、令和元年度末における基金全体の残高としては、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まちづくり等基金」の取崩しを予定しているため、基金全体として減少見込みであるが、中長期的には、災害などの将来の有事への備えや公共施設の老朽化への対応など将来必要となる財源を確保しながら、持続可能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市営住宅敷金等積立基金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」・・・①市営住宅等の敷金の適正な管理・還付のため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「まちづくり等基金」・・・・・・①都市計画事業の円滑な運用及び適正な執行を図るため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「留学生支援等基金」・・・・・・①神戸市内の大学等において勉学し、又は研究する外国人留学生を支援し、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もって諸外国との友好を推進するため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「災害救助基金」・・・・・・・・①災害救助法による救助に要する給与品の事前購入により備蓄物資とするため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市営住宅敷金等積立基金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」について、土地売却代や運用利息により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億円を積み立て、災害救助基金の新設のため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・「まちづくり等基金」については、市街地再開発事業（都市計画事業）にかかる公債費がピークを迎えていることから、令和３年度末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残高は７億円程度となる見込み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災害救助基金積立のため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億円、新型コロナウイルス感染症対応</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・将来の有事に備え、標準財政規模の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億円）を確保することが理想的な目標値と考える。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215816-C2F6-4653-9743-23ED05B6C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EFF336-0B16-45C0-AD16-21E7F855C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E47A62-8B43-47F7-A14D-02A04C5B3D9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966BFC-381D-4CBF-B8A4-F0F3F44D369F}"/>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32E3003-2E03-4376-99DB-82E81A169CC4}"/>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198BBD3-3C4B-4FA5-A956-2F88063634F0}"/>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0479D6F-B979-4599-A507-1B41D47D5B1C}"/>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878D844-D10D-4398-9516-303C4A566C0D}"/>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E2A2C9-FEDD-402C-881F-8BE406B6461E}"/>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6A316AD-72FE-491E-88CE-2937E1F49BAB}"/>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6F795C5-8B63-4AF3-B8A4-C4B21EE4BA9C}"/>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1502563-CA1C-4B1D-A332-49DD999BF1F2}"/>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B1066A-83E0-46BE-A1BF-D73754867190}"/>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01BE663-8772-4CE2-8559-78E0EA5941F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A746E27-A870-4D33-BF99-BA6E564C524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D51128B-6E93-436D-8513-A339A70CBDCB}"/>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F6C2CCD-EFDD-42FA-A979-D69B0A6A2524}"/>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648B0DF-D653-4E24-9A6D-189CC343752C}"/>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95C256A-F96D-40FB-BE16-63B41F3EA481}"/>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9DC389-1565-40C0-B91B-59F11EF21B9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BEE93C-B936-4DEF-BBF5-123453A90C6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7D7227-855F-4CFC-B5C1-363BE42380A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91298B1-7D95-4ED6-B58C-146B4ADE41D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6E393C-B9A2-45D2-8029-944402C809A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EF5EB7-46BF-496B-9F51-49E3DDADB69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6F35B4F-1532-4197-9DF6-E52DAD4BA4DE}"/>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BE992E1-CAB0-43CC-BBD8-BFD34C9BB34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BDCEEAB-6C03-4D40-A439-D17A25002F33}"/>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CD627F4-0063-455D-833A-9F64BFBE5110}"/>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0399C1F-F7D8-48E4-9E00-4676A96FA2F2}"/>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E7B068B-445B-4EA3-9940-C6DA5E1DAE7B}"/>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ADC7CB0-01C2-45C1-AFB0-FF6874D542FE}"/>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01F2405-9F10-402B-B1FC-AD81AB26FD79}"/>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9D090C0-7AF0-48AF-AA08-F43EEC7B774C}"/>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2BD75A2-09DB-47B2-A8AB-AD189C435CC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1C312CE-9DC1-4EF8-BBF3-15B9AF98B21F}"/>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40830FA-8059-4F50-9ADC-04ABCF1BDC3F}"/>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AC83183-15FF-4B2F-B5F5-47D20737F0B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A370F56-F7EE-495C-88E5-6B724DCA6EC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52EE493-3999-41FF-B877-ECCEDACF7053}"/>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050DF19-B18D-422F-B3AF-8C092A4D3A78}"/>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EBDEE41-95A4-448E-88B1-7651B785FCA2}"/>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9767F4D-397E-4910-9795-924DB45F71F7}"/>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809BFC0-41CA-47E3-B4D7-36E314420B95}"/>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C4E9258-0786-4F06-8A97-EAC4CB70F36F}"/>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ED4E258-26D2-41F9-85C5-774AFE41CCF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1E020FF-425E-4FAE-B498-AE2E1156CA0C}"/>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神戸市では、平成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年度を基準に「</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89C37D1-7956-434F-8719-BF8A9612799A}"/>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6BF843E-A46E-4054-8DAD-E29AC607428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7271D5A-DFF0-4E88-958A-F28F5F99AAA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7B33C4F-0CE3-451F-828D-606618DCD93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F138AD01-B1F0-4303-A946-2A372D7F2F19}"/>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3FB4E39-0E9D-4D00-BD2D-441DE40D0FDB}"/>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7B01518-1E78-49C0-85DD-496E563656D7}"/>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6B10099-3A07-4851-A8D9-00416AF1DA65}"/>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4C9E731-6BB5-46DF-93B4-39BE88A0C27E}"/>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D8BCF33-6407-4028-AEB4-103E68C1BB71}"/>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664B0CB-F2C4-4241-BC85-25B2B3454002}"/>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56F963D-533D-4AE5-A7C2-4B2FBA648EDB}"/>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A10AD4DE-A7E8-406A-89D1-9D59D54E2DC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626973F-2352-45CC-84BB-42F37267E1E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C5F8C132-20F2-42B1-9EF1-245FD4071330}"/>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75E3036F-730F-4394-AABF-26E3F5A1732E}"/>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0E276BE8-6348-4C25-8FAA-3910C433F651}"/>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3B391876-EB42-47D8-9280-58D1484D6D00}"/>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F918D45A-1BDD-4E15-B376-C57D07593104}"/>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FAC25761-CD6B-49C4-9440-75FDF2882881}"/>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8DA62E49-1BDE-4AFF-B07F-9001A5F265F5}"/>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0F98992F-19F2-4F88-9D6A-CAD4F9130CFE}"/>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064245EF-FCD8-4D94-A76F-2448F9383A0B}"/>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CFC5B2E5-E413-4043-A854-F4A9F2F9DB7A}"/>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297C1ED9-AA7D-48B7-BCEA-6513E97070DF}"/>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1F46CC6-4F4B-47A9-A30A-983B99E735E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164A984-3652-4A58-9C17-FBD20032D35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CBED12F-2298-47FF-A5E3-C0D310A6C477}"/>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13565AD-96DE-4A89-8569-0D318EAF16BC}"/>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9128E6D-9632-46E6-AF48-73E3A84AE66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79" name="楕円 78">
          <a:extLst>
            <a:ext uri="{FF2B5EF4-FFF2-40B4-BE49-F238E27FC236}">
              <a16:creationId xmlns:a16="http://schemas.microsoft.com/office/drawing/2014/main" id="{A4B0392D-22F8-4B5F-9B3F-BA845E4E0882}"/>
            </a:ext>
          </a:extLst>
        </xdr:cNvPr>
        <xdr:cNvSpPr/>
      </xdr:nvSpPr>
      <xdr:spPr>
        <a:xfrm>
          <a:off x="4254500" y="5410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80" name="有形固定資産減価償却率該当値テキスト">
          <a:extLst>
            <a:ext uri="{FF2B5EF4-FFF2-40B4-BE49-F238E27FC236}">
              <a16:creationId xmlns:a16="http://schemas.microsoft.com/office/drawing/2014/main" id="{CBF27551-A142-44BB-B7BA-B1313A0BB63B}"/>
            </a:ext>
          </a:extLst>
        </xdr:cNvPr>
        <xdr:cNvSpPr txBox="1"/>
      </xdr:nvSpPr>
      <xdr:spPr>
        <a:xfrm>
          <a:off x="4359275"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1" name="楕円 80">
          <a:extLst>
            <a:ext uri="{FF2B5EF4-FFF2-40B4-BE49-F238E27FC236}">
              <a16:creationId xmlns:a16="http://schemas.microsoft.com/office/drawing/2014/main" id="{6F3D8935-11E1-4BA9-A933-CB332BCFFEFF}"/>
            </a:ext>
          </a:extLst>
        </xdr:cNvPr>
        <xdr:cNvSpPr/>
      </xdr:nvSpPr>
      <xdr:spPr>
        <a:xfrm>
          <a:off x="3616325" y="5340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121285</xdr:rowOff>
    </xdr:to>
    <xdr:cxnSp macro="">
      <xdr:nvCxnSpPr>
        <xdr:cNvPr id="82" name="直線コネクタ 81">
          <a:extLst>
            <a:ext uri="{FF2B5EF4-FFF2-40B4-BE49-F238E27FC236}">
              <a16:creationId xmlns:a16="http://schemas.microsoft.com/office/drawing/2014/main" id="{E9638909-DF45-4462-889A-E9358D099EAB}"/>
            </a:ext>
          </a:extLst>
        </xdr:cNvPr>
        <xdr:cNvCxnSpPr/>
      </xdr:nvCxnSpPr>
      <xdr:spPr>
        <a:xfrm>
          <a:off x="3673475" y="5378450"/>
          <a:ext cx="62865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83" name="楕円 82">
          <a:extLst>
            <a:ext uri="{FF2B5EF4-FFF2-40B4-BE49-F238E27FC236}">
              <a16:creationId xmlns:a16="http://schemas.microsoft.com/office/drawing/2014/main" id="{05AAB74E-D96A-41CF-B2F8-078A6D225FF0}"/>
            </a:ext>
          </a:extLst>
        </xdr:cNvPr>
        <xdr:cNvSpPr/>
      </xdr:nvSpPr>
      <xdr:spPr>
        <a:xfrm>
          <a:off x="2930525" y="52303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33</xdr:row>
      <xdr:rowOff>34925</xdr:rowOff>
    </xdr:to>
    <xdr:cxnSp macro="">
      <xdr:nvCxnSpPr>
        <xdr:cNvPr id="84" name="直線コネクタ 83">
          <a:extLst>
            <a:ext uri="{FF2B5EF4-FFF2-40B4-BE49-F238E27FC236}">
              <a16:creationId xmlns:a16="http://schemas.microsoft.com/office/drawing/2014/main" id="{11AB6D91-40B1-4C4A-81ED-5FB03E177EAE}"/>
            </a:ext>
          </a:extLst>
        </xdr:cNvPr>
        <xdr:cNvCxnSpPr/>
      </xdr:nvCxnSpPr>
      <xdr:spPr>
        <a:xfrm>
          <a:off x="2987675" y="5287518"/>
          <a:ext cx="6858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162941</xdr:rowOff>
    </xdr:from>
    <xdr:to>
      <xdr:col>11</xdr:col>
      <xdr:colOff>187325</xdr:colOff>
      <xdr:row>32</xdr:row>
      <xdr:rowOff>93091</xdr:rowOff>
    </xdr:to>
    <xdr:sp macro="" textlink="">
      <xdr:nvSpPr>
        <xdr:cNvPr id="85" name="楕円 84">
          <a:extLst>
            <a:ext uri="{FF2B5EF4-FFF2-40B4-BE49-F238E27FC236}">
              <a16:creationId xmlns:a16="http://schemas.microsoft.com/office/drawing/2014/main" id="{F899F43F-750E-49B6-B401-8AA664569366}"/>
            </a:ext>
          </a:extLst>
        </xdr:cNvPr>
        <xdr:cNvSpPr/>
      </xdr:nvSpPr>
      <xdr:spPr>
        <a:xfrm>
          <a:off x="2244725" y="51794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42291</xdr:rowOff>
    </xdr:from>
    <xdr:to>
      <xdr:col>15</xdr:col>
      <xdr:colOff>136525</xdr:colOff>
      <xdr:row>32</xdr:row>
      <xdr:rowOff>102743</xdr:rowOff>
    </xdr:to>
    <xdr:cxnSp macro="">
      <xdr:nvCxnSpPr>
        <xdr:cNvPr id="86" name="直線コネクタ 85">
          <a:extLst>
            <a:ext uri="{FF2B5EF4-FFF2-40B4-BE49-F238E27FC236}">
              <a16:creationId xmlns:a16="http://schemas.microsoft.com/office/drawing/2014/main" id="{3978F1C5-9D76-4BD3-AC45-EF843817B366}"/>
            </a:ext>
          </a:extLst>
        </xdr:cNvPr>
        <xdr:cNvCxnSpPr/>
      </xdr:nvCxnSpPr>
      <xdr:spPr>
        <a:xfrm>
          <a:off x="2301875" y="5227066"/>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87" name="楕円 86">
          <a:extLst>
            <a:ext uri="{FF2B5EF4-FFF2-40B4-BE49-F238E27FC236}">
              <a16:creationId xmlns:a16="http://schemas.microsoft.com/office/drawing/2014/main" id="{914F768E-4563-48A6-971D-73276AA96667}"/>
            </a:ext>
          </a:extLst>
        </xdr:cNvPr>
        <xdr:cNvSpPr/>
      </xdr:nvSpPr>
      <xdr:spPr>
        <a:xfrm>
          <a:off x="1558925" y="51448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42291</xdr:rowOff>
    </xdr:to>
    <xdr:cxnSp macro="">
      <xdr:nvCxnSpPr>
        <xdr:cNvPr id="88" name="直線コネクタ 87">
          <a:extLst>
            <a:ext uri="{FF2B5EF4-FFF2-40B4-BE49-F238E27FC236}">
              <a16:creationId xmlns:a16="http://schemas.microsoft.com/office/drawing/2014/main" id="{6E37CBF4-F230-481A-A216-FFEE97877A46}"/>
            </a:ext>
          </a:extLst>
        </xdr:cNvPr>
        <xdr:cNvCxnSpPr/>
      </xdr:nvCxnSpPr>
      <xdr:spPr>
        <a:xfrm>
          <a:off x="1616075" y="5192522"/>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2557C572-F4FC-4B9A-A4C5-9AC45129B05E}"/>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2FDBDDCF-A88A-4DC3-B923-9306674DC770}"/>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C18378CC-AD0C-4E88-A650-2BF6304DBF45}"/>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C44A06E6-08C4-47DE-BEE6-13A38497CA3F}"/>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93" name="n_1mainValue有形固定資産減価償却率">
          <a:extLst>
            <a:ext uri="{FF2B5EF4-FFF2-40B4-BE49-F238E27FC236}">
              <a16:creationId xmlns:a16="http://schemas.microsoft.com/office/drawing/2014/main" id="{0D6B9BF3-8482-4B6A-A95F-A345F9CD90CC}"/>
            </a:ext>
          </a:extLst>
        </xdr:cNvPr>
        <xdr:cNvSpPr txBox="1"/>
      </xdr:nvSpPr>
      <xdr:spPr>
        <a:xfrm>
          <a:off x="347409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94" name="n_2mainValue有形固定資産減価償却率">
          <a:extLst>
            <a:ext uri="{FF2B5EF4-FFF2-40B4-BE49-F238E27FC236}">
              <a16:creationId xmlns:a16="http://schemas.microsoft.com/office/drawing/2014/main" id="{17D9E06A-3231-48FE-B02C-455C0E77DB4F}"/>
            </a:ext>
          </a:extLst>
        </xdr:cNvPr>
        <xdr:cNvSpPr txBox="1"/>
      </xdr:nvSpPr>
      <xdr:spPr>
        <a:xfrm>
          <a:off x="2797819" y="53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84218</xdr:rowOff>
    </xdr:from>
    <xdr:ext cx="405111" cy="259045"/>
    <xdr:sp macro="" textlink="">
      <xdr:nvSpPr>
        <xdr:cNvPr id="95" name="n_3mainValue有形固定資産減価償却率">
          <a:extLst>
            <a:ext uri="{FF2B5EF4-FFF2-40B4-BE49-F238E27FC236}">
              <a16:creationId xmlns:a16="http://schemas.microsoft.com/office/drawing/2014/main" id="{A05C8F21-AED3-439C-B102-2DC376003C4A}"/>
            </a:ext>
          </a:extLst>
        </xdr:cNvPr>
        <xdr:cNvSpPr txBox="1"/>
      </xdr:nvSpPr>
      <xdr:spPr>
        <a:xfrm>
          <a:off x="2112019"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96" name="n_4mainValue有形固定資産減価償却率">
          <a:extLst>
            <a:ext uri="{FF2B5EF4-FFF2-40B4-BE49-F238E27FC236}">
              <a16:creationId xmlns:a16="http://schemas.microsoft.com/office/drawing/2014/main" id="{C354135D-15B3-4353-A73D-C6CDFF6DE8CC}"/>
            </a:ext>
          </a:extLst>
        </xdr:cNvPr>
        <xdr:cNvSpPr txBox="1"/>
      </xdr:nvSpPr>
      <xdr:spPr>
        <a:xfrm>
          <a:off x="1426219" y="522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CE069B2-9614-4680-9235-B7631E7F506B}"/>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1126037-7786-46E6-B9F7-47607C20100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9126BEF9-3105-4B3E-9C61-390B2E356AD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624955-F190-4B86-88DB-CC39367464F0}"/>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4635171-17A1-48F8-A17E-834C1AA18DF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4DD70D4-E912-4279-B5D1-A44A819A3913}"/>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9AF790E6-B512-4FCA-A4D6-1527296B9CB1}"/>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4137DC1-D502-4B77-9720-F02D1472CB0E}"/>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365EA2D-DEE4-45F2-B070-82506AA8BBE6}"/>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FCA4494-DF17-4060-89AB-1BA3DA2FFF2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DA40CEB-2104-43E0-957B-1E6FC8F66B3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3CC4F21-FF81-48B4-85E5-C54774B6665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513E709-9317-4FA8-8B31-795F744E3853}"/>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すると、公債費負担の適正化に努めてきたことなどにより将来負担額が減少した一方、補助費や社会保障費などの経常的経費が増加したことにより、分母となる充当可能な一般財源等の金額が減少したため、全体では数値に大きな変動はなく、指定都市中位程度となっている。</a:t>
          </a:r>
        </a:p>
        <a:p>
          <a:r>
            <a:rPr kumimoji="1" lang="ja-JP" altLang="en-US" sz="1100">
              <a:latin typeface="ＭＳ Ｐゴシック" panose="020B0600070205080204" pitchFamily="50" charset="-128"/>
              <a:ea typeface="ＭＳ Ｐゴシック" panose="020B0600070205080204" pitchFamily="50" charset="-128"/>
            </a:rPr>
            <a:t>　今後は引き続き公債費の適正化を推し進めるとともに、経常経費の見直しを進めていくことにより、健全な財政運営を目指していく。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783C9D6-1737-4B50-9F1C-7FF4F555718B}"/>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2C087EB-1CC3-48A8-854A-4B7AD20E852F}"/>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4385908-B792-4FFC-8831-72F192CCA47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71B5D3F-AFA1-4DC3-8464-40816D34A00F}"/>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B42D13B-A328-484E-9A2E-56FEB431DDFF}"/>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C2039DF-F521-438F-91C4-510F7C2B0104}"/>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C991B4B1-A13A-4621-BB38-35E3CCA8DF5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6679BCC-DD6A-4470-8D48-482461228352}"/>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C87A984B-9310-4D2B-9EB5-D666D437C48B}"/>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EE48EC08-E046-4D23-B6FE-74EF9B2B31EC}"/>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FB300050-32A5-46CA-9391-BD0DD32D695E}"/>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F51E0CBA-B95D-4098-8AD3-0EBF7627E7EA}"/>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1485F049-75D9-4F5B-8AA5-CC9BD2E07A29}"/>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C4C5ED9A-833C-48ED-B080-740C6252DFBD}"/>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E76F9441-EB36-4FA7-8689-282930696BF0}"/>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AD28BC5C-2BCD-4B29-B1D3-7C8A0A0441B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9C131BB9-2B2F-45CD-9C83-B95820D258B4}"/>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71B00921-9D5F-46F4-A57F-0368427EF0D9}"/>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A6A98932-45F0-4A53-BFCF-B39B5E2A9BA3}"/>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F5355E92-B2B1-42CF-BFF9-145417DC35E0}"/>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AD5B4AF7-4099-487F-BBC9-C44B06AB13A4}"/>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9AC0DD4F-C837-4C2A-83AA-4CF1F085EB4B}"/>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185D6BC2-BA92-4222-8CF5-EADBB0376EFB}"/>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D6EE447E-C936-49D0-B9CE-1C9395F6B25A}"/>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014A352D-81F0-4CA6-B6A4-6A47D45B39C3}"/>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E7F71A10-483E-4C74-9738-8567A751713C}"/>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3ECC6E1A-DC58-4E9C-A81C-C3038A7234B1}"/>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77C1188-6D92-4065-A752-4389331CAC9D}"/>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13DA117-DB3F-44EE-947E-0C8EEB67021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265C68B-B8F6-45AD-982E-EC78F103CA1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1B33D1-9A0D-43E7-BACC-D15B1DF6D1D8}"/>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BB6FF9F-F810-41D2-A80F-DA8FD141112B}"/>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42616</xdr:rowOff>
    </xdr:from>
    <xdr:to>
      <xdr:col>76</xdr:col>
      <xdr:colOff>73025</xdr:colOff>
      <xdr:row>29</xdr:row>
      <xdr:rowOff>144216</xdr:rowOff>
    </xdr:to>
    <xdr:sp macro="" textlink="">
      <xdr:nvSpPr>
        <xdr:cNvPr id="142" name="楕円 141">
          <a:extLst>
            <a:ext uri="{FF2B5EF4-FFF2-40B4-BE49-F238E27FC236}">
              <a16:creationId xmlns:a16="http://schemas.microsoft.com/office/drawing/2014/main" id="{2D10A0F6-9D46-4121-851C-577C5F34B5A8}"/>
            </a:ext>
          </a:extLst>
        </xdr:cNvPr>
        <xdr:cNvSpPr/>
      </xdr:nvSpPr>
      <xdr:spPr>
        <a:xfrm>
          <a:off x="13293725" y="47416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21043</xdr:rowOff>
    </xdr:from>
    <xdr:ext cx="560923" cy="259045"/>
    <xdr:sp macro="" textlink="">
      <xdr:nvSpPr>
        <xdr:cNvPr id="143" name="債務償還比率該当値テキスト">
          <a:extLst>
            <a:ext uri="{FF2B5EF4-FFF2-40B4-BE49-F238E27FC236}">
              <a16:creationId xmlns:a16="http://schemas.microsoft.com/office/drawing/2014/main" id="{28440669-5DC9-43B3-834B-C915B6A6932D}"/>
            </a:ext>
          </a:extLst>
        </xdr:cNvPr>
        <xdr:cNvSpPr txBox="1"/>
      </xdr:nvSpPr>
      <xdr:spPr>
        <a:xfrm>
          <a:off x="13379450" y="47168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61447</xdr:rowOff>
    </xdr:from>
    <xdr:to>
      <xdr:col>72</xdr:col>
      <xdr:colOff>123825</xdr:colOff>
      <xdr:row>29</xdr:row>
      <xdr:rowOff>163047</xdr:rowOff>
    </xdr:to>
    <xdr:sp macro="" textlink="">
      <xdr:nvSpPr>
        <xdr:cNvPr id="144" name="楕円 143">
          <a:extLst>
            <a:ext uri="{FF2B5EF4-FFF2-40B4-BE49-F238E27FC236}">
              <a16:creationId xmlns:a16="http://schemas.microsoft.com/office/drawing/2014/main" id="{99BDF4DF-618D-40A6-ABFA-3F342EC12D4A}"/>
            </a:ext>
          </a:extLst>
        </xdr:cNvPr>
        <xdr:cNvSpPr/>
      </xdr:nvSpPr>
      <xdr:spPr>
        <a:xfrm>
          <a:off x="12646025" y="47604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93416</xdr:rowOff>
    </xdr:from>
    <xdr:to>
      <xdr:col>76</xdr:col>
      <xdr:colOff>22225</xdr:colOff>
      <xdr:row>29</xdr:row>
      <xdr:rowOff>112247</xdr:rowOff>
    </xdr:to>
    <xdr:cxnSp macro="">
      <xdr:nvCxnSpPr>
        <xdr:cNvPr id="145" name="直線コネクタ 144">
          <a:extLst>
            <a:ext uri="{FF2B5EF4-FFF2-40B4-BE49-F238E27FC236}">
              <a16:creationId xmlns:a16="http://schemas.microsoft.com/office/drawing/2014/main" id="{2F2AA398-10A8-4E3C-909A-A6DDECF1B1B7}"/>
            </a:ext>
          </a:extLst>
        </xdr:cNvPr>
        <xdr:cNvCxnSpPr/>
      </xdr:nvCxnSpPr>
      <xdr:spPr>
        <a:xfrm flipV="1">
          <a:off x="12693650" y="4789241"/>
          <a:ext cx="638175"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63535</xdr:rowOff>
    </xdr:from>
    <xdr:to>
      <xdr:col>68</xdr:col>
      <xdr:colOff>123825</xdr:colOff>
      <xdr:row>28</xdr:row>
      <xdr:rowOff>165135</xdr:rowOff>
    </xdr:to>
    <xdr:sp macro="" textlink="">
      <xdr:nvSpPr>
        <xdr:cNvPr id="146" name="楕円 145">
          <a:extLst>
            <a:ext uri="{FF2B5EF4-FFF2-40B4-BE49-F238E27FC236}">
              <a16:creationId xmlns:a16="http://schemas.microsoft.com/office/drawing/2014/main" id="{C80E536A-0625-4712-95F8-4B8B5CE2E6E6}"/>
            </a:ext>
          </a:extLst>
        </xdr:cNvPr>
        <xdr:cNvSpPr/>
      </xdr:nvSpPr>
      <xdr:spPr>
        <a:xfrm>
          <a:off x="11960225" y="4600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114335</xdr:rowOff>
    </xdr:from>
    <xdr:to>
      <xdr:col>72</xdr:col>
      <xdr:colOff>73025</xdr:colOff>
      <xdr:row>29</xdr:row>
      <xdr:rowOff>112247</xdr:rowOff>
    </xdr:to>
    <xdr:cxnSp macro="">
      <xdr:nvCxnSpPr>
        <xdr:cNvPr id="147" name="直線コネクタ 146">
          <a:extLst>
            <a:ext uri="{FF2B5EF4-FFF2-40B4-BE49-F238E27FC236}">
              <a16:creationId xmlns:a16="http://schemas.microsoft.com/office/drawing/2014/main" id="{99EAAFE3-003A-438B-823C-246225F842F5}"/>
            </a:ext>
          </a:extLst>
        </xdr:cNvPr>
        <xdr:cNvCxnSpPr/>
      </xdr:nvCxnSpPr>
      <xdr:spPr>
        <a:xfrm>
          <a:off x="12007850" y="4648235"/>
          <a:ext cx="685800" cy="1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楕円 147">
          <a:extLst>
            <a:ext uri="{FF2B5EF4-FFF2-40B4-BE49-F238E27FC236}">
              <a16:creationId xmlns:a16="http://schemas.microsoft.com/office/drawing/2014/main" id="{FAF74FB2-BA6E-48DF-A645-9923A8F0C983}"/>
            </a:ext>
          </a:extLst>
        </xdr:cNvPr>
        <xdr:cNvSpPr/>
      </xdr:nvSpPr>
      <xdr:spPr>
        <a:xfrm>
          <a:off x="11274425" y="4541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62040</xdr:rowOff>
    </xdr:from>
    <xdr:to>
      <xdr:col>68</xdr:col>
      <xdr:colOff>73025</xdr:colOff>
      <xdr:row>28</xdr:row>
      <xdr:rowOff>114335</xdr:rowOff>
    </xdr:to>
    <xdr:cxnSp macro="">
      <xdr:nvCxnSpPr>
        <xdr:cNvPr id="149" name="直線コネクタ 148">
          <a:extLst>
            <a:ext uri="{FF2B5EF4-FFF2-40B4-BE49-F238E27FC236}">
              <a16:creationId xmlns:a16="http://schemas.microsoft.com/office/drawing/2014/main" id="{E3D1646B-F711-4B9F-816F-84BBDD4A1622}"/>
            </a:ext>
          </a:extLst>
        </xdr:cNvPr>
        <xdr:cNvCxnSpPr/>
      </xdr:nvCxnSpPr>
      <xdr:spPr>
        <a:xfrm>
          <a:off x="11322050" y="4599115"/>
          <a:ext cx="685800" cy="4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54469</xdr:rowOff>
    </xdr:from>
    <xdr:to>
      <xdr:col>60</xdr:col>
      <xdr:colOff>123825</xdr:colOff>
      <xdr:row>27</xdr:row>
      <xdr:rowOff>156069</xdr:rowOff>
    </xdr:to>
    <xdr:sp macro="" textlink="">
      <xdr:nvSpPr>
        <xdr:cNvPr id="150" name="楕円 149">
          <a:extLst>
            <a:ext uri="{FF2B5EF4-FFF2-40B4-BE49-F238E27FC236}">
              <a16:creationId xmlns:a16="http://schemas.microsoft.com/office/drawing/2014/main" id="{0ADBB398-597F-498B-A5AE-42745B4DD2A5}"/>
            </a:ext>
          </a:extLst>
        </xdr:cNvPr>
        <xdr:cNvSpPr/>
      </xdr:nvSpPr>
      <xdr:spPr>
        <a:xfrm>
          <a:off x="10588625" y="44264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105269</xdr:rowOff>
    </xdr:from>
    <xdr:to>
      <xdr:col>64</xdr:col>
      <xdr:colOff>73025</xdr:colOff>
      <xdr:row>28</xdr:row>
      <xdr:rowOff>62040</xdr:rowOff>
    </xdr:to>
    <xdr:cxnSp macro="">
      <xdr:nvCxnSpPr>
        <xdr:cNvPr id="151" name="直線コネクタ 150">
          <a:extLst>
            <a:ext uri="{FF2B5EF4-FFF2-40B4-BE49-F238E27FC236}">
              <a16:creationId xmlns:a16="http://schemas.microsoft.com/office/drawing/2014/main" id="{12AC6773-0267-4238-8A6C-80F893D883EB}"/>
            </a:ext>
          </a:extLst>
        </xdr:cNvPr>
        <xdr:cNvCxnSpPr/>
      </xdr:nvCxnSpPr>
      <xdr:spPr>
        <a:xfrm>
          <a:off x="10636250" y="4474069"/>
          <a:ext cx="685800" cy="1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A6C0E17F-FBE5-4DBB-B4AF-B380E81BB4F8}"/>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a:extLst>
            <a:ext uri="{FF2B5EF4-FFF2-40B4-BE49-F238E27FC236}">
              <a16:creationId xmlns:a16="http://schemas.microsoft.com/office/drawing/2014/main" id="{CCCC9FFB-F9D7-48A8-826C-21765C8AFA4B}"/>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191518D3-61F0-4327-BF8F-E3258EC44630}"/>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38505A26-CFD1-4064-A9F8-14004B8A3578}"/>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154174</xdr:rowOff>
    </xdr:from>
    <xdr:ext cx="560923" cy="259045"/>
    <xdr:sp macro="" textlink="">
      <xdr:nvSpPr>
        <xdr:cNvPr id="156" name="n_1mainValue債務償還比率">
          <a:extLst>
            <a:ext uri="{FF2B5EF4-FFF2-40B4-BE49-F238E27FC236}">
              <a16:creationId xmlns:a16="http://schemas.microsoft.com/office/drawing/2014/main" id="{74DDA8A5-27A4-46E1-9CC4-910FC8DBE470}"/>
            </a:ext>
          </a:extLst>
        </xdr:cNvPr>
        <xdr:cNvSpPr txBox="1"/>
      </xdr:nvSpPr>
      <xdr:spPr>
        <a:xfrm>
          <a:off x="12441763" y="48499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10212</xdr:rowOff>
    </xdr:from>
    <xdr:ext cx="469744" cy="259045"/>
    <xdr:sp macro="" textlink="">
      <xdr:nvSpPr>
        <xdr:cNvPr id="157" name="n_2mainValue債務償還比率">
          <a:extLst>
            <a:ext uri="{FF2B5EF4-FFF2-40B4-BE49-F238E27FC236}">
              <a16:creationId xmlns:a16="http://schemas.microsoft.com/office/drawing/2014/main" id="{F39EC48C-C2C4-4F30-B14C-ED4873B387A8}"/>
            </a:ext>
          </a:extLst>
        </xdr:cNvPr>
        <xdr:cNvSpPr txBox="1"/>
      </xdr:nvSpPr>
      <xdr:spPr>
        <a:xfrm>
          <a:off x="11788852" y="43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8" name="n_3mainValue債務償還比率">
          <a:extLst>
            <a:ext uri="{FF2B5EF4-FFF2-40B4-BE49-F238E27FC236}">
              <a16:creationId xmlns:a16="http://schemas.microsoft.com/office/drawing/2014/main" id="{FBB30ACF-0449-4CD0-A06B-08F6531488A6}"/>
            </a:ext>
          </a:extLst>
        </xdr:cNvPr>
        <xdr:cNvSpPr txBox="1"/>
      </xdr:nvSpPr>
      <xdr:spPr>
        <a:xfrm>
          <a:off x="11103052" y="433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1146</xdr:rowOff>
    </xdr:from>
    <xdr:ext cx="469744" cy="259045"/>
    <xdr:sp macro="" textlink="">
      <xdr:nvSpPr>
        <xdr:cNvPr id="159" name="n_4mainValue債務償還比率">
          <a:extLst>
            <a:ext uri="{FF2B5EF4-FFF2-40B4-BE49-F238E27FC236}">
              <a16:creationId xmlns:a16="http://schemas.microsoft.com/office/drawing/2014/main" id="{A2FBCB89-9602-42DA-ACCC-5090DE879BBE}"/>
            </a:ext>
          </a:extLst>
        </xdr:cNvPr>
        <xdr:cNvSpPr txBox="1"/>
      </xdr:nvSpPr>
      <xdr:spPr>
        <a:xfrm>
          <a:off x="10417252" y="421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2A87F7FF-22EE-4000-A1F6-95895FE9ECD1}"/>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D3FEBEF5-7BDC-45A1-A737-66BBFBB1AD3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B1A3EA9-9EEB-4B34-8440-E028B670495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BD2130AC-5E0A-4E00-ABB2-353CCB298243}"/>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5ECC89DD-FBC1-463F-9445-DE7C40F99B3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61C0375B-7767-49EE-8D11-881BD326B1C3}"/>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58E57C-9760-430A-A9AE-BEC94EBF8FC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2D1E37-03F3-4367-9658-5050AE35AF5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3A97AE-D3B6-4931-B2E1-6D0916400CA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FAA972-EFAD-4ABA-AC20-506FD3BCCAC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98F74B-D351-46AA-B9B5-958A1B9C9E1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30B102-7CF1-42FE-AFED-7E1DA60A458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6E82E9-CC19-481D-B62F-5601ED219EE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F61C45-4484-4FCC-8A43-E6CE6973BD2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1CED51-699F-4CC8-A8D8-1C917525766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9EA95F-7E53-463D-8A7D-1129A925CFC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56A367-5D68-40D4-84C3-32EED802CD1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499CCB-1B11-4709-AAC0-0B78372495E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091B9D-DB82-4646-B0F8-12FF5C89A26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6AD949-8D14-4590-9B0F-9CC85514DE8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981AA6-BEFD-4900-979B-15FFB5A74A4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F952E9-2A34-4ADE-887F-81BE71D71E7F}"/>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8FF945-E115-4697-8E68-03E0DF36AF55}"/>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A320D5-9BB9-4003-89B7-2C24B0B87A3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9900E3-9B43-4AA6-8428-C6B3673701F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BA821E-82B1-450B-8CB0-F9FEA16B9C3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444FF5-E7FC-483D-984F-37156C64BA5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F4DA4-95B5-4265-AAD2-33986A29072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7EA811-2290-4E42-A2AC-DEC16C9323C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6CB072-0424-4597-8298-60503A978E8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E199FE-5284-4983-AAF0-082FC427CC1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9F8649-9A24-4A03-A3F8-2AA0D3FB670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3D24F0-91E7-48BC-8712-92CA92CC7AC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38F768-E806-4534-A849-110C32F8B60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6138E0-3597-4BD4-9C60-07DDB899936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61AB781-432F-4468-BDA0-9E63F660D3B8}"/>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694EF4-177F-412A-8CC3-8BC71EA5561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EE12CB-CBFA-4B1A-BC82-9A984B0F1D3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9E7A7D-24F4-40C6-9F69-B718493CB95E}"/>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3F0C77-92E1-4931-99AF-86E1ECA12B5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A27E99-A460-422B-A12F-DEA149ABE31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08D805-1EA4-4576-8749-0FD7A1A2CC01}"/>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2A2866-65DA-4E35-9313-92E19E40C90A}"/>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8075D6-4673-4EC8-BABD-53BD51D7119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07BEEE-0C3C-438E-9E49-147ED388C28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89C7E3-9280-45FC-8AB3-1D27700C225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CC039B-29FC-41E8-B5B2-43551DE901E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8432EA-434E-4F18-9999-BFE166F2D341}"/>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F0655A6-0E1D-4154-BF37-69E00A69E03B}"/>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ECAC0B6-108C-49C7-B261-609E437F9115}"/>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A7A6876-D05B-4D99-8C45-B4F769C00C90}"/>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5892C86-1001-4FCA-A1E4-D72FAA82C87B}"/>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E294545-E5A9-4173-B4C9-223A38B4BBA9}"/>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CF46F8E-5F70-4D92-8F28-F48DB7E2C92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833C2F7-1A32-4AA2-A77F-2D6BEC70B456}"/>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65ECF94-5E0A-4B9B-BEC9-FC7951E26583}"/>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199C55C-F2BB-4AD0-B865-B4483E0D309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9345340-C064-40B6-970C-1718CD27A017}"/>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361BBE3-A67C-44D6-AF75-69992AEF4CD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01837D61-0930-4034-9410-338EB38162A0}"/>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FAA1AF0C-9BE1-4122-9257-646B134E5F83}"/>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3EA8EDF3-5AE0-48E8-9495-2BDD6569213E}"/>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F2B94D0F-CF46-4CCD-8751-F544080EEB85}"/>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6532705A-2064-4687-B1FD-3B238463502A}"/>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3928B09C-354D-45FE-A223-4C0B2BAE2FB1}"/>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30C63E22-74CD-40E6-9893-5CB58C26C276}"/>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DE6E1549-5DE3-4FB9-B2B3-941C57593315}"/>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CA89163D-1DB6-47FE-AB7F-0F7250A4B837}"/>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4C8F1C5C-34BF-4E58-94C6-9F65F2883655}"/>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35058FF1-CEEF-454E-967E-4D0DCBD6C16E}"/>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D8EE6A8-F50E-40D3-A27B-CA773EADCAA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614CA8-C5D5-42A8-B8D6-9B33114FA57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0E7706-69DF-466D-82AE-6D47EB476E3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59E78A-EA3B-4A31-9EBD-73B31DE43AD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991FFD-CF23-42A8-B50E-F61B3981810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71" name="楕円 70">
          <a:extLst>
            <a:ext uri="{FF2B5EF4-FFF2-40B4-BE49-F238E27FC236}">
              <a16:creationId xmlns:a16="http://schemas.microsoft.com/office/drawing/2014/main" id="{0244E189-20D7-4C7C-B68B-7F7E421B49B2}"/>
            </a:ext>
          </a:extLst>
        </xdr:cNvPr>
        <xdr:cNvSpPr/>
      </xdr:nvSpPr>
      <xdr:spPr>
        <a:xfrm>
          <a:off x="4124325" y="61263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35636730-B873-40A7-8965-96E4684C5CAA}"/>
            </a:ext>
          </a:extLst>
        </xdr:cNvPr>
        <xdr:cNvSpPr txBox="1"/>
      </xdr:nvSpPr>
      <xdr:spPr>
        <a:xfrm>
          <a:off x="4219575" y="599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109982</xdr:rowOff>
    </xdr:from>
    <xdr:to>
      <xdr:col>20</xdr:col>
      <xdr:colOff>38100</xdr:colOff>
      <xdr:row>38</xdr:row>
      <xdr:rowOff>40132</xdr:rowOff>
    </xdr:to>
    <xdr:sp macro="" textlink="">
      <xdr:nvSpPr>
        <xdr:cNvPr id="73" name="楕円 72">
          <a:extLst>
            <a:ext uri="{FF2B5EF4-FFF2-40B4-BE49-F238E27FC236}">
              <a16:creationId xmlns:a16="http://schemas.microsoft.com/office/drawing/2014/main" id="{B3FE7A43-0DB7-4457-8794-C9696E63932F}"/>
            </a:ext>
          </a:extLst>
        </xdr:cNvPr>
        <xdr:cNvSpPr/>
      </xdr:nvSpPr>
      <xdr:spPr>
        <a:xfrm>
          <a:off x="3381375" y="60980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160782</xdr:rowOff>
    </xdr:from>
    <xdr:to>
      <xdr:col>24</xdr:col>
      <xdr:colOff>63500</xdr:colOff>
      <xdr:row>38</xdr:row>
      <xdr:rowOff>14478</xdr:rowOff>
    </xdr:to>
    <xdr:cxnSp macro="">
      <xdr:nvCxnSpPr>
        <xdr:cNvPr id="74" name="直線コネクタ 73">
          <a:extLst>
            <a:ext uri="{FF2B5EF4-FFF2-40B4-BE49-F238E27FC236}">
              <a16:creationId xmlns:a16="http://schemas.microsoft.com/office/drawing/2014/main" id="{E6722F85-4044-4B0A-BF7C-76CDF6B8502A}"/>
            </a:ext>
          </a:extLst>
        </xdr:cNvPr>
        <xdr:cNvCxnSpPr/>
      </xdr:nvCxnSpPr>
      <xdr:spPr>
        <a:xfrm>
          <a:off x="3429000" y="6155182"/>
          <a:ext cx="752475"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a:extLst>
            <a:ext uri="{FF2B5EF4-FFF2-40B4-BE49-F238E27FC236}">
              <a16:creationId xmlns:a16="http://schemas.microsoft.com/office/drawing/2014/main" id="{539A8A47-6B93-4C2D-9CF0-6C3162EA3291}"/>
            </a:ext>
          </a:extLst>
        </xdr:cNvPr>
        <xdr:cNvSpPr/>
      </xdr:nvSpPr>
      <xdr:spPr>
        <a:xfrm>
          <a:off x="2571750" y="60591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160782</xdr:rowOff>
    </xdr:to>
    <xdr:cxnSp macro="">
      <xdr:nvCxnSpPr>
        <xdr:cNvPr id="76" name="直線コネクタ 75">
          <a:extLst>
            <a:ext uri="{FF2B5EF4-FFF2-40B4-BE49-F238E27FC236}">
              <a16:creationId xmlns:a16="http://schemas.microsoft.com/office/drawing/2014/main" id="{AC8CBB6F-4D7A-4D54-A3A2-1432A32B3AC4}"/>
            </a:ext>
          </a:extLst>
        </xdr:cNvPr>
        <xdr:cNvCxnSpPr/>
      </xdr:nvCxnSpPr>
      <xdr:spPr>
        <a:xfrm>
          <a:off x="2619375" y="6116320"/>
          <a:ext cx="80962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29972</xdr:rowOff>
    </xdr:from>
    <xdr:to>
      <xdr:col>10</xdr:col>
      <xdr:colOff>165100</xdr:colOff>
      <xdr:row>37</xdr:row>
      <xdr:rowOff>131572</xdr:rowOff>
    </xdr:to>
    <xdr:sp macro="" textlink="">
      <xdr:nvSpPr>
        <xdr:cNvPr id="77" name="楕円 76">
          <a:extLst>
            <a:ext uri="{FF2B5EF4-FFF2-40B4-BE49-F238E27FC236}">
              <a16:creationId xmlns:a16="http://schemas.microsoft.com/office/drawing/2014/main" id="{B1B4D172-3F8D-4128-AB4E-CD67719C6970}"/>
            </a:ext>
          </a:extLst>
        </xdr:cNvPr>
        <xdr:cNvSpPr/>
      </xdr:nvSpPr>
      <xdr:spPr>
        <a:xfrm>
          <a:off x="1781175" y="60180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80772</xdr:rowOff>
    </xdr:from>
    <xdr:to>
      <xdr:col>15</xdr:col>
      <xdr:colOff>50800</xdr:colOff>
      <xdr:row>37</xdr:row>
      <xdr:rowOff>121920</xdr:rowOff>
    </xdr:to>
    <xdr:cxnSp macro="">
      <xdr:nvCxnSpPr>
        <xdr:cNvPr id="78" name="直線コネクタ 77">
          <a:extLst>
            <a:ext uri="{FF2B5EF4-FFF2-40B4-BE49-F238E27FC236}">
              <a16:creationId xmlns:a16="http://schemas.microsoft.com/office/drawing/2014/main" id="{DCD4B658-9293-4434-8671-C9EA8AE59BC9}"/>
            </a:ext>
          </a:extLst>
        </xdr:cNvPr>
        <xdr:cNvCxnSpPr/>
      </xdr:nvCxnSpPr>
      <xdr:spPr>
        <a:xfrm>
          <a:off x="1828800" y="6075172"/>
          <a:ext cx="7905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155702</xdr:rowOff>
    </xdr:from>
    <xdr:to>
      <xdr:col>6</xdr:col>
      <xdr:colOff>38100</xdr:colOff>
      <xdr:row>37</xdr:row>
      <xdr:rowOff>85852</xdr:rowOff>
    </xdr:to>
    <xdr:sp macro="" textlink="">
      <xdr:nvSpPr>
        <xdr:cNvPr id="79" name="楕円 78">
          <a:extLst>
            <a:ext uri="{FF2B5EF4-FFF2-40B4-BE49-F238E27FC236}">
              <a16:creationId xmlns:a16="http://schemas.microsoft.com/office/drawing/2014/main" id="{B2513899-D13D-4D77-BCC1-C0A30011B8F7}"/>
            </a:ext>
          </a:extLst>
        </xdr:cNvPr>
        <xdr:cNvSpPr/>
      </xdr:nvSpPr>
      <xdr:spPr>
        <a:xfrm>
          <a:off x="981075" y="59881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35052</xdr:rowOff>
    </xdr:from>
    <xdr:to>
      <xdr:col>10</xdr:col>
      <xdr:colOff>114300</xdr:colOff>
      <xdr:row>37</xdr:row>
      <xdr:rowOff>80772</xdr:rowOff>
    </xdr:to>
    <xdr:cxnSp macro="">
      <xdr:nvCxnSpPr>
        <xdr:cNvPr id="80" name="直線コネクタ 79">
          <a:extLst>
            <a:ext uri="{FF2B5EF4-FFF2-40B4-BE49-F238E27FC236}">
              <a16:creationId xmlns:a16="http://schemas.microsoft.com/office/drawing/2014/main" id="{C60F5B23-AE96-4F6D-8F93-CE9D7986D6F5}"/>
            </a:ext>
          </a:extLst>
        </xdr:cNvPr>
        <xdr:cNvCxnSpPr/>
      </xdr:nvCxnSpPr>
      <xdr:spPr>
        <a:xfrm>
          <a:off x="1028700" y="6026277"/>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A9A45EB9-2152-4BA5-8531-B782F51615C2}"/>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139BFE65-158D-461B-8B2B-10111D6ED7D6}"/>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DADAFFC1-B334-4313-8CBA-1DA6CCDD3B8E}"/>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2E1F11E3-0180-421E-90D4-226584D8EDC8}"/>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56659</xdr:rowOff>
    </xdr:from>
    <xdr:ext cx="405111" cy="259045"/>
    <xdr:sp macro="" textlink="">
      <xdr:nvSpPr>
        <xdr:cNvPr id="85" name="n_1mainValue【道路】&#10;有形固定資産減価償却率">
          <a:extLst>
            <a:ext uri="{FF2B5EF4-FFF2-40B4-BE49-F238E27FC236}">
              <a16:creationId xmlns:a16="http://schemas.microsoft.com/office/drawing/2014/main" id="{C578CFF5-B69D-4047-8636-B58506D1EC7F}"/>
            </a:ext>
          </a:extLst>
        </xdr:cNvPr>
        <xdr:cNvSpPr txBox="1"/>
      </xdr:nvSpPr>
      <xdr:spPr>
        <a:xfrm>
          <a:off x="32391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963DB2E2-801A-4775-80D3-8CFCCAD7845E}"/>
            </a:ext>
          </a:extLst>
        </xdr:cNvPr>
        <xdr:cNvSpPr txBox="1"/>
      </xdr:nvSpPr>
      <xdr:spPr>
        <a:xfrm>
          <a:off x="2439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7" name="n_3mainValue【道路】&#10;有形固定資産減価償却率">
          <a:extLst>
            <a:ext uri="{FF2B5EF4-FFF2-40B4-BE49-F238E27FC236}">
              <a16:creationId xmlns:a16="http://schemas.microsoft.com/office/drawing/2014/main" id="{6222843D-08E1-487B-A44D-1A8154457660}"/>
            </a:ext>
          </a:extLst>
        </xdr:cNvPr>
        <xdr:cNvSpPr txBox="1"/>
      </xdr:nvSpPr>
      <xdr:spPr>
        <a:xfrm>
          <a:off x="1648469" y="581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102379</xdr:rowOff>
    </xdr:from>
    <xdr:ext cx="405111" cy="259045"/>
    <xdr:sp macro="" textlink="">
      <xdr:nvSpPr>
        <xdr:cNvPr id="88" name="n_4mainValue【道路】&#10;有形固定資産減価償却率">
          <a:extLst>
            <a:ext uri="{FF2B5EF4-FFF2-40B4-BE49-F238E27FC236}">
              <a16:creationId xmlns:a16="http://schemas.microsoft.com/office/drawing/2014/main" id="{623C59B9-7096-4F6C-817A-4FD095B2C70C}"/>
            </a:ext>
          </a:extLst>
        </xdr:cNvPr>
        <xdr:cNvSpPr txBox="1"/>
      </xdr:nvSpPr>
      <xdr:spPr>
        <a:xfrm>
          <a:off x="848369" y="577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365D95A-A187-4AF6-B149-E2BEA4909C9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CAD08D0-E95F-46FC-8DA8-1DF73450BCE5}"/>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41540D7-34A2-4B21-B704-E30BC0669C3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215FF36-CCE2-4A6B-8CA7-2C5108E3A33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C1F7EAB-E5A2-4395-94D7-0D6D9084216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46F26AB-0B7E-4239-90EA-2CFF1096E04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0CBA019-187F-4A69-B9EB-1B4037A725A2}"/>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46DF0E6-2A4F-4539-B942-0528AAC8B7E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7D8187D-C404-4098-8520-CBB1F52EE0B5}"/>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FCF5A2B-4969-4E14-A084-B0AF172DCDD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44503A9-71E6-470E-8C6B-123C108A190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A82F10C-D82E-4B90-ADAE-9DC51380BDF0}"/>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8BDFBDE-BD3C-4E1F-B130-3361A4139B59}"/>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8FEA1363-D0F5-479A-B9E2-57D727BC4912}"/>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7EDA99E-743E-4DC4-B781-4E321D86312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90326B1-96EA-4A85-A443-5990E7ADCFE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B8FB11B-3F86-413E-A717-11750AF4ABCE}"/>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2D37861-C992-4C4A-8ABD-DBF476E8792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16FB476-8ECB-4769-B585-B29C1F61E26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12C1CEF-0652-4D4C-92EF-55A5BD3397F4}"/>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6997157-180D-49C8-8417-1970476E58C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CDEB242-414A-45BF-88D4-31CD05AE84D8}"/>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509B1BB-9D47-424D-8370-B2E163DF32C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856C5C92-B84A-4A69-A06E-253E773E42BA}"/>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C281F432-88B8-4F88-836F-5670F3533096}"/>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58E3ECDC-3AC4-4D60-B53E-159C26BFB4DF}"/>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E6601462-06A6-424B-959D-5BEFC989EA09}"/>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DBA6AB9B-FC98-4A21-9AFA-17ED66E7BF30}"/>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B0ADECF9-FBD5-40AA-83DC-332D1EFEBA66}"/>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D1370185-85EC-4C91-AAEA-1A72BF5F86D3}"/>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03FDEA3F-5F61-4DF4-8CD1-7FE68FE61B47}"/>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9AADF239-EFE6-4429-9DFF-C3D0E17C51DA}"/>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11ED8C6E-0B36-4560-AA63-F1EF4E7853A2}"/>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E3AA5A3C-FB99-4907-A34D-B57E821CC083}"/>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6B4BDFF-DB23-4FD3-AAB7-3C46ED89C98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3C527D5-E9B1-4E60-A6FC-4CAB32E9E9E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432272-0578-4184-B731-2E39D5E401A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DE947D7-FF19-4680-AA63-4DFD811462C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70DEF8-B9E8-4F41-9B9C-831BE43B1B2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40894</xdr:rowOff>
    </xdr:from>
    <xdr:to>
      <xdr:col>55</xdr:col>
      <xdr:colOff>50800</xdr:colOff>
      <xdr:row>39</xdr:row>
      <xdr:rowOff>142494</xdr:rowOff>
    </xdr:to>
    <xdr:sp macro="" textlink="">
      <xdr:nvSpPr>
        <xdr:cNvPr id="128" name="楕円 127">
          <a:extLst>
            <a:ext uri="{FF2B5EF4-FFF2-40B4-BE49-F238E27FC236}">
              <a16:creationId xmlns:a16="http://schemas.microsoft.com/office/drawing/2014/main" id="{0D05E05A-AD19-4BC3-9216-31592E75CCE9}"/>
            </a:ext>
          </a:extLst>
        </xdr:cNvPr>
        <xdr:cNvSpPr/>
      </xdr:nvSpPr>
      <xdr:spPr>
        <a:xfrm>
          <a:off x="9401175" y="635596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63771</xdr:rowOff>
    </xdr:from>
    <xdr:ext cx="469744" cy="259045"/>
    <xdr:sp macro="" textlink="">
      <xdr:nvSpPr>
        <xdr:cNvPr id="129" name="【道路】&#10;一人当たり延長該当値テキスト">
          <a:extLst>
            <a:ext uri="{FF2B5EF4-FFF2-40B4-BE49-F238E27FC236}">
              <a16:creationId xmlns:a16="http://schemas.microsoft.com/office/drawing/2014/main" id="{0CD1E273-A25E-4B61-BEBA-5C3F56480A12}"/>
            </a:ext>
          </a:extLst>
        </xdr:cNvPr>
        <xdr:cNvSpPr txBox="1"/>
      </xdr:nvSpPr>
      <xdr:spPr>
        <a:xfrm>
          <a:off x="9467850"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39116</xdr:rowOff>
    </xdr:from>
    <xdr:to>
      <xdr:col>50</xdr:col>
      <xdr:colOff>165100</xdr:colOff>
      <xdr:row>39</xdr:row>
      <xdr:rowOff>140716</xdr:rowOff>
    </xdr:to>
    <xdr:sp macro="" textlink="">
      <xdr:nvSpPr>
        <xdr:cNvPr id="130" name="楕円 129">
          <a:extLst>
            <a:ext uri="{FF2B5EF4-FFF2-40B4-BE49-F238E27FC236}">
              <a16:creationId xmlns:a16="http://schemas.microsoft.com/office/drawing/2014/main" id="{4A18A553-67DF-41DD-9385-A913351CD004}"/>
            </a:ext>
          </a:extLst>
        </xdr:cNvPr>
        <xdr:cNvSpPr/>
      </xdr:nvSpPr>
      <xdr:spPr>
        <a:xfrm>
          <a:off x="8639175" y="63541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89916</xdr:rowOff>
    </xdr:from>
    <xdr:to>
      <xdr:col>55</xdr:col>
      <xdr:colOff>0</xdr:colOff>
      <xdr:row>39</xdr:row>
      <xdr:rowOff>91694</xdr:rowOff>
    </xdr:to>
    <xdr:cxnSp macro="">
      <xdr:nvCxnSpPr>
        <xdr:cNvPr id="131" name="直線コネクタ 130">
          <a:extLst>
            <a:ext uri="{FF2B5EF4-FFF2-40B4-BE49-F238E27FC236}">
              <a16:creationId xmlns:a16="http://schemas.microsoft.com/office/drawing/2014/main" id="{0BA9F096-D607-42FC-9AC8-9E74C96635E4}"/>
            </a:ext>
          </a:extLst>
        </xdr:cNvPr>
        <xdr:cNvCxnSpPr/>
      </xdr:nvCxnSpPr>
      <xdr:spPr>
        <a:xfrm>
          <a:off x="8686800" y="6401816"/>
          <a:ext cx="74295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54991</xdr:rowOff>
    </xdr:from>
    <xdr:to>
      <xdr:col>46</xdr:col>
      <xdr:colOff>38100</xdr:colOff>
      <xdr:row>39</xdr:row>
      <xdr:rowOff>156591</xdr:rowOff>
    </xdr:to>
    <xdr:sp macro="" textlink="">
      <xdr:nvSpPr>
        <xdr:cNvPr id="132" name="楕円 131">
          <a:extLst>
            <a:ext uri="{FF2B5EF4-FFF2-40B4-BE49-F238E27FC236}">
              <a16:creationId xmlns:a16="http://schemas.microsoft.com/office/drawing/2014/main" id="{50FE5AB2-F25C-4C62-8611-A4C522E0207A}"/>
            </a:ext>
          </a:extLst>
        </xdr:cNvPr>
        <xdr:cNvSpPr/>
      </xdr:nvSpPr>
      <xdr:spPr>
        <a:xfrm>
          <a:off x="7839075" y="637006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89916</xdr:rowOff>
    </xdr:from>
    <xdr:to>
      <xdr:col>50</xdr:col>
      <xdr:colOff>114300</xdr:colOff>
      <xdr:row>39</xdr:row>
      <xdr:rowOff>105791</xdr:rowOff>
    </xdr:to>
    <xdr:cxnSp macro="">
      <xdr:nvCxnSpPr>
        <xdr:cNvPr id="133" name="直線コネクタ 132">
          <a:extLst>
            <a:ext uri="{FF2B5EF4-FFF2-40B4-BE49-F238E27FC236}">
              <a16:creationId xmlns:a16="http://schemas.microsoft.com/office/drawing/2014/main" id="{4DB33533-9DEE-43E7-82F2-BDF9CC645ED4}"/>
            </a:ext>
          </a:extLst>
        </xdr:cNvPr>
        <xdr:cNvCxnSpPr/>
      </xdr:nvCxnSpPr>
      <xdr:spPr>
        <a:xfrm flipV="1">
          <a:off x="7886700" y="6401816"/>
          <a:ext cx="8001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53848</xdr:rowOff>
    </xdr:from>
    <xdr:to>
      <xdr:col>41</xdr:col>
      <xdr:colOff>101600</xdr:colOff>
      <xdr:row>39</xdr:row>
      <xdr:rowOff>155448</xdr:rowOff>
    </xdr:to>
    <xdr:sp macro="" textlink="">
      <xdr:nvSpPr>
        <xdr:cNvPr id="134" name="楕円 133">
          <a:extLst>
            <a:ext uri="{FF2B5EF4-FFF2-40B4-BE49-F238E27FC236}">
              <a16:creationId xmlns:a16="http://schemas.microsoft.com/office/drawing/2014/main" id="{FB7C0C76-AA62-4830-BDC4-6D872F8D9CED}"/>
            </a:ext>
          </a:extLst>
        </xdr:cNvPr>
        <xdr:cNvSpPr/>
      </xdr:nvSpPr>
      <xdr:spPr>
        <a:xfrm>
          <a:off x="7029450" y="636574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104648</xdr:rowOff>
    </xdr:from>
    <xdr:to>
      <xdr:col>45</xdr:col>
      <xdr:colOff>177800</xdr:colOff>
      <xdr:row>39</xdr:row>
      <xdr:rowOff>105791</xdr:rowOff>
    </xdr:to>
    <xdr:cxnSp macro="">
      <xdr:nvCxnSpPr>
        <xdr:cNvPr id="135" name="直線コネクタ 134">
          <a:extLst>
            <a:ext uri="{FF2B5EF4-FFF2-40B4-BE49-F238E27FC236}">
              <a16:creationId xmlns:a16="http://schemas.microsoft.com/office/drawing/2014/main" id="{B9368E60-D1D0-4E1B-96B7-FEFB9BCFC09C}"/>
            </a:ext>
          </a:extLst>
        </xdr:cNvPr>
        <xdr:cNvCxnSpPr/>
      </xdr:nvCxnSpPr>
      <xdr:spPr>
        <a:xfrm>
          <a:off x="7077075" y="642289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54991</xdr:rowOff>
    </xdr:from>
    <xdr:to>
      <xdr:col>36</xdr:col>
      <xdr:colOff>165100</xdr:colOff>
      <xdr:row>39</xdr:row>
      <xdr:rowOff>156591</xdr:rowOff>
    </xdr:to>
    <xdr:sp macro="" textlink="">
      <xdr:nvSpPr>
        <xdr:cNvPr id="136" name="楕円 135">
          <a:extLst>
            <a:ext uri="{FF2B5EF4-FFF2-40B4-BE49-F238E27FC236}">
              <a16:creationId xmlns:a16="http://schemas.microsoft.com/office/drawing/2014/main" id="{D04CF728-6A02-450C-9409-50E752EDCCF1}"/>
            </a:ext>
          </a:extLst>
        </xdr:cNvPr>
        <xdr:cNvSpPr/>
      </xdr:nvSpPr>
      <xdr:spPr>
        <a:xfrm>
          <a:off x="6238875" y="63700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104648</xdr:rowOff>
    </xdr:from>
    <xdr:to>
      <xdr:col>41</xdr:col>
      <xdr:colOff>50800</xdr:colOff>
      <xdr:row>39</xdr:row>
      <xdr:rowOff>105791</xdr:rowOff>
    </xdr:to>
    <xdr:cxnSp macro="">
      <xdr:nvCxnSpPr>
        <xdr:cNvPr id="137" name="直線コネクタ 136">
          <a:extLst>
            <a:ext uri="{FF2B5EF4-FFF2-40B4-BE49-F238E27FC236}">
              <a16:creationId xmlns:a16="http://schemas.microsoft.com/office/drawing/2014/main" id="{43B0110E-33D3-4CD4-8148-9BFFA4B389D3}"/>
            </a:ext>
          </a:extLst>
        </xdr:cNvPr>
        <xdr:cNvCxnSpPr/>
      </xdr:nvCxnSpPr>
      <xdr:spPr>
        <a:xfrm flipV="1">
          <a:off x="6286500" y="642289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9D9A6288-788C-4C2A-A89F-EDA7BCFE86C4}"/>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A0C7622C-E4BF-4791-918A-18AF2443F1CB}"/>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83584F12-BDE6-4029-9EE9-3D40E76C7B4F}"/>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6E19BD45-19D2-4A80-8AF8-DE641DAE9299}"/>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157243</xdr:rowOff>
    </xdr:from>
    <xdr:ext cx="469744" cy="259045"/>
    <xdr:sp macro="" textlink="">
      <xdr:nvSpPr>
        <xdr:cNvPr id="142" name="n_1mainValue【道路】&#10;一人当たり延長">
          <a:extLst>
            <a:ext uri="{FF2B5EF4-FFF2-40B4-BE49-F238E27FC236}">
              <a16:creationId xmlns:a16="http://schemas.microsoft.com/office/drawing/2014/main" id="{468F8F87-9904-4067-AB01-4DBA7F56AF33}"/>
            </a:ext>
          </a:extLst>
        </xdr:cNvPr>
        <xdr:cNvSpPr txBox="1"/>
      </xdr:nvSpPr>
      <xdr:spPr>
        <a:xfrm>
          <a:off x="8458277" y="615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1668</xdr:rowOff>
    </xdr:from>
    <xdr:ext cx="469744" cy="259045"/>
    <xdr:sp macro="" textlink="">
      <xdr:nvSpPr>
        <xdr:cNvPr id="143" name="n_2mainValue【道路】&#10;一人当たり延長">
          <a:extLst>
            <a:ext uri="{FF2B5EF4-FFF2-40B4-BE49-F238E27FC236}">
              <a16:creationId xmlns:a16="http://schemas.microsoft.com/office/drawing/2014/main" id="{C04D36F0-822D-4F6F-859D-EC25091B2B83}"/>
            </a:ext>
          </a:extLst>
        </xdr:cNvPr>
        <xdr:cNvSpPr txBox="1"/>
      </xdr:nvSpPr>
      <xdr:spPr>
        <a:xfrm>
          <a:off x="7677227"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525</xdr:rowOff>
    </xdr:from>
    <xdr:ext cx="469744" cy="259045"/>
    <xdr:sp macro="" textlink="">
      <xdr:nvSpPr>
        <xdr:cNvPr id="144" name="n_3mainValue【道路】&#10;一人当たり延長">
          <a:extLst>
            <a:ext uri="{FF2B5EF4-FFF2-40B4-BE49-F238E27FC236}">
              <a16:creationId xmlns:a16="http://schemas.microsoft.com/office/drawing/2014/main" id="{214CEC47-98CF-4155-807C-31FA6365518A}"/>
            </a:ext>
          </a:extLst>
        </xdr:cNvPr>
        <xdr:cNvSpPr txBox="1"/>
      </xdr:nvSpPr>
      <xdr:spPr>
        <a:xfrm>
          <a:off x="6867602"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147718</xdr:rowOff>
    </xdr:from>
    <xdr:ext cx="469744" cy="259045"/>
    <xdr:sp macro="" textlink="">
      <xdr:nvSpPr>
        <xdr:cNvPr id="145" name="n_4mainValue【道路】&#10;一人当たり延長">
          <a:extLst>
            <a:ext uri="{FF2B5EF4-FFF2-40B4-BE49-F238E27FC236}">
              <a16:creationId xmlns:a16="http://schemas.microsoft.com/office/drawing/2014/main" id="{0AE8A3CC-4492-4B56-8F33-4CE3D5C904A6}"/>
            </a:ext>
          </a:extLst>
        </xdr:cNvPr>
        <xdr:cNvSpPr txBox="1"/>
      </xdr:nvSpPr>
      <xdr:spPr>
        <a:xfrm>
          <a:off x="6067502" y="64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0AC3C3E-8590-421C-891C-531DA22F29F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BC2DF56-4A48-4702-A493-58C25E6BA38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CA62150-75B6-4ED4-A430-DF75A308D2A3}"/>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3C7C0B5-02A0-4436-B8B3-19380751281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0F95DE5-C741-4AFD-A98B-565D4EAC5098}"/>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54C9673-2D64-4D3E-B657-2751A848CD0C}"/>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5B3ACE6-72C2-47EF-83F2-03C6CCEB8290}"/>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A779540-B3BC-4F7B-9FC3-F1EAA030C35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D2F8317-549B-49AA-BC1B-0234CF63153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4FF8B8F-7210-46E2-9464-740B9F57D62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81DA752-E17C-4D00-B50D-88EF4A54E6C7}"/>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F598B60-21BC-4B54-AEB8-4C3EAF5E5C6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66D33A6-8205-4314-816C-BFC9826BC39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51529B7-F018-4190-89D5-7DF1DC3E26A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F6F9D66-7B6E-4C5C-A26E-DB7F7416A141}"/>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30D99BE-79D3-4703-839D-6FD1DA1CCC5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E3C67BD-2820-4243-95B9-10A1565F135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2D02857-8272-46D1-9362-861AE71D7FD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1ABDF9F-7142-4709-9DD4-2CA9FF3AF0B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A74D8ACA-ACF6-4CB3-8482-5FF55837109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34E035E-D028-4AC9-A6AA-4FDFAC71E254}"/>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23C4E16-8211-4417-A645-9C4A48F610E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5525EBE4-E0A1-48AF-B8E0-BA2B64B2210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F95DCF7A-DBC7-4FC5-82CA-00D57D4B669F}"/>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287080BD-8822-4B92-A809-C23AA540BF2A}"/>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C8A0B5B2-8112-4C5C-B397-8364CF8C8A1B}"/>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ADDAE3D5-87DC-43BC-B06B-0218A1D31483}"/>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528A3C62-404B-432A-A18B-C0AC95B307BD}"/>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413513C-2583-489A-8466-AD91D12F8CEA}"/>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E77B7114-B324-409A-8453-2F42BC8D27C1}"/>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7F4C429A-C76B-40B8-AAE2-2015919BB649}"/>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84931E99-5F66-4D27-B8C5-6E073F321D07}"/>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C81287CC-E89F-4847-A22A-65051C701AF9}"/>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AA553941-172E-4D3A-879B-E4EFE228A704}"/>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C6094A6-84BB-433E-89DA-3A67D2EB90E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234AC7C-7EF1-4F6B-9118-5DB8AD0C966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1137F53-BEAD-47B6-8FB7-EC1393732E4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25924C-38B1-47A8-9999-3323FE0115B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126330E-7BAD-4D28-B08E-7B01F45EC3D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185" name="楕円 184">
          <a:extLst>
            <a:ext uri="{FF2B5EF4-FFF2-40B4-BE49-F238E27FC236}">
              <a16:creationId xmlns:a16="http://schemas.microsoft.com/office/drawing/2014/main" id="{218C4BCA-9531-4758-8196-6FAF3731532E}"/>
            </a:ext>
          </a:extLst>
        </xdr:cNvPr>
        <xdr:cNvSpPr/>
      </xdr:nvSpPr>
      <xdr:spPr>
        <a:xfrm>
          <a:off x="4124325" y="10107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151782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10E6323-8A78-41EA-8498-978C71096911}"/>
            </a:ext>
          </a:extLst>
        </xdr:cNvPr>
        <xdr:cNvSpPr txBox="1"/>
      </xdr:nvSpPr>
      <xdr:spPr>
        <a:xfrm>
          <a:off x="4219575" y="1002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7" name="楕円 186">
          <a:extLst>
            <a:ext uri="{FF2B5EF4-FFF2-40B4-BE49-F238E27FC236}">
              <a16:creationId xmlns:a16="http://schemas.microsoft.com/office/drawing/2014/main" id="{2B8D2166-F221-4AAA-B62F-BBED058F69EF}"/>
            </a:ext>
          </a:extLst>
        </xdr:cNvPr>
        <xdr:cNvSpPr/>
      </xdr:nvSpPr>
      <xdr:spPr>
        <a:xfrm>
          <a:off x="3381375" y="100799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116205</xdr:rowOff>
    </xdr:to>
    <xdr:cxnSp macro="">
      <xdr:nvCxnSpPr>
        <xdr:cNvPr id="188" name="直線コネクタ 187">
          <a:extLst>
            <a:ext uri="{FF2B5EF4-FFF2-40B4-BE49-F238E27FC236}">
              <a16:creationId xmlns:a16="http://schemas.microsoft.com/office/drawing/2014/main" id="{5748648E-A665-4088-B527-CCA895133623}"/>
            </a:ext>
          </a:extLst>
        </xdr:cNvPr>
        <xdr:cNvCxnSpPr/>
      </xdr:nvCxnSpPr>
      <xdr:spPr>
        <a:xfrm>
          <a:off x="3429000" y="10127615"/>
          <a:ext cx="7524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89" name="楕円 188">
          <a:extLst>
            <a:ext uri="{FF2B5EF4-FFF2-40B4-BE49-F238E27FC236}">
              <a16:creationId xmlns:a16="http://schemas.microsoft.com/office/drawing/2014/main" id="{BAAD0FBF-5D67-47E0-9A2E-341FDCEBA071}"/>
            </a:ext>
          </a:extLst>
        </xdr:cNvPr>
        <xdr:cNvSpPr/>
      </xdr:nvSpPr>
      <xdr:spPr>
        <a:xfrm>
          <a:off x="2571750" y="10050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91440</xdr:rowOff>
    </xdr:to>
    <xdr:cxnSp macro="">
      <xdr:nvCxnSpPr>
        <xdr:cNvPr id="190" name="直線コネクタ 189">
          <a:extLst>
            <a:ext uri="{FF2B5EF4-FFF2-40B4-BE49-F238E27FC236}">
              <a16:creationId xmlns:a16="http://schemas.microsoft.com/office/drawing/2014/main" id="{CDA7EE11-2256-4725-8523-22170250BDE0}"/>
            </a:ext>
          </a:extLst>
        </xdr:cNvPr>
        <xdr:cNvCxnSpPr/>
      </xdr:nvCxnSpPr>
      <xdr:spPr>
        <a:xfrm>
          <a:off x="2619375" y="10107295"/>
          <a:ext cx="80962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1" name="楕円 190">
          <a:extLst>
            <a:ext uri="{FF2B5EF4-FFF2-40B4-BE49-F238E27FC236}">
              <a16:creationId xmlns:a16="http://schemas.microsoft.com/office/drawing/2014/main" id="{793FBFC3-B13A-464F-A21C-3D04AD6CFC39}"/>
            </a:ext>
          </a:extLst>
        </xdr:cNvPr>
        <xdr:cNvSpPr/>
      </xdr:nvSpPr>
      <xdr:spPr>
        <a:xfrm>
          <a:off x="17811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64770</xdr:rowOff>
    </xdr:to>
    <xdr:cxnSp macro="">
      <xdr:nvCxnSpPr>
        <xdr:cNvPr id="192" name="直線コネクタ 191">
          <a:extLst>
            <a:ext uri="{FF2B5EF4-FFF2-40B4-BE49-F238E27FC236}">
              <a16:creationId xmlns:a16="http://schemas.microsoft.com/office/drawing/2014/main" id="{0834FEC1-D66E-45D3-8E0E-B235BE11CA5F}"/>
            </a:ext>
          </a:extLst>
        </xdr:cNvPr>
        <xdr:cNvCxnSpPr/>
      </xdr:nvCxnSpPr>
      <xdr:spPr>
        <a:xfrm>
          <a:off x="1828800" y="10077450"/>
          <a:ext cx="7905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3" name="楕円 192">
          <a:extLst>
            <a:ext uri="{FF2B5EF4-FFF2-40B4-BE49-F238E27FC236}">
              <a16:creationId xmlns:a16="http://schemas.microsoft.com/office/drawing/2014/main" id="{063D5621-0701-4D31-AE3E-1C8BC82614E6}"/>
            </a:ext>
          </a:extLst>
        </xdr:cNvPr>
        <xdr:cNvSpPr/>
      </xdr:nvSpPr>
      <xdr:spPr>
        <a:xfrm>
          <a:off x="981075" y="100114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38100</xdr:rowOff>
    </xdr:to>
    <xdr:cxnSp macro="">
      <xdr:nvCxnSpPr>
        <xdr:cNvPr id="194" name="直線コネクタ 193">
          <a:extLst>
            <a:ext uri="{FF2B5EF4-FFF2-40B4-BE49-F238E27FC236}">
              <a16:creationId xmlns:a16="http://schemas.microsoft.com/office/drawing/2014/main" id="{259396CB-F465-40B4-865A-613A03BCD57A}"/>
            </a:ext>
          </a:extLst>
        </xdr:cNvPr>
        <xdr:cNvCxnSpPr/>
      </xdr:nvCxnSpPr>
      <xdr:spPr>
        <a:xfrm>
          <a:off x="1028700" y="1004951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4E9DDE26-05DA-46B0-B970-3C73C0D326E3}"/>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2B3EBCA0-F686-4C77-9B83-333B6596D8E5}"/>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DDC507A3-B7D4-4858-A082-24F8E833B760}"/>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2DBF40F4-B52A-49AA-8CBB-BE79E4CAAE8B}"/>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1F029A7E-7D67-4430-9EEC-7283456C8441}"/>
            </a:ext>
          </a:extLst>
        </xdr:cNvPr>
        <xdr:cNvSpPr txBox="1"/>
      </xdr:nvSpPr>
      <xdr:spPr>
        <a:xfrm>
          <a:off x="32391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105809C0-2BA5-4DEE-BA78-71B2362E8278}"/>
            </a:ext>
          </a:extLst>
        </xdr:cNvPr>
        <xdr:cNvSpPr txBox="1"/>
      </xdr:nvSpPr>
      <xdr:spPr>
        <a:xfrm>
          <a:off x="2439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753B756-DEEB-45B8-9BA0-51E3F80FBC1D}"/>
            </a:ext>
          </a:extLst>
        </xdr:cNvPr>
        <xdr:cNvSpPr txBox="1"/>
      </xdr:nvSpPr>
      <xdr:spPr>
        <a:xfrm>
          <a:off x="1648469" y="1012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5E2921AC-CF04-4480-A660-EF2E7B48D6E4}"/>
            </a:ext>
          </a:extLst>
        </xdr:cNvPr>
        <xdr:cNvSpPr txBox="1"/>
      </xdr:nvSpPr>
      <xdr:spPr>
        <a:xfrm>
          <a:off x="848369"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E50AA888-0B72-489C-8199-9E704E58999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FA8B34F-F06E-48FC-AC8E-55F3D9CDBAF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399355B-AA0B-49DF-AEF0-11A72ADF9BA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ACD7949-1E86-4320-9D8A-92F62104CF4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0577878-EBFF-4F37-B677-BED081FADBA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43E5B5C0-097E-4C78-8035-7177591DB629}"/>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3909CEB-91F2-43C2-AA84-A28188BDF32E}"/>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B8C2B79-7680-490D-9092-A09B241B31C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2A98B66-9FD4-41C3-9106-86CC888130F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B74FDCF-A46A-4CB8-B1C7-C3423391D1D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3A0ACFEC-38C9-4CCD-9DC7-B71986C89ADB}"/>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77539BA6-8C92-40FF-B27F-6174E03AF3BE}"/>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A6E1D9AD-DFC4-4194-BB30-C4A02FCF8F7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A68FF85E-5EA8-42C6-9410-E8BDB1B38CFB}"/>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881A593-E09A-4187-82C6-2F4223A224B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A374E14-DBB0-4003-8CBA-E2429ED9F5AC}"/>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7A2ED02-608D-4E39-B682-66FC2BB37173}"/>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553CBE8-E23E-4239-831D-40F4D037E5B3}"/>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1250C1C-1F4C-4E6D-9D89-E666AF8A2803}"/>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77A9E1F2-60C1-409F-B069-9581FB197971}"/>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BBE4EA1-4594-4E8B-B462-5C359F8A9B9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AA5A4758-462F-468D-BB7F-3619C0AA1F01}"/>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92648A8F-6547-4DDF-9BD9-F291CA14FC3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BC414A44-16D9-4C8B-A6E6-D2A0A456FB1C}"/>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96FDADB2-5F45-496A-8DCB-321B1631A005}"/>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41229E1E-A6CA-4763-985B-1EC8EED7EAA7}"/>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F9F6B9FA-4E87-4F91-AE9F-53E38128B871}"/>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B8BE22AC-D34F-44F4-A5D3-A180CC50A11A}"/>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2B5BA8E-2A53-4140-A2F5-8B9FDA2A703E}"/>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0F1D2C60-F700-4E66-B281-9648AE736C4E}"/>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6A2692BA-BB32-4DFA-A1F1-AAE9CB1B6B30}"/>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929463E0-7B4B-44C5-BCB6-7FE60AF1AB6B}"/>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CBAA43D2-517B-47D2-9DEE-D200008A54E8}"/>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DE20B5A0-FFEF-48D1-8728-E0ACD0A8999F}"/>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60E3026-834B-4268-8588-C73817FB958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BA3FAE6-E2E4-49C9-8CEF-1D2FD31F214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764FDE4-60C5-4547-BCEF-13921FEF2B9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4311A0-5F60-4749-A970-DEB3E10DBD3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15F025D-4570-4EC6-8E77-F1B825A550B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56585</xdr:rowOff>
    </xdr:from>
    <xdr:to>
      <xdr:col>55</xdr:col>
      <xdr:colOff>50800</xdr:colOff>
      <xdr:row>62</xdr:row>
      <xdr:rowOff>158185</xdr:rowOff>
    </xdr:to>
    <xdr:sp macro="" textlink="">
      <xdr:nvSpPr>
        <xdr:cNvPr id="242" name="楕円 241">
          <a:extLst>
            <a:ext uri="{FF2B5EF4-FFF2-40B4-BE49-F238E27FC236}">
              <a16:creationId xmlns:a16="http://schemas.microsoft.com/office/drawing/2014/main" id="{B29C248F-2EF8-4807-AE9D-E8736D01AC36}"/>
            </a:ext>
          </a:extLst>
        </xdr:cNvPr>
        <xdr:cNvSpPr/>
      </xdr:nvSpPr>
      <xdr:spPr>
        <a:xfrm>
          <a:off x="9401175" y="1009593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35012</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E3663F4B-8BFF-4D24-BAD4-34D5CA3D0925}"/>
            </a:ext>
          </a:extLst>
        </xdr:cNvPr>
        <xdr:cNvSpPr txBox="1"/>
      </xdr:nvSpPr>
      <xdr:spPr>
        <a:xfrm>
          <a:off x="9467850" y="100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58616</xdr:rowOff>
    </xdr:from>
    <xdr:to>
      <xdr:col>50</xdr:col>
      <xdr:colOff>165100</xdr:colOff>
      <xdr:row>62</xdr:row>
      <xdr:rowOff>160216</xdr:rowOff>
    </xdr:to>
    <xdr:sp macro="" textlink="">
      <xdr:nvSpPr>
        <xdr:cNvPr id="244" name="楕円 243">
          <a:extLst>
            <a:ext uri="{FF2B5EF4-FFF2-40B4-BE49-F238E27FC236}">
              <a16:creationId xmlns:a16="http://schemas.microsoft.com/office/drawing/2014/main" id="{DE457E29-69BD-4E33-8401-A8B6BA4CD814}"/>
            </a:ext>
          </a:extLst>
        </xdr:cNvPr>
        <xdr:cNvSpPr/>
      </xdr:nvSpPr>
      <xdr:spPr>
        <a:xfrm>
          <a:off x="8639175" y="100979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107385</xdr:rowOff>
    </xdr:from>
    <xdr:to>
      <xdr:col>55</xdr:col>
      <xdr:colOff>0</xdr:colOff>
      <xdr:row>62</xdr:row>
      <xdr:rowOff>109416</xdr:rowOff>
    </xdr:to>
    <xdr:cxnSp macro="">
      <xdr:nvCxnSpPr>
        <xdr:cNvPr id="245" name="直線コネクタ 244">
          <a:extLst>
            <a:ext uri="{FF2B5EF4-FFF2-40B4-BE49-F238E27FC236}">
              <a16:creationId xmlns:a16="http://schemas.microsoft.com/office/drawing/2014/main" id="{ECCD8E2A-86C1-4EEC-9148-A17D53CDF632}"/>
            </a:ext>
          </a:extLst>
        </xdr:cNvPr>
        <xdr:cNvCxnSpPr/>
      </xdr:nvCxnSpPr>
      <xdr:spPr>
        <a:xfrm flipV="1">
          <a:off x="8686800" y="10143560"/>
          <a:ext cx="74295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59682</xdr:rowOff>
    </xdr:from>
    <xdr:to>
      <xdr:col>46</xdr:col>
      <xdr:colOff>38100</xdr:colOff>
      <xdr:row>62</xdr:row>
      <xdr:rowOff>161282</xdr:rowOff>
    </xdr:to>
    <xdr:sp macro="" textlink="">
      <xdr:nvSpPr>
        <xdr:cNvPr id="246" name="楕円 245">
          <a:extLst>
            <a:ext uri="{FF2B5EF4-FFF2-40B4-BE49-F238E27FC236}">
              <a16:creationId xmlns:a16="http://schemas.microsoft.com/office/drawing/2014/main" id="{023373FE-1704-4F6E-B4C8-F37BDCEC90D8}"/>
            </a:ext>
          </a:extLst>
        </xdr:cNvPr>
        <xdr:cNvSpPr/>
      </xdr:nvSpPr>
      <xdr:spPr>
        <a:xfrm>
          <a:off x="7839075" y="100990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109416</xdr:rowOff>
    </xdr:from>
    <xdr:to>
      <xdr:col>50</xdr:col>
      <xdr:colOff>114300</xdr:colOff>
      <xdr:row>62</xdr:row>
      <xdr:rowOff>110482</xdr:rowOff>
    </xdr:to>
    <xdr:cxnSp macro="">
      <xdr:nvCxnSpPr>
        <xdr:cNvPr id="247" name="直線コネクタ 246">
          <a:extLst>
            <a:ext uri="{FF2B5EF4-FFF2-40B4-BE49-F238E27FC236}">
              <a16:creationId xmlns:a16="http://schemas.microsoft.com/office/drawing/2014/main" id="{1A959CCD-C950-4CA6-896C-A6EFA5C17368}"/>
            </a:ext>
          </a:extLst>
        </xdr:cNvPr>
        <xdr:cNvCxnSpPr/>
      </xdr:nvCxnSpPr>
      <xdr:spPr>
        <a:xfrm flipV="1">
          <a:off x="7886700" y="10145591"/>
          <a:ext cx="8001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60315</xdr:rowOff>
    </xdr:from>
    <xdr:to>
      <xdr:col>41</xdr:col>
      <xdr:colOff>101600</xdr:colOff>
      <xdr:row>62</xdr:row>
      <xdr:rowOff>161915</xdr:rowOff>
    </xdr:to>
    <xdr:sp macro="" textlink="">
      <xdr:nvSpPr>
        <xdr:cNvPr id="248" name="楕円 247">
          <a:extLst>
            <a:ext uri="{FF2B5EF4-FFF2-40B4-BE49-F238E27FC236}">
              <a16:creationId xmlns:a16="http://schemas.microsoft.com/office/drawing/2014/main" id="{CA710A29-8A9B-47DC-B407-6357ABEA3A71}"/>
            </a:ext>
          </a:extLst>
        </xdr:cNvPr>
        <xdr:cNvSpPr/>
      </xdr:nvSpPr>
      <xdr:spPr>
        <a:xfrm>
          <a:off x="7029450" y="100996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110482</xdr:rowOff>
    </xdr:from>
    <xdr:to>
      <xdr:col>45</xdr:col>
      <xdr:colOff>177800</xdr:colOff>
      <xdr:row>62</xdr:row>
      <xdr:rowOff>111115</xdr:rowOff>
    </xdr:to>
    <xdr:cxnSp macro="">
      <xdr:nvCxnSpPr>
        <xdr:cNvPr id="249" name="直線コネクタ 248">
          <a:extLst>
            <a:ext uri="{FF2B5EF4-FFF2-40B4-BE49-F238E27FC236}">
              <a16:creationId xmlns:a16="http://schemas.microsoft.com/office/drawing/2014/main" id="{CF65F366-4BC0-4AEB-89F3-B62FD7C02AEC}"/>
            </a:ext>
          </a:extLst>
        </xdr:cNvPr>
        <xdr:cNvCxnSpPr/>
      </xdr:nvCxnSpPr>
      <xdr:spPr>
        <a:xfrm flipV="1">
          <a:off x="7077075" y="10146657"/>
          <a:ext cx="809625"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61461</xdr:rowOff>
    </xdr:from>
    <xdr:to>
      <xdr:col>36</xdr:col>
      <xdr:colOff>165100</xdr:colOff>
      <xdr:row>62</xdr:row>
      <xdr:rowOff>163061</xdr:rowOff>
    </xdr:to>
    <xdr:sp macro="" textlink="">
      <xdr:nvSpPr>
        <xdr:cNvPr id="250" name="楕円 249">
          <a:extLst>
            <a:ext uri="{FF2B5EF4-FFF2-40B4-BE49-F238E27FC236}">
              <a16:creationId xmlns:a16="http://schemas.microsoft.com/office/drawing/2014/main" id="{6645EE72-6523-4BBD-A065-EA8ECED39DFF}"/>
            </a:ext>
          </a:extLst>
        </xdr:cNvPr>
        <xdr:cNvSpPr/>
      </xdr:nvSpPr>
      <xdr:spPr>
        <a:xfrm>
          <a:off x="6238875" y="101039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111115</xdr:rowOff>
    </xdr:from>
    <xdr:to>
      <xdr:col>41</xdr:col>
      <xdr:colOff>50800</xdr:colOff>
      <xdr:row>62</xdr:row>
      <xdr:rowOff>112261</xdr:rowOff>
    </xdr:to>
    <xdr:cxnSp macro="">
      <xdr:nvCxnSpPr>
        <xdr:cNvPr id="251" name="直線コネクタ 250">
          <a:extLst>
            <a:ext uri="{FF2B5EF4-FFF2-40B4-BE49-F238E27FC236}">
              <a16:creationId xmlns:a16="http://schemas.microsoft.com/office/drawing/2014/main" id="{342E8D90-21B2-4F00-B322-FF511B143D72}"/>
            </a:ext>
          </a:extLst>
        </xdr:cNvPr>
        <xdr:cNvCxnSpPr/>
      </xdr:nvCxnSpPr>
      <xdr:spPr>
        <a:xfrm flipV="1">
          <a:off x="6286500" y="10147290"/>
          <a:ext cx="790575"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8FAAD586-B0A7-47C4-8CD6-9DF5EE7CBD16}"/>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DB72C56B-5438-4A2E-B2E3-3D3337679788}"/>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40027D3C-D0B4-4545-B7CF-F589EA8D407F}"/>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844EE480-3375-4159-87AF-989D1D3D8547}"/>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151343</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F09654B5-EF42-433D-A372-387581C15344}"/>
            </a:ext>
          </a:extLst>
        </xdr:cNvPr>
        <xdr:cNvSpPr txBox="1"/>
      </xdr:nvSpPr>
      <xdr:spPr>
        <a:xfrm>
          <a:off x="8429136" y="101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152409</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92F8B72F-49CF-4634-ABCF-143EE634DF12}"/>
            </a:ext>
          </a:extLst>
        </xdr:cNvPr>
        <xdr:cNvSpPr txBox="1"/>
      </xdr:nvSpPr>
      <xdr:spPr>
        <a:xfrm>
          <a:off x="7648086" y="101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153042</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DB0897AC-86D4-48C8-916B-6BD194CB0BAD}"/>
            </a:ext>
          </a:extLst>
        </xdr:cNvPr>
        <xdr:cNvSpPr txBox="1"/>
      </xdr:nvSpPr>
      <xdr:spPr>
        <a:xfrm>
          <a:off x="6847986" y="101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154188</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3E4D4986-EEE2-4AC1-970D-FD19A0D88FF7}"/>
            </a:ext>
          </a:extLst>
        </xdr:cNvPr>
        <xdr:cNvSpPr txBox="1"/>
      </xdr:nvSpPr>
      <xdr:spPr>
        <a:xfrm>
          <a:off x="6038361" y="101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698065D-C37C-43AC-9D0E-B6C0E3CFF7B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AD4BEB11-D764-4C6F-A977-505990CF9277}"/>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F8F5029-DFF5-4485-AAD5-2876E0359BCB}"/>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87D059C-3C08-4B4D-975C-D8A535841A1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52BFC00-DE69-4B83-8D84-AF0FC491BF6C}"/>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9D156CE-88D9-40F5-BB31-B0F3AB83805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9360839-B4CE-4B44-B763-A7A4EE716FC6}"/>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4505276-9DFB-4C71-8408-03C96AF3100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F8248B1-32B7-4CC3-B80F-8903EC1D05E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44257F5F-EEF1-4F10-8485-0A2F3F11E184}"/>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D6692EBE-4CAC-445E-85F1-5E8DD3280C55}"/>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FE39CB4C-E578-400D-B0C5-25277C1113F0}"/>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D1C878EE-8E31-4FBA-BC68-4665D618C501}"/>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6F5BB26C-15DC-45DC-A65F-C4164EA0752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DBC9414C-2C72-4B1A-B6BC-9694F38F6445}"/>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168E1DC-32A9-48B8-BB12-7B7EE80DE1BC}"/>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D9BBA123-BF3D-4586-B1B8-793FA452CCEE}"/>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74DEE7E9-1311-4F29-AD68-67053550015E}"/>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273CDB2-D36D-4AB5-888C-D192A888E2F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F03F6BD4-B7B6-424B-BA51-BAEEBB5C0107}"/>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B835C881-174B-4C98-A082-A18F84BE115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81C64AD4-FD42-48BE-9591-646015BC2D4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6FCE967-33A6-4973-B6C9-B67023C46BF4}"/>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EE1CBC2A-AE63-445D-8141-47479BFE64A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0CBA344E-90D7-481C-AB0E-844DA7660ADE}"/>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873DFAD4-7673-4DDC-9ABF-D36DB2A9197A}"/>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BDA5B37F-95F6-435B-96AE-67BF75D79636}"/>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D232E974-80A6-4946-BA3C-4B94C4C5424C}"/>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C84551B6-1620-481C-95E0-7119A16A31C5}"/>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CC94FFC7-5E05-4E20-9567-2049A95D2D99}"/>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6D054C85-D87F-4D9E-BE1A-33E59A233F24}"/>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C6313C67-BE7E-425A-90CC-25186DB84FE1}"/>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3A16F2A0-8E8E-40EE-8D15-671B43F359F6}"/>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58CF392F-C80C-4D44-893D-2D5B9D5FA3FD}"/>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3A9E12DF-CF4E-4784-9AAC-CB4A2F6D2FB0}"/>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8A5889C-8353-4173-B33D-AE55C65AB41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0CF4992-D425-483A-83C6-2F3EE8AC3FEF}"/>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633235E-E83F-4C81-89CE-1F09CD7602B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4E88A2-2D3F-47BA-8067-DCAF6E1C970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7CC001-51B5-4ACC-ACE7-9CF443D6871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300" name="楕円 299">
          <a:extLst>
            <a:ext uri="{FF2B5EF4-FFF2-40B4-BE49-F238E27FC236}">
              <a16:creationId xmlns:a16="http://schemas.microsoft.com/office/drawing/2014/main" id="{02D07AE3-8912-429B-8A51-72EE570094ED}"/>
            </a:ext>
          </a:extLst>
        </xdr:cNvPr>
        <xdr:cNvSpPr/>
      </xdr:nvSpPr>
      <xdr:spPr>
        <a:xfrm>
          <a:off x="4124325" y="136848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1BE0E5D7-968B-488E-8FA4-82CF0BF8802D}"/>
            </a:ext>
          </a:extLst>
        </xdr:cNvPr>
        <xdr:cNvSpPr txBox="1"/>
      </xdr:nvSpPr>
      <xdr:spPr>
        <a:xfrm>
          <a:off x="4219575" y="1366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2" name="楕円 301">
          <a:extLst>
            <a:ext uri="{FF2B5EF4-FFF2-40B4-BE49-F238E27FC236}">
              <a16:creationId xmlns:a16="http://schemas.microsoft.com/office/drawing/2014/main" id="{415B727B-2B30-4658-842C-D230A08D0148}"/>
            </a:ext>
          </a:extLst>
        </xdr:cNvPr>
        <xdr:cNvSpPr/>
      </xdr:nvSpPr>
      <xdr:spPr>
        <a:xfrm>
          <a:off x="3381375" y="136315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137161</xdr:rowOff>
    </xdr:to>
    <xdr:cxnSp macro="">
      <xdr:nvCxnSpPr>
        <xdr:cNvPr id="303" name="直線コネクタ 302">
          <a:extLst>
            <a:ext uri="{FF2B5EF4-FFF2-40B4-BE49-F238E27FC236}">
              <a16:creationId xmlns:a16="http://schemas.microsoft.com/office/drawing/2014/main" id="{09ACDAD1-018F-4E05-851A-4D4F8F5A60B8}"/>
            </a:ext>
          </a:extLst>
        </xdr:cNvPr>
        <xdr:cNvCxnSpPr/>
      </xdr:nvCxnSpPr>
      <xdr:spPr>
        <a:xfrm>
          <a:off x="3429000" y="13688695"/>
          <a:ext cx="75247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04" name="楕円 303">
          <a:extLst>
            <a:ext uri="{FF2B5EF4-FFF2-40B4-BE49-F238E27FC236}">
              <a16:creationId xmlns:a16="http://schemas.microsoft.com/office/drawing/2014/main" id="{DB377F92-400F-4AD6-AB0E-BD2AE0B06466}"/>
            </a:ext>
          </a:extLst>
        </xdr:cNvPr>
        <xdr:cNvSpPr/>
      </xdr:nvSpPr>
      <xdr:spPr>
        <a:xfrm>
          <a:off x="2571750" y="135947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83820</xdr:rowOff>
    </xdr:to>
    <xdr:cxnSp macro="">
      <xdr:nvCxnSpPr>
        <xdr:cNvPr id="305" name="直線コネクタ 304">
          <a:extLst>
            <a:ext uri="{FF2B5EF4-FFF2-40B4-BE49-F238E27FC236}">
              <a16:creationId xmlns:a16="http://schemas.microsoft.com/office/drawing/2014/main" id="{ED97BADD-5F59-4ECB-9B2E-E8FF7017D76B}"/>
            </a:ext>
          </a:extLst>
        </xdr:cNvPr>
        <xdr:cNvCxnSpPr/>
      </xdr:nvCxnSpPr>
      <xdr:spPr>
        <a:xfrm>
          <a:off x="2619375" y="13632814"/>
          <a:ext cx="80962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6" name="楕円 305">
          <a:extLst>
            <a:ext uri="{FF2B5EF4-FFF2-40B4-BE49-F238E27FC236}">
              <a16:creationId xmlns:a16="http://schemas.microsoft.com/office/drawing/2014/main" id="{510644B7-708E-4860-822F-C33630F0AC7C}"/>
            </a:ext>
          </a:extLst>
        </xdr:cNvPr>
        <xdr:cNvSpPr/>
      </xdr:nvSpPr>
      <xdr:spPr>
        <a:xfrm>
          <a:off x="1781175" y="13545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34289</xdr:rowOff>
    </xdr:to>
    <xdr:cxnSp macro="">
      <xdr:nvCxnSpPr>
        <xdr:cNvPr id="307" name="直線コネクタ 306">
          <a:extLst>
            <a:ext uri="{FF2B5EF4-FFF2-40B4-BE49-F238E27FC236}">
              <a16:creationId xmlns:a16="http://schemas.microsoft.com/office/drawing/2014/main" id="{DCCF82F3-BD9B-4267-B0A1-444A71F21898}"/>
            </a:ext>
          </a:extLst>
        </xdr:cNvPr>
        <xdr:cNvCxnSpPr/>
      </xdr:nvCxnSpPr>
      <xdr:spPr>
        <a:xfrm>
          <a:off x="1828800" y="13602970"/>
          <a:ext cx="790575"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08" name="楕円 307">
          <a:extLst>
            <a:ext uri="{FF2B5EF4-FFF2-40B4-BE49-F238E27FC236}">
              <a16:creationId xmlns:a16="http://schemas.microsoft.com/office/drawing/2014/main" id="{B40A437F-8588-4E93-B854-FE41124FE9DF}"/>
            </a:ext>
          </a:extLst>
        </xdr:cNvPr>
        <xdr:cNvSpPr/>
      </xdr:nvSpPr>
      <xdr:spPr>
        <a:xfrm>
          <a:off x="981075" y="134994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160020</xdr:rowOff>
    </xdr:to>
    <xdr:cxnSp macro="">
      <xdr:nvCxnSpPr>
        <xdr:cNvPr id="309" name="直線コネクタ 308">
          <a:extLst>
            <a:ext uri="{FF2B5EF4-FFF2-40B4-BE49-F238E27FC236}">
              <a16:creationId xmlns:a16="http://schemas.microsoft.com/office/drawing/2014/main" id="{5D44189A-6620-46D8-B599-815A93907DE2}"/>
            </a:ext>
          </a:extLst>
        </xdr:cNvPr>
        <xdr:cNvCxnSpPr/>
      </xdr:nvCxnSpPr>
      <xdr:spPr>
        <a:xfrm>
          <a:off x="1028700" y="13547089"/>
          <a:ext cx="8001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C4A530D1-928D-4519-BB11-8BD37F309BBB}"/>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E7105286-55B2-4D09-9852-3E5DAF98DAC2}"/>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5A41DEB2-F2F9-4866-BEF0-BC85BB6D1240}"/>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26355E03-2E06-4C87-9091-226C44FCB417}"/>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14" name="n_1mainValue【公営住宅】&#10;有形固定資産減価償却率">
          <a:extLst>
            <a:ext uri="{FF2B5EF4-FFF2-40B4-BE49-F238E27FC236}">
              <a16:creationId xmlns:a16="http://schemas.microsoft.com/office/drawing/2014/main" id="{FA234298-FEBC-483F-A9DC-8C71B1139D95}"/>
            </a:ext>
          </a:extLst>
        </xdr:cNvPr>
        <xdr:cNvSpPr txBox="1"/>
      </xdr:nvSpPr>
      <xdr:spPr>
        <a:xfrm>
          <a:off x="32391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15" name="n_2mainValue【公営住宅】&#10;有形固定資産減価償却率">
          <a:extLst>
            <a:ext uri="{FF2B5EF4-FFF2-40B4-BE49-F238E27FC236}">
              <a16:creationId xmlns:a16="http://schemas.microsoft.com/office/drawing/2014/main" id="{F430E7C8-9714-4F59-A263-DA472F42C302}"/>
            </a:ext>
          </a:extLst>
        </xdr:cNvPr>
        <xdr:cNvSpPr txBox="1"/>
      </xdr:nvSpPr>
      <xdr:spPr>
        <a:xfrm>
          <a:off x="24390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6" name="n_3mainValue【公営住宅】&#10;有形固定資産減価償却率">
          <a:extLst>
            <a:ext uri="{FF2B5EF4-FFF2-40B4-BE49-F238E27FC236}">
              <a16:creationId xmlns:a16="http://schemas.microsoft.com/office/drawing/2014/main" id="{A4F4718B-02D4-459F-BF5B-25FFDDE56DE8}"/>
            </a:ext>
          </a:extLst>
        </xdr:cNvPr>
        <xdr:cNvSpPr txBox="1"/>
      </xdr:nvSpPr>
      <xdr:spPr>
        <a:xfrm>
          <a:off x="16484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7" name="n_4mainValue【公営住宅】&#10;有形固定資産減価償却率">
          <a:extLst>
            <a:ext uri="{FF2B5EF4-FFF2-40B4-BE49-F238E27FC236}">
              <a16:creationId xmlns:a16="http://schemas.microsoft.com/office/drawing/2014/main" id="{FAC5F2AF-AAB1-44A2-80CA-223BF9EB21F3}"/>
            </a:ext>
          </a:extLst>
        </xdr:cNvPr>
        <xdr:cNvSpPr txBox="1"/>
      </xdr:nvSpPr>
      <xdr:spPr>
        <a:xfrm>
          <a:off x="848369" y="1359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A7100433-1D16-4003-8816-4EDCE3588FD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78500BD-76EA-4BD5-90AA-434F166A51C4}"/>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4555B3F-CDDA-41F5-91F1-03F2682DEA9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D4DA52DD-5A82-44EB-B5F8-89A43FC9C698}"/>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2ED5AAF6-517E-4F79-B68A-D0EB49E5E48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851530EA-8CD8-4AED-AE44-5BBF917A2DD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721A3A8-1AF7-4632-ABFB-BFC63A9B17BC}"/>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B8CFFA3-A589-41CC-8894-D52ABCCD3F2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298AF41-F216-40AE-A1E0-77356191CF1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8F1F6DC4-1FDC-455F-B041-06A25AE2BE1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AECE1080-AD9B-4E9C-A24B-C8A96D9A99B2}"/>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6D614D95-869C-48D3-8E21-71E1A19041A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742084-07B5-4C4D-8083-2BC484A69B34}"/>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38413704-62AA-40DB-99D0-E072C7A00A34}"/>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EFA13041-EE0D-4609-8E89-20AB7E5FE4A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B5CB704E-7434-4062-9EE4-35AE95B50437}"/>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507780B2-7CCB-4B0D-A2FC-58202CCC41BB}"/>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2B66F6FD-339A-498A-BC44-7126AE9C28A5}"/>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D48E40DD-A167-464F-A8D8-77F2EACA7A8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51F5235-8F47-4E1E-98B1-994EC556B8E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4124991-F510-45E7-9797-7C8F84CD322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BB598D4A-3373-430A-8770-90DFBA2220EF}"/>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08164DBF-A254-46D7-BBE9-21625096A421}"/>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3FDA6062-A9B9-45EF-B183-311595AA11C8}"/>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10E17A9D-050F-4AC8-A71F-ACD647E5B922}"/>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2125C5D1-1891-4D89-82CE-FD622503AD87}"/>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60710F0D-9486-468B-B94F-B5550952537E}"/>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0B762449-E1F8-427D-A38B-C4835B6A5255}"/>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196E4163-7CDB-4D65-8DD8-4D12BA045E42}"/>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D916FA40-FDC3-4B48-B7D6-0ECA8BD04F51}"/>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B91CC7D5-549B-4910-B7BA-6A3B603ABCE3}"/>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01694443-9A4C-47E8-B739-FD3CD89DE5BB}"/>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3026CC6-D2DF-490B-92D5-E6AC06F3A89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ECB1A4A-EE5F-42A1-B46B-5269B27232E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81FA783-B1C0-4BD3-8E6B-BD15614FA5E3}"/>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DE369A0-68CF-46C6-8362-07208E788EE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33B815-D3D7-4DF0-AE53-ED328247ECA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67311</xdr:rowOff>
    </xdr:from>
    <xdr:to>
      <xdr:col>55</xdr:col>
      <xdr:colOff>50800</xdr:colOff>
      <xdr:row>80</xdr:row>
      <xdr:rowOff>168911</xdr:rowOff>
    </xdr:to>
    <xdr:sp macro="" textlink="">
      <xdr:nvSpPr>
        <xdr:cNvPr id="355" name="楕円 354">
          <a:extLst>
            <a:ext uri="{FF2B5EF4-FFF2-40B4-BE49-F238E27FC236}">
              <a16:creationId xmlns:a16="http://schemas.microsoft.com/office/drawing/2014/main" id="{1C214C9E-6352-4288-9172-A7B2ED746FB7}"/>
            </a:ext>
          </a:extLst>
        </xdr:cNvPr>
        <xdr:cNvSpPr/>
      </xdr:nvSpPr>
      <xdr:spPr>
        <a:xfrm>
          <a:off x="9401175" y="1301813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90188</xdr:rowOff>
    </xdr:from>
    <xdr:ext cx="469744" cy="259045"/>
    <xdr:sp macro="" textlink="">
      <xdr:nvSpPr>
        <xdr:cNvPr id="356" name="【公営住宅】&#10;一人当たり面積該当値テキスト">
          <a:extLst>
            <a:ext uri="{FF2B5EF4-FFF2-40B4-BE49-F238E27FC236}">
              <a16:creationId xmlns:a16="http://schemas.microsoft.com/office/drawing/2014/main" id="{E15F818D-1662-4844-9009-CD5F0262381B}"/>
            </a:ext>
          </a:extLst>
        </xdr:cNvPr>
        <xdr:cNvSpPr txBox="1"/>
      </xdr:nvSpPr>
      <xdr:spPr>
        <a:xfrm>
          <a:off x="9467850" y="1287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56795</xdr:rowOff>
    </xdr:from>
    <xdr:to>
      <xdr:col>50</xdr:col>
      <xdr:colOff>165100</xdr:colOff>
      <xdr:row>80</xdr:row>
      <xdr:rowOff>158395</xdr:rowOff>
    </xdr:to>
    <xdr:sp macro="" textlink="">
      <xdr:nvSpPr>
        <xdr:cNvPr id="357" name="楕円 356">
          <a:extLst>
            <a:ext uri="{FF2B5EF4-FFF2-40B4-BE49-F238E27FC236}">
              <a16:creationId xmlns:a16="http://schemas.microsoft.com/office/drawing/2014/main" id="{20AE35B0-874F-49E7-930E-FDCDF7FE0A98}"/>
            </a:ext>
          </a:extLst>
        </xdr:cNvPr>
        <xdr:cNvSpPr/>
      </xdr:nvSpPr>
      <xdr:spPr>
        <a:xfrm>
          <a:off x="8639175" y="130107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107595</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BB45B17F-747A-4093-B909-048B2B9C4CE3}"/>
            </a:ext>
          </a:extLst>
        </xdr:cNvPr>
        <xdr:cNvCxnSpPr/>
      </xdr:nvCxnSpPr>
      <xdr:spPr>
        <a:xfrm>
          <a:off x="8686800" y="13058420"/>
          <a:ext cx="74295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70968</xdr:rowOff>
    </xdr:from>
    <xdr:to>
      <xdr:col>46</xdr:col>
      <xdr:colOff>38100</xdr:colOff>
      <xdr:row>81</xdr:row>
      <xdr:rowOff>1118</xdr:rowOff>
    </xdr:to>
    <xdr:sp macro="" textlink="">
      <xdr:nvSpPr>
        <xdr:cNvPr id="359" name="楕円 358">
          <a:extLst>
            <a:ext uri="{FF2B5EF4-FFF2-40B4-BE49-F238E27FC236}">
              <a16:creationId xmlns:a16="http://schemas.microsoft.com/office/drawing/2014/main" id="{2563CF6B-6065-49C8-8D0A-7980CF70A306}"/>
            </a:ext>
          </a:extLst>
        </xdr:cNvPr>
        <xdr:cNvSpPr/>
      </xdr:nvSpPr>
      <xdr:spPr>
        <a:xfrm>
          <a:off x="7839075" y="130217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107595</xdr:rowOff>
    </xdr:from>
    <xdr:to>
      <xdr:col>50</xdr:col>
      <xdr:colOff>114300</xdr:colOff>
      <xdr:row>80</xdr:row>
      <xdr:rowOff>121768</xdr:rowOff>
    </xdr:to>
    <xdr:cxnSp macro="">
      <xdr:nvCxnSpPr>
        <xdr:cNvPr id="360" name="直線コネクタ 359">
          <a:extLst>
            <a:ext uri="{FF2B5EF4-FFF2-40B4-BE49-F238E27FC236}">
              <a16:creationId xmlns:a16="http://schemas.microsoft.com/office/drawing/2014/main" id="{4B4F7921-D3CC-4E3E-9145-FD5F7EE85A1E}"/>
            </a:ext>
          </a:extLst>
        </xdr:cNvPr>
        <xdr:cNvCxnSpPr/>
      </xdr:nvCxnSpPr>
      <xdr:spPr>
        <a:xfrm flipV="1">
          <a:off x="7886700" y="13058420"/>
          <a:ext cx="8001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68224</xdr:rowOff>
    </xdr:from>
    <xdr:to>
      <xdr:col>41</xdr:col>
      <xdr:colOff>101600</xdr:colOff>
      <xdr:row>80</xdr:row>
      <xdr:rowOff>169824</xdr:rowOff>
    </xdr:to>
    <xdr:sp macro="" textlink="">
      <xdr:nvSpPr>
        <xdr:cNvPr id="361" name="楕円 360">
          <a:extLst>
            <a:ext uri="{FF2B5EF4-FFF2-40B4-BE49-F238E27FC236}">
              <a16:creationId xmlns:a16="http://schemas.microsoft.com/office/drawing/2014/main" id="{DB326DAF-0D34-4FBC-BBCC-E258676B765A}"/>
            </a:ext>
          </a:extLst>
        </xdr:cNvPr>
        <xdr:cNvSpPr/>
      </xdr:nvSpPr>
      <xdr:spPr>
        <a:xfrm>
          <a:off x="7029450" y="130190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119024</xdr:rowOff>
    </xdr:from>
    <xdr:to>
      <xdr:col>45</xdr:col>
      <xdr:colOff>177800</xdr:colOff>
      <xdr:row>80</xdr:row>
      <xdr:rowOff>121768</xdr:rowOff>
    </xdr:to>
    <xdr:cxnSp macro="">
      <xdr:nvCxnSpPr>
        <xdr:cNvPr id="362" name="直線コネクタ 361">
          <a:extLst>
            <a:ext uri="{FF2B5EF4-FFF2-40B4-BE49-F238E27FC236}">
              <a16:creationId xmlns:a16="http://schemas.microsoft.com/office/drawing/2014/main" id="{2B123492-9175-43DB-A198-03957B330C28}"/>
            </a:ext>
          </a:extLst>
        </xdr:cNvPr>
        <xdr:cNvCxnSpPr/>
      </xdr:nvCxnSpPr>
      <xdr:spPr>
        <a:xfrm>
          <a:off x="7077075" y="13076199"/>
          <a:ext cx="809625"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71425</xdr:rowOff>
    </xdr:from>
    <xdr:to>
      <xdr:col>36</xdr:col>
      <xdr:colOff>165100</xdr:colOff>
      <xdr:row>81</xdr:row>
      <xdr:rowOff>1575</xdr:rowOff>
    </xdr:to>
    <xdr:sp macro="" textlink="">
      <xdr:nvSpPr>
        <xdr:cNvPr id="363" name="楕円 362">
          <a:extLst>
            <a:ext uri="{FF2B5EF4-FFF2-40B4-BE49-F238E27FC236}">
              <a16:creationId xmlns:a16="http://schemas.microsoft.com/office/drawing/2014/main" id="{F9909AAC-3EC0-4F45-BC58-786C001D4B15}"/>
            </a:ext>
          </a:extLst>
        </xdr:cNvPr>
        <xdr:cNvSpPr/>
      </xdr:nvSpPr>
      <xdr:spPr>
        <a:xfrm>
          <a:off x="6238875" y="13022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119024</xdr:rowOff>
    </xdr:from>
    <xdr:to>
      <xdr:col>41</xdr:col>
      <xdr:colOff>50800</xdr:colOff>
      <xdr:row>80</xdr:row>
      <xdr:rowOff>122225</xdr:rowOff>
    </xdr:to>
    <xdr:cxnSp macro="">
      <xdr:nvCxnSpPr>
        <xdr:cNvPr id="364" name="直線コネクタ 363">
          <a:extLst>
            <a:ext uri="{FF2B5EF4-FFF2-40B4-BE49-F238E27FC236}">
              <a16:creationId xmlns:a16="http://schemas.microsoft.com/office/drawing/2014/main" id="{E8E5BABF-7B72-4D1E-83B3-EAE88BBEF9D0}"/>
            </a:ext>
          </a:extLst>
        </xdr:cNvPr>
        <xdr:cNvCxnSpPr/>
      </xdr:nvCxnSpPr>
      <xdr:spPr>
        <a:xfrm flipV="1">
          <a:off x="6286500" y="13076199"/>
          <a:ext cx="790575"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91E25B71-ADA7-4A5F-B4E9-01464705DA26}"/>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F7609830-CCDF-4DA8-9033-A7CF3E624CF0}"/>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BD4EF2B3-B509-464B-98CF-7B41FDBCE54F}"/>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164152</xdr:rowOff>
    </xdr:from>
    <xdr:ext cx="469744" cy="259045"/>
    <xdr:sp macro="" textlink="">
      <xdr:nvSpPr>
        <xdr:cNvPr id="368" name="n_4aveValue【公営住宅】&#10;一人当たり面積">
          <a:extLst>
            <a:ext uri="{FF2B5EF4-FFF2-40B4-BE49-F238E27FC236}">
              <a16:creationId xmlns:a16="http://schemas.microsoft.com/office/drawing/2014/main" id="{746D18FA-64D6-45FE-A8C0-3C07A3321343}"/>
            </a:ext>
          </a:extLst>
        </xdr:cNvPr>
        <xdr:cNvSpPr txBox="1"/>
      </xdr:nvSpPr>
      <xdr:spPr>
        <a:xfrm>
          <a:off x="6067502" y="134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3472</xdr:rowOff>
    </xdr:from>
    <xdr:ext cx="469744" cy="259045"/>
    <xdr:sp macro="" textlink="">
      <xdr:nvSpPr>
        <xdr:cNvPr id="369" name="n_1mainValue【公営住宅】&#10;一人当たり面積">
          <a:extLst>
            <a:ext uri="{FF2B5EF4-FFF2-40B4-BE49-F238E27FC236}">
              <a16:creationId xmlns:a16="http://schemas.microsoft.com/office/drawing/2014/main" id="{87ED9F76-900A-44E8-AA7B-1080FF5EAED7}"/>
            </a:ext>
          </a:extLst>
        </xdr:cNvPr>
        <xdr:cNvSpPr txBox="1"/>
      </xdr:nvSpPr>
      <xdr:spPr>
        <a:xfrm>
          <a:off x="8458277" y="127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17645</xdr:rowOff>
    </xdr:from>
    <xdr:ext cx="469744" cy="259045"/>
    <xdr:sp macro="" textlink="">
      <xdr:nvSpPr>
        <xdr:cNvPr id="370" name="n_2mainValue【公営住宅】&#10;一人当たり面積">
          <a:extLst>
            <a:ext uri="{FF2B5EF4-FFF2-40B4-BE49-F238E27FC236}">
              <a16:creationId xmlns:a16="http://schemas.microsoft.com/office/drawing/2014/main" id="{735985D1-8588-4D0E-98F9-0BD980F22CDD}"/>
            </a:ext>
          </a:extLst>
        </xdr:cNvPr>
        <xdr:cNvSpPr txBox="1"/>
      </xdr:nvSpPr>
      <xdr:spPr>
        <a:xfrm>
          <a:off x="7677227" y="1280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14901</xdr:rowOff>
    </xdr:from>
    <xdr:ext cx="469744" cy="259045"/>
    <xdr:sp macro="" textlink="">
      <xdr:nvSpPr>
        <xdr:cNvPr id="371" name="n_3mainValue【公営住宅】&#10;一人当たり面積">
          <a:extLst>
            <a:ext uri="{FF2B5EF4-FFF2-40B4-BE49-F238E27FC236}">
              <a16:creationId xmlns:a16="http://schemas.microsoft.com/office/drawing/2014/main" id="{25FD9630-89FD-47E4-990C-AC7999A6D7CE}"/>
            </a:ext>
          </a:extLst>
        </xdr:cNvPr>
        <xdr:cNvSpPr txBox="1"/>
      </xdr:nvSpPr>
      <xdr:spPr>
        <a:xfrm>
          <a:off x="6867602" y="128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18102</xdr:rowOff>
    </xdr:from>
    <xdr:ext cx="469744" cy="259045"/>
    <xdr:sp macro="" textlink="">
      <xdr:nvSpPr>
        <xdr:cNvPr id="372" name="n_4mainValue【公営住宅】&#10;一人当たり面積">
          <a:extLst>
            <a:ext uri="{FF2B5EF4-FFF2-40B4-BE49-F238E27FC236}">
              <a16:creationId xmlns:a16="http://schemas.microsoft.com/office/drawing/2014/main" id="{E1D39FD2-F309-4B8D-ACEB-F59E065708A7}"/>
            </a:ext>
          </a:extLst>
        </xdr:cNvPr>
        <xdr:cNvSpPr txBox="1"/>
      </xdr:nvSpPr>
      <xdr:spPr>
        <a:xfrm>
          <a:off x="6067502" y="128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60EC4357-A1D6-4B6B-BEE1-29DD42B6D38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A8A21A47-F976-4DC0-87B1-B157EBD32CB3}"/>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15ED685B-659B-44D6-B6B0-38DCFE41376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CD583150-FC2C-4D4A-9AE6-B1D09C5E046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D6AC0C2C-1835-49C6-B86E-F18797A6B202}"/>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D2CE97CA-9BE9-4F02-8D0C-F60819FB611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298D738D-4EA2-45D4-8BF1-364F431F5F61}"/>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51FD7EE-D050-444B-B9A5-C6F5D4F0FC62}"/>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E3F88EFF-B509-474D-839E-D0B0A9E4736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586650EA-673C-4218-99B8-0004DAC5671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DBCD5D84-4286-420A-8B45-BA214BD7E54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2838C84F-228A-4304-916F-69F676A70ECB}"/>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C1DE574B-5657-47DE-A8A9-A4D1EB1A362F}"/>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EB3F8EEC-3922-4086-826D-E434BFF658B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984C6AF6-9C59-480E-B83A-7A406ED4604F}"/>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97210491-D3F5-4630-9A73-D6803487C7F5}"/>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75E01462-CA6E-46C9-98EA-B41DCA77626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4B6CB97D-8E8E-4DC5-BB6A-306F3C17BA05}"/>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BF7C6962-8A1C-427D-855A-F8A1742DC45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A94E076D-8A15-452A-8249-27443F69736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18CB010B-91B6-455B-BAF1-C7993C1C148D}"/>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AB82DA0-5E4F-40B9-9743-AD96258C163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BC521FBC-FA7C-4842-8C3A-B51C651E0C8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C6D9FA0E-A800-42CD-A395-4ADDB42FB1BE}"/>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50A2A9AE-D430-4A4C-9C86-9188CA4CA328}"/>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91D01589-2ED6-4DB8-9067-63A1637579FF}"/>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69DBC770-2646-45B3-BA2D-EAF0CC9FA7C7}"/>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30AF7C51-D3F0-4822-8FC1-787B92952F58}"/>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6EFE77E1-384B-46E8-A922-D99FC478FBE1}"/>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E3C5C45C-C7A2-4967-A1B4-4D6D5124FE77}"/>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4750E486-FEBF-44E2-8042-E01E59618C49}"/>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65625DBB-2C51-4103-9350-B875D2AD83BA}"/>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9D8915F3-FEF7-4A1A-943B-6169AB3EBB90}"/>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16FD1063-06ED-4A95-9BA4-2E7CBE3A6135}"/>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7ACC865-5EBC-4FA8-A1A1-44C7CA0A135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6F674B7-C7BC-4757-9C0A-00810F1859C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D1463BB-6F04-4416-A832-5977661BA26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05CF3B1-8C4B-4492-9267-27B96561D62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0C583C2-98EC-4216-8EBC-97B2B213373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111125</xdr:rowOff>
    </xdr:from>
    <xdr:to>
      <xdr:col>24</xdr:col>
      <xdr:colOff>114300</xdr:colOff>
      <xdr:row>106</xdr:row>
      <xdr:rowOff>41275</xdr:rowOff>
    </xdr:to>
    <xdr:sp macro="" textlink="">
      <xdr:nvSpPr>
        <xdr:cNvPr id="412" name="楕円 411">
          <a:extLst>
            <a:ext uri="{FF2B5EF4-FFF2-40B4-BE49-F238E27FC236}">
              <a16:creationId xmlns:a16="http://schemas.microsoft.com/office/drawing/2014/main" id="{F2AB78E1-C0AB-47B7-B80D-49D87D34FB1F}"/>
            </a:ext>
          </a:extLst>
        </xdr:cNvPr>
        <xdr:cNvSpPr/>
      </xdr:nvSpPr>
      <xdr:spPr>
        <a:xfrm>
          <a:off x="4124325" y="17113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134002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6985A23B-C834-42DA-9534-D9F9D377B2C2}"/>
            </a:ext>
          </a:extLst>
        </xdr:cNvPr>
        <xdr:cNvSpPr txBox="1"/>
      </xdr:nvSpPr>
      <xdr:spPr>
        <a:xfrm>
          <a:off x="4219575"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73025</xdr:rowOff>
    </xdr:from>
    <xdr:to>
      <xdr:col>20</xdr:col>
      <xdr:colOff>38100</xdr:colOff>
      <xdr:row>106</xdr:row>
      <xdr:rowOff>3175</xdr:rowOff>
    </xdr:to>
    <xdr:sp macro="" textlink="">
      <xdr:nvSpPr>
        <xdr:cNvPr id="414" name="楕円 413">
          <a:extLst>
            <a:ext uri="{FF2B5EF4-FFF2-40B4-BE49-F238E27FC236}">
              <a16:creationId xmlns:a16="http://schemas.microsoft.com/office/drawing/2014/main" id="{ACD36514-1A5A-4900-81D8-4A62D421B0DB}"/>
            </a:ext>
          </a:extLst>
        </xdr:cNvPr>
        <xdr:cNvSpPr/>
      </xdr:nvSpPr>
      <xdr:spPr>
        <a:xfrm>
          <a:off x="3381375" y="17075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123825</xdr:rowOff>
    </xdr:from>
    <xdr:to>
      <xdr:col>24</xdr:col>
      <xdr:colOff>63500</xdr:colOff>
      <xdr:row>105</xdr:row>
      <xdr:rowOff>161925</xdr:rowOff>
    </xdr:to>
    <xdr:cxnSp macro="">
      <xdr:nvCxnSpPr>
        <xdr:cNvPr id="415" name="直線コネクタ 414">
          <a:extLst>
            <a:ext uri="{FF2B5EF4-FFF2-40B4-BE49-F238E27FC236}">
              <a16:creationId xmlns:a16="http://schemas.microsoft.com/office/drawing/2014/main" id="{005155BF-D02B-494B-9D2E-E404F83AB9BB}"/>
            </a:ext>
          </a:extLst>
        </xdr:cNvPr>
        <xdr:cNvCxnSpPr/>
      </xdr:nvCxnSpPr>
      <xdr:spPr>
        <a:xfrm>
          <a:off x="3429000" y="171227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416" name="楕円 415">
          <a:extLst>
            <a:ext uri="{FF2B5EF4-FFF2-40B4-BE49-F238E27FC236}">
              <a16:creationId xmlns:a16="http://schemas.microsoft.com/office/drawing/2014/main" id="{F75B756E-464C-414F-96EB-A989E16DE976}"/>
            </a:ext>
          </a:extLst>
        </xdr:cNvPr>
        <xdr:cNvSpPr/>
      </xdr:nvSpPr>
      <xdr:spPr>
        <a:xfrm>
          <a:off x="2571750" y="17038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123825</xdr:rowOff>
    </xdr:to>
    <xdr:cxnSp macro="">
      <xdr:nvCxnSpPr>
        <xdr:cNvPr id="417" name="直線コネクタ 416">
          <a:extLst>
            <a:ext uri="{FF2B5EF4-FFF2-40B4-BE49-F238E27FC236}">
              <a16:creationId xmlns:a16="http://schemas.microsoft.com/office/drawing/2014/main" id="{AB8C9887-6F9D-4268-8D3B-18B880880E23}"/>
            </a:ext>
          </a:extLst>
        </xdr:cNvPr>
        <xdr:cNvCxnSpPr/>
      </xdr:nvCxnSpPr>
      <xdr:spPr>
        <a:xfrm>
          <a:off x="2619375" y="17086580"/>
          <a:ext cx="8096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418" name="楕円 417">
          <a:extLst>
            <a:ext uri="{FF2B5EF4-FFF2-40B4-BE49-F238E27FC236}">
              <a16:creationId xmlns:a16="http://schemas.microsoft.com/office/drawing/2014/main" id="{40BF8D52-11AF-43A4-A381-0FB00C05EBED}"/>
            </a:ext>
          </a:extLst>
        </xdr:cNvPr>
        <xdr:cNvSpPr/>
      </xdr:nvSpPr>
      <xdr:spPr>
        <a:xfrm>
          <a:off x="1781175" y="170008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49530</xdr:rowOff>
    </xdr:from>
    <xdr:to>
      <xdr:col>15</xdr:col>
      <xdr:colOff>50800</xdr:colOff>
      <xdr:row>105</xdr:row>
      <xdr:rowOff>87630</xdr:rowOff>
    </xdr:to>
    <xdr:cxnSp macro="">
      <xdr:nvCxnSpPr>
        <xdr:cNvPr id="419" name="直線コネクタ 418">
          <a:extLst>
            <a:ext uri="{FF2B5EF4-FFF2-40B4-BE49-F238E27FC236}">
              <a16:creationId xmlns:a16="http://schemas.microsoft.com/office/drawing/2014/main" id="{78F52AA7-8C42-47BC-8CF8-FE9AEB3A0C8D}"/>
            </a:ext>
          </a:extLst>
        </xdr:cNvPr>
        <xdr:cNvCxnSpPr/>
      </xdr:nvCxnSpPr>
      <xdr:spPr>
        <a:xfrm>
          <a:off x="1828800" y="1704848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132080</xdr:rowOff>
    </xdr:from>
    <xdr:to>
      <xdr:col>6</xdr:col>
      <xdr:colOff>38100</xdr:colOff>
      <xdr:row>105</xdr:row>
      <xdr:rowOff>62230</xdr:rowOff>
    </xdr:to>
    <xdr:sp macro="" textlink="">
      <xdr:nvSpPr>
        <xdr:cNvPr id="420" name="楕円 419">
          <a:extLst>
            <a:ext uri="{FF2B5EF4-FFF2-40B4-BE49-F238E27FC236}">
              <a16:creationId xmlns:a16="http://schemas.microsoft.com/office/drawing/2014/main" id="{DCB3ABC6-DFB4-4055-9140-AA267DB8BF16}"/>
            </a:ext>
          </a:extLst>
        </xdr:cNvPr>
        <xdr:cNvSpPr/>
      </xdr:nvSpPr>
      <xdr:spPr>
        <a:xfrm>
          <a:off x="981075" y="16972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xdr:rowOff>
    </xdr:from>
    <xdr:to>
      <xdr:col>10</xdr:col>
      <xdr:colOff>114300</xdr:colOff>
      <xdr:row>105</xdr:row>
      <xdr:rowOff>49530</xdr:rowOff>
    </xdr:to>
    <xdr:cxnSp macro="">
      <xdr:nvCxnSpPr>
        <xdr:cNvPr id="421" name="直線コネクタ 420">
          <a:extLst>
            <a:ext uri="{FF2B5EF4-FFF2-40B4-BE49-F238E27FC236}">
              <a16:creationId xmlns:a16="http://schemas.microsoft.com/office/drawing/2014/main" id="{A5B88592-30A0-466E-9A7A-2D39E9F97C76}"/>
            </a:ext>
          </a:extLst>
        </xdr:cNvPr>
        <xdr:cNvCxnSpPr/>
      </xdr:nvCxnSpPr>
      <xdr:spPr>
        <a:xfrm>
          <a:off x="1028700" y="170103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C17199D5-2962-4887-B9EA-C705D728AE39}"/>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E894D395-9FB3-4D53-ADD7-68C359ADDBC3}"/>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60BDE42F-8805-41A9-8D27-D164CC810E63}"/>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6175F83C-843E-4A68-ABED-24DA4FF40082}"/>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19702</xdr:rowOff>
    </xdr:from>
    <xdr:ext cx="405111" cy="259045"/>
    <xdr:sp macro="" textlink="">
      <xdr:nvSpPr>
        <xdr:cNvPr id="426" name="n_1mainValue【港湾・漁港】&#10;有形固定資産減価償却率">
          <a:extLst>
            <a:ext uri="{FF2B5EF4-FFF2-40B4-BE49-F238E27FC236}">
              <a16:creationId xmlns:a16="http://schemas.microsoft.com/office/drawing/2014/main" id="{B45BFE70-9974-4543-8670-B04A686DBD9E}"/>
            </a:ext>
          </a:extLst>
        </xdr:cNvPr>
        <xdr:cNvSpPr txBox="1"/>
      </xdr:nvSpPr>
      <xdr:spPr>
        <a:xfrm>
          <a:off x="32391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427" name="n_2mainValue【港湾・漁港】&#10;有形固定資産減価償却率">
          <a:extLst>
            <a:ext uri="{FF2B5EF4-FFF2-40B4-BE49-F238E27FC236}">
              <a16:creationId xmlns:a16="http://schemas.microsoft.com/office/drawing/2014/main" id="{A21F7141-8BA3-405F-A672-F67EE866D598}"/>
            </a:ext>
          </a:extLst>
        </xdr:cNvPr>
        <xdr:cNvSpPr txBox="1"/>
      </xdr:nvSpPr>
      <xdr:spPr>
        <a:xfrm>
          <a:off x="243904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116857</xdr:rowOff>
    </xdr:from>
    <xdr:ext cx="405111" cy="259045"/>
    <xdr:sp macro="" textlink="">
      <xdr:nvSpPr>
        <xdr:cNvPr id="428" name="n_3mainValue【港湾・漁港】&#10;有形固定資産減価償却率">
          <a:extLst>
            <a:ext uri="{FF2B5EF4-FFF2-40B4-BE49-F238E27FC236}">
              <a16:creationId xmlns:a16="http://schemas.microsoft.com/office/drawing/2014/main" id="{C4DC0D34-433E-4AC7-AF2B-79D3F1DCFB25}"/>
            </a:ext>
          </a:extLst>
        </xdr:cNvPr>
        <xdr:cNvSpPr txBox="1"/>
      </xdr:nvSpPr>
      <xdr:spPr>
        <a:xfrm>
          <a:off x="1648469"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78757</xdr:rowOff>
    </xdr:from>
    <xdr:ext cx="405111" cy="259045"/>
    <xdr:sp macro="" textlink="">
      <xdr:nvSpPr>
        <xdr:cNvPr id="429" name="n_4mainValue【港湾・漁港】&#10;有形固定資産減価償却率">
          <a:extLst>
            <a:ext uri="{FF2B5EF4-FFF2-40B4-BE49-F238E27FC236}">
              <a16:creationId xmlns:a16="http://schemas.microsoft.com/office/drawing/2014/main" id="{41C34AB2-091B-498C-B802-9772303EB675}"/>
            </a:ext>
          </a:extLst>
        </xdr:cNvPr>
        <xdr:cNvSpPr txBox="1"/>
      </xdr:nvSpPr>
      <xdr:spPr>
        <a:xfrm>
          <a:off x="848369"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E8EAE34D-CAB3-4A17-8184-EDA142CBBD2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ADFF683-4F3C-49E4-A47C-1D2FE7AC60BC}"/>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5FF6299-EE68-4DB5-AD86-A27377F0B65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17073375-3977-42FD-BF77-17CA831D9C72}"/>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6FA54CD5-2CDA-4941-86E2-7C5A890F0C39}"/>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B7955F3C-7E0A-41CE-BAE0-8B4B5EFBB0A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E6D35CAD-6135-4BD8-8AF6-6F85DCCCBCA4}"/>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12E6FC58-95BB-4403-8632-F38F14F5491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10ECBFAF-6D6F-467C-8007-A2D49A6D91C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D2E5855A-65F3-4038-96C3-0E07CF42595C}"/>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36091028-C7DD-43C8-B7E2-CBDABCFE53ED}"/>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2CB77148-BC6A-4816-A6F2-55612AC6D1C6}"/>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BEC24CE8-08DD-4652-82D9-F17258862476}"/>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C7C35E30-DB54-4DCF-8093-0F0BED49EDED}"/>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1EDFA6ED-9A97-4C58-ADB9-7D2757D7EA53}"/>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67FF9712-2D0D-4AC8-B9E6-16282681E16E}"/>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6B461834-4823-4720-9574-2D43C956FC1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9563D0E4-40A9-4617-B2D6-BC1975BD3A9D}"/>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AB8C00ED-6513-40CF-960F-AA177EBA84A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10E2D3E4-5D49-43B0-8F08-28C63B7C2B5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DE7C5D3C-A1AC-4799-8BC9-B5C51FFE9B8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453D2B6D-AEE8-4814-9109-906442ACD4A1}"/>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900A544A-88CB-45EF-954C-98E33349BE9A}"/>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BB0487B7-F37F-4189-B962-064AFECE4BE8}"/>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8C251B4E-B167-4286-A3B5-08DCDCE370B7}"/>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19924F99-157A-4B47-9184-8FF8EAF23D35}"/>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90C02732-B767-49D0-8C24-595F3C6A9837}"/>
            </a:ext>
          </a:extLst>
        </xdr:cNvPr>
        <xdr:cNvSpPr txBox="1"/>
      </xdr:nvSpPr>
      <xdr:spPr>
        <a:xfrm>
          <a:off x="9467850" y="1676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71485B5D-3606-4CFD-8688-4FDCC88DF50B}"/>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5E3CC24C-B1BE-4B71-88E0-D9777809F5E2}"/>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7A6E9797-EF5D-42E5-80E6-F7586A60D14D}"/>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5AB22737-4B3C-480B-A273-AADB13EFDAA7}"/>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65B5E486-17C7-45A4-B956-6E28A4B987BA}"/>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8C81803-BB3A-41F7-A2DF-51A645DD94D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197212B-FB49-4124-AEC1-99469ADD596B}"/>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62C1663-A3AE-4E3C-8EA5-14266AB55B8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B9F0D6E-8B6A-4AAE-8048-3ABC457E27B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9F44F12-DD5E-4D13-82BF-721BBFEBD40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55539</xdr:rowOff>
    </xdr:from>
    <xdr:to>
      <xdr:col>55</xdr:col>
      <xdr:colOff>50800</xdr:colOff>
      <xdr:row>107</xdr:row>
      <xdr:rowOff>157139</xdr:rowOff>
    </xdr:to>
    <xdr:sp macro="" textlink="">
      <xdr:nvSpPr>
        <xdr:cNvPr id="467" name="楕円 466">
          <a:extLst>
            <a:ext uri="{FF2B5EF4-FFF2-40B4-BE49-F238E27FC236}">
              <a16:creationId xmlns:a16="http://schemas.microsoft.com/office/drawing/2014/main" id="{B729E8C3-9D81-48EC-A458-4268DEBEC836}"/>
            </a:ext>
          </a:extLst>
        </xdr:cNvPr>
        <xdr:cNvSpPr/>
      </xdr:nvSpPr>
      <xdr:spPr>
        <a:xfrm>
          <a:off x="9401175" y="1738151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33966</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17895104-67F7-4015-9137-08F3CA217404}"/>
            </a:ext>
          </a:extLst>
        </xdr:cNvPr>
        <xdr:cNvSpPr txBox="1"/>
      </xdr:nvSpPr>
      <xdr:spPr>
        <a:xfrm>
          <a:off x="9467850" y="173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55950</xdr:rowOff>
    </xdr:from>
    <xdr:to>
      <xdr:col>50</xdr:col>
      <xdr:colOff>165100</xdr:colOff>
      <xdr:row>107</xdr:row>
      <xdr:rowOff>157550</xdr:rowOff>
    </xdr:to>
    <xdr:sp macro="" textlink="">
      <xdr:nvSpPr>
        <xdr:cNvPr id="469" name="楕円 468">
          <a:extLst>
            <a:ext uri="{FF2B5EF4-FFF2-40B4-BE49-F238E27FC236}">
              <a16:creationId xmlns:a16="http://schemas.microsoft.com/office/drawing/2014/main" id="{D6E9E238-6774-4D3B-A5B4-CA62D818692F}"/>
            </a:ext>
          </a:extLst>
        </xdr:cNvPr>
        <xdr:cNvSpPr/>
      </xdr:nvSpPr>
      <xdr:spPr>
        <a:xfrm>
          <a:off x="8639175" y="17381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106339</xdr:rowOff>
    </xdr:from>
    <xdr:to>
      <xdr:col>55</xdr:col>
      <xdr:colOff>0</xdr:colOff>
      <xdr:row>107</xdr:row>
      <xdr:rowOff>106750</xdr:rowOff>
    </xdr:to>
    <xdr:cxnSp macro="">
      <xdr:nvCxnSpPr>
        <xdr:cNvPr id="470" name="直線コネクタ 469">
          <a:extLst>
            <a:ext uri="{FF2B5EF4-FFF2-40B4-BE49-F238E27FC236}">
              <a16:creationId xmlns:a16="http://schemas.microsoft.com/office/drawing/2014/main" id="{3D279B0F-46F2-46D2-954A-DF9CD7FBB801}"/>
            </a:ext>
          </a:extLst>
        </xdr:cNvPr>
        <xdr:cNvCxnSpPr/>
      </xdr:nvCxnSpPr>
      <xdr:spPr>
        <a:xfrm flipV="1">
          <a:off x="8686800" y="17429139"/>
          <a:ext cx="74295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56398</xdr:rowOff>
    </xdr:from>
    <xdr:to>
      <xdr:col>46</xdr:col>
      <xdr:colOff>38100</xdr:colOff>
      <xdr:row>107</xdr:row>
      <xdr:rowOff>157998</xdr:rowOff>
    </xdr:to>
    <xdr:sp macro="" textlink="">
      <xdr:nvSpPr>
        <xdr:cNvPr id="471" name="楕円 470">
          <a:extLst>
            <a:ext uri="{FF2B5EF4-FFF2-40B4-BE49-F238E27FC236}">
              <a16:creationId xmlns:a16="http://schemas.microsoft.com/office/drawing/2014/main" id="{48D00587-B690-4E50-8212-D513ABAE84D1}"/>
            </a:ext>
          </a:extLst>
        </xdr:cNvPr>
        <xdr:cNvSpPr/>
      </xdr:nvSpPr>
      <xdr:spPr>
        <a:xfrm>
          <a:off x="7839075" y="1738237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106750</xdr:rowOff>
    </xdr:from>
    <xdr:to>
      <xdr:col>50</xdr:col>
      <xdr:colOff>114300</xdr:colOff>
      <xdr:row>107</xdr:row>
      <xdr:rowOff>107198</xdr:rowOff>
    </xdr:to>
    <xdr:cxnSp macro="">
      <xdr:nvCxnSpPr>
        <xdr:cNvPr id="472" name="直線コネクタ 471">
          <a:extLst>
            <a:ext uri="{FF2B5EF4-FFF2-40B4-BE49-F238E27FC236}">
              <a16:creationId xmlns:a16="http://schemas.microsoft.com/office/drawing/2014/main" id="{48CED1C6-87C2-4E98-9BBB-6CAAD4AA635D}"/>
            </a:ext>
          </a:extLst>
        </xdr:cNvPr>
        <xdr:cNvCxnSpPr/>
      </xdr:nvCxnSpPr>
      <xdr:spPr>
        <a:xfrm flipV="1">
          <a:off x="7886700" y="17429550"/>
          <a:ext cx="8001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56700</xdr:rowOff>
    </xdr:from>
    <xdr:to>
      <xdr:col>41</xdr:col>
      <xdr:colOff>101600</xdr:colOff>
      <xdr:row>107</xdr:row>
      <xdr:rowOff>158300</xdr:rowOff>
    </xdr:to>
    <xdr:sp macro="" textlink="">
      <xdr:nvSpPr>
        <xdr:cNvPr id="473" name="楕円 472">
          <a:extLst>
            <a:ext uri="{FF2B5EF4-FFF2-40B4-BE49-F238E27FC236}">
              <a16:creationId xmlns:a16="http://schemas.microsoft.com/office/drawing/2014/main" id="{B198A82D-91FD-4A82-A29F-3EEDEA86CC55}"/>
            </a:ext>
          </a:extLst>
        </xdr:cNvPr>
        <xdr:cNvSpPr/>
      </xdr:nvSpPr>
      <xdr:spPr>
        <a:xfrm>
          <a:off x="7029450" y="1738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107198</xdr:rowOff>
    </xdr:from>
    <xdr:to>
      <xdr:col>45</xdr:col>
      <xdr:colOff>177800</xdr:colOff>
      <xdr:row>107</xdr:row>
      <xdr:rowOff>107500</xdr:rowOff>
    </xdr:to>
    <xdr:cxnSp macro="">
      <xdr:nvCxnSpPr>
        <xdr:cNvPr id="474" name="直線コネクタ 473">
          <a:extLst>
            <a:ext uri="{FF2B5EF4-FFF2-40B4-BE49-F238E27FC236}">
              <a16:creationId xmlns:a16="http://schemas.microsoft.com/office/drawing/2014/main" id="{E0BB8627-EFD3-4B16-8CB0-32793EFBF1D8}"/>
            </a:ext>
          </a:extLst>
        </xdr:cNvPr>
        <xdr:cNvCxnSpPr/>
      </xdr:nvCxnSpPr>
      <xdr:spPr>
        <a:xfrm flipV="1">
          <a:off x="7077075" y="17429998"/>
          <a:ext cx="809625"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56837</xdr:rowOff>
    </xdr:from>
    <xdr:to>
      <xdr:col>36</xdr:col>
      <xdr:colOff>165100</xdr:colOff>
      <xdr:row>107</xdr:row>
      <xdr:rowOff>158437</xdr:rowOff>
    </xdr:to>
    <xdr:sp macro="" textlink="">
      <xdr:nvSpPr>
        <xdr:cNvPr id="475" name="楕円 474">
          <a:extLst>
            <a:ext uri="{FF2B5EF4-FFF2-40B4-BE49-F238E27FC236}">
              <a16:creationId xmlns:a16="http://schemas.microsoft.com/office/drawing/2014/main" id="{4FE7A3B4-51BF-4C5A-BDD3-DEC3E60417E7}"/>
            </a:ext>
          </a:extLst>
        </xdr:cNvPr>
        <xdr:cNvSpPr/>
      </xdr:nvSpPr>
      <xdr:spPr>
        <a:xfrm>
          <a:off x="6238875" y="173828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107500</xdr:rowOff>
    </xdr:from>
    <xdr:to>
      <xdr:col>41</xdr:col>
      <xdr:colOff>50800</xdr:colOff>
      <xdr:row>107</xdr:row>
      <xdr:rowOff>107637</xdr:rowOff>
    </xdr:to>
    <xdr:cxnSp macro="">
      <xdr:nvCxnSpPr>
        <xdr:cNvPr id="476" name="直線コネクタ 475">
          <a:extLst>
            <a:ext uri="{FF2B5EF4-FFF2-40B4-BE49-F238E27FC236}">
              <a16:creationId xmlns:a16="http://schemas.microsoft.com/office/drawing/2014/main" id="{86038E19-B71A-4503-A804-A3ED4A754BCD}"/>
            </a:ext>
          </a:extLst>
        </xdr:cNvPr>
        <xdr:cNvCxnSpPr/>
      </xdr:nvCxnSpPr>
      <xdr:spPr>
        <a:xfrm flipV="1">
          <a:off x="6286500" y="17430300"/>
          <a:ext cx="790575"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EE6523CC-F925-4486-99BA-9A4E5CDC6840}"/>
            </a:ext>
          </a:extLst>
        </xdr:cNvPr>
        <xdr:cNvSpPr txBox="1"/>
      </xdr:nvSpPr>
      <xdr:spPr>
        <a:xfrm>
          <a:off x="842913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8AF5A21E-E00C-4B32-90E8-37BFB9AC7A48}"/>
            </a:ext>
          </a:extLst>
        </xdr:cNvPr>
        <xdr:cNvSpPr txBox="1"/>
      </xdr:nvSpPr>
      <xdr:spPr>
        <a:xfrm>
          <a:off x="76480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F0FF391E-940D-47C0-80F5-D26716519ADA}"/>
            </a:ext>
          </a:extLst>
        </xdr:cNvPr>
        <xdr:cNvSpPr txBox="1"/>
      </xdr:nvSpPr>
      <xdr:spPr>
        <a:xfrm>
          <a:off x="6847986"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4F5A3674-3F75-47EA-9049-28EA68EEB85F}"/>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148677</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1C607A1A-2B7B-42E5-8BB0-5DD7E6660E48}"/>
            </a:ext>
          </a:extLst>
        </xdr:cNvPr>
        <xdr:cNvSpPr txBox="1"/>
      </xdr:nvSpPr>
      <xdr:spPr>
        <a:xfrm>
          <a:off x="8429136" y="1747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149125</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8D843E4F-29A1-45A8-818F-ADB06684196B}"/>
            </a:ext>
          </a:extLst>
        </xdr:cNvPr>
        <xdr:cNvSpPr txBox="1"/>
      </xdr:nvSpPr>
      <xdr:spPr>
        <a:xfrm>
          <a:off x="7648086" y="174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149427</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AC9E275C-2EFB-42F5-9183-F09441739D2E}"/>
            </a:ext>
          </a:extLst>
        </xdr:cNvPr>
        <xdr:cNvSpPr txBox="1"/>
      </xdr:nvSpPr>
      <xdr:spPr>
        <a:xfrm>
          <a:off x="6847986" y="1747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149564</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FA3D8D5C-86B3-40CC-8CCE-DFEA02F390AC}"/>
            </a:ext>
          </a:extLst>
        </xdr:cNvPr>
        <xdr:cNvSpPr txBox="1"/>
      </xdr:nvSpPr>
      <xdr:spPr>
        <a:xfrm>
          <a:off x="6038361" y="1747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E5F67BE6-2B33-43CB-AEAA-CCD4E1009F1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5115300-6311-40C1-9841-425A52D4B4A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1C2AD428-E285-47B3-884C-17A4695DA32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86123B96-3BBC-4824-A2D7-9BFE06A6C73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5C20DD67-77AD-4FE9-8E95-31FCF9E08A81}"/>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7E5C54B1-68C9-4883-A35F-EB37DD9D2D8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47187116-C902-4564-9A66-52191CE23A73}"/>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577D3B47-B081-4ACD-BACB-80D036B25B4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80C96FA1-CF38-4F59-AB45-9756F4B7CE6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795F3534-A72F-4123-8248-56155B803EE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B16830D-53F3-4B2A-96B2-E1E04B61EFA1}"/>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613790E6-7DA4-49C4-9B5E-DD5BF885A737}"/>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33077741-112A-4CAC-BD0F-7492CA19BB29}"/>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D07FDDF4-72C0-4681-AB62-1D653271F9B2}"/>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7CD03F3F-C213-4766-89EB-ED666D280A3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AF5350D7-BF81-45B3-A459-CB139D4DEB7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99BD2755-5CE7-471C-949C-BD3F00FD72E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1B90CCB2-CA5C-4872-AC94-D02C0AD77CED}"/>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E35F6AF4-7416-4BF6-B29E-DFFE0C8EA065}"/>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12463EF-681D-4244-93AB-C9069D5E0755}"/>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8D220AFE-A4E3-40A4-8A16-504A32B2496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6AB53574-23CB-4008-86BB-E19D52D968C9}"/>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7029029F-EB62-4248-A7B3-2CBB77774476}"/>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922470FF-13BE-457B-AD72-D3605FE928D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E7B6B757-8EDC-47A8-9F9D-93B5C711755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9F9AA03A-F782-41B0-9C9A-070490C828B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ECA1B67B-4CA6-4AF7-89F0-0792C77168DB}"/>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634CBC3A-A61A-4525-865F-2A629514C7A7}"/>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C55B3CBD-ECC8-407C-8656-952F76A2CE60}"/>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331B944A-C6B5-4A17-AC13-07FF4298A91C}"/>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45E11B51-C03B-46EC-AD96-3BFED9DC18AB}"/>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FB7DDA0F-DD96-4A77-BC3F-A52FA19ADAC1}"/>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9B2FA6AF-AE63-4637-B50A-0B386DBD58FD}"/>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8B04D854-711D-415B-95BD-8A5AE21E03D5}"/>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BBA47A76-71A2-4193-B6EB-270EBEA6A446}"/>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DBD3AC5C-8F73-4FF4-9BB2-A53BA95E8330}"/>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6888B48F-7F1E-41F4-BCCF-C113EBBA4A1B}"/>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C8317DC-6F26-4F8F-A112-5EC39B0B727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A4B8F8E-8746-4C45-8E71-DD3C89A25B2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8BA0CED-052B-4BED-A6A6-6706E431064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C8F2CAC-F4C1-4C17-A3AB-D4AA9BE73B46}"/>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5489F24-9241-4259-BD94-A2B8EC3F06E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527" name="楕円 526">
          <a:extLst>
            <a:ext uri="{FF2B5EF4-FFF2-40B4-BE49-F238E27FC236}">
              <a16:creationId xmlns:a16="http://schemas.microsoft.com/office/drawing/2014/main" id="{A6C7F7B1-7EC1-4BD0-B3C4-63B9633DE577}"/>
            </a:ext>
          </a:extLst>
        </xdr:cNvPr>
        <xdr:cNvSpPr/>
      </xdr:nvSpPr>
      <xdr:spPr>
        <a:xfrm>
          <a:off x="14649450" y="66363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4A548DC1-3378-4C07-AF31-900DD5F0B108}"/>
            </a:ext>
          </a:extLst>
        </xdr:cNvPr>
        <xdr:cNvSpPr txBox="1"/>
      </xdr:nvSpPr>
      <xdr:spPr>
        <a:xfrm>
          <a:off x="14735175"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529" name="楕円 528">
          <a:extLst>
            <a:ext uri="{FF2B5EF4-FFF2-40B4-BE49-F238E27FC236}">
              <a16:creationId xmlns:a16="http://schemas.microsoft.com/office/drawing/2014/main" id="{373FF7B6-44F3-436A-AB7B-4C3ECAEBB1A6}"/>
            </a:ext>
          </a:extLst>
        </xdr:cNvPr>
        <xdr:cNvSpPr/>
      </xdr:nvSpPr>
      <xdr:spPr>
        <a:xfrm>
          <a:off x="13887450" y="66035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41910</xdr:rowOff>
    </xdr:to>
    <xdr:cxnSp macro="">
      <xdr:nvCxnSpPr>
        <xdr:cNvPr id="530" name="直線コネクタ 529">
          <a:extLst>
            <a:ext uri="{FF2B5EF4-FFF2-40B4-BE49-F238E27FC236}">
              <a16:creationId xmlns:a16="http://schemas.microsoft.com/office/drawing/2014/main" id="{2FBDDC18-1877-49C8-ACED-9C6047824AF5}"/>
            </a:ext>
          </a:extLst>
        </xdr:cNvPr>
        <xdr:cNvCxnSpPr/>
      </xdr:nvCxnSpPr>
      <xdr:spPr>
        <a:xfrm>
          <a:off x="13935075" y="6641647"/>
          <a:ext cx="762000" cy="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531" name="楕円 530">
          <a:extLst>
            <a:ext uri="{FF2B5EF4-FFF2-40B4-BE49-F238E27FC236}">
              <a16:creationId xmlns:a16="http://schemas.microsoft.com/office/drawing/2014/main" id="{59467C58-DAF5-4633-9473-711DB231EC63}"/>
            </a:ext>
          </a:extLst>
        </xdr:cNvPr>
        <xdr:cNvSpPr/>
      </xdr:nvSpPr>
      <xdr:spPr>
        <a:xfrm>
          <a:off x="13096875" y="6561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41</xdr:row>
      <xdr:rowOff>2722</xdr:rowOff>
    </xdr:to>
    <xdr:cxnSp macro="">
      <xdr:nvCxnSpPr>
        <xdr:cNvPr id="532" name="直線コネクタ 531">
          <a:extLst>
            <a:ext uri="{FF2B5EF4-FFF2-40B4-BE49-F238E27FC236}">
              <a16:creationId xmlns:a16="http://schemas.microsoft.com/office/drawing/2014/main" id="{095C487E-0EDD-43F9-9D6C-967F3A1F8FB4}"/>
            </a:ext>
          </a:extLst>
        </xdr:cNvPr>
        <xdr:cNvCxnSpPr/>
      </xdr:nvCxnSpPr>
      <xdr:spPr>
        <a:xfrm>
          <a:off x="13144500" y="6618424"/>
          <a:ext cx="790575" cy="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533" name="楕円 532">
          <a:extLst>
            <a:ext uri="{FF2B5EF4-FFF2-40B4-BE49-F238E27FC236}">
              <a16:creationId xmlns:a16="http://schemas.microsoft.com/office/drawing/2014/main" id="{890BC075-DA94-40D8-8709-738F037AB2E7}"/>
            </a:ext>
          </a:extLst>
        </xdr:cNvPr>
        <xdr:cNvSpPr/>
      </xdr:nvSpPr>
      <xdr:spPr>
        <a:xfrm>
          <a:off x="12296775" y="65220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138249</xdr:rowOff>
    </xdr:to>
    <xdr:cxnSp macro="">
      <xdr:nvCxnSpPr>
        <xdr:cNvPr id="534" name="直線コネクタ 533">
          <a:extLst>
            <a:ext uri="{FF2B5EF4-FFF2-40B4-BE49-F238E27FC236}">
              <a16:creationId xmlns:a16="http://schemas.microsoft.com/office/drawing/2014/main" id="{D29AB779-C0A3-45A6-A263-7D130D0C1F03}"/>
            </a:ext>
          </a:extLst>
        </xdr:cNvPr>
        <xdr:cNvCxnSpPr/>
      </xdr:nvCxnSpPr>
      <xdr:spPr>
        <a:xfrm>
          <a:off x="12344400" y="6579235"/>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35" name="楕円 534">
          <a:extLst>
            <a:ext uri="{FF2B5EF4-FFF2-40B4-BE49-F238E27FC236}">
              <a16:creationId xmlns:a16="http://schemas.microsoft.com/office/drawing/2014/main" id="{3D9B6EB2-776A-458C-B2F4-5809B4141A46}"/>
            </a:ext>
          </a:extLst>
        </xdr:cNvPr>
        <xdr:cNvSpPr/>
      </xdr:nvSpPr>
      <xdr:spPr>
        <a:xfrm>
          <a:off x="11487150" y="64795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99060</xdr:rowOff>
    </xdr:to>
    <xdr:cxnSp macro="">
      <xdr:nvCxnSpPr>
        <xdr:cNvPr id="536" name="直線コネクタ 535">
          <a:extLst>
            <a:ext uri="{FF2B5EF4-FFF2-40B4-BE49-F238E27FC236}">
              <a16:creationId xmlns:a16="http://schemas.microsoft.com/office/drawing/2014/main" id="{A37B8BD8-0BD0-4F54-B737-2C804457FCD0}"/>
            </a:ext>
          </a:extLst>
        </xdr:cNvPr>
        <xdr:cNvCxnSpPr/>
      </xdr:nvCxnSpPr>
      <xdr:spPr>
        <a:xfrm>
          <a:off x="11534775" y="6527165"/>
          <a:ext cx="80962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EBBD641C-C5E4-4ABD-89F2-552C104968CF}"/>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F6DA9611-22A6-4BC3-8141-9EC9B658BEEA}"/>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14565B7B-AAF7-47ED-9E16-9924F6BD794B}"/>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99C4C6B3-044F-410D-893F-B12127DFFD36}"/>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D60A74AC-05A9-4283-9C29-5ED2BDC8EA8F}"/>
            </a:ext>
          </a:extLst>
        </xdr:cNvPr>
        <xdr:cNvSpPr txBox="1"/>
      </xdr:nvSpPr>
      <xdr:spPr>
        <a:xfrm>
          <a:off x="13745219" y="6686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90D7F0C7-37AE-4039-BB9D-43A2E11AC1A5}"/>
            </a:ext>
          </a:extLst>
        </xdr:cNvPr>
        <xdr:cNvSpPr txBox="1"/>
      </xdr:nvSpPr>
      <xdr:spPr>
        <a:xfrm>
          <a:off x="12964169" y="665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EAE4C278-96CD-447E-AC5C-2164A5CBFB0C}"/>
            </a:ext>
          </a:extLst>
        </xdr:cNvPr>
        <xdr:cNvSpPr txBox="1"/>
      </xdr:nvSpPr>
      <xdr:spPr>
        <a:xfrm>
          <a:off x="12164069" y="662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AB0F6A11-34A6-421D-AAAF-FF07AE9E9DEB}"/>
            </a:ext>
          </a:extLst>
        </xdr:cNvPr>
        <xdr:cNvSpPr txBox="1"/>
      </xdr:nvSpPr>
      <xdr:spPr>
        <a:xfrm>
          <a:off x="113544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988BB892-56E7-4F99-8E18-344BCDB1B02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529BFD77-BABF-4C6F-82FC-0F01A9E4821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3B2596BB-B071-4759-86AF-7D705F59F41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62EE58BA-BD1E-427D-B918-2C52DB062834}"/>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1CF95A6-3254-4EB8-ADB2-17D609CBC6BB}"/>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8ADA860D-D237-4572-86BD-92D2045504F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BEAB904D-98F8-4212-81EE-EA2BB267ABB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FEB3EC8C-20F0-44A3-B55A-6EE9A66341DB}"/>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5DC33DF9-6CEB-4A64-B2C5-B78F1ACAE498}"/>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D731204C-DDB4-4AFB-A7A3-5CD8E720107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881375F1-F3FE-4888-A4BA-75BA163B25B6}"/>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C11A5110-C8B3-4587-8C11-F856AF9725D1}"/>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BC682511-8F86-43AD-A2A0-B48B45B0D70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9200B2D9-A385-4BA1-A6FC-33B44033AE3C}"/>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ECBD861C-C881-4E7E-9EA1-A3BAACECA6ED}"/>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6079A2B8-4371-4294-B5AC-7872231F40C3}"/>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07565046-C17C-4C02-91F9-A9E98F3D02FC}"/>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615A8D43-53A6-44A1-9F0A-42DC26EA342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478B9954-25C7-424E-A5FE-65031143726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9B9C0D30-DFCD-40DC-8581-A203D117B0F6}"/>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83A61D77-596B-48A2-9D7E-330B2DD51DE2}"/>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9836164F-C086-4D69-993A-0AE6BA4AEA51}"/>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0193413-3396-4272-BFEB-2FDF50018BF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58F3AA8-3CA6-4C56-9D9C-88AB862BED92}"/>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A3FB8F2E-2096-4286-88B8-3B333A3528E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6DF27732-9337-4DD7-822E-4166FCD6BE4A}"/>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A1AF4E7A-0CF9-49EB-9DDC-CC9B079820E1}"/>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13DAF26E-4DC0-4FC2-A664-F1D7B2970640}"/>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4C7CD7C-121E-433A-A250-7909757A7B19}"/>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2DF02478-F1EE-4645-8C97-25DA0A1E2321}"/>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8B5DFD73-0E39-43FB-82CC-5674B2D0E21E}"/>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0B844C9A-F1B2-4498-B6A5-5A397723EB29}"/>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5692583C-18B5-4DB5-9237-BD5139C73DEC}"/>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1C6F266A-42F4-4097-B49D-C0C7036FFBD3}"/>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9F071573-F7A0-4132-A76C-2C8AA2AD1609}"/>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3CF0FE9B-00FB-4201-A320-6DE72F423CAD}"/>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66AA82E-0984-4E56-8C30-C8BCA721782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E832CC0-B73A-42A7-9FE6-D82BB5376C1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CD4297B-7F5C-4903-AE7A-DBE6B1C05E9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AA1379D-5CC3-46EE-8FA3-D3F1F8265B9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CAF8DD5-657C-4FE0-B96A-EFB2153A554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22678</xdr:rowOff>
    </xdr:from>
    <xdr:to>
      <xdr:col>116</xdr:col>
      <xdr:colOff>114300</xdr:colOff>
      <xdr:row>39</xdr:row>
      <xdr:rowOff>124278</xdr:rowOff>
    </xdr:to>
    <xdr:sp macro="" textlink="">
      <xdr:nvSpPr>
        <xdr:cNvPr id="586" name="楕円 585">
          <a:extLst>
            <a:ext uri="{FF2B5EF4-FFF2-40B4-BE49-F238E27FC236}">
              <a16:creationId xmlns:a16="http://schemas.microsoft.com/office/drawing/2014/main" id="{59089143-9720-446D-974C-2F59C9C5FEED}"/>
            </a:ext>
          </a:extLst>
        </xdr:cNvPr>
        <xdr:cNvSpPr/>
      </xdr:nvSpPr>
      <xdr:spPr>
        <a:xfrm>
          <a:off x="19897725" y="63409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45555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C1A4EB8-D029-44A1-95A9-0D41BA867CA6}"/>
            </a:ext>
          </a:extLst>
        </xdr:cNvPr>
        <xdr:cNvSpPr txBox="1"/>
      </xdr:nvSpPr>
      <xdr:spPr>
        <a:xfrm>
          <a:off x="19992975"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33565</xdr:rowOff>
    </xdr:from>
    <xdr:to>
      <xdr:col>112</xdr:col>
      <xdr:colOff>38100</xdr:colOff>
      <xdr:row>39</xdr:row>
      <xdr:rowOff>135165</xdr:rowOff>
    </xdr:to>
    <xdr:sp macro="" textlink="">
      <xdr:nvSpPr>
        <xdr:cNvPr id="588" name="楕円 587">
          <a:extLst>
            <a:ext uri="{FF2B5EF4-FFF2-40B4-BE49-F238E27FC236}">
              <a16:creationId xmlns:a16="http://schemas.microsoft.com/office/drawing/2014/main" id="{DCD1FE41-6117-497F-B8F8-282C1D8C83EE}"/>
            </a:ext>
          </a:extLst>
        </xdr:cNvPr>
        <xdr:cNvSpPr/>
      </xdr:nvSpPr>
      <xdr:spPr>
        <a:xfrm>
          <a:off x="19154775" y="63454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73478</xdr:rowOff>
    </xdr:from>
    <xdr:to>
      <xdr:col>116</xdr:col>
      <xdr:colOff>63500</xdr:colOff>
      <xdr:row>39</xdr:row>
      <xdr:rowOff>84365</xdr:rowOff>
    </xdr:to>
    <xdr:cxnSp macro="">
      <xdr:nvCxnSpPr>
        <xdr:cNvPr id="589" name="直線コネクタ 588">
          <a:extLst>
            <a:ext uri="{FF2B5EF4-FFF2-40B4-BE49-F238E27FC236}">
              <a16:creationId xmlns:a16="http://schemas.microsoft.com/office/drawing/2014/main" id="{BBEBED3D-18C3-4F30-8101-DD0C63D12039}"/>
            </a:ext>
          </a:extLst>
        </xdr:cNvPr>
        <xdr:cNvCxnSpPr/>
      </xdr:nvCxnSpPr>
      <xdr:spPr>
        <a:xfrm flipV="1">
          <a:off x="19202400" y="6388553"/>
          <a:ext cx="75247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590" name="楕円 589">
          <a:extLst>
            <a:ext uri="{FF2B5EF4-FFF2-40B4-BE49-F238E27FC236}">
              <a16:creationId xmlns:a16="http://schemas.microsoft.com/office/drawing/2014/main" id="{03020C42-2829-4A98-A0BC-E903F8176A6F}"/>
            </a:ext>
          </a:extLst>
        </xdr:cNvPr>
        <xdr:cNvSpPr/>
      </xdr:nvSpPr>
      <xdr:spPr>
        <a:xfrm>
          <a:off x="18345150" y="63159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84365</xdr:rowOff>
    </xdr:to>
    <xdr:cxnSp macro="">
      <xdr:nvCxnSpPr>
        <xdr:cNvPr id="591" name="直線コネクタ 590">
          <a:extLst>
            <a:ext uri="{FF2B5EF4-FFF2-40B4-BE49-F238E27FC236}">
              <a16:creationId xmlns:a16="http://schemas.microsoft.com/office/drawing/2014/main" id="{DA5936A1-5BD0-45A5-88EA-448D261B56B4}"/>
            </a:ext>
          </a:extLst>
        </xdr:cNvPr>
        <xdr:cNvCxnSpPr/>
      </xdr:nvCxnSpPr>
      <xdr:spPr>
        <a:xfrm>
          <a:off x="18392775" y="6363607"/>
          <a:ext cx="809625"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2" name="楕円 591">
          <a:extLst>
            <a:ext uri="{FF2B5EF4-FFF2-40B4-BE49-F238E27FC236}">
              <a16:creationId xmlns:a16="http://schemas.microsoft.com/office/drawing/2014/main" id="{68057AFB-5555-49B1-97D5-5C2168F43089}"/>
            </a:ext>
          </a:extLst>
        </xdr:cNvPr>
        <xdr:cNvSpPr/>
      </xdr:nvSpPr>
      <xdr:spPr>
        <a:xfrm>
          <a:off x="17554575" y="63159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593" name="直線コネクタ 592">
          <a:extLst>
            <a:ext uri="{FF2B5EF4-FFF2-40B4-BE49-F238E27FC236}">
              <a16:creationId xmlns:a16="http://schemas.microsoft.com/office/drawing/2014/main" id="{60A7DD53-7330-462B-AB68-179EA2CB7866}"/>
            </a:ext>
          </a:extLst>
        </xdr:cNvPr>
        <xdr:cNvCxnSpPr/>
      </xdr:nvCxnSpPr>
      <xdr:spPr>
        <a:xfrm>
          <a:off x="17602200" y="636360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xdr:rowOff>
    </xdr:from>
    <xdr:to>
      <xdr:col>98</xdr:col>
      <xdr:colOff>38100</xdr:colOff>
      <xdr:row>39</xdr:row>
      <xdr:rowOff>102507</xdr:rowOff>
    </xdr:to>
    <xdr:sp macro="" textlink="">
      <xdr:nvSpPr>
        <xdr:cNvPr id="594" name="楕円 593">
          <a:extLst>
            <a:ext uri="{FF2B5EF4-FFF2-40B4-BE49-F238E27FC236}">
              <a16:creationId xmlns:a16="http://schemas.microsoft.com/office/drawing/2014/main" id="{8C04A6AC-377A-4A31-B47C-72EB6D7EE702}"/>
            </a:ext>
          </a:extLst>
        </xdr:cNvPr>
        <xdr:cNvSpPr/>
      </xdr:nvSpPr>
      <xdr:spPr>
        <a:xfrm>
          <a:off x="16754475" y="631598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51707</xdr:rowOff>
    </xdr:to>
    <xdr:cxnSp macro="">
      <xdr:nvCxnSpPr>
        <xdr:cNvPr id="595" name="直線コネクタ 594">
          <a:extLst>
            <a:ext uri="{FF2B5EF4-FFF2-40B4-BE49-F238E27FC236}">
              <a16:creationId xmlns:a16="http://schemas.microsoft.com/office/drawing/2014/main" id="{169B06D1-609D-4A6D-9734-A8E437DEB166}"/>
            </a:ext>
          </a:extLst>
        </xdr:cNvPr>
        <xdr:cNvCxnSpPr/>
      </xdr:nvCxnSpPr>
      <xdr:spPr>
        <a:xfrm>
          <a:off x="16802100" y="63636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8C367FC2-4CDC-40A3-AA85-CDA6B6A57BEA}"/>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495EA42C-2A4D-4FE0-BC40-2C067C657712}"/>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1A29840-5702-41C7-9653-40025763E69F}"/>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57628182-CA98-47A3-B2B2-4824156DF809}"/>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151692</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8B856A05-EE83-4FDE-9863-F03CCB569F1E}"/>
            </a:ext>
          </a:extLst>
        </xdr:cNvPr>
        <xdr:cNvSpPr txBox="1"/>
      </xdr:nvSpPr>
      <xdr:spPr>
        <a:xfrm>
          <a:off x="18983402" y="61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4E4FA11F-3AFD-49E5-B15C-F9DAA175508D}"/>
            </a:ext>
          </a:extLst>
        </xdr:cNvPr>
        <xdr:cNvSpPr txBox="1"/>
      </xdr:nvSpPr>
      <xdr:spPr>
        <a:xfrm>
          <a:off x="18183302" y="61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537BCEF6-0A4E-427C-963C-D6DF4CE4EBA1}"/>
            </a:ext>
          </a:extLst>
        </xdr:cNvPr>
        <xdr:cNvSpPr txBox="1"/>
      </xdr:nvSpPr>
      <xdr:spPr>
        <a:xfrm>
          <a:off x="17383202" y="61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119034</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90505DFB-21B4-43B6-B5DE-112BD8354158}"/>
            </a:ext>
          </a:extLst>
        </xdr:cNvPr>
        <xdr:cNvSpPr txBox="1"/>
      </xdr:nvSpPr>
      <xdr:spPr>
        <a:xfrm>
          <a:off x="16592627" y="61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4A770C2-B67C-44EF-8B91-3442BC847271}"/>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FD4151EA-1EA4-4AF3-9FEA-27117CCC8FE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7A0C10F9-BB55-40EA-9AEB-E7EDD354C8A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505FBA1B-3CDD-42B8-942F-53BA4C803FD5}"/>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316FA61-7083-4083-BA3D-B1430A74D761}"/>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3930C2FA-0C33-4042-95AE-3186BAC223CE}"/>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8E9190A-F231-4548-A40C-6A2D4DFB42D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C47F5B07-99AE-4D27-9FD0-D0E577FE196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918A1A0A-A1E5-4603-A1F1-2C5C8B727F2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83B59F1-24C4-4AA3-BC40-2E0B2ECA0E8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A17F80B1-5BDB-423B-9852-4550C39310D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F5DF6B27-ABE5-491F-856F-77B057E7C2A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C4DE7B1C-FFB1-4338-AFB5-1480B1353753}"/>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FACE6617-1E52-4ABE-9BEC-1C174D1215EA}"/>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C79D156E-9412-4BCF-973F-55C1CC493B4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740109D4-5AB7-4A9C-8282-CB5492A3728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6B7B28BB-BBB5-4D93-B485-B6C299657E5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A62F35D3-F88F-42B7-A800-642711E04D3B}"/>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7BA045FF-726D-4568-BC78-6B552ABC598C}"/>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D08BD437-173C-427C-B77C-B68DCEB092A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630E65C7-074F-48E9-A0EA-E229658E0A4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31EDF312-8D75-4FF6-9B00-DB0A66DF6EA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3C4BF28E-06A1-4A05-80B5-48255A6948FF}"/>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E5E3EEB-D0E1-468A-8DF6-7B2BFD86ED0D}"/>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D321902D-90D0-4E89-83A6-A4166B9DFBC7}"/>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7E5573AF-5EC2-4C98-8E06-6D200BAC0677}"/>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EABDAAAF-081B-4560-B17C-891CA5881CEB}"/>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6A14CDF7-B429-4DBC-A320-9D09DCE59764}"/>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26A504DD-77B8-4C7D-BBCE-9A6209FD7489}"/>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66C95624-0C9A-4460-A78B-88E8F4BB1A26}"/>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65D5F9F3-107D-47E1-BD7E-2A3793636A58}"/>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230C6D61-2423-410F-AFED-63C6BFD18132}"/>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2CD863C6-92E3-4D10-B9E7-BD9B04FB3E52}"/>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7823BF0-81A7-478B-960D-AC611976316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A1A3E6F-AAB3-4A3A-A197-02609560FCB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DD15B04-C0BD-4282-BD58-D63F536561A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8D57635-5C18-4EC7-AF3A-D46C4A5A8E1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54578CC-213C-48D3-A16E-A18EE6A9A7D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642" name="楕円 641">
          <a:extLst>
            <a:ext uri="{FF2B5EF4-FFF2-40B4-BE49-F238E27FC236}">
              <a16:creationId xmlns:a16="http://schemas.microsoft.com/office/drawing/2014/main" id="{C61FD8E9-0959-4E4C-9A66-7AD2C1298CB9}"/>
            </a:ext>
          </a:extLst>
        </xdr:cNvPr>
        <xdr:cNvSpPr/>
      </xdr:nvSpPr>
      <xdr:spPr>
        <a:xfrm>
          <a:off x="14649450" y="98581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13B1F1F8-4870-42E9-AD56-0B9260F7987E}"/>
            </a:ext>
          </a:extLst>
        </xdr:cNvPr>
        <xdr:cNvSpPr txBox="1"/>
      </xdr:nvSpPr>
      <xdr:spPr>
        <a:xfrm>
          <a:off x="14735175" y="983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644" name="楕円 643">
          <a:extLst>
            <a:ext uri="{FF2B5EF4-FFF2-40B4-BE49-F238E27FC236}">
              <a16:creationId xmlns:a16="http://schemas.microsoft.com/office/drawing/2014/main" id="{C4B5DD2D-D014-4B5E-BD15-3F3281C88BAD}"/>
            </a:ext>
          </a:extLst>
        </xdr:cNvPr>
        <xdr:cNvSpPr/>
      </xdr:nvSpPr>
      <xdr:spPr>
        <a:xfrm>
          <a:off x="13887450" y="98553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25146</xdr:rowOff>
    </xdr:to>
    <xdr:cxnSp macro="">
      <xdr:nvCxnSpPr>
        <xdr:cNvPr id="645" name="直線コネクタ 644">
          <a:extLst>
            <a:ext uri="{FF2B5EF4-FFF2-40B4-BE49-F238E27FC236}">
              <a16:creationId xmlns:a16="http://schemas.microsoft.com/office/drawing/2014/main" id="{1BB2EA95-C3F6-4A73-97E4-6C64C4622D13}"/>
            </a:ext>
          </a:extLst>
        </xdr:cNvPr>
        <xdr:cNvCxnSpPr/>
      </xdr:nvCxnSpPr>
      <xdr:spPr>
        <a:xfrm>
          <a:off x="13935075" y="9893427"/>
          <a:ext cx="762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141224</xdr:rowOff>
    </xdr:from>
    <xdr:to>
      <xdr:col>76</xdr:col>
      <xdr:colOff>165100</xdr:colOff>
      <xdr:row>61</xdr:row>
      <xdr:rowOff>71374</xdr:rowOff>
    </xdr:to>
    <xdr:sp macro="" textlink="">
      <xdr:nvSpPr>
        <xdr:cNvPr id="646" name="楕円 645">
          <a:extLst>
            <a:ext uri="{FF2B5EF4-FFF2-40B4-BE49-F238E27FC236}">
              <a16:creationId xmlns:a16="http://schemas.microsoft.com/office/drawing/2014/main" id="{2CB8DDC1-3BDB-444E-BD9F-4FB6C91F087A}"/>
            </a:ext>
          </a:extLst>
        </xdr:cNvPr>
        <xdr:cNvSpPr/>
      </xdr:nvSpPr>
      <xdr:spPr>
        <a:xfrm>
          <a:off x="13096875" y="985989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20574</xdr:rowOff>
    </xdr:to>
    <xdr:cxnSp macro="">
      <xdr:nvCxnSpPr>
        <xdr:cNvPr id="647" name="直線コネクタ 646">
          <a:extLst>
            <a:ext uri="{FF2B5EF4-FFF2-40B4-BE49-F238E27FC236}">
              <a16:creationId xmlns:a16="http://schemas.microsoft.com/office/drawing/2014/main" id="{DB81D326-DBFA-4EEC-A7F7-36490294AE45}"/>
            </a:ext>
          </a:extLst>
        </xdr:cNvPr>
        <xdr:cNvCxnSpPr/>
      </xdr:nvCxnSpPr>
      <xdr:spPr>
        <a:xfrm flipV="1">
          <a:off x="13144500" y="9893427"/>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42926</xdr:rowOff>
    </xdr:from>
    <xdr:to>
      <xdr:col>72</xdr:col>
      <xdr:colOff>38100</xdr:colOff>
      <xdr:row>61</xdr:row>
      <xdr:rowOff>144526</xdr:rowOff>
    </xdr:to>
    <xdr:sp macro="" textlink="">
      <xdr:nvSpPr>
        <xdr:cNvPr id="648" name="楕円 647">
          <a:extLst>
            <a:ext uri="{FF2B5EF4-FFF2-40B4-BE49-F238E27FC236}">
              <a16:creationId xmlns:a16="http://schemas.microsoft.com/office/drawing/2014/main" id="{1867F723-50C1-41EE-A027-A4D408CACDF4}"/>
            </a:ext>
          </a:extLst>
        </xdr:cNvPr>
        <xdr:cNvSpPr/>
      </xdr:nvSpPr>
      <xdr:spPr>
        <a:xfrm>
          <a:off x="12296775" y="99235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20574</xdr:rowOff>
    </xdr:from>
    <xdr:to>
      <xdr:col>76</xdr:col>
      <xdr:colOff>114300</xdr:colOff>
      <xdr:row>61</xdr:row>
      <xdr:rowOff>93726</xdr:rowOff>
    </xdr:to>
    <xdr:cxnSp macro="">
      <xdr:nvCxnSpPr>
        <xdr:cNvPr id="649" name="直線コネクタ 648">
          <a:extLst>
            <a:ext uri="{FF2B5EF4-FFF2-40B4-BE49-F238E27FC236}">
              <a16:creationId xmlns:a16="http://schemas.microsoft.com/office/drawing/2014/main" id="{0327953C-4B44-4C82-9C47-401426EBC11F}"/>
            </a:ext>
          </a:extLst>
        </xdr:cNvPr>
        <xdr:cNvCxnSpPr/>
      </xdr:nvCxnSpPr>
      <xdr:spPr>
        <a:xfrm flipV="1">
          <a:off x="12344400" y="9897999"/>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56642</xdr:rowOff>
    </xdr:from>
    <xdr:to>
      <xdr:col>67</xdr:col>
      <xdr:colOff>101600</xdr:colOff>
      <xdr:row>61</xdr:row>
      <xdr:rowOff>158242</xdr:rowOff>
    </xdr:to>
    <xdr:sp macro="" textlink="">
      <xdr:nvSpPr>
        <xdr:cNvPr id="650" name="楕円 649">
          <a:extLst>
            <a:ext uri="{FF2B5EF4-FFF2-40B4-BE49-F238E27FC236}">
              <a16:creationId xmlns:a16="http://schemas.microsoft.com/office/drawing/2014/main" id="{1EB52953-F7C7-4B87-9E41-C389ABAD4882}"/>
            </a:ext>
          </a:extLst>
        </xdr:cNvPr>
        <xdr:cNvSpPr/>
      </xdr:nvSpPr>
      <xdr:spPr>
        <a:xfrm>
          <a:off x="11487150" y="99340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93726</xdr:rowOff>
    </xdr:from>
    <xdr:to>
      <xdr:col>71</xdr:col>
      <xdr:colOff>177800</xdr:colOff>
      <xdr:row>61</xdr:row>
      <xdr:rowOff>107442</xdr:rowOff>
    </xdr:to>
    <xdr:cxnSp macro="">
      <xdr:nvCxnSpPr>
        <xdr:cNvPr id="651" name="直線コネクタ 650">
          <a:extLst>
            <a:ext uri="{FF2B5EF4-FFF2-40B4-BE49-F238E27FC236}">
              <a16:creationId xmlns:a16="http://schemas.microsoft.com/office/drawing/2014/main" id="{DDCD918D-A03C-48AF-AB94-0EA10173DC85}"/>
            </a:ext>
          </a:extLst>
        </xdr:cNvPr>
        <xdr:cNvCxnSpPr/>
      </xdr:nvCxnSpPr>
      <xdr:spPr>
        <a:xfrm flipV="1">
          <a:off x="11534775" y="9971151"/>
          <a:ext cx="80962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96ABCB27-89DF-46A0-B85E-C2DB722CDC0B}"/>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03F76D53-2A57-497C-BA4F-B1011BF40287}"/>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54" name="n_3aveValue【学校施設】&#10;有形固定資産減価償却率">
          <a:extLst>
            <a:ext uri="{FF2B5EF4-FFF2-40B4-BE49-F238E27FC236}">
              <a16:creationId xmlns:a16="http://schemas.microsoft.com/office/drawing/2014/main" id="{B2A9B320-6A85-41A3-982C-8542AF2892EE}"/>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E4932B85-E0C3-42A4-90FA-1B9E3C65A6C7}"/>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656" name="n_1mainValue【学校施設】&#10;有形固定資産減価償却率">
          <a:extLst>
            <a:ext uri="{FF2B5EF4-FFF2-40B4-BE49-F238E27FC236}">
              <a16:creationId xmlns:a16="http://schemas.microsoft.com/office/drawing/2014/main" id="{976EC033-F3AC-4D77-B4F5-1E646091CE5D}"/>
            </a:ext>
          </a:extLst>
        </xdr:cNvPr>
        <xdr:cNvSpPr txBox="1"/>
      </xdr:nvSpPr>
      <xdr:spPr>
        <a:xfrm>
          <a:off x="13745219"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62501</xdr:rowOff>
    </xdr:from>
    <xdr:ext cx="405111" cy="259045"/>
    <xdr:sp macro="" textlink="">
      <xdr:nvSpPr>
        <xdr:cNvPr id="657" name="n_2mainValue【学校施設】&#10;有形固定資産減価償却率">
          <a:extLst>
            <a:ext uri="{FF2B5EF4-FFF2-40B4-BE49-F238E27FC236}">
              <a16:creationId xmlns:a16="http://schemas.microsoft.com/office/drawing/2014/main" id="{5B036B30-F7F4-45C6-9552-C11F7B10CD8D}"/>
            </a:ext>
          </a:extLst>
        </xdr:cNvPr>
        <xdr:cNvSpPr txBox="1"/>
      </xdr:nvSpPr>
      <xdr:spPr>
        <a:xfrm>
          <a:off x="12964169" y="994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135653</xdr:rowOff>
    </xdr:from>
    <xdr:ext cx="405111" cy="259045"/>
    <xdr:sp macro="" textlink="">
      <xdr:nvSpPr>
        <xdr:cNvPr id="658" name="n_3mainValue【学校施設】&#10;有形固定資産減価償却率">
          <a:extLst>
            <a:ext uri="{FF2B5EF4-FFF2-40B4-BE49-F238E27FC236}">
              <a16:creationId xmlns:a16="http://schemas.microsoft.com/office/drawing/2014/main" id="{E6C27291-44A7-49E4-812D-E0371CFADE9F}"/>
            </a:ext>
          </a:extLst>
        </xdr:cNvPr>
        <xdr:cNvSpPr txBox="1"/>
      </xdr:nvSpPr>
      <xdr:spPr>
        <a:xfrm>
          <a:off x="12164069" y="1001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149369</xdr:rowOff>
    </xdr:from>
    <xdr:ext cx="405111" cy="259045"/>
    <xdr:sp macro="" textlink="">
      <xdr:nvSpPr>
        <xdr:cNvPr id="659" name="n_4mainValue【学校施設】&#10;有形固定資産減価償却率">
          <a:extLst>
            <a:ext uri="{FF2B5EF4-FFF2-40B4-BE49-F238E27FC236}">
              <a16:creationId xmlns:a16="http://schemas.microsoft.com/office/drawing/2014/main" id="{3CCF28D1-E7F4-4DAB-9FD9-FFC728C07087}"/>
            </a:ext>
          </a:extLst>
        </xdr:cNvPr>
        <xdr:cNvSpPr txBox="1"/>
      </xdr:nvSpPr>
      <xdr:spPr>
        <a:xfrm>
          <a:off x="11354444" y="100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22664237-D9B9-4E3D-A537-D843B896A5B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30A564BC-94A9-4EA2-92EE-CBA19B57C9E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6683862A-322E-4C1B-BD32-911346C3BFC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A9C42568-5234-420E-B67B-CC005F7BCBA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B6092BB0-1392-4B71-86C5-194DE7FEC5D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CE1F4CEB-61D7-482E-B204-9233F29827C7}"/>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B1AA6BDF-938E-4929-AC4E-0021283ADF86}"/>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C345D768-5EFD-4A0B-B25F-952F018A894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5518AB64-26ED-4EA1-8058-C40DCD225B2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CCA5AC-500A-4C3B-8A82-81495C042DC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4B8FB2F7-6043-4FB7-AA67-F37DEEA119F2}"/>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D9D530B9-702B-4A38-88B9-3F360EF3398E}"/>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F51F326D-F146-4618-8058-45035FF615F5}"/>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A6BEC290-0C4D-46CA-966E-D66C376F5C64}"/>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26516619-2401-4A04-8009-622A01291E5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AE592505-62A8-42F4-81F4-0A12F1F958AD}"/>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ADA9B6EB-0211-4C30-8838-0B5FE5E9615C}"/>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426A5E04-211F-4D65-8A7B-F200FD6C9855}"/>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F5751167-1161-4260-8816-2CCA68FBDE58}"/>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54979E68-DA49-4634-9877-5F07505B6F4D}"/>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3A0C6077-E6E7-4A47-B145-5169130BE458}"/>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967A4657-68C7-497D-B9E4-23971D939E63}"/>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43ACDD44-8F7B-4117-80F5-2001B682F1AB}"/>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5F0E07BE-D192-48A7-B365-E9612BF8F89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977EFCCB-D6C1-4432-BE33-45050A94303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FE7D7D54-70C3-4036-B7AC-BC2C725126C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40A548CE-FA36-4C01-B6C9-736C5CA3B35E}"/>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1177273F-F722-444B-AAF5-D9A440E5AD0B}"/>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9FCC7622-06CE-4533-877F-210C84D56229}"/>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284B67A7-94BB-4B29-8F94-C811F47AD22A}"/>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35FD98F5-658C-41A7-A039-4F5DDFB5C4F5}"/>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55A963B1-B4CB-4C0E-9855-DB8233038577}"/>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9BDB5225-0A98-4BA7-9420-1E980FD42CDC}"/>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A0C7E44D-6BC4-4667-BC8D-57207EB00A03}"/>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F48E8FA4-50DE-44FB-940D-2EDE9C20CB3D}"/>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16C3002D-2755-41A4-A0CA-DAA2ECFE44FA}"/>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34826409-0631-435A-84D7-152F1B6DE417}"/>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3E94348-4068-48C7-9687-C84C1516FCD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E15741D-E4AB-4810-BAAA-3BB0A4E73BE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4FCDFC4-2781-4BD7-BD9D-5027F9E0A9E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5984ED4-976E-4744-8A26-166F6EEC6E4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C886FDA-0A4A-4323-BAE5-76FACBD1524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127726</xdr:rowOff>
    </xdr:from>
    <xdr:to>
      <xdr:col>116</xdr:col>
      <xdr:colOff>114300</xdr:colOff>
      <xdr:row>63</xdr:row>
      <xdr:rowOff>57876</xdr:rowOff>
    </xdr:to>
    <xdr:sp macro="" textlink="">
      <xdr:nvSpPr>
        <xdr:cNvPr id="702" name="楕円 701">
          <a:extLst>
            <a:ext uri="{FF2B5EF4-FFF2-40B4-BE49-F238E27FC236}">
              <a16:creationId xmlns:a16="http://schemas.microsoft.com/office/drawing/2014/main" id="{64FA0817-7B4B-4EB9-8787-110CE514714C}"/>
            </a:ext>
          </a:extLst>
        </xdr:cNvPr>
        <xdr:cNvSpPr/>
      </xdr:nvSpPr>
      <xdr:spPr>
        <a:xfrm>
          <a:off x="19897725" y="101639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106153</xdr:rowOff>
    </xdr:from>
    <xdr:ext cx="469744" cy="259045"/>
    <xdr:sp macro="" textlink="">
      <xdr:nvSpPr>
        <xdr:cNvPr id="703" name="【学校施設】&#10;一人当たり面積該当値テキスト">
          <a:extLst>
            <a:ext uri="{FF2B5EF4-FFF2-40B4-BE49-F238E27FC236}">
              <a16:creationId xmlns:a16="http://schemas.microsoft.com/office/drawing/2014/main" id="{D66BC262-6DC5-4177-8D49-ECFAB5AA0540}"/>
            </a:ext>
          </a:extLst>
        </xdr:cNvPr>
        <xdr:cNvSpPr txBox="1"/>
      </xdr:nvSpPr>
      <xdr:spPr>
        <a:xfrm>
          <a:off x="19992975" y="1014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04" name="楕円 703">
          <a:extLst>
            <a:ext uri="{FF2B5EF4-FFF2-40B4-BE49-F238E27FC236}">
              <a16:creationId xmlns:a16="http://schemas.microsoft.com/office/drawing/2014/main" id="{DB58FE29-EBE4-4C22-B5F8-D3D5C91AF6CD}"/>
            </a:ext>
          </a:extLst>
        </xdr:cNvPr>
        <xdr:cNvSpPr/>
      </xdr:nvSpPr>
      <xdr:spPr>
        <a:xfrm>
          <a:off x="19154775" y="10171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7076</xdr:rowOff>
    </xdr:from>
    <xdr:to>
      <xdr:col>116</xdr:col>
      <xdr:colOff>63500</xdr:colOff>
      <xdr:row>63</xdr:row>
      <xdr:rowOff>11430</xdr:rowOff>
    </xdr:to>
    <xdr:cxnSp macro="">
      <xdr:nvCxnSpPr>
        <xdr:cNvPr id="705" name="直線コネクタ 704">
          <a:extLst>
            <a:ext uri="{FF2B5EF4-FFF2-40B4-BE49-F238E27FC236}">
              <a16:creationId xmlns:a16="http://schemas.microsoft.com/office/drawing/2014/main" id="{20804B27-20AF-4C81-95EC-7001D0DF6B2B}"/>
            </a:ext>
          </a:extLst>
        </xdr:cNvPr>
        <xdr:cNvCxnSpPr/>
      </xdr:nvCxnSpPr>
      <xdr:spPr>
        <a:xfrm flipV="1">
          <a:off x="19202400" y="1021152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706" name="楕円 705">
          <a:extLst>
            <a:ext uri="{FF2B5EF4-FFF2-40B4-BE49-F238E27FC236}">
              <a16:creationId xmlns:a16="http://schemas.microsoft.com/office/drawing/2014/main" id="{E791565E-C73E-48FD-AAF4-BD9150C5A37F}"/>
            </a:ext>
          </a:extLst>
        </xdr:cNvPr>
        <xdr:cNvSpPr/>
      </xdr:nvSpPr>
      <xdr:spPr>
        <a:xfrm>
          <a:off x="18345150" y="10181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24493</xdr:rowOff>
    </xdr:to>
    <xdr:cxnSp macro="">
      <xdr:nvCxnSpPr>
        <xdr:cNvPr id="707" name="直線コネクタ 706">
          <a:extLst>
            <a:ext uri="{FF2B5EF4-FFF2-40B4-BE49-F238E27FC236}">
              <a16:creationId xmlns:a16="http://schemas.microsoft.com/office/drawing/2014/main" id="{CCC0963C-8FC0-497E-B709-8AC3C5C07153}"/>
            </a:ext>
          </a:extLst>
        </xdr:cNvPr>
        <xdr:cNvCxnSpPr/>
      </xdr:nvCxnSpPr>
      <xdr:spPr>
        <a:xfrm flipV="1">
          <a:off x="18392775" y="10209530"/>
          <a:ext cx="809625"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169091</xdr:rowOff>
    </xdr:from>
    <xdr:to>
      <xdr:col>102</xdr:col>
      <xdr:colOff>165100</xdr:colOff>
      <xdr:row>63</xdr:row>
      <xdr:rowOff>99241</xdr:rowOff>
    </xdr:to>
    <xdr:sp macro="" textlink="">
      <xdr:nvSpPr>
        <xdr:cNvPr id="708" name="楕円 707">
          <a:extLst>
            <a:ext uri="{FF2B5EF4-FFF2-40B4-BE49-F238E27FC236}">
              <a16:creationId xmlns:a16="http://schemas.microsoft.com/office/drawing/2014/main" id="{27283F5B-190D-4BC8-AB26-284B6DA804B5}"/>
            </a:ext>
          </a:extLst>
        </xdr:cNvPr>
        <xdr:cNvSpPr/>
      </xdr:nvSpPr>
      <xdr:spPr>
        <a:xfrm>
          <a:off x="17554575" y="101989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48441</xdr:rowOff>
    </xdr:to>
    <xdr:cxnSp macro="">
      <xdr:nvCxnSpPr>
        <xdr:cNvPr id="709" name="直線コネクタ 708">
          <a:extLst>
            <a:ext uri="{FF2B5EF4-FFF2-40B4-BE49-F238E27FC236}">
              <a16:creationId xmlns:a16="http://schemas.microsoft.com/office/drawing/2014/main" id="{79115751-7A07-486A-8C77-D76999EAC580}"/>
            </a:ext>
          </a:extLst>
        </xdr:cNvPr>
        <xdr:cNvCxnSpPr/>
      </xdr:nvCxnSpPr>
      <xdr:spPr>
        <a:xfrm flipV="1">
          <a:off x="17602200" y="10228943"/>
          <a:ext cx="790575"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12881</xdr:rowOff>
    </xdr:from>
    <xdr:to>
      <xdr:col>98</xdr:col>
      <xdr:colOff>38100</xdr:colOff>
      <xdr:row>63</xdr:row>
      <xdr:rowOff>114481</xdr:rowOff>
    </xdr:to>
    <xdr:sp macro="" textlink="">
      <xdr:nvSpPr>
        <xdr:cNvPr id="710" name="楕円 709">
          <a:extLst>
            <a:ext uri="{FF2B5EF4-FFF2-40B4-BE49-F238E27FC236}">
              <a16:creationId xmlns:a16="http://schemas.microsoft.com/office/drawing/2014/main" id="{2FC7F25B-E9AB-4A1A-8E9B-47684C2CA89F}"/>
            </a:ext>
          </a:extLst>
        </xdr:cNvPr>
        <xdr:cNvSpPr/>
      </xdr:nvSpPr>
      <xdr:spPr>
        <a:xfrm>
          <a:off x="16754475" y="1021098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48441</xdr:rowOff>
    </xdr:from>
    <xdr:to>
      <xdr:col>102</xdr:col>
      <xdr:colOff>114300</xdr:colOff>
      <xdr:row>63</xdr:row>
      <xdr:rowOff>63681</xdr:rowOff>
    </xdr:to>
    <xdr:cxnSp macro="">
      <xdr:nvCxnSpPr>
        <xdr:cNvPr id="711" name="直線コネクタ 710">
          <a:extLst>
            <a:ext uri="{FF2B5EF4-FFF2-40B4-BE49-F238E27FC236}">
              <a16:creationId xmlns:a16="http://schemas.microsoft.com/office/drawing/2014/main" id="{71045D75-BB4D-470A-A38D-1D831F4C827B}"/>
            </a:ext>
          </a:extLst>
        </xdr:cNvPr>
        <xdr:cNvCxnSpPr/>
      </xdr:nvCxnSpPr>
      <xdr:spPr>
        <a:xfrm flipV="1">
          <a:off x="16802100" y="10246541"/>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523E3F57-4A71-4B3D-A560-8EF886BCE7B2}"/>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1907A3FB-34C7-4F2E-926E-E48CC45C665C}"/>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936B8212-6B3F-4657-8A63-26CA28E1880C}"/>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15" name="n_4aveValue【学校施設】&#10;一人当たり面積">
          <a:extLst>
            <a:ext uri="{FF2B5EF4-FFF2-40B4-BE49-F238E27FC236}">
              <a16:creationId xmlns:a16="http://schemas.microsoft.com/office/drawing/2014/main" id="{88BA5D36-50DA-40C8-8FC6-B29184D8B2E8}"/>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16" name="n_1mainValue【学校施設】&#10;一人当たり面積">
          <a:extLst>
            <a:ext uri="{FF2B5EF4-FFF2-40B4-BE49-F238E27FC236}">
              <a16:creationId xmlns:a16="http://schemas.microsoft.com/office/drawing/2014/main" id="{9D8DDD4E-E837-4B97-85E3-3B4432EA35EA}"/>
            </a:ext>
          </a:extLst>
        </xdr:cNvPr>
        <xdr:cNvSpPr txBox="1"/>
      </xdr:nvSpPr>
      <xdr:spPr>
        <a:xfrm>
          <a:off x="18983402"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717" name="n_2mainValue【学校施設】&#10;一人当たり面積">
          <a:extLst>
            <a:ext uri="{FF2B5EF4-FFF2-40B4-BE49-F238E27FC236}">
              <a16:creationId xmlns:a16="http://schemas.microsoft.com/office/drawing/2014/main" id="{855ADB85-9F8E-4E92-9515-1A8B1CF41EED}"/>
            </a:ext>
          </a:extLst>
        </xdr:cNvPr>
        <xdr:cNvSpPr txBox="1"/>
      </xdr:nvSpPr>
      <xdr:spPr>
        <a:xfrm>
          <a:off x="18183302" y="102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90368</xdr:rowOff>
    </xdr:from>
    <xdr:ext cx="469744" cy="259045"/>
    <xdr:sp macro="" textlink="">
      <xdr:nvSpPr>
        <xdr:cNvPr id="718" name="n_3mainValue【学校施設】&#10;一人当たり面積">
          <a:extLst>
            <a:ext uri="{FF2B5EF4-FFF2-40B4-BE49-F238E27FC236}">
              <a16:creationId xmlns:a16="http://schemas.microsoft.com/office/drawing/2014/main" id="{1ACEE515-17FC-4651-8B8B-A904A20C376B}"/>
            </a:ext>
          </a:extLst>
        </xdr:cNvPr>
        <xdr:cNvSpPr txBox="1"/>
      </xdr:nvSpPr>
      <xdr:spPr>
        <a:xfrm>
          <a:off x="17383202" y="102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105608</xdr:rowOff>
    </xdr:from>
    <xdr:ext cx="469744" cy="259045"/>
    <xdr:sp macro="" textlink="">
      <xdr:nvSpPr>
        <xdr:cNvPr id="719" name="n_4mainValue【学校施設】&#10;一人当たり面積">
          <a:extLst>
            <a:ext uri="{FF2B5EF4-FFF2-40B4-BE49-F238E27FC236}">
              <a16:creationId xmlns:a16="http://schemas.microsoft.com/office/drawing/2014/main" id="{FACB0F72-5C46-44A3-9D7C-6B6C64A42938}"/>
            </a:ext>
          </a:extLst>
        </xdr:cNvPr>
        <xdr:cNvSpPr txBox="1"/>
      </xdr:nvSpPr>
      <xdr:spPr>
        <a:xfrm>
          <a:off x="16592627" y="103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7DD1B00-CF8F-49E1-A984-08F7B18C3EF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56DF881-4C2F-40B6-87BB-1DF2414E1A8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49BBD2B3-B0E4-4013-83E8-422F675D5E9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8DF471-062E-4464-8697-89512BBA623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B2BBAEF7-5712-4ECA-B7E2-EA34AFF33C9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D0791D67-165B-4C04-83F7-BDB4CB67A99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98D086B-903A-4504-83F6-0AB996064C5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FA597BC6-6E5C-4A8E-A85B-8615C65DD79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B76ADF0D-A7AB-4528-8512-F06D895268C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D6C9636-57BC-468D-B80A-8D144E9195A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3DAF7998-EC64-49B1-A87E-C0C78A06BB0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7D4C55C1-3E3F-4CCC-8F08-3385845ED440}"/>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A40E69EE-E39C-4484-9BC7-DF6C1D205610}"/>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06071E3B-61CE-4E71-8766-813ECB8BBA34}"/>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008CD687-3C07-4BCD-943A-DF5E01DEBBBF}"/>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9F7F5C6C-8C55-45EB-B71A-C92E7B9594E4}"/>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999BC36D-EF9D-4072-ABB8-FE1D0213165C}"/>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F8D3034B-1776-489C-B985-11D01A60FCBF}"/>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B3B83C76-4266-4710-9B34-DCEE70BBCAB5}"/>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90D4F339-4DB5-474D-8495-A92C57B03B99}"/>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0341D109-4037-49BC-92C0-B5D16F54EB0B}"/>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B99F086E-0D92-4A9E-8A1C-AD37AC7F52E2}"/>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61BC41C1-2A5E-4F84-9B23-8765C1442677}"/>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FEAC435D-F11B-4158-ACC8-73DEF4828981}"/>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0DCD11D1-D2B9-4F68-B704-EA253F90D9FF}"/>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8FB9A5F1-274D-49F9-80A4-E8FF790D34E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36AA4F4B-E789-41D6-8719-AA652F95A58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B7D60AC-B5A7-4310-9313-31921B8390B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06BA4854-2446-44CC-9532-54B7589A3084}"/>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25F8579D-FBFA-4681-B3A0-E3B4A72D78F6}"/>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5E36E9E9-4F79-43B5-884A-1D47F549F47E}"/>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12B7CF48-AB66-41D7-94EB-2243074B8206}"/>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174182EB-4CD7-4D3D-BA91-18B59B252D1B}"/>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07E5A5D4-A03E-4A15-8ABE-8D59007D59E5}"/>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08678A1F-E536-4D66-97DE-B5160DC24931}"/>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2BAFFF12-288F-47BD-A8D7-CB3B0CE076A4}"/>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C59D90F7-3092-48B4-806E-42A7E90C5BE7}"/>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7D64B527-AE4D-4118-914C-20731F2D62E5}"/>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9158A0EB-811E-40EA-98E0-E7852697602D}"/>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DBC4F2A-536B-4856-9E26-45D2552BAE2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CC1AF72-FA53-431E-839E-3FB6B131E5C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DD4BF3D-788E-4794-9E54-AAA56A7B39F9}"/>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9FC8700-8E5C-493C-AB99-2FB0E0E30C4C}"/>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BA89675-617B-46B8-9310-B1055FE5AD9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115888</xdr:rowOff>
    </xdr:from>
    <xdr:to>
      <xdr:col>85</xdr:col>
      <xdr:colOff>177800</xdr:colOff>
      <xdr:row>85</xdr:row>
      <xdr:rowOff>46038</xdr:rowOff>
    </xdr:to>
    <xdr:sp macro="" textlink="">
      <xdr:nvSpPr>
        <xdr:cNvPr id="764" name="楕円 763">
          <a:extLst>
            <a:ext uri="{FF2B5EF4-FFF2-40B4-BE49-F238E27FC236}">
              <a16:creationId xmlns:a16="http://schemas.microsoft.com/office/drawing/2014/main" id="{67FB2380-7701-48C0-A103-91A0A5750759}"/>
            </a:ext>
          </a:extLst>
        </xdr:cNvPr>
        <xdr:cNvSpPr/>
      </xdr:nvSpPr>
      <xdr:spPr>
        <a:xfrm>
          <a:off x="14649450" y="137175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94315</xdr:rowOff>
    </xdr:from>
    <xdr:ext cx="405111" cy="259045"/>
    <xdr:sp macro="" textlink="">
      <xdr:nvSpPr>
        <xdr:cNvPr id="765" name="【児童館】&#10;有形固定資産減価償却率該当値テキスト">
          <a:extLst>
            <a:ext uri="{FF2B5EF4-FFF2-40B4-BE49-F238E27FC236}">
              <a16:creationId xmlns:a16="http://schemas.microsoft.com/office/drawing/2014/main" id="{D7A10613-6153-4EF3-A1CB-E5578A7BB3C6}"/>
            </a:ext>
          </a:extLst>
        </xdr:cNvPr>
        <xdr:cNvSpPr txBox="1"/>
      </xdr:nvSpPr>
      <xdr:spPr>
        <a:xfrm>
          <a:off x="14735175" y="1369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73025</xdr:rowOff>
    </xdr:from>
    <xdr:to>
      <xdr:col>81</xdr:col>
      <xdr:colOff>101600</xdr:colOff>
      <xdr:row>85</xdr:row>
      <xdr:rowOff>3175</xdr:rowOff>
    </xdr:to>
    <xdr:sp macro="" textlink="">
      <xdr:nvSpPr>
        <xdr:cNvPr id="766" name="楕円 765">
          <a:extLst>
            <a:ext uri="{FF2B5EF4-FFF2-40B4-BE49-F238E27FC236}">
              <a16:creationId xmlns:a16="http://schemas.microsoft.com/office/drawing/2014/main" id="{E85E5A6F-EAA4-41B6-8560-BE49048571CC}"/>
            </a:ext>
          </a:extLst>
        </xdr:cNvPr>
        <xdr:cNvSpPr/>
      </xdr:nvSpPr>
      <xdr:spPr>
        <a:xfrm>
          <a:off x="13887450" y="13674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123825</xdr:rowOff>
    </xdr:from>
    <xdr:to>
      <xdr:col>85</xdr:col>
      <xdr:colOff>127000</xdr:colOff>
      <xdr:row>84</xdr:row>
      <xdr:rowOff>166688</xdr:rowOff>
    </xdr:to>
    <xdr:cxnSp macro="">
      <xdr:nvCxnSpPr>
        <xdr:cNvPr id="767" name="直線コネクタ 766">
          <a:extLst>
            <a:ext uri="{FF2B5EF4-FFF2-40B4-BE49-F238E27FC236}">
              <a16:creationId xmlns:a16="http://schemas.microsoft.com/office/drawing/2014/main" id="{CE227BF7-98E6-4091-A11F-046B0B123D81}"/>
            </a:ext>
          </a:extLst>
        </xdr:cNvPr>
        <xdr:cNvCxnSpPr/>
      </xdr:nvCxnSpPr>
      <xdr:spPr>
        <a:xfrm>
          <a:off x="13935075" y="13722350"/>
          <a:ext cx="762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18732</xdr:rowOff>
    </xdr:from>
    <xdr:to>
      <xdr:col>76</xdr:col>
      <xdr:colOff>165100</xdr:colOff>
      <xdr:row>84</xdr:row>
      <xdr:rowOff>120332</xdr:rowOff>
    </xdr:to>
    <xdr:sp macro="" textlink="">
      <xdr:nvSpPr>
        <xdr:cNvPr id="768" name="楕円 767">
          <a:extLst>
            <a:ext uri="{FF2B5EF4-FFF2-40B4-BE49-F238E27FC236}">
              <a16:creationId xmlns:a16="http://schemas.microsoft.com/office/drawing/2014/main" id="{D8695EE2-DC35-4681-8EF6-BC1D9D3141A4}"/>
            </a:ext>
          </a:extLst>
        </xdr:cNvPr>
        <xdr:cNvSpPr/>
      </xdr:nvSpPr>
      <xdr:spPr>
        <a:xfrm>
          <a:off x="13096875" y="136204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69532</xdr:rowOff>
    </xdr:from>
    <xdr:to>
      <xdr:col>81</xdr:col>
      <xdr:colOff>50800</xdr:colOff>
      <xdr:row>84</xdr:row>
      <xdr:rowOff>123825</xdr:rowOff>
    </xdr:to>
    <xdr:cxnSp macro="">
      <xdr:nvCxnSpPr>
        <xdr:cNvPr id="769" name="直線コネクタ 768">
          <a:extLst>
            <a:ext uri="{FF2B5EF4-FFF2-40B4-BE49-F238E27FC236}">
              <a16:creationId xmlns:a16="http://schemas.microsoft.com/office/drawing/2014/main" id="{5EAAC8B9-1524-4DCF-972E-7F31719513AD}"/>
            </a:ext>
          </a:extLst>
        </xdr:cNvPr>
        <xdr:cNvCxnSpPr/>
      </xdr:nvCxnSpPr>
      <xdr:spPr>
        <a:xfrm>
          <a:off x="13144500" y="13668057"/>
          <a:ext cx="790575"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130175</xdr:rowOff>
    </xdr:from>
    <xdr:to>
      <xdr:col>72</xdr:col>
      <xdr:colOff>38100</xdr:colOff>
      <xdr:row>84</xdr:row>
      <xdr:rowOff>60325</xdr:rowOff>
    </xdr:to>
    <xdr:sp macro="" textlink="">
      <xdr:nvSpPr>
        <xdr:cNvPr id="770" name="楕円 769">
          <a:extLst>
            <a:ext uri="{FF2B5EF4-FFF2-40B4-BE49-F238E27FC236}">
              <a16:creationId xmlns:a16="http://schemas.microsoft.com/office/drawing/2014/main" id="{CFBB8A17-A4C7-496F-91B7-7944491769C4}"/>
            </a:ext>
          </a:extLst>
        </xdr:cNvPr>
        <xdr:cNvSpPr/>
      </xdr:nvSpPr>
      <xdr:spPr>
        <a:xfrm>
          <a:off x="12296775" y="13569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xdr:rowOff>
    </xdr:from>
    <xdr:to>
      <xdr:col>76</xdr:col>
      <xdr:colOff>114300</xdr:colOff>
      <xdr:row>84</xdr:row>
      <xdr:rowOff>69532</xdr:rowOff>
    </xdr:to>
    <xdr:cxnSp macro="">
      <xdr:nvCxnSpPr>
        <xdr:cNvPr id="771" name="直線コネクタ 770">
          <a:extLst>
            <a:ext uri="{FF2B5EF4-FFF2-40B4-BE49-F238E27FC236}">
              <a16:creationId xmlns:a16="http://schemas.microsoft.com/office/drawing/2014/main" id="{EA98DCAB-5DD8-42F9-8564-AA347A90B449}"/>
            </a:ext>
          </a:extLst>
        </xdr:cNvPr>
        <xdr:cNvCxnSpPr/>
      </xdr:nvCxnSpPr>
      <xdr:spPr>
        <a:xfrm>
          <a:off x="12344400" y="13608050"/>
          <a:ext cx="8001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72" name="楕円 771">
          <a:extLst>
            <a:ext uri="{FF2B5EF4-FFF2-40B4-BE49-F238E27FC236}">
              <a16:creationId xmlns:a16="http://schemas.microsoft.com/office/drawing/2014/main" id="{A589125B-7696-4F1A-980D-98D16639CD2E}"/>
            </a:ext>
          </a:extLst>
        </xdr:cNvPr>
        <xdr:cNvSpPr/>
      </xdr:nvSpPr>
      <xdr:spPr>
        <a:xfrm>
          <a:off x="11487150" y="135039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84</xdr:row>
      <xdr:rowOff>9525</xdr:rowOff>
    </xdr:to>
    <xdr:cxnSp macro="">
      <xdr:nvCxnSpPr>
        <xdr:cNvPr id="773" name="直線コネクタ 772">
          <a:extLst>
            <a:ext uri="{FF2B5EF4-FFF2-40B4-BE49-F238E27FC236}">
              <a16:creationId xmlns:a16="http://schemas.microsoft.com/office/drawing/2014/main" id="{F2A73235-48B6-42BD-87CD-CEED4600BB4B}"/>
            </a:ext>
          </a:extLst>
        </xdr:cNvPr>
        <xdr:cNvCxnSpPr/>
      </xdr:nvCxnSpPr>
      <xdr:spPr>
        <a:xfrm>
          <a:off x="11534775" y="13561061"/>
          <a:ext cx="809625"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4" name="n_1aveValue【児童館】&#10;有形固定資産減価償却率">
          <a:extLst>
            <a:ext uri="{FF2B5EF4-FFF2-40B4-BE49-F238E27FC236}">
              <a16:creationId xmlns:a16="http://schemas.microsoft.com/office/drawing/2014/main" id="{869530C1-328B-4A23-82D4-C826F324F294}"/>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5" name="n_2aveValue【児童館】&#10;有形固定資産減価償却率">
          <a:extLst>
            <a:ext uri="{FF2B5EF4-FFF2-40B4-BE49-F238E27FC236}">
              <a16:creationId xmlns:a16="http://schemas.microsoft.com/office/drawing/2014/main" id="{0AB4B423-7224-403D-A0FF-DC26B20DB4AD}"/>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776" name="n_3aveValue【児童館】&#10;有形固定資産減価償却率">
          <a:extLst>
            <a:ext uri="{FF2B5EF4-FFF2-40B4-BE49-F238E27FC236}">
              <a16:creationId xmlns:a16="http://schemas.microsoft.com/office/drawing/2014/main" id="{4FDFDF92-71B3-4DA2-98C7-B180F4D8ADFC}"/>
            </a:ext>
          </a:extLst>
        </xdr:cNvPr>
        <xdr:cNvSpPr txBox="1"/>
      </xdr:nvSpPr>
      <xdr:spPr>
        <a:xfrm>
          <a:off x="12164069" y="130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75EEB20A-98F1-4A5D-B06A-32EE33DDAA3A}"/>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165752</xdr:rowOff>
    </xdr:from>
    <xdr:ext cx="405111" cy="259045"/>
    <xdr:sp macro="" textlink="">
      <xdr:nvSpPr>
        <xdr:cNvPr id="778" name="n_1mainValue【児童館】&#10;有形固定資産減価償却率">
          <a:extLst>
            <a:ext uri="{FF2B5EF4-FFF2-40B4-BE49-F238E27FC236}">
              <a16:creationId xmlns:a16="http://schemas.microsoft.com/office/drawing/2014/main" id="{F1DB1479-B108-42B6-87E5-BDAC2EA86460}"/>
            </a:ext>
          </a:extLst>
        </xdr:cNvPr>
        <xdr:cNvSpPr txBox="1"/>
      </xdr:nvSpPr>
      <xdr:spPr>
        <a:xfrm>
          <a:off x="13745219"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111459</xdr:rowOff>
    </xdr:from>
    <xdr:ext cx="405111" cy="259045"/>
    <xdr:sp macro="" textlink="">
      <xdr:nvSpPr>
        <xdr:cNvPr id="779" name="n_2mainValue【児童館】&#10;有形固定資産減価償却率">
          <a:extLst>
            <a:ext uri="{FF2B5EF4-FFF2-40B4-BE49-F238E27FC236}">
              <a16:creationId xmlns:a16="http://schemas.microsoft.com/office/drawing/2014/main" id="{B3FE8B97-F07E-4249-A462-492E32BDF66A}"/>
            </a:ext>
          </a:extLst>
        </xdr:cNvPr>
        <xdr:cNvSpPr txBox="1"/>
      </xdr:nvSpPr>
      <xdr:spPr>
        <a:xfrm>
          <a:off x="12964169" y="1371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51452</xdr:rowOff>
    </xdr:from>
    <xdr:ext cx="405111" cy="259045"/>
    <xdr:sp macro="" textlink="">
      <xdr:nvSpPr>
        <xdr:cNvPr id="780" name="n_3mainValue【児童館】&#10;有形固定資産減価償却率">
          <a:extLst>
            <a:ext uri="{FF2B5EF4-FFF2-40B4-BE49-F238E27FC236}">
              <a16:creationId xmlns:a16="http://schemas.microsoft.com/office/drawing/2014/main" id="{3D158861-0A26-4713-9956-27A17AB144D7}"/>
            </a:ext>
          </a:extLst>
        </xdr:cNvPr>
        <xdr:cNvSpPr txBox="1"/>
      </xdr:nvSpPr>
      <xdr:spPr>
        <a:xfrm>
          <a:off x="12164069"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81" name="n_4mainValue【児童館】&#10;有形固定資産減価償却率">
          <a:extLst>
            <a:ext uri="{FF2B5EF4-FFF2-40B4-BE49-F238E27FC236}">
              <a16:creationId xmlns:a16="http://schemas.microsoft.com/office/drawing/2014/main" id="{C666936E-E1B9-41DF-A54F-AA2B77AF42A1}"/>
            </a:ext>
          </a:extLst>
        </xdr:cNvPr>
        <xdr:cNvSpPr txBox="1"/>
      </xdr:nvSpPr>
      <xdr:spPr>
        <a:xfrm>
          <a:off x="113544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76E319EC-3C79-4FF9-9168-E63D5318E74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9641B47E-C33F-48BB-BC50-7D45C793348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2FC09C9-33F6-4F3F-8C94-73CC96B47FDB}"/>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47FEEDA4-05F0-401D-9996-DBDC96471EA6}"/>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1FF0E86B-0F23-4E56-8049-A8D107848352}"/>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18C833CC-7F09-488D-8E74-75FE0EC89BA6}"/>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8313395D-43C2-4C1D-AA46-6303F88E6A0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A0CEF59A-5C74-4598-91DD-F8BE23FFCE4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A03DF317-DDEF-4F54-B9C9-C95CB882D79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A5ED3103-E36B-4494-BC6A-5A0FEF883B3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ACD9CB1B-E308-4B65-9984-1D54EC0FF50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53150D47-8538-43BE-A898-10F51D361F50}"/>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A0412CE2-D0ED-44EE-88D5-B297F9D4E730}"/>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A25AED48-C903-4D6A-8A1F-7133FAAB932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52F227CD-376B-46B7-BAC0-FD59FE938C71}"/>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1E63D73C-4FD6-444E-96EB-5C952A260B69}"/>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5D90ABBF-466C-475A-9D4A-A1A44CBFDB07}"/>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8DD63FBC-FF54-4DCE-A0A9-58B974360FC3}"/>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5FFA4FA-00DB-48C3-8887-1CC611652DA9}"/>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D3755346-C6C1-4760-B418-B8D18DA42EA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F5F87759-FEB3-4D24-8CE6-666772704066}"/>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D7D0FDD2-8F16-48D2-B8E2-DB9B7D7197E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4C594670-1D89-4E63-A5FE-102D8D7DA84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1625840B-01B5-4C1F-901F-5D6764E748F3}"/>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074D81A4-08F1-4BF9-A317-E9FD72B6B0D3}"/>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26568451-6012-497C-81BE-ACE7CAE03888}"/>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32B0F2A5-D5C8-4352-99E8-11192E4C5934}"/>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620144CD-CA05-4092-A907-6F402956736A}"/>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10" name="【児童館】&#10;一人当たり面積平均値テキスト">
          <a:extLst>
            <a:ext uri="{FF2B5EF4-FFF2-40B4-BE49-F238E27FC236}">
              <a16:creationId xmlns:a16="http://schemas.microsoft.com/office/drawing/2014/main" id="{3FDCE97D-8AE3-4C88-89CC-A3D049D80EE3}"/>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B1F1FAEA-8B9B-429E-9ACC-1B118F35695B}"/>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B83E3B0C-F436-4F16-AB27-9A0FB2639D1D}"/>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2DA44F69-E64B-48F4-B222-7D0BD253BDE4}"/>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20FE6233-E496-4FD8-BECF-98827B3AE22E}"/>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0E57D30B-6633-4AFC-9E9D-43510DF3ECE0}"/>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CF4B90D-55E6-467D-92D3-18910152EF4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543F4A7-7DAB-41BA-B71C-E765EBE3B1F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5D39E65-50EE-466A-8DF9-571FEA695F1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F5C4A99-EE7B-4E21-89AD-33985D19A261}"/>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EB33DA7-F6AD-4970-BFD5-C12CD423349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821" name="楕円 820">
          <a:extLst>
            <a:ext uri="{FF2B5EF4-FFF2-40B4-BE49-F238E27FC236}">
              <a16:creationId xmlns:a16="http://schemas.microsoft.com/office/drawing/2014/main" id="{EB38D453-0F42-4C4F-821E-7E099B7E0980}"/>
            </a:ext>
          </a:extLst>
        </xdr:cNvPr>
        <xdr:cNvSpPr/>
      </xdr:nvSpPr>
      <xdr:spPr>
        <a:xfrm>
          <a:off x="19897725" y="12877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822" name="【児童館】&#10;一人当たり面積該当値テキスト">
          <a:extLst>
            <a:ext uri="{FF2B5EF4-FFF2-40B4-BE49-F238E27FC236}">
              <a16:creationId xmlns:a16="http://schemas.microsoft.com/office/drawing/2014/main" id="{3CF2DFA7-B101-4E17-A8CF-84D8FCB1DF5B}"/>
            </a:ext>
          </a:extLst>
        </xdr:cNvPr>
        <xdr:cNvSpPr txBox="1"/>
      </xdr:nvSpPr>
      <xdr:spPr>
        <a:xfrm>
          <a:off x="19992975"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23" name="楕円 822">
          <a:extLst>
            <a:ext uri="{FF2B5EF4-FFF2-40B4-BE49-F238E27FC236}">
              <a16:creationId xmlns:a16="http://schemas.microsoft.com/office/drawing/2014/main" id="{7A12AC64-4128-46E4-B6CB-21B5AD15A718}"/>
            </a:ext>
          </a:extLst>
        </xdr:cNvPr>
        <xdr:cNvSpPr/>
      </xdr:nvSpPr>
      <xdr:spPr>
        <a:xfrm>
          <a:off x="19154775" y="12877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824" name="直線コネクタ 823">
          <a:extLst>
            <a:ext uri="{FF2B5EF4-FFF2-40B4-BE49-F238E27FC236}">
              <a16:creationId xmlns:a16="http://schemas.microsoft.com/office/drawing/2014/main" id="{9412FB1B-99E6-43D2-8C75-EC1A5B3FED47}"/>
            </a:ext>
          </a:extLst>
        </xdr:cNvPr>
        <xdr:cNvCxnSpPr/>
      </xdr:nvCxnSpPr>
      <xdr:spPr>
        <a:xfrm>
          <a:off x="19202400" y="129254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25" name="楕円 824">
          <a:extLst>
            <a:ext uri="{FF2B5EF4-FFF2-40B4-BE49-F238E27FC236}">
              <a16:creationId xmlns:a16="http://schemas.microsoft.com/office/drawing/2014/main" id="{2C23C225-74AA-4BBE-BA30-39BFA06A3BA2}"/>
            </a:ext>
          </a:extLst>
        </xdr:cNvPr>
        <xdr:cNvSpPr/>
      </xdr:nvSpPr>
      <xdr:spPr>
        <a:xfrm>
          <a:off x="18345150" y="12877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826" name="直線コネクタ 825">
          <a:extLst>
            <a:ext uri="{FF2B5EF4-FFF2-40B4-BE49-F238E27FC236}">
              <a16:creationId xmlns:a16="http://schemas.microsoft.com/office/drawing/2014/main" id="{13736E63-488F-43B0-9688-360A104AC489}"/>
            </a:ext>
          </a:extLst>
        </xdr:cNvPr>
        <xdr:cNvCxnSpPr/>
      </xdr:nvCxnSpPr>
      <xdr:spPr>
        <a:xfrm>
          <a:off x="18392775" y="12925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827" name="楕円 826">
          <a:extLst>
            <a:ext uri="{FF2B5EF4-FFF2-40B4-BE49-F238E27FC236}">
              <a16:creationId xmlns:a16="http://schemas.microsoft.com/office/drawing/2014/main" id="{424E1942-1525-416B-BD4D-E14D8E3F8C0C}"/>
            </a:ext>
          </a:extLst>
        </xdr:cNvPr>
        <xdr:cNvSpPr/>
      </xdr:nvSpPr>
      <xdr:spPr>
        <a:xfrm>
          <a:off x="17554575" y="12877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133350</xdr:rowOff>
    </xdr:to>
    <xdr:cxnSp macro="">
      <xdr:nvCxnSpPr>
        <xdr:cNvPr id="828" name="直線コネクタ 827">
          <a:extLst>
            <a:ext uri="{FF2B5EF4-FFF2-40B4-BE49-F238E27FC236}">
              <a16:creationId xmlns:a16="http://schemas.microsoft.com/office/drawing/2014/main" id="{E73C9B82-1F0E-4D56-89FB-0E44EEF18999}"/>
            </a:ext>
          </a:extLst>
        </xdr:cNvPr>
        <xdr:cNvCxnSpPr/>
      </xdr:nvCxnSpPr>
      <xdr:spPr>
        <a:xfrm>
          <a:off x="17602200" y="12925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829" name="楕円 828">
          <a:extLst>
            <a:ext uri="{FF2B5EF4-FFF2-40B4-BE49-F238E27FC236}">
              <a16:creationId xmlns:a16="http://schemas.microsoft.com/office/drawing/2014/main" id="{A6F42388-465D-44C3-9D33-5627003922D4}"/>
            </a:ext>
          </a:extLst>
        </xdr:cNvPr>
        <xdr:cNvSpPr/>
      </xdr:nvSpPr>
      <xdr:spPr>
        <a:xfrm>
          <a:off x="16754475" y="12915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80</xdr:row>
      <xdr:rowOff>0</xdr:rowOff>
    </xdr:to>
    <xdr:cxnSp macro="">
      <xdr:nvCxnSpPr>
        <xdr:cNvPr id="830" name="直線コネクタ 829">
          <a:extLst>
            <a:ext uri="{FF2B5EF4-FFF2-40B4-BE49-F238E27FC236}">
              <a16:creationId xmlns:a16="http://schemas.microsoft.com/office/drawing/2014/main" id="{BDE59398-DDA6-4BAD-9677-0B1AD46942EB}"/>
            </a:ext>
          </a:extLst>
        </xdr:cNvPr>
        <xdr:cNvCxnSpPr/>
      </xdr:nvCxnSpPr>
      <xdr:spPr>
        <a:xfrm flipV="1">
          <a:off x="16802100" y="1292542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31" name="n_1aveValue【児童館】&#10;一人当たり面積">
          <a:extLst>
            <a:ext uri="{FF2B5EF4-FFF2-40B4-BE49-F238E27FC236}">
              <a16:creationId xmlns:a16="http://schemas.microsoft.com/office/drawing/2014/main" id="{D6A95326-E544-45BB-9E0B-8A9B80F57A6E}"/>
            </a:ext>
          </a:extLst>
        </xdr:cNvPr>
        <xdr:cNvSpPr txBox="1"/>
      </xdr:nvSpPr>
      <xdr:spPr>
        <a:xfrm>
          <a:off x="189834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2" name="n_2aveValue【児童館】&#10;一人当たり面積">
          <a:extLst>
            <a:ext uri="{FF2B5EF4-FFF2-40B4-BE49-F238E27FC236}">
              <a16:creationId xmlns:a16="http://schemas.microsoft.com/office/drawing/2014/main" id="{AE1D9F5A-478A-4658-88D7-1926214C0869}"/>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3" name="n_3aveValue【児童館】&#10;一人当たり面積">
          <a:extLst>
            <a:ext uri="{FF2B5EF4-FFF2-40B4-BE49-F238E27FC236}">
              <a16:creationId xmlns:a16="http://schemas.microsoft.com/office/drawing/2014/main" id="{75F884EE-EC5D-4E59-B77D-AB2D0FC63B33}"/>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4" name="n_4aveValue【児童館】&#10;一人当たり面積">
          <a:extLst>
            <a:ext uri="{FF2B5EF4-FFF2-40B4-BE49-F238E27FC236}">
              <a16:creationId xmlns:a16="http://schemas.microsoft.com/office/drawing/2014/main" id="{6EA5311D-2ABE-47EA-9096-C6280C1E6A60}"/>
            </a:ext>
          </a:extLst>
        </xdr:cNvPr>
        <xdr:cNvSpPr txBox="1"/>
      </xdr:nvSpPr>
      <xdr:spPr>
        <a:xfrm>
          <a:off x="16592627"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835" name="n_1mainValue【児童館】&#10;一人当たり面積">
          <a:extLst>
            <a:ext uri="{FF2B5EF4-FFF2-40B4-BE49-F238E27FC236}">
              <a16:creationId xmlns:a16="http://schemas.microsoft.com/office/drawing/2014/main" id="{74BD5372-F20D-485C-A68E-C5B46B48CA93}"/>
            </a:ext>
          </a:extLst>
        </xdr:cNvPr>
        <xdr:cNvSpPr txBox="1"/>
      </xdr:nvSpPr>
      <xdr:spPr>
        <a:xfrm>
          <a:off x="189834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36" name="n_2mainValue【児童館】&#10;一人当たり面積">
          <a:extLst>
            <a:ext uri="{FF2B5EF4-FFF2-40B4-BE49-F238E27FC236}">
              <a16:creationId xmlns:a16="http://schemas.microsoft.com/office/drawing/2014/main" id="{EA99EF56-B5EC-4619-8597-148A7074B8A1}"/>
            </a:ext>
          </a:extLst>
        </xdr:cNvPr>
        <xdr:cNvSpPr txBox="1"/>
      </xdr:nvSpPr>
      <xdr:spPr>
        <a:xfrm>
          <a:off x="181833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837" name="n_3mainValue【児童館】&#10;一人当たり面積">
          <a:extLst>
            <a:ext uri="{FF2B5EF4-FFF2-40B4-BE49-F238E27FC236}">
              <a16:creationId xmlns:a16="http://schemas.microsoft.com/office/drawing/2014/main" id="{CD1457C8-0E4D-43D5-AE02-183BA681D821}"/>
            </a:ext>
          </a:extLst>
        </xdr:cNvPr>
        <xdr:cNvSpPr txBox="1"/>
      </xdr:nvSpPr>
      <xdr:spPr>
        <a:xfrm>
          <a:off x="17383202"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838" name="n_4mainValue【児童館】&#10;一人当たり面積">
          <a:extLst>
            <a:ext uri="{FF2B5EF4-FFF2-40B4-BE49-F238E27FC236}">
              <a16:creationId xmlns:a16="http://schemas.microsoft.com/office/drawing/2014/main" id="{E3BC90AD-2486-4218-94AE-E9C2BDC3B5C8}"/>
            </a:ext>
          </a:extLst>
        </xdr:cNvPr>
        <xdr:cNvSpPr txBox="1"/>
      </xdr:nvSpPr>
      <xdr:spPr>
        <a:xfrm>
          <a:off x="16592627"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12D30479-A79A-4EA9-A714-378D48C08DFC}"/>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17D43CC-C97E-48CD-BED7-57BF59B79A7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1B8F908-7EBE-4CBC-86B4-24635E6AFC6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C7DA5EE4-4CCD-43AB-9EEC-6DCFE3018A9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DD6450DB-4B72-477A-887E-B047CB3C7B9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C87AD9A-E07B-4C65-BBF3-5F549AC05E74}"/>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7ACEBA6-000E-4C83-A525-58E8156EAD8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5FCDCC9D-7F06-41D8-9788-455252CCE398}"/>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88360DF0-379A-4242-A43B-B0D42852420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38ADF99-1CC6-452B-A903-10F789043EE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C1C763CE-2C80-45D1-9DF9-42C7B6362137}"/>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588F39AD-4AE3-4DC4-8143-5DB5DE2B0D2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E14DAA94-371E-45EC-96F2-8E1CA798102D}"/>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9EE021E0-3D5D-4450-A801-D540C61E56FD}"/>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3F0C872B-0AD2-4652-A353-D517D97A329E}"/>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6D33AF44-0EDF-4AE9-8298-BF1205366FB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455C6398-4471-4589-AFCE-D60C2880C99B}"/>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2BBAA50E-7E8D-4D14-8D56-79A038C8DFAF}"/>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21A6186D-ACAF-4757-A7AE-CB0BE563031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B5C3481A-CD2C-459A-A846-81553589264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608EBBF2-E2C4-44B5-B354-4954D71938C1}"/>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CD2C3618-736C-4F6C-B5EE-5C768981A46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41A0A5A1-1746-4776-AE95-F054E5A0E528}"/>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7850517F-336A-4B3B-B891-77AF195F31A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C7FE36DE-4672-48DC-9692-A287ACDC80CD}"/>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73FBC99F-D4C5-4862-BD47-22952E3A3DFD}"/>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2254C327-6EC5-411F-9952-6EB25A29265A}"/>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A799217C-2D72-4A06-AAA7-6D9068BBDAA4}"/>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A32F3DC6-6092-42B6-936E-DEC7DA5BAC71}"/>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F8CE01F6-1634-483B-9BA6-67BDA1BF0AF2}"/>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487315A4-7656-4979-A5F1-C4F0B45F92F6}"/>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2C1CAF52-0553-4828-B074-1B37243D982C}"/>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A88EF75F-B10F-4B65-BD5A-1191BCF9AAE6}"/>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800B81A2-DBA6-4A51-A0AE-860BF1755C6C}"/>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E09E4717-ED77-4126-A07C-AEB95440EC17}"/>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C18411E-EB3E-4826-B26C-7DAAA04A02A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C51C09F-B4CD-4BBB-9D2E-C4DB782BED4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9F36F32-4FF0-46A5-B7C6-03FDEBB8206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7E53243-9C52-4A51-927B-9C1D70B805E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8D939C5-334C-4C22-8182-C92A10CA57FC}"/>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79" name="楕円 878">
          <a:extLst>
            <a:ext uri="{FF2B5EF4-FFF2-40B4-BE49-F238E27FC236}">
              <a16:creationId xmlns:a16="http://schemas.microsoft.com/office/drawing/2014/main" id="{B8202E9B-CBFA-4B0E-B785-FEB92A0A8279}"/>
            </a:ext>
          </a:extLst>
        </xdr:cNvPr>
        <xdr:cNvSpPr/>
      </xdr:nvSpPr>
      <xdr:spPr>
        <a:xfrm>
          <a:off x="14649450" y="173285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80" name="【公民館】&#10;有形固定資産減価償却率該当値テキスト">
          <a:extLst>
            <a:ext uri="{FF2B5EF4-FFF2-40B4-BE49-F238E27FC236}">
              <a16:creationId xmlns:a16="http://schemas.microsoft.com/office/drawing/2014/main" id="{96639F61-01DF-4648-9E2C-1D21EF267654}"/>
            </a:ext>
          </a:extLst>
        </xdr:cNvPr>
        <xdr:cNvSpPr txBox="1"/>
      </xdr:nvSpPr>
      <xdr:spPr>
        <a:xfrm>
          <a:off x="14735175"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97789</xdr:rowOff>
    </xdr:from>
    <xdr:to>
      <xdr:col>81</xdr:col>
      <xdr:colOff>101600</xdr:colOff>
      <xdr:row>107</xdr:row>
      <xdr:rowOff>27939</xdr:rowOff>
    </xdr:to>
    <xdr:sp macro="" textlink="">
      <xdr:nvSpPr>
        <xdr:cNvPr id="881" name="楕円 880">
          <a:extLst>
            <a:ext uri="{FF2B5EF4-FFF2-40B4-BE49-F238E27FC236}">
              <a16:creationId xmlns:a16="http://schemas.microsoft.com/office/drawing/2014/main" id="{497A3804-044B-4267-B88F-149A9AA3544A}"/>
            </a:ext>
          </a:extLst>
        </xdr:cNvPr>
        <xdr:cNvSpPr/>
      </xdr:nvSpPr>
      <xdr:spPr>
        <a:xfrm>
          <a:off x="13887450" y="172618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107</xdr:row>
      <xdr:rowOff>53339</xdr:rowOff>
    </xdr:to>
    <xdr:cxnSp macro="">
      <xdr:nvCxnSpPr>
        <xdr:cNvPr id="882" name="直線コネクタ 881">
          <a:extLst>
            <a:ext uri="{FF2B5EF4-FFF2-40B4-BE49-F238E27FC236}">
              <a16:creationId xmlns:a16="http://schemas.microsoft.com/office/drawing/2014/main" id="{41C49FDD-E87E-48E5-9F11-D1E9F9F46E74}"/>
            </a:ext>
          </a:extLst>
        </xdr:cNvPr>
        <xdr:cNvCxnSpPr/>
      </xdr:nvCxnSpPr>
      <xdr:spPr>
        <a:xfrm>
          <a:off x="13935075" y="17309464"/>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74930</xdr:rowOff>
    </xdr:from>
    <xdr:to>
      <xdr:col>76</xdr:col>
      <xdr:colOff>165100</xdr:colOff>
      <xdr:row>108</xdr:row>
      <xdr:rowOff>5080</xdr:rowOff>
    </xdr:to>
    <xdr:sp macro="" textlink="">
      <xdr:nvSpPr>
        <xdr:cNvPr id="883" name="楕円 882">
          <a:extLst>
            <a:ext uri="{FF2B5EF4-FFF2-40B4-BE49-F238E27FC236}">
              <a16:creationId xmlns:a16="http://schemas.microsoft.com/office/drawing/2014/main" id="{A61E753D-D8B3-4DA9-B3BE-CD5475A40DE9}"/>
            </a:ext>
          </a:extLst>
        </xdr:cNvPr>
        <xdr:cNvSpPr/>
      </xdr:nvSpPr>
      <xdr:spPr>
        <a:xfrm>
          <a:off x="13096875" y="17400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107</xdr:row>
      <xdr:rowOff>125730</xdr:rowOff>
    </xdr:to>
    <xdr:cxnSp macro="">
      <xdr:nvCxnSpPr>
        <xdr:cNvPr id="884" name="直線コネクタ 883">
          <a:extLst>
            <a:ext uri="{FF2B5EF4-FFF2-40B4-BE49-F238E27FC236}">
              <a16:creationId xmlns:a16="http://schemas.microsoft.com/office/drawing/2014/main" id="{5442FF7A-8A77-4BD3-AFC5-53276CC0A1B0}"/>
            </a:ext>
          </a:extLst>
        </xdr:cNvPr>
        <xdr:cNvCxnSpPr/>
      </xdr:nvCxnSpPr>
      <xdr:spPr>
        <a:xfrm flipV="1">
          <a:off x="13144500" y="17309464"/>
          <a:ext cx="790575"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885" name="楕円 884">
          <a:extLst>
            <a:ext uri="{FF2B5EF4-FFF2-40B4-BE49-F238E27FC236}">
              <a16:creationId xmlns:a16="http://schemas.microsoft.com/office/drawing/2014/main" id="{12FA4997-3395-44DB-86C1-255E70F57F20}"/>
            </a:ext>
          </a:extLst>
        </xdr:cNvPr>
        <xdr:cNvSpPr/>
      </xdr:nvSpPr>
      <xdr:spPr>
        <a:xfrm>
          <a:off x="12296775" y="17373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125730</xdr:rowOff>
    </xdr:to>
    <xdr:cxnSp macro="">
      <xdr:nvCxnSpPr>
        <xdr:cNvPr id="886" name="直線コネクタ 885">
          <a:extLst>
            <a:ext uri="{FF2B5EF4-FFF2-40B4-BE49-F238E27FC236}">
              <a16:creationId xmlns:a16="http://schemas.microsoft.com/office/drawing/2014/main" id="{DF0AA39E-B142-4E50-8DAB-02BF07AFAB2F}"/>
            </a:ext>
          </a:extLst>
        </xdr:cNvPr>
        <xdr:cNvCxnSpPr/>
      </xdr:nvCxnSpPr>
      <xdr:spPr>
        <a:xfrm>
          <a:off x="12344400" y="17421225"/>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143511</xdr:rowOff>
    </xdr:from>
    <xdr:to>
      <xdr:col>67</xdr:col>
      <xdr:colOff>101600</xdr:colOff>
      <xdr:row>107</xdr:row>
      <xdr:rowOff>73661</xdr:rowOff>
    </xdr:to>
    <xdr:sp macro="" textlink="">
      <xdr:nvSpPr>
        <xdr:cNvPr id="887" name="楕円 886">
          <a:extLst>
            <a:ext uri="{FF2B5EF4-FFF2-40B4-BE49-F238E27FC236}">
              <a16:creationId xmlns:a16="http://schemas.microsoft.com/office/drawing/2014/main" id="{FB78452C-259B-4054-A49D-1A2CE0673F9F}"/>
            </a:ext>
          </a:extLst>
        </xdr:cNvPr>
        <xdr:cNvSpPr/>
      </xdr:nvSpPr>
      <xdr:spPr>
        <a:xfrm>
          <a:off x="11487150" y="173043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22861</xdr:rowOff>
    </xdr:from>
    <xdr:to>
      <xdr:col>71</xdr:col>
      <xdr:colOff>177800</xdr:colOff>
      <xdr:row>107</xdr:row>
      <xdr:rowOff>95250</xdr:rowOff>
    </xdr:to>
    <xdr:cxnSp macro="">
      <xdr:nvCxnSpPr>
        <xdr:cNvPr id="888" name="直線コネクタ 887">
          <a:extLst>
            <a:ext uri="{FF2B5EF4-FFF2-40B4-BE49-F238E27FC236}">
              <a16:creationId xmlns:a16="http://schemas.microsoft.com/office/drawing/2014/main" id="{4C3A6492-7F22-48DE-8DE9-2922F3E4F3CE}"/>
            </a:ext>
          </a:extLst>
        </xdr:cNvPr>
        <xdr:cNvCxnSpPr/>
      </xdr:nvCxnSpPr>
      <xdr:spPr>
        <a:xfrm>
          <a:off x="11534775" y="17352011"/>
          <a:ext cx="809625"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FDFB3157-3D40-47C1-8CF6-ADF09ECE9AAF}"/>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4C3B4A63-E0F4-42D9-B8AF-12A222B0FAAF}"/>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E1318C7E-6D43-458A-9D66-B1490DA5C3E9}"/>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48186281-3740-48E5-B1C1-E7A220E3EB88}"/>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19066</xdr:rowOff>
    </xdr:from>
    <xdr:ext cx="405111" cy="259045"/>
    <xdr:sp macro="" textlink="">
      <xdr:nvSpPr>
        <xdr:cNvPr id="893" name="n_1mainValue【公民館】&#10;有形固定資産減価償却率">
          <a:extLst>
            <a:ext uri="{FF2B5EF4-FFF2-40B4-BE49-F238E27FC236}">
              <a16:creationId xmlns:a16="http://schemas.microsoft.com/office/drawing/2014/main" id="{A69898E8-7E97-4954-ABEA-DF76199EB7FF}"/>
            </a:ext>
          </a:extLst>
        </xdr:cNvPr>
        <xdr:cNvSpPr txBox="1"/>
      </xdr:nvSpPr>
      <xdr:spPr>
        <a:xfrm>
          <a:off x="13745219" y="17345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167657</xdr:rowOff>
    </xdr:from>
    <xdr:ext cx="405111" cy="259045"/>
    <xdr:sp macro="" textlink="">
      <xdr:nvSpPr>
        <xdr:cNvPr id="894" name="n_2mainValue【公民館】&#10;有形固定資産減価償却率">
          <a:extLst>
            <a:ext uri="{FF2B5EF4-FFF2-40B4-BE49-F238E27FC236}">
              <a16:creationId xmlns:a16="http://schemas.microsoft.com/office/drawing/2014/main" id="{1C1641CC-8A80-43C0-8720-918242E967C6}"/>
            </a:ext>
          </a:extLst>
        </xdr:cNvPr>
        <xdr:cNvSpPr txBox="1"/>
      </xdr:nvSpPr>
      <xdr:spPr>
        <a:xfrm>
          <a:off x="12964169"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895" name="n_3mainValue【公民館】&#10;有形固定資産減価償却率">
          <a:extLst>
            <a:ext uri="{FF2B5EF4-FFF2-40B4-BE49-F238E27FC236}">
              <a16:creationId xmlns:a16="http://schemas.microsoft.com/office/drawing/2014/main" id="{1930C33F-14B5-419B-8998-F950F8D7D035}"/>
            </a:ext>
          </a:extLst>
        </xdr:cNvPr>
        <xdr:cNvSpPr txBox="1"/>
      </xdr:nvSpPr>
      <xdr:spPr>
        <a:xfrm>
          <a:off x="12164069"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64788</xdr:rowOff>
    </xdr:from>
    <xdr:ext cx="405111" cy="259045"/>
    <xdr:sp macro="" textlink="">
      <xdr:nvSpPr>
        <xdr:cNvPr id="896" name="n_4mainValue【公民館】&#10;有形固定資産減価償却率">
          <a:extLst>
            <a:ext uri="{FF2B5EF4-FFF2-40B4-BE49-F238E27FC236}">
              <a16:creationId xmlns:a16="http://schemas.microsoft.com/office/drawing/2014/main" id="{024FD855-98A1-44BD-BF61-45261F3CBF79}"/>
            </a:ext>
          </a:extLst>
        </xdr:cNvPr>
        <xdr:cNvSpPr txBox="1"/>
      </xdr:nvSpPr>
      <xdr:spPr>
        <a:xfrm>
          <a:off x="11354444" y="173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42A63C54-31AC-415C-A3F5-F9F81C0FBF1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256A9388-92ED-4F0C-A391-C852363983C7}"/>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DE610A60-4D34-4D71-A0D3-BFBC33CC506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E27701D9-45EE-4A87-BBBD-1C1D4B0A60F2}"/>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9F1E3E85-3966-4BA9-A9C8-31088ED5A28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3C872F0C-6EF6-4C13-9044-D7022BB964E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B8795389-0EEE-4C99-8D40-7467B3142FF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A13F8867-5C07-4680-88F8-3B19AB9F984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8F75AFE8-B839-4F23-8391-8EF1EDA7CB4F}"/>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D0B8165-B4EB-403E-8434-A5149FCA124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DF9278E1-46E0-4F87-A4FF-44527A0E4410}"/>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9AB33128-A4B3-4BC4-AC8F-D9BC21DFDF70}"/>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CD84E7E6-7A8C-48DC-B1BE-91E4BD52D8EC}"/>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327DD580-CC5C-4540-B4EE-D7DE96892369}"/>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2451D5BC-C640-482C-B388-86F40AF2080E}"/>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3B41BD22-71E3-4627-AF45-7FDA31136D70}"/>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53E2FCEF-E02B-47E7-828B-13B8E2295E24}"/>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E735C664-F6AC-4B14-84F5-0D00E51EEA5A}"/>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E9758067-E33C-482E-96CE-9AA628B7D57F}"/>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F0ECD9CD-79F4-4B17-B9FC-788CD5B9255D}"/>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7A5E9E89-2178-4682-94B8-6FA7A088938D}"/>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4C82A9D9-B11A-471A-9ED8-DA0EF2C823D9}"/>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468D1465-E4AE-4D28-8584-24D3D122BC5F}"/>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39BDAD3E-3D1E-4E87-BB7C-C7C5A589EDD7}"/>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78F2DECC-4742-4DD5-8DDB-ABF3B30A09E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42722274-04C1-4A30-BE4B-57AB51BDF386}"/>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24EC2593-6A51-4049-9534-083F72BC9270}"/>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01E976E8-C3E0-4493-BA7E-24AEFBE7C42A}"/>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A8B1F4BD-9188-4DEF-81BF-D0A04500F6D5}"/>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849FD456-1646-427B-9FA7-D6A82666F177}"/>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927" name="【公民館】&#10;一人当たり面積平均値テキスト">
          <a:extLst>
            <a:ext uri="{FF2B5EF4-FFF2-40B4-BE49-F238E27FC236}">
              <a16:creationId xmlns:a16="http://schemas.microsoft.com/office/drawing/2014/main" id="{0584AF8E-2C78-44D8-AAEB-D6297FE3D2EC}"/>
            </a:ext>
          </a:extLst>
        </xdr:cNvPr>
        <xdr:cNvSpPr txBox="1"/>
      </xdr:nvSpPr>
      <xdr:spPr>
        <a:xfrm>
          <a:off x="19992975" y="1688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64C3221D-56FD-4C1B-8AD0-C8AC684A6538}"/>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2F942773-31DE-4AA0-B6F7-79A83C77D2AE}"/>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31EE40D8-EB8B-4718-BFF7-15CB0D2E5668}"/>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787C54C8-C6CD-42A9-83DF-0BE7C594BF32}"/>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6228245C-6D0C-40A1-881B-797817157308}"/>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2A6A0F68-402C-4D3E-8A4E-B206B55822F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A90F42A-A407-40A7-9CB0-C3E3142B86C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50739B9-1ACD-45F3-8D12-7C04F56281D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AF23607-4C4E-4A8B-A5FE-027D7C9CF58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0440A49-FCD3-42BB-ADBD-14F07637C00B}"/>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938" name="楕円 937">
          <a:extLst>
            <a:ext uri="{FF2B5EF4-FFF2-40B4-BE49-F238E27FC236}">
              <a16:creationId xmlns:a16="http://schemas.microsoft.com/office/drawing/2014/main" id="{D68209D7-345D-43B7-A1CB-F1C0BEFC40BB}"/>
            </a:ext>
          </a:extLst>
        </xdr:cNvPr>
        <xdr:cNvSpPr/>
      </xdr:nvSpPr>
      <xdr:spPr>
        <a:xfrm>
          <a:off x="19897725"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939" name="【公民館】&#10;一人当たり面積該当値テキスト">
          <a:extLst>
            <a:ext uri="{FF2B5EF4-FFF2-40B4-BE49-F238E27FC236}">
              <a16:creationId xmlns:a16="http://schemas.microsoft.com/office/drawing/2014/main" id="{AF1EBD2C-2CA3-4687-9E76-68ADA7529C30}"/>
            </a:ext>
          </a:extLst>
        </xdr:cNvPr>
        <xdr:cNvSpPr txBox="1"/>
      </xdr:nvSpPr>
      <xdr:spPr>
        <a:xfrm>
          <a:off x="19992975" y="174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40" name="楕円 939">
          <a:extLst>
            <a:ext uri="{FF2B5EF4-FFF2-40B4-BE49-F238E27FC236}">
              <a16:creationId xmlns:a16="http://schemas.microsoft.com/office/drawing/2014/main" id="{003E29A0-87FC-4B9D-9E5F-2DC66E2934E4}"/>
            </a:ext>
          </a:extLst>
        </xdr:cNvPr>
        <xdr:cNvSpPr/>
      </xdr:nvSpPr>
      <xdr:spPr>
        <a:xfrm>
          <a:off x="19154775" y="17545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941" name="直線コネクタ 940">
          <a:extLst>
            <a:ext uri="{FF2B5EF4-FFF2-40B4-BE49-F238E27FC236}">
              <a16:creationId xmlns:a16="http://schemas.microsoft.com/office/drawing/2014/main" id="{E1C88E04-20BF-48C8-B95A-F10EB510C739}"/>
            </a:ext>
          </a:extLst>
        </xdr:cNvPr>
        <xdr:cNvCxnSpPr/>
      </xdr:nvCxnSpPr>
      <xdr:spPr>
        <a:xfrm>
          <a:off x="19202400" y="175935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42" name="楕円 941">
          <a:extLst>
            <a:ext uri="{FF2B5EF4-FFF2-40B4-BE49-F238E27FC236}">
              <a16:creationId xmlns:a16="http://schemas.microsoft.com/office/drawing/2014/main" id="{526ABE3E-FC8F-4E13-9E66-B3703349AC14}"/>
            </a:ext>
          </a:extLst>
        </xdr:cNvPr>
        <xdr:cNvSpPr/>
      </xdr:nvSpPr>
      <xdr:spPr>
        <a:xfrm>
          <a:off x="18345150" y="17545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943" name="直線コネクタ 942">
          <a:extLst>
            <a:ext uri="{FF2B5EF4-FFF2-40B4-BE49-F238E27FC236}">
              <a16:creationId xmlns:a16="http://schemas.microsoft.com/office/drawing/2014/main" id="{4DE719C4-DBE9-46CB-8486-52E658B71954}"/>
            </a:ext>
          </a:extLst>
        </xdr:cNvPr>
        <xdr:cNvCxnSpPr/>
      </xdr:nvCxnSpPr>
      <xdr:spPr>
        <a:xfrm>
          <a:off x="18392775" y="17593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44" name="楕円 943">
          <a:extLst>
            <a:ext uri="{FF2B5EF4-FFF2-40B4-BE49-F238E27FC236}">
              <a16:creationId xmlns:a16="http://schemas.microsoft.com/office/drawing/2014/main" id="{17DDBEEA-79DA-46C3-BF49-6175512824D5}"/>
            </a:ext>
          </a:extLst>
        </xdr:cNvPr>
        <xdr:cNvSpPr/>
      </xdr:nvSpPr>
      <xdr:spPr>
        <a:xfrm>
          <a:off x="17554575" y="17545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945" name="直線コネクタ 944">
          <a:extLst>
            <a:ext uri="{FF2B5EF4-FFF2-40B4-BE49-F238E27FC236}">
              <a16:creationId xmlns:a16="http://schemas.microsoft.com/office/drawing/2014/main" id="{B1E8166B-937B-4BB9-88B6-98A370D7B220}"/>
            </a:ext>
          </a:extLst>
        </xdr:cNvPr>
        <xdr:cNvCxnSpPr/>
      </xdr:nvCxnSpPr>
      <xdr:spPr>
        <a:xfrm>
          <a:off x="17602200" y="17593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946" name="楕円 945">
          <a:extLst>
            <a:ext uri="{FF2B5EF4-FFF2-40B4-BE49-F238E27FC236}">
              <a16:creationId xmlns:a16="http://schemas.microsoft.com/office/drawing/2014/main" id="{904C7C9C-F5F6-44C9-82F5-CFB4F6A7763A}"/>
            </a:ext>
          </a:extLst>
        </xdr:cNvPr>
        <xdr:cNvSpPr/>
      </xdr:nvSpPr>
      <xdr:spPr>
        <a:xfrm>
          <a:off x="16754475" y="17545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947" name="直線コネクタ 946">
          <a:extLst>
            <a:ext uri="{FF2B5EF4-FFF2-40B4-BE49-F238E27FC236}">
              <a16:creationId xmlns:a16="http://schemas.microsoft.com/office/drawing/2014/main" id="{9FB894A7-4D12-4648-8220-EFBFBA331457}"/>
            </a:ext>
          </a:extLst>
        </xdr:cNvPr>
        <xdr:cNvCxnSpPr/>
      </xdr:nvCxnSpPr>
      <xdr:spPr>
        <a:xfrm>
          <a:off x="16802100" y="175935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48" name="n_1aveValue【公民館】&#10;一人当たり面積">
          <a:extLst>
            <a:ext uri="{FF2B5EF4-FFF2-40B4-BE49-F238E27FC236}">
              <a16:creationId xmlns:a16="http://schemas.microsoft.com/office/drawing/2014/main" id="{46E31FE5-F867-43BA-ABE0-5FA0C037B578}"/>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9" name="n_2aveValue【公民館】&#10;一人当たり面積">
          <a:extLst>
            <a:ext uri="{FF2B5EF4-FFF2-40B4-BE49-F238E27FC236}">
              <a16:creationId xmlns:a16="http://schemas.microsoft.com/office/drawing/2014/main" id="{2A11DB67-6575-471B-9C1C-4937B1165958}"/>
            </a:ext>
          </a:extLst>
        </xdr:cNvPr>
        <xdr:cNvSpPr txBox="1"/>
      </xdr:nvSpPr>
      <xdr:spPr>
        <a:xfrm>
          <a:off x="181833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50" name="n_3aveValue【公民館】&#10;一人当たり面積">
          <a:extLst>
            <a:ext uri="{FF2B5EF4-FFF2-40B4-BE49-F238E27FC236}">
              <a16:creationId xmlns:a16="http://schemas.microsoft.com/office/drawing/2014/main" id="{555A91F0-4466-450F-B3D3-A06911CEC64E}"/>
            </a:ext>
          </a:extLst>
        </xdr:cNvPr>
        <xdr:cNvSpPr txBox="1"/>
      </xdr:nvSpPr>
      <xdr:spPr>
        <a:xfrm>
          <a:off x="173832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1" name="n_4aveValue【公民館】&#10;一人当たり面積">
          <a:extLst>
            <a:ext uri="{FF2B5EF4-FFF2-40B4-BE49-F238E27FC236}">
              <a16:creationId xmlns:a16="http://schemas.microsoft.com/office/drawing/2014/main" id="{8C51258A-8375-4BCB-9184-C158108605CA}"/>
            </a:ext>
          </a:extLst>
        </xdr:cNvPr>
        <xdr:cNvSpPr txBox="1"/>
      </xdr:nvSpPr>
      <xdr:spPr>
        <a:xfrm>
          <a:off x="16592627"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52" name="n_1mainValue【公民館】&#10;一人当たり面積">
          <a:extLst>
            <a:ext uri="{FF2B5EF4-FFF2-40B4-BE49-F238E27FC236}">
              <a16:creationId xmlns:a16="http://schemas.microsoft.com/office/drawing/2014/main" id="{32453CDE-BF6E-405F-A84D-BC9087E89540}"/>
            </a:ext>
          </a:extLst>
        </xdr:cNvPr>
        <xdr:cNvSpPr txBox="1"/>
      </xdr:nvSpPr>
      <xdr:spPr>
        <a:xfrm>
          <a:off x="189834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53" name="n_2mainValue【公民館】&#10;一人当たり面積">
          <a:extLst>
            <a:ext uri="{FF2B5EF4-FFF2-40B4-BE49-F238E27FC236}">
              <a16:creationId xmlns:a16="http://schemas.microsoft.com/office/drawing/2014/main" id="{299A87F9-4CD5-4E82-A922-5BB15BFFEF48}"/>
            </a:ext>
          </a:extLst>
        </xdr:cNvPr>
        <xdr:cNvSpPr txBox="1"/>
      </xdr:nvSpPr>
      <xdr:spPr>
        <a:xfrm>
          <a:off x="181833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54" name="n_3mainValue【公民館】&#10;一人当たり面積">
          <a:extLst>
            <a:ext uri="{FF2B5EF4-FFF2-40B4-BE49-F238E27FC236}">
              <a16:creationId xmlns:a16="http://schemas.microsoft.com/office/drawing/2014/main" id="{9400DA4B-3619-48D2-AF8D-A4ABB85CA5A9}"/>
            </a:ext>
          </a:extLst>
        </xdr:cNvPr>
        <xdr:cNvSpPr txBox="1"/>
      </xdr:nvSpPr>
      <xdr:spPr>
        <a:xfrm>
          <a:off x="17383202"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955" name="n_4mainValue【公民館】&#10;一人当たり面積">
          <a:extLst>
            <a:ext uri="{FF2B5EF4-FFF2-40B4-BE49-F238E27FC236}">
              <a16:creationId xmlns:a16="http://schemas.microsoft.com/office/drawing/2014/main" id="{E1026A74-7A30-411C-AB97-DA4D0676D148}"/>
            </a:ext>
          </a:extLst>
        </xdr:cNvPr>
        <xdr:cNvSpPr txBox="1"/>
      </xdr:nvSpPr>
      <xdr:spPr>
        <a:xfrm>
          <a:off x="16592627"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568F5AB4-9F72-4DDD-A45D-2343E60C2B6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420FE51B-BD7F-42C6-8290-D40E6F6CABF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614A82D4-9E4A-45C7-AE27-2C072BFCDDD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類似団体と比較して、特に認定こども園・幼稚園・保育所や公営住宅などで減価償却率が高くなっている。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２年度までに計９園の閉園を進め、施設総量の削減を図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市営住宅マネジメント計画に基づき、市営住宅の再編と改修に取り組んできている。令和２年度には第３次市営住宅マネジメント計画を策定しており、引き続き適正な住宅ストックとなるよう、再編と回収に取り組んでいく。</a:t>
          </a:r>
        </a:p>
        <a:p>
          <a:r>
            <a:rPr kumimoji="1" lang="ja-JP" altLang="en-US" sz="13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267A25-50BF-44C1-91BD-8864CF66589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82FA70-FB34-4FB0-B7C2-0FA3279F797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3CE01D-8900-4C58-872A-DAA2CAE4E39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A894C1-6E32-482E-9C6B-F5D34E963D2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BF8900-1AED-4295-85F2-B1248109862F}"/>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0FC20F-2DBF-4553-9904-98751486123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B28A84-4562-47D2-A46A-C8D4FE1EA37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FCCA0B-5ABB-4ADF-BF6A-500C1B4DC2A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C95A64-0BAE-4A17-97CE-9F5B2F26B57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1DCA5F-F582-4CC1-8DA1-1E38D49AB8F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750A90-3D59-41D6-9D64-D8CEB30CC7F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A6A484-CA09-4215-8750-E8F6100E5DA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2DC559-450F-4589-AA37-C5EC316EFF5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61B331-BB30-4943-B796-A825E704E33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38C518-1AFE-40E7-ABBC-A71F6BE2930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D9BFB9-E6D2-4C05-A770-D86C0AB43FEB}"/>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A275F9-385D-4152-B65A-8D958BF4A79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48F25F-86C1-4911-94BC-620D7BC18AF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FB3354-7298-48D9-8204-DF9BAE5C116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AB750C-3D7A-4960-87D0-138B5616D5F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C867D1-9B53-4A79-A04D-A662C928459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10BBEF-A8BB-428F-B974-A70AF2A6CC0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5C5890-72E3-4B2A-9C6A-221E20EA8F4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8E9CB2-FA6E-4D90-A927-4118176F8D2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0E7F67-A538-41DA-8DD7-C3DFF752BB9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1CBFFF-EC9A-4D28-B61F-2972ACFB489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FA8D3D-DA0B-4143-A077-E4700F0260A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77A2BD-BA0A-4F94-96B4-8430DA90844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2D9562-688F-47AE-BC50-D9554CBC1A7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E800D7-ECDF-46FF-BF84-0B0512C6C505}"/>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F60F46-09B1-4E6B-AABC-7E403EB39C04}"/>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718ABA-6CD7-46AF-AD5F-D0C5E3E7900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583735-0155-4FEC-8230-AC58DBE40A6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5784C80-A463-400A-AB49-D5513800683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C4C87D-C217-4DEB-AA4B-58B91056A64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6CFC81-A006-46B5-89D3-815AF7033448}"/>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B5E64A-6290-4F1C-97D5-AE52EB9A5A34}"/>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4020F4-EC89-4463-8FE0-167CDB6514F4}"/>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9B77DD-8DAC-479A-A8C1-F386911D1EF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406B7E-BD13-44D3-8111-61D8BA46ECB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8A5A4C-434A-46FE-AF0B-D5180E630DC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BC0D3D4-3C6A-4856-B4AE-8026EBA383F3}"/>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28FE937-D52D-4743-9A95-C7D8FA00A01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419231A-EA58-4B50-AE98-173A71B6C4DC}"/>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24888BE-FF7C-4CC9-B08A-DD4E3EACE5D2}"/>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BC0634B-7726-4131-B1F1-1286ECE1B5A8}"/>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D935EC-885C-433B-AE43-1AAC8AD4BCC5}"/>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7EC50DA-FD34-46C5-8C6E-3C24662C1EA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407995C-4EA1-4B76-BFF3-626E36D9B98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66954E0-33AC-4EA5-9C61-BAC192323D0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14AE672-E763-4FB6-B08C-1F3CD8FB7E6D}"/>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3797ECD-1D7C-4ECC-88CB-61FB2EB4AEF2}"/>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DE8A85D-2639-4266-95CC-258ADEAF0B68}"/>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39E1981-3CBC-4730-9DF1-6110BD74B2E6}"/>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D8E7627-872C-41CC-8A78-C9B11CD6047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89E1C37D-2DB7-4FBF-A5FE-8B59E83BF83E}"/>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B22A205F-F2E3-4581-A5D1-45A288790CFC}"/>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9BDCC044-2CCB-40E5-8D7B-4E92A3D8C542}"/>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754BF8A4-1AFF-4209-91B6-C0F0BDBA448A}"/>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264E8591-FCB5-4A46-B423-0C0F7ABD066F}"/>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0172B687-751A-4F32-A2DB-C9DBB7CFFAA5}"/>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97677D0A-4A87-4DB5-B3B5-CFDD823E1822}"/>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0926EE9A-21B0-46DE-8E0F-6E136FEB164A}"/>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A75A46D4-26FB-4D89-9CA4-130B08840DC2}"/>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5A67CA03-9A0A-4EA2-B980-5FCA375E0C04}"/>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37C4FF58-4587-4A03-A1B5-64DAECAD7D39}"/>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3B69A5E-0C75-4149-9991-AD4A441C3B0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B47BE4-8FF4-47E6-916B-1F4EA689355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63EAAC-2176-4C92-B1F4-EEE6E2D02562}"/>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BA92A8-C48F-4452-9565-283E194B293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070827-112C-4B87-A7B3-1E4B983E3A8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31576237-C5EC-4F9B-8ABE-4860AFFC07E6}"/>
            </a:ext>
          </a:extLst>
        </xdr:cNvPr>
        <xdr:cNvSpPr/>
      </xdr:nvSpPr>
      <xdr:spPr>
        <a:xfrm>
          <a:off x="4124325" y="6134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07EBD978-45C2-4128-8898-48D9F4B3B526}"/>
            </a:ext>
          </a:extLst>
        </xdr:cNvPr>
        <xdr:cNvSpPr txBox="1"/>
      </xdr:nvSpPr>
      <xdr:spPr>
        <a:xfrm>
          <a:off x="4219575"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5" name="楕円 74">
          <a:extLst>
            <a:ext uri="{FF2B5EF4-FFF2-40B4-BE49-F238E27FC236}">
              <a16:creationId xmlns:a16="http://schemas.microsoft.com/office/drawing/2014/main" id="{A7F2D88D-DCE0-44D9-9CCE-6344B8674E8A}"/>
            </a:ext>
          </a:extLst>
        </xdr:cNvPr>
        <xdr:cNvSpPr/>
      </xdr:nvSpPr>
      <xdr:spPr>
        <a:xfrm>
          <a:off x="3381375" y="60934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274185D2-6E78-46C8-8CCC-110F36F362BF}"/>
            </a:ext>
          </a:extLst>
        </xdr:cNvPr>
        <xdr:cNvCxnSpPr/>
      </xdr:nvCxnSpPr>
      <xdr:spPr>
        <a:xfrm>
          <a:off x="3429000" y="6150610"/>
          <a:ext cx="7524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EF4F38D4-4200-4122-9964-678740E4045F}"/>
            </a:ext>
          </a:extLst>
        </xdr:cNvPr>
        <xdr:cNvSpPr/>
      </xdr:nvSpPr>
      <xdr:spPr>
        <a:xfrm>
          <a:off x="2571750" y="60172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156210</xdr:rowOff>
    </xdr:to>
    <xdr:cxnSp macro="">
      <xdr:nvCxnSpPr>
        <xdr:cNvPr id="78" name="直線コネクタ 77">
          <a:extLst>
            <a:ext uri="{FF2B5EF4-FFF2-40B4-BE49-F238E27FC236}">
              <a16:creationId xmlns:a16="http://schemas.microsoft.com/office/drawing/2014/main" id="{E6802F69-6E39-4447-B029-532E8F7CBB51}"/>
            </a:ext>
          </a:extLst>
        </xdr:cNvPr>
        <xdr:cNvCxnSpPr/>
      </xdr:nvCxnSpPr>
      <xdr:spPr>
        <a:xfrm>
          <a:off x="2619375" y="607441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F385BF3D-3AD0-480E-8B6C-BB860079D867}"/>
            </a:ext>
          </a:extLst>
        </xdr:cNvPr>
        <xdr:cNvSpPr/>
      </xdr:nvSpPr>
      <xdr:spPr>
        <a:xfrm>
          <a:off x="1781175" y="5950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99418F52-1C79-48AB-AE60-0B61BAB1E6E1}"/>
            </a:ext>
          </a:extLst>
        </xdr:cNvPr>
        <xdr:cNvCxnSpPr/>
      </xdr:nvCxnSpPr>
      <xdr:spPr>
        <a:xfrm>
          <a:off x="1828800" y="599821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FE4AB7AD-50DD-4317-865C-E70ACAF1BDAD}"/>
            </a:ext>
          </a:extLst>
        </xdr:cNvPr>
        <xdr:cNvSpPr/>
      </xdr:nvSpPr>
      <xdr:spPr>
        <a:xfrm>
          <a:off x="981075" y="5897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3810</xdr:rowOff>
    </xdr:to>
    <xdr:cxnSp macro="">
      <xdr:nvCxnSpPr>
        <xdr:cNvPr id="82" name="直線コネクタ 81">
          <a:extLst>
            <a:ext uri="{FF2B5EF4-FFF2-40B4-BE49-F238E27FC236}">
              <a16:creationId xmlns:a16="http://schemas.microsoft.com/office/drawing/2014/main" id="{5534028D-2EEB-4F75-A560-D80B0843BA0A}"/>
            </a:ext>
          </a:extLst>
        </xdr:cNvPr>
        <xdr:cNvCxnSpPr/>
      </xdr:nvCxnSpPr>
      <xdr:spPr>
        <a:xfrm>
          <a:off x="1028700" y="5954395"/>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F2EE82D2-D5EB-43FA-990E-D7C87EA2BA47}"/>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406EE948-0155-42E9-AB61-F5F5C4B9355C}"/>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4C1F65FA-9639-4971-A5BE-D5B1F5FD2634}"/>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256D9030-0FB9-4ACE-8B98-E2F1CDAE0DF2}"/>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7" name="n_1mainValue【図書館】&#10;有形固定資産減価償却率">
          <a:extLst>
            <a:ext uri="{FF2B5EF4-FFF2-40B4-BE49-F238E27FC236}">
              <a16:creationId xmlns:a16="http://schemas.microsoft.com/office/drawing/2014/main" id="{4B903779-78B4-4CF8-AD2C-A29FDD15153E}"/>
            </a:ext>
          </a:extLst>
        </xdr:cNvPr>
        <xdr:cNvSpPr txBox="1"/>
      </xdr:nvSpPr>
      <xdr:spPr>
        <a:xfrm>
          <a:off x="3239144" y="618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88" name="n_2mainValue【図書館】&#10;有形固定資産減価償却率">
          <a:extLst>
            <a:ext uri="{FF2B5EF4-FFF2-40B4-BE49-F238E27FC236}">
              <a16:creationId xmlns:a16="http://schemas.microsoft.com/office/drawing/2014/main" id="{C6F7AC54-D869-43AC-8787-32058CBA8C0E}"/>
            </a:ext>
          </a:extLst>
        </xdr:cNvPr>
        <xdr:cNvSpPr txBox="1"/>
      </xdr:nvSpPr>
      <xdr:spPr>
        <a:xfrm>
          <a:off x="2439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45737</xdr:rowOff>
    </xdr:from>
    <xdr:ext cx="405111" cy="259045"/>
    <xdr:sp macro="" textlink="">
      <xdr:nvSpPr>
        <xdr:cNvPr id="89" name="n_3mainValue【図書館】&#10;有形固定資産減価償却率">
          <a:extLst>
            <a:ext uri="{FF2B5EF4-FFF2-40B4-BE49-F238E27FC236}">
              <a16:creationId xmlns:a16="http://schemas.microsoft.com/office/drawing/2014/main" id="{2A4C9011-B6BF-49A5-9E0E-FCEE39C25BDC}"/>
            </a:ext>
          </a:extLst>
        </xdr:cNvPr>
        <xdr:cNvSpPr txBox="1"/>
      </xdr:nvSpPr>
      <xdr:spPr>
        <a:xfrm>
          <a:off x="1648469"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05C85060-656F-4229-B6A2-EFA1DE33B81A}"/>
            </a:ext>
          </a:extLst>
        </xdr:cNvPr>
        <xdr:cNvSpPr txBox="1"/>
      </xdr:nvSpPr>
      <xdr:spPr>
        <a:xfrm>
          <a:off x="8483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63E555D-765E-4343-95CC-6F92E8A8448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9375865-9A06-4A62-B5CA-8723E8FE833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7BC96D-5C8B-4B21-8428-A9BF8DC39CEF}"/>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AA1A635-DA1F-431C-B576-4DB1FF6F4D3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3AF81BE-EE9B-4711-B74B-877964B37BD8}"/>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3518602-CF92-4857-A1B7-E91FB0EA5394}"/>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4A9C4D2-B638-413B-934C-80F8CCFEF9B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158B844-2E7D-41B2-987B-98B57F543EF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4D9C419-EBDA-44A5-B155-54C496708118}"/>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A3E8A7-9CE0-4333-89C9-1F0667A6B02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6D54CAE4-A47E-4031-9A15-A163EBC5CB96}"/>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30CD231-E471-4FF3-AAB9-78ACC7094AD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BECBBD9-3CB2-4549-8EDE-31F8AFF56AB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A059C52-DD10-4D41-8443-DD9FEC24EE7A}"/>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4DD6B34-4C64-49F4-AA37-DABA69FCB58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3BD51F3-234C-4B3D-AA35-BA5A1E63041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9C08803-F525-417E-8C1B-9C9F7918DB5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4506FF7-9314-4DBD-9AA1-CD20006284F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F986658-927A-4A49-BE3B-40E1F4074C5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595A76B-8190-471E-953E-419DFA80BF27}"/>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08401D6-A482-4FF4-A7D1-609CB1FD3CEC}"/>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E7C5F57-3EE0-43C8-988E-5FEC6EE8EA7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DA4E59B-E4BB-4A17-92DD-9C8FCAB2297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9735FA1-7AD2-4596-9C77-23D4EA2CA69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CF8AFE8F-5473-49B6-B3EC-7BC54F06068A}"/>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6F1DCA25-4D1D-4747-B643-D9C15689A3EA}"/>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2FF47875-0234-4A68-8F7D-C472A32E4C7E}"/>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7282C9D8-8333-4EA6-A972-C47A609FA212}"/>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3FA2FD9D-107B-446D-96C6-F244322339F0}"/>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D1BC48A4-DFBC-4FA4-AFF8-076848962610}"/>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7DC3FB41-9AAB-484A-81A5-93EA61E120B2}"/>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7B549A86-2385-40B7-ACBE-B92013A53086}"/>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F846FCD4-4F07-4FE1-B62C-E5B6B14E0B0E}"/>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AF917280-7836-42DE-9FB8-8462EFF7F13D}"/>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AA488472-ACB9-4C11-BF22-C93E30755C38}"/>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FA89216-557B-4158-A1AE-B073C15E585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AB7362-B119-4A58-B3D9-FC0930EFDD8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284533-8529-4DA4-A6CF-167955EDF3A0}"/>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E5640C-C811-409B-9BFB-B006148437B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E2F50BC-FD90-461E-9B8E-1D7101534F3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96DDFB24-602A-48B7-966F-AF2B05AE87B0}"/>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D009A2FA-1191-4A5C-BAF9-1581C3DD8996}"/>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id="{47A56103-4BFA-4287-AF1D-2C7596A2874D}"/>
            </a:ext>
          </a:extLst>
        </xdr:cNvPr>
        <xdr:cNvSpPr/>
      </xdr:nvSpPr>
      <xdr:spPr>
        <a:xfrm>
          <a:off x="8639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16703645-380E-4198-8AC8-15BA58FCF86F}"/>
            </a:ext>
          </a:extLst>
        </xdr:cNvPr>
        <xdr:cNvCxnSpPr/>
      </xdr:nvCxnSpPr>
      <xdr:spPr>
        <a:xfrm>
          <a:off x="8686800" y="677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5" name="楕円 134">
          <a:extLst>
            <a:ext uri="{FF2B5EF4-FFF2-40B4-BE49-F238E27FC236}">
              <a16:creationId xmlns:a16="http://schemas.microsoft.com/office/drawing/2014/main" id="{F3C13E47-ACE6-4DE6-847F-9A49314A9E0B}"/>
            </a:ext>
          </a:extLst>
        </xdr:cNvPr>
        <xdr:cNvSpPr/>
      </xdr:nvSpPr>
      <xdr:spPr>
        <a:xfrm>
          <a:off x="7839075" y="6724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id="{D17BBBC2-1EFC-4F51-9E02-4EB459DAB482}"/>
            </a:ext>
          </a:extLst>
        </xdr:cNvPr>
        <xdr:cNvCxnSpPr/>
      </xdr:nvCxnSpPr>
      <xdr:spPr>
        <a:xfrm>
          <a:off x="7886700" y="6772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7" name="楕円 136">
          <a:extLst>
            <a:ext uri="{FF2B5EF4-FFF2-40B4-BE49-F238E27FC236}">
              <a16:creationId xmlns:a16="http://schemas.microsoft.com/office/drawing/2014/main" id="{F467DBF7-9434-498E-8D3A-D0D493592C44}"/>
            </a:ext>
          </a:extLst>
        </xdr:cNvPr>
        <xdr:cNvSpPr/>
      </xdr:nvSpPr>
      <xdr:spPr>
        <a:xfrm>
          <a:off x="7029450" y="6724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8" name="直線コネクタ 137">
          <a:extLst>
            <a:ext uri="{FF2B5EF4-FFF2-40B4-BE49-F238E27FC236}">
              <a16:creationId xmlns:a16="http://schemas.microsoft.com/office/drawing/2014/main" id="{680B69E6-B71B-4D91-9405-5A622D2E8775}"/>
            </a:ext>
          </a:extLst>
        </xdr:cNvPr>
        <xdr:cNvCxnSpPr/>
      </xdr:nvCxnSpPr>
      <xdr:spPr>
        <a:xfrm>
          <a:off x="7077075" y="67722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a:extLst>
            <a:ext uri="{FF2B5EF4-FFF2-40B4-BE49-F238E27FC236}">
              <a16:creationId xmlns:a16="http://schemas.microsoft.com/office/drawing/2014/main" id="{B3240AEE-15B5-4D20-9D83-E41025CE3DD5}"/>
            </a:ext>
          </a:extLst>
        </xdr:cNvPr>
        <xdr:cNvSpPr/>
      </xdr:nvSpPr>
      <xdr:spPr>
        <a:xfrm>
          <a:off x="62388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133350</xdr:rowOff>
    </xdr:from>
    <xdr:to>
      <xdr:col>41</xdr:col>
      <xdr:colOff>50800</xdr:colOff>
      <xdr:row>41</xdr:row>
      <xdr:rowOff>133350</xdr:rowOff>
    </xdr:to>
    <xdr:cxnSp macro="">
      <xdr:nvCxnSpPr>
        <xdr:cNvPr id="140" name="直線コネクタ 139">
          <a:extLst>
            <a:ext uri="{FF2B5EF4-FFF2-40B4-BE49-F238E27FC236}">
              <a16:creationId xmlns:a16="http://schemas.microsoft.com/office/drawing/2014/main" id="{9374F7C1-D763-4BBA-B5DA-4DDD8EED7449}"/>
            </a:ext>
          </a:extLst>
        </xdr:cNvPr>
        <xdr:cNvCxnSpPr/>
      </xdr:nvCxnSpPr>
      <xdr:spPr>
        <a:xfrm>
          <a:off x="6286500" y="67722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5EDBE43D-450D-43EA-ABE4-D9BD132A3199}"/>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A86EBF7C-A116-41EF-BEF3-0FD090B7C1E9}"/>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1DC2ED5E-4C22-4B38-A833-E0AAAA5BFDDE}"/>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594A44C1-01AC-4331-9586-F24B01A62C83}"/>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id="{118C36B5-7CD9-452C-9523-9C8567E53E8A}"/>
            </a:ext>
          </a:extLst>
        </xdr:cNvPr>
        <xdr:cNvSpPr txBox="1"/>
      </xdr:nvSpPr>
      <xdr:spPr>
        <a:xfrm>
          <a:off x="845827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6" name="n_2mainValue【図書館】&#10;一人当たり面積">
          <a:extLst>
            <a:ext uri="{FF2B5EF4-FFF2-40B4-BE49-F238E27FC236}">
              <a16:creationId xmlns:a16="http://schemas.microsoft.com/office/drawing/2014/main" id="{654D9F86-83CD-4C57-A25C-215F6BA21563}"/>
            </a:ext>
          </a:extLst>
        </xdr:cNvPr>
        <xdr:cNvSpPr txBox="1"/>
      </xdr:nvSpPr>
      <xdr:spPr>
        <a:xfrm>
          <a:off x="767722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47" name="n_3mainValue【図書館】&#10;一人当たり面積">
          <a:extLst>
            <a:ext uri="{FF2B5EF4-FFF2-40B4-BE49-F238E27FC236}">
              <a16:creationId xmlns:a16="http://schemas.microsoft.com/office/drawing/2014/main" id="{8C6C5EF8-5C6F-4C51-9C05-F93E4C3B7752}"/>
            </a:ext>
          </a:extLst>
        </xdr:cNvPr>
        <xdr:cNvSpPr txBox="1"/>
      </xdr:nvSpPr>
      <xdr:spPr>
        <a:xfrm>
          <a:off x="68676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a:extLst>
            <a:ext uri="{FF2B5EF4-FFF2-40B4-BE49-F238E27FC236}">
              <a16:creationId xmlns:a16="http://schemas.microsoft.com/office/drawing/2014/main" id="{E04A8BA5-99FB-4199-BED4-859FAC7C3AE1}"/>
            </a:ext>
          </a:extLst>
        </xdr:cNvPr>
        <xdr:cNvSpPr txBox="1"/>
      </xdr:nvSpPr>
      <xdr:spPr>
        <a:xfrm>
          <a:off x="60675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91F330E-1DEE-4D7A-B770-D66EA5F4ABE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541B73-5914-4260-9E5E-1F7E260A2A1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0D73710-5891-4870-B204-BCE60E9B863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CEBB83C-1017-4810-B2CD-02F7C194DA1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F6EFE4-C37C-4B40-BDBD-A5B10824BDA1}"/>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48C6713-8CDB-4972-A370-010192F48B04}"/>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6A4B576-5E7D-40FB-B976-ADEFC219292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A10534B-99F6-45AB-B1F8-9B2D21DDB7E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9DCC952-1D03-4447-B175-5FA3E23EE938}"/>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9025007-6303-4D01-999A-C5B06BF2925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1B8F3F35-3914-4A70-8697-8BCA85EFB336}"/>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C1E4602-3786-4E1B-9BC3-C1C51670E42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702349A-84F4-4339-B935-187AE027CAE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68EC3561-1AE5-4F85-866E-5CF41157E9FC}"/>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B5D8B1B-DF4A-441B-96CD-FE6C60CC4DD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935F904-CE2A-4CE1-9583-FFDA18C1406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0FCA975-B99B-4857-BB75-7A9C0C53074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A14D202-563B-466B-8211-542451178703}"/>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C03995C-815E-42F3-AAB6-C451D25BCB42}"/>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A4F6C29C-A99F-456A-A931-FD0609BDE83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B0DA354-1BEE-4384-9C44-FE20E233BB2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A40664A-5967-4278-8A4F-8A0E00BE066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42E4B011-CC2A-44EA-A15A-242ED75D1464}"/>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EE79037-40CB-4D0E-9A7C-E43F59FC751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5B508789-9350-46E7-A7AE-D9C77E670C0A}"/>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33D7BFD-D042-4CCD-8782-BF56334793A5}"/>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6D14D190-4325-4C07-B36A-7D4236C12BD5}"/>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73B74FF-1C1D-4CD9-A2A1-BCB4FE24507D}"/>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DBFF273C-3131-4C33-9EDC-1119E3435DDB}"/>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F6846AD-1317-4107-8909-FC46A7C7C03A}"/>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794162D-66DE-45EC-9235-2603F5AE7537}"/>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A8C449B5-9974-4E5A-A3D3-6F046EE75941}"/>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3491CC76-4F5A-426B-B4AA-658BC1756907}"/>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D6805FD9-BB42-4A6F-B463-F7B3E1D01AF5}"/>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9220E779-63A7-4394-9EF3-7E869E5A2BC8}"/>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5D36D5-1FB3-41B8-9BBB-F92B743FE23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CED608-3075-4E93-A7E2-93D52516CE4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B745082-97AC-4ABC-A1BE-BA2920A7E86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FCE2B9C-08C3-4676-B285-BF1D5697B92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060EBA0-29AE-480F-A99C-0E899222C371}"/>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xdr:rowOff>
    </xdr:from>
    <xdr:to>
      <xdr:col>24</xdr:col>
      <xdr:colOff>114300</xdr:colOff>
      <xdr:row>58</xdr:row>
      <xdr:rowOff>104140</xdr:rowOff>
    </xdr:to>
    <xdr:sp macro="" textlink="">
      <xdr:nvSpPr>
        <xdr:cNvPr id="189" name="楕円 188">
          <a:extLst>
            <a:ext uri="{FF2B5EF4-FFF2-40B4-BE49-F238E27FC236}">
              <a16:creationId xmlns:a16="http://schemas.microsoft.com/office/drawing/2014/main" id="{69ADC9E9-7574-41EB-A420-F380CA2EC119}"/>
            </a:ext>
          </a:extLst>
        </xdr:cNvPr>
        <xdr:cNvSpPr/>
      </xdr:nvSpPr>
      <xdr:spPr>
        <a:xfrm>
          <a:off x="4124325" y="93941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25417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90C061EB-D1C1-48DE-A930-AC4B3DE462BC}"/>
            </a:ext>
          </a:extLst>
        </xdr:cNvPr>
        <xdr:cNvSpPr txBox="1"/>
      </xdr:nvSpPr>
      <xdr:spPr>
        <a:xfrm>
          <a:off x="4219575"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91" name="楕円 190">
          <a:extLst>
            <a:ext uri="{FF2B5EF4-FFF2-40B4-BE49-F238E27FC236}">
              <a16:creationId xmlns:a16="http://schemas.microsoft.com/office/drawing/2014/main" id="{9CCE6EC7-BD70-43D3-BB40-F601F743B5CE}"/>
            </a:ext>
          </a:extLst>
        </xdr:cNvPr>
        <xdr:cNvSpPr/>
      </xdr:nvSpPr>
      <xdr:spPr>
        <a:xfrm>
          <a:off x="3381375" y="9361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53340</xdr:rowOff>
    </xdr:to>
    <xdr:cxnSp macro="">
      <xdr:nvCxnSpPr>
        <xdr:cNvPr id="192" name="直線コネクタ 191">
          <a:extLst>
            <a:ext uri="{FF2B5EF4-FFF2-40B4-BE49-F238E27FC236}">
              <a16:creationId xmlns:a16="http://schemas.microsoft.com/office/drawing/2014/main" id="{A82D444B-D875-40E3-A2B1-DE829D18D215}"/>
            </a:ext>
          </a:extLst>
        </xdr:cNvPr>
        <xdr:cNvCxnSpPr/>
      </xdr:nvCxnSpPr>
      <xdr:spPr>
        <a:xfrm>
          <a:off x="3429000" y="9399905"/>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93" name="楕円 192">
          <a:extLst>
            <a:ext uri="{FF2B5EF4-FFF2-40B4-BE49-F238E27FC236}">
              <a16:creationId xmlns:a16="http://schemas.microsoft.com/office/drawing/2014/main" id="{2C7D64E6-CB1B-4AED-8637-89385C5B91AD}"/>
            </a:ext>
          </a:extLst>
        </xdr:cNvPr>
        <xdr:cNvSpPr/>
      </xdr:nvSpPr>
      <xdr:spPr>
        <a:xfrm>
          <a:off x="2571750" y="92894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58</xdr:row>
      <xdr:rowOff>11430</xdr:rowOff>
    </xdr:to>
    <xdr:cxnSp macro="">
      <xdr:nvCxnSpPr>
        <xdr:cNvPr id="194" name="直線コネクタ 193">
          <a:extLst>
            <a:ext uri="{FF2B5EF4-FFF2-40B4-BE49-F238E27FC236}">
              <a16:creationId xmlns:a16="http://schemas.microsoft.com/office/drawing/2014/main" id="{83F322D5-2A49-48C8-92B3-C51C3604B8AD}"/>
            </a:ext>
          </a:extLst>
        </xdr:cNvPr>
        <xdr:cNvCxnSpPr/>
      </xdr:nvCxnSpPr>
      <xdr:spPr>
        <a:xfrm>
          <a:off x="2619375" y="9337040"/>
          <a:ext cx="8096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95" name="楕円 194">
          <a:extLst>
            <a:ext uri="{FF2B5EF4-FFF2-40B4-BE49-F238E27FC236}">
              <a16:creationId xmlns:a16="http://schemas.microsoft.com/office/drawing/2014/main" id="{6F21457E-6573-4B42-852E-DC2A3AAE2CB8}"/>
            </a:ext>
          </a:extLst>
        </xdr:cNvPr>
        <xdr:cNvSpPr/>
      </xdr:nvSpPr>
      <xdr:spPr>
        <a:xfrm>
          <a:off x="1781175" y="9203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xdr:rowOff>
    </xdr:from>
    <xdr:to>
      <xdr:col>15</xdr:col>
      <xdr:colOff>50800</xdr:colOff>
      <xdr:row>57</xdr:row>
      <xdr:rowOff>110490</xdr:rowOff>
    </xdr:to>
    <xdr:cxnSp macro="">
      <xdr:nvCxnSpPr>
        <xdr:cNvPr id="196" name="直線コネクタ 195">
          <a:extLst>
            <a:ext uri="{FF2B5EF4-FFF2-40B4-BE49-F238E27FC236}">
              <a16:creationId xmlns:a16="http://schemas.microsoft.com/office/drawing/2014/main" id="{16DA975D-4393-4628-AF1D-068D938A24D5}"/>
            </a:ext>
          </a:extLst>
        </xdr:cNvPr>
        <xdr:cNvCxnSpPr/>
      </xdr:nvCxnSpPr>
      <xdr:spPr>
        <a:xfrm>
          <a:off x="1828800" y="9241790"/>
          <a:ext cx="7905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33020</xdr:rowOff>
    </xdr:from>
    <xdr:to>
      <xdr:col>6</xdr:col>
      <xdr:colOff>38100</xdr:colOff>
      <xdr:row>56</xdr:row>
      <xdr:rowOff>134620</xdr:rowOff>
    </xdr:to>
    <xdr:sp macro="" textlink="">
      <xdr:nvSpPr>
        <xdr:cNvPr id="197" name="楕円 196">
          <a:extLst>
            <a:ext uri="{FF2B5EF4-FFF2-40B4-BE49-F238E27FC236}">
              <a16:creationId xmlns:a16="http://schemas.microsoft.com/office/drawing/2014/main" id="{2C221B7A-DDE5-47D3-8903-CD62B58F7687}"/>
            </a:ext>
          </a:extLst>
        </xdr:cNvPr>
        <xdr:cNvSpPr/>
      </xdr:nvSpPr>
      <xdr:spPr>
        <a:xfrm>
          <a:off x="981075" y="90976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83820</xdr:rowOff>
    </xdr:from>
    <xdr:to>
      <xdr:col>10</xdr:col>
      <xdr:colOff>114300</xdr:colOff>
      <xdr:row>57</xdr:row>
      <xdr:rowOff>15240</xdr:rowOff>
    </xdr:to>
    <xdr:cxnSp macro="">
      <xdr:nvCxnSpPr>
        <xdr:cNvPr id="198" name="直線コネクタ 197">
          <a:extLst>
            <a:ext uri="{FF2B5EF4-FFF2-40B4-BE49-F238E27FC236}">
              <a16:creationId xmlns:a16="http://schemas.microsoft.com/office/drawing/2014/main" id="{B452AB90-E3D9-4BD3-A7E3-8703C9BFD2DB}"/>
            </a:ext>
          </a:extLst>
        </xdr:cNvPr>
        <xdr:cNvCxnSpPr/>
      </xdr:nvCxnSpPr>
      <xdr:spPr>
        <a:xfrm>
          <a:off x="1028700" y="9154795"/>
          <a:ext cx="8001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5ACDA53A-268E-4423-8CCB-0F116F78ABD4}"/>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200" name="n_2aveValue【体育館・プール】&#10;有形固定資産減価償却率">
          <a:extLst>
            <a:ext uri="{FF2B5EF4-FFF2-40B4-BE49-F238E27FC236}">
              <a16:creationId xmlns:a16="http://schemas.microsoft.com/office/drawing/2014/main" id="{46AC56DB-0C98-4413-A8F0-B0663B4C40C5}"/>
            </a:ext>
          </a:extLst>
        </xdr:cNvPr>
        <xdr:cNvSpPr txBox="1"/>
      </xdr:nvSpPr>
      <xdr:spPr>
        <a:xfrm>
          <a:off x="2439044"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CA217525-6928-42A8-98F1-5712DF5E5AE2}"/>
            </a:ext>
          </a:extLst>
        </xdr:cNvPr>
        <xdr:cNvSpPr txBox="1"/>
      </xdr:nvSpPr>
      <xdr:spPr>
        <a:xfrm>
          <a:off x="1648469"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2" name="n_4aveValue【体育館・プール】&#10;有形固定資産減価償却率">
          <a:extLst>
            <a:ext uri="{FF2B5EF4-FFF2-40B4-BE49-F238E27FC236}">
              <a16:creationId xmlns:a16="http://schemas.microsoft.com/office/drawing/2014/main" id="{1F14AF5D-098F-4A02-B379-E4CE3A79964E}"/>
            </a:ext>
          </a:extLst>
        </xdr:cNvPr>
        <xdr:cNvSpPr txBox="1"/>
      </xdr:nvSpPr>
      <xdr:spPr>
        <a:xfrm>
          <a:off x="8483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78757</xdr:rowOff>
    </xdr:from>
    <xdr:ext cx="405111" cy="259045"/>
    <xdr:sp macro="" textlink="">
      <xdr:nvSpPr>
        <xdr:cNvPr id="203" name="n_1mainValue【体育館・プール】&#10;有形固定資産減価償却率">
          <a:extLst>
            <a:ext uri="{FF2B5EF4-FFF2-40B4-BE49-F238E27FC236}">
              <a16:creationId xmlns:a16="http://schemas.microsoft.com/office/drawing/2014/main" id="{C06D4D82-2A3E-4F6B-A2E1-A1DFF589B803}"/>
            </a:ext>
          </a:extLst>
        </xdr:cNvPr>
        <xdr:cNvSpPr txBox="1"/>
      </xdr:nvSpPr>
      <xdr:spPr>
        <a:xfrm>
          <a:off x="323914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6367</xdr:rowOff>
    </xdr:from>
    <xdr:ext cx="405111" cy="259045"/>
    <xdr:sp macro="" textlink="">
      <xdr:nvSpPr>
        <xdr:cNvPr id="204" name="n_2mainValue【体育館・プール】&#10;有形固定資産減価償却率">
          <a:extLst>
            <a:ext uri="{FF2B5EF4-FFF2-40B4-BE49-F238E27FC236}">
              <a16:creationId xmlns:a16="http://schemas.microsoft.com/office/drawing/2014/main" id="{AAEEBA97-4705-42FE-9821-83120176FBDD}"/>
            </a:ext>
          </a:extLst>
        </xdr:cNvPr>
        <xdr:cNvSpPr txBox="1"/>
      </xdr:nvSpPr>
      <xdr:spPr>
        <a:xfrm>
          <a:off x="2439044" y="907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205" name="n_3mainValue【体育館・プール】&#10;有形固定資産減価償却率">
          <a:extLst>
            <a:ext uri="{FF2B5EF4-FFF2-40B4-BE49-F238E27FC236}">
              <a16:creationId xmlns:a16="http://schemas.microsoft.com/office/drawing/2014/main" id="{D4FEED99-84B6-4E53-8485-1B123D598E02}"/>
            </a:ext>
          </a:extLst>
        </xdr:cNvPr>
        <xdr:cNvSpPr txBox="1"/>
      </xdr:nvSpPr>
      <xdr:spPr>
        <a:xfrm>
          <a:off x="1648469"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151147</xdr:rowOff>
    </xdr:from>
    <xdr:ext cx="405111" cy="259045"/>
    <xdr:sp macro="" textlink="">
      <xdr:nvSpPr>
        <xdr:cNvPr id="206" name="n_4mainValue【体育館・プール】&#10;有形固定資産減価償却率">
          <a:extLst>
            <a:ext uri="{FF2B5EF4-FFF2-40B4-BE49-F238E27FC236}">
              <a16:creationId xmlns:a16="http://schemas.microsoft.com/office/drawing/2014/main" id="{85D3030D-D058-486F-89D0-4880A7D13A44}"/>
            </a:ext>
          </a:extLst>
        </xdr:cNvPr>
        <xdr:cNvSpPr txBox="1"/>
      </xdr:nvSpPr>
      <xdr:spPr>
        <a:xfrm>
          <a:off x="848369" y="889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E2C1C4F-7AC6-40B8-8003-CE20BFCC91D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DD2323D-638E-4E93-8870-3E61A1AEDAF3}"/>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B0D29BE-ABD8-48C4-B370-ECB8572DF40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2730DC0-6B62-4575-B900-7F96D01BF38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D8D0FC2-CDDC-4F7D-9701-9F38D346477E}"/>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B69DD51-FEE2-4ADB-A3AE-06A2F97309A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C385AB7-0F55-4846-AF9F-D64D4F85B91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00D5AE7-AD4A-4118-9818-045A2336F1E8}"/>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E310A10-9436-4BA3-A33C-3BFBBB2FB30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FEBFFA5-003B-4BCC-9F58-782076505CB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2430BA63-4A3A-451B-A91B-21C73833A573}"/>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27FA33A-B38F-41D7-B93F-AB7593C46B6D}"/>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CF718D72-B855-4602-885E-C43728A33BD0}"/>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1A1DF30-6D95-48AD-972C-0B09F2C374E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3A9E800-2060-4F4F-B7FE-CACC325EFBB5}"/>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7AA2B1F-2024-4982-A469-FA99EDA1CC6D}"/>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E51651F-DDE5-4815-93FC-D3473F8CC30E}"/>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66CF07C-2BF0-428C-8924-48CD877E6E57}"/>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9720DC2-4248-42B8-878F-D589AE3FCE87}"/>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E12AE67-0DEB-411B-9348-B2FE6BA9FBF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2124CD2-6C96-4B3D-A7C4-DF85FAA87C5F}"/>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9DF0F3A-8CAD-4EC3-808E-9B4BC6A4564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4666B8D-2B3F-4378-B777-11821A426CCE}"/>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C0EFD7C-A6AD-43D2-A318-8284F180C17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D4564D57-76DA-49FD-B09A-A6EED3D29C59}"/>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170198BD-FAB4-4F37-8212-673E5B46067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10AF58C9-4D83-4144-8671-D4623F51C8E7}"/>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5E0AFDED-EA0C-4C39-8B2D-3ED538E9E374}"/>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CD8F580D-20CB-40CB-9B13-989CEB9F3C8D}"/>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BEFB7D31-778D-43EC-8052-05A361BD7E74}"/>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B31B4C1A-1AB3-4359-B956-3BD8D76DBE6E}"/>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6FA2B509-9D35-4862-BEE6-288961236F77}"/>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459149B9-01C0-47CE-B686-F926103812B7}"/>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7F55ACD0-C002-4E40-ADCF-6488BEDCB969}"/>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86A68855-F88F-4FEB-84E2-A4A2840A47E7}"/>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277DED-1421-4486-B694-3BBB6BCFBD72}"/>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19DC99F-81AC-4F06-B763-2254B1F1D93E}"/>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EC049FE-C290-4318-AEEE-EEC6B8C9476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6F64CAC-688E-4D13-B94D-CC6A2EC7472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84DA9F0-1EE9-4AAE-8227-438E3561246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69850</xdr:rowOff>
    </xdr:from>
    <xdr:to>
      <xdr:col>55</xdr:col>
      <xdr:colOff>50800</xdr:colOff>
      <xdr:row>60</xdr:row>
      <xdr:rowOff>0</xdr:rowOff>
    </xdr:to>
    <xdr:sp macro="" textlink="">
      <xdr:nvSpPr>
        <xdr:cNvPr id="247" name="楕円 246">
          <a:extLst>
            <a:ext uri="{FF2B5EF4-FFF2-40B4-BE49-F238E27FC236}">
              <a16:creationId xmlns:a16="http://schemas.microsoft.com/office/drawing/2014/main" id="{D15D670F-2A54-47C4-9BC8-1E0A24D09885}"/>
            </a:ext>
          </a:extLst>
        </xdr:cNvPr>
        <xdr:cNvSpPr/>
      </xdr:nvSpPr>
      <xdr:spPr>
        <a:xfrm>
          <a:off x="9401175" y="96202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92727</xdr:rowOff>
    </xdr:from>
    <xdr:ext cx="469744" cy="259045"/>
    <xdr:sp macro="" textlink="">
      <xdr:nvSpPr>
        <xdr:cNvPr id="248" name="【体育館・プール】&#10;一人当たり面積該当値テキスト">
          <a:extLst>
            <a:ext uri="{FF2B5EF4-FFF2-40B4-BE49-F238E27FC236}">
              <a16:creationId xmlns:a16="http://schemas.microsoft.com/office/drawing/2014/main" id="{9AAD6861-4094-4BF0-8181-ADE7BDC6718D}"/>
            </a:ext>
          </a:extLst>
        </xdr:cNvPr>
        <xdr:cNvSpPr txBox="1"/>
      </xdr:nvSpPr>
      <xdr:spPr>
        <a:xfrm>
          <a:off x="9467850" y="94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49" name="楕円 248">
          <a:extLst>
            <a:ext uri="{FF2B5EF4-FFF2-40B4-BE49-F238E27FC236}">
              <a16:creationId xmlns:a16="http://schemas.microsoft.com/office/drawing/2014/main" id="{9D944E1F-2BBB-4637-99B8-F0FCE47CDCF9}"/>
            </a:ext>
          </a:extLst>
        </xdr:cNvPr>
        <xdr:cNvSpPr/>
      </xdr:nvSpPr>
      <xdr:spPr>
        <a:xfrm>
          <a:off x="8639175" y="9620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120650</xdr:rowOff>
    </xdr:from>
    <xdr:to>
      <xdr:col>55</xdr:col>
      <xdr:colOff>0</xdr:colOff>
      <xdr:row>59</xdr:row>
      <xdr:rowOff>120650</xdr:rowOff>
    </xdr:to>
    <xdr:cxnSp macro="">
      <xdr:nvCxnSpPr>
        <xdr:cNvPr id="250" name="直線コネクタ 249">
          <a:extLst>
            <a:ext uri="{FF2B5EF4-FFF2-40B4-BE49-F238E27FC236}">
              <a16:creationId xmlns:a16="http://schemas.microsoft.com/office/drawing/2014/main" id="{1BD2C3BF-840D-4E27-9EAE-85074087D286}"/>
            </a:ext>
          </a:extLst>
        </xdr:cNvPr>
        <xdr:cNvCxnSpPr/>
      </xdr:nvCxnSpPr>
      <xdr:spPr>
        <a:xfrm>
          <a:off x="8686800" y="9677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82550</xdr:rowOff>
    </xdr:from>
    <xdr:to>
      <xdr:col>46</xdr:col>
      <xdr:colOff>38100</xdr:colOff>
      <xdr:row>60</xdr:row>
      <xdr:rowOff>12700</xdr:rowOff>
    </xdr:to>
    <xdr:sp macro="" textlink="">
      <xdr:nvSpPr>
        <xdr:cNvPr id="251" name="楕円 250">
          <a:extLst>
            <a:ext uri="{FF2B5EF4-FFF2-40B4-BE49-F238E27FC236}">
              <a16:creationId xmlns:a16="http://schemas.microsoft.com/office/drawing/2014/main" id="{1ED35770-0355-4920-9EAC-318B4A31071B}"/>
            </a:ext>
          </a:extLst>
        </xdr:cNvPr>
        <xdr:cNvSpPr/>
      </xdr:nvSpPr>
      <xdr:spPr>
        <a:xfrm>
          <a:off x="7839075" y="963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120650</xdr:rowOff>
    </xdr:from>
    <xdr:to>
      <xdr:col>50</xdr:col>
      <xdr:colOff>114300</xdr:colOff>
      <xdr:row>59</xdr:row>
      <xdr:rowOff>133350</xdr:rowOff>
    </xdr:to>
    <xdr:cxnSp macro="">
      <xdr:nvCxnSpPr>
        <xdr:cNvPr id="252" name="直線コネクタ 251">
          <a:extLst>
            <a:ext uri="{FF2B5EF4-FFF2-40B4-BE49-F238E27FC236}">
              <a16:creationId xmlns:a16="http://schemas.microsoft.com/office/drawing/2014/main" id="{A20F740F-2E95-4B57-ACB8-2131FFF914D7}"/>
            </a:ext>
          </a:extLst>
        </xdr:cNvPr>
        <xdr:cNvCxnSpPr/>
      </xdr:nvCxnSpPr>
      <xdr:spPr>
        <a:xfrm flipV="1">
          <a:off x="7886700" y="9677400"/>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120650</xdr:rowOff>
    </xdr:from>
    <xdr:to>
      <xdr:col>41</xdr:col>
      <xdr:colOff>101600</xdr:colOff>
      <xdr:row>60</xdr:row>
      <xdr:rowOff>50800</xdr:rowOff>
    </xdr:to>
    <xdr:sp macro="" textlink="">
      <xdr:nvSpPr>
        <xdr:cNvPr id="253" name="楕円 252">
          <a:extLst>
            <a:ext uri="{FF2B5EF4-FFF2-40B4-BE49-F238E27FC236}">
              <a16:creationId xmlns:a16="http://schemas.microsoft.com/office/drawing/2014/main" id="{92EFD561-4CB8-417B-91B1-7E79BF52497E}"/>
            </a:ext>
          </a:extLst>
        </xdr:cNvPr>
        <xdr:cNvSpPr/>
      </xdr:nvSpPr>
      <xdr:spPr>
        <a:xfrm>
          <a:off x="7029450" y="96774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60</xdr:row>
      <xdr:rowOff>0</xdr:rowOff>
    </xdr:to>
    <xdr:cxnSp macro="">
      <xdr:nvCxnSpPr>
        <xdr:cNvPr id="254" name="直線コネクタ 253">
          <a:extLst>
            <a:ext uri="{FF2B5EF4-FFF2-40B4-BE49-F238E27FC236}">
              <a16:creationId xmlns:a16="http://schemas.microsoft.com/office/drawing/2014/main" id="{DFE4EA9A-DF64-4731-92AC-0E81ACD4B375}"/>
            </a:ext>
          </a:extLst>
        </xdr:cNvPr>
        <xdr:cNvCxnSpPr/>
      </xdr:nvCxnSpPr>
      <xdr:spPr>
        <a:xfrm flipV="1">
          <a:off x="7077075" y="968692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25400</xdr:rowOff>
    </xdr:from>
    <xdr:to>
      <xdr:col>36</xdr:col>
      <xdr:colOff>165100</xdr:colOff>
      <xdr:row>60</xdr:row>
      <xdr:rowOff>127000</xdr:rowOff>
    </xdr:to>
    <xdr:sp macro="" textlink="">
      <xdr:nvSpPr>
        <xdr:cNvPr id="255" name="楕円 254">
          <a:extLst>
            <a:ext uri="{FF2B5EF4-FFF2-40B4-BE49-F238E27FC236}">
              <a16:creationId xmlns:a16="http://schemas.microsoft.com/office/drawing/2014/main" id="{0B96D497-CA77-4666-834E-4B264A0A0D15}"/>
            </a:ext>
          </a:extLst>
        </xdr:cNvPr>
        <xdr:cNvSpPr/>
      </xdr:nvSpPr>
      <xdr:spPr>
        <a:xfrm>
          <a:off x="6238875" y="9744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0</xdr:rowOff>
    </xdr:from>
    <xdr:to>
      <xdr:col>41</xdr:col>
      <xdr:colOff>50800</xdr:colOff>
      <xdr:row>60</xdr:row>
      <xdr:rowOff>76200</xdr:rowOff>
    </xdr:to>
    <xdr:cxnSp macro="">
      <xdr:nvCxnSpPr>
        <xdr:cNvPr id="256" name="直線コネクタ 255">
          <a:extLst>
            <a:ext uri="{FF2B5EF4-FFF2-40B4-BE49-F238E27FC236}">
              <a16:creationId xmlns:a16="http://schemas.microsoft.com/office/drawing/2014/main" id="{3BDBA68B-C44D-444B-8365-9A70A9C18853}"/>
            </a:ext>
          </a:extLst>
        </xdr:cNvPr>
        <xdr:cNvCxnSpPr/>
      </xdr:nvCxnSpPr>
      <xdr:spPr>
        <a:xfrm flipV="1">
          <a:off x="6286500" y="971550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A195512D-5C01-40A8-9316-570CD61676F1}"/>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7D6C9331-7230-4776-BD02-2B35707EA0EF}"/>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DB6330C0-E8B0-4686-93BF-126205440402}"/>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D6BBCC5D-24CC-4200-A452-8538A6E0C107}"/>
            </a:ext>
          </a:extLst>
        </xdr:cNvPr>
        <xdr:cNvSpPr txBox="1"/>
      </xdr:nvSpPr>
      <xdr:spPr>
        <a:xfrm>
          <a:off x="6067502"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16527</xdr:rowOff>
    </xdr:from>
    <xdr:ext cx="469744" cy="259045"/>
    <xdr:sp macro="" textlink="">
      <xdr:nvSpPr>
        <xdr:cNvPr id="261" name="n_1mainValue【体育館・プール】&#10;一人当たり面積">
          <a:extLst>
            <a:ext uri="{FF2B5EF4-FFF2-40B4-BE49-F238E27FC236}">
              <a16:creationId xmlns:a16="http://schemas.microsoft.com/office/drawing/2014/main" id="{5D7D306E-DF61-4BD0-8490-FB3E96D6C4A4}"/>
            </a:ext>
          </a:extLst>
        </xdr:cNvPr>
        <xdr:cNvSpPr txBox="1"/>
      </xdr:nvSpPr>
      <xdr:spPr>
        <a:xfrm>
          <a:off x="8458277"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2A812A10-14FB-4362-A0D5-8B8480B13C10}"/>
            </a:ext>
          </a:extLst>
        </xdr:cNvPr>
        <xdr:cNvSpPr txBox="1"/>
      </xdr:nvSpPr>
      <xdr:spPr>
        <a:xfrm>
          <a:off x="7677227"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63" name="n_3mainValue【体育館・プール】&#10;一人当たり面積">
          <a:extLst>
            <a:ext uri="{FF2B5EF4-FFF2-40B4-BE49-F238E27FC236}">
              <a16:creationId xmlns:a16="http://schemas.microsoft.com/office/drawing/2014/main" id="{D55B852D-7B6B-4982-ADBE-5ED31F75B910}"/>
            </a:ext>
          </a:extLst>
        </xdr:cNvPr>
        <xdr:cNvSpPr txBox="1"/>
      </xdr:nvSpPr>
      <xdr:spPr>
        <a:xfrm>
          <a:off x="68676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143527</xdr:rowOff>
    </xdr:from>
    <xdr:ext cx="469744" cy="259045"/>
    <xdr:sp macro="" textlink="">
      <xdr:nvSpPr>
        <xdr:cNvPr id="264" name="n_4mainValue【体育館・プール】&#10;一人当たり面積">
          <a:extLst>
            <a:ext uri="{FF2B5EF4-FFF2-40B4-BE49-F238E27FC236}">
              <a16:creationId xmlns:a16="http://schemas.microsoft.com/office/drawing/2014/main" id="{C286FD6F-534E-49AB-B8C5-B2AE47346399}"/>
            </a:ext>
          </a:extLst>
        </xdr:cNvPr>
        <xdr:cNvSpPr txBox="1"/>
      </xdr:nvSpPr>
      <xdr:spPr>
        <a:xfrm>
          <a:off x="60675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FCD1410-C04E-442E-BB8B-686F0107AB3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B0D0127-CFCB-4626-AEFA-39923FFCA5C9}"/>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FAA4F2E-4F30-4D5C-B164-437A408FAAA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AD5FFE-B878-47EF-BFDF-A1FE7BC67C3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3741663-ACAB-4329-A6D4-C2539B365AB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B2D3FE5-8ABB-4701-A984-7A535E90C9B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CBEE008-1141-4294-B4E5-1B0F6EECFC2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29F46C5-90CE-4E89-B89E-BC578D6889A5}"/>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7CDE319-14FD-4F06-AE05-150B6F9BF80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C685F37-EA6D-4CA8-A7E3-043BABAF5E0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1BBB930B-D763-4369-8182-7B0D84E9BCE2}"/>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7EC4DF8-A652-4F40-8E69-4A71E85C2F44}"/>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52E994AB-07C5-4BAC-BAB5-9BF43E3311C1}"/>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54FA6BD-D18E-4B1E-BFDD-89A193D7E333}"/>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B0D55D0-8871-44D6-9F4D-A8F8E5E721ED}"/>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3327F24-82ED-490F-BC26-B5341490BB0C}"/>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A5AC4FA3-128E-4EF5-B4B7-88FCBF59BF9B}"/>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2CE52E8A-1E8C-463A-AB71-E47E9F1E364B}"/>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AC43F39-87F9-48A7-850D-43743E0C6976}"/>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68D8D2B-94AA-4BFF-824E-CE3A762614F8}"/>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264FF69-9156-45A5-8FFD-06EA5082C9E7}"/>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59791B5-44E4-4129-92EE-8B59A51E3D46}"/>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4C511E28-8755-4B4B-AC1F-116C65D021E6}"/>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EF07986-DE63-427B-BCDF-CB1CAC70801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479293A5-8EF2-4837-B1DE-C735BC751F7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D5560065-74B4-43DF-AE36-D2D02CBB76E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8FF5CE79-42A8-450E-BD99-8A8417228E44}"/>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B8E59DEC-D5D4-44CA-B3C0-A3350767B8E6}"/>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F8A3A7F2-1F1E-4D07-A796-207C60E7F66D}"/>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718298B5-52A1-473B-AF92-E492E6F2F3DD}"/>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6914B99C-DD65-44F9-849C-59F0170EFBE6}"/>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B71B606-71C9-4146-89FF-7AC073650645}"/>
            </a:ext>
          </a:extLst>
        </xdr:cNvPr>
        <xdr:cNvSpPr txBox="1"/>
      </xdr:nvSpPr>
      <xdr:spPr>
        <a:xfrm>
          <a:off x="4219575" y="13151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5C79C6D8-E52D-4F66-A889-092F1B7852F7}"/>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F4AE8C93-8829-4AB3-8AFC-B83BA921EA4A}"/>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0CDEA764-6504-43F6-A4B3-B2452594D19C}"/>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6C5A717B-42E4-4C7E-B153-8D578DA99D9C}"/>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50C644E0-F1E2-4FC6-AC8D-E5070679A9A7}"/>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3B7931-6467-4E24-99BC-A5DFABD2EAB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B96785-BD18-44A2-BE97-8442A4C4628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2BF32EA-D578-4C7A-880F-F18B4C2CBA85}"/>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EDE5DCB-E74E-417C-958A-3D7C851809C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A726457-3F6D-4899-8F72-9E2B2F9E176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307" name="楕円 306">
          <a:extLst>
            <a:ext uri="{FF2B5EF4-FFF2-40B4-BE49-F238E27FC236}">
              <a16:creationId xmlns:a16="http://schemas.microsoft.com/office/drawing/2014/main" id="{74FD2267-0BDE-4172-832C-6FDCBF41546E}"/>
            </a:ext>
          </a:extLst>
        </xdr:cNvPr>
        <xdr:cNvSpPr/>
      </xdr:nvSpPr>
      <xdr:spPr>
        <a:xfrm>
          <a:off x="4124325" y="129935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348D2C02-0D2C-4B98-9D7B-D694E2BF1504}"/>
            </a:ext>
          </a:extLst>
        </xdr:cNvPr>
        <xdr:cNvSpPr txBox="1"/>
      </xdr:nvSpPr>
      <xdr:spPr>
        <a:xfrm>
          <a:off x="4219575" y="1285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142421</xdr:rowOff>
    </xdr:from>
    <xdr:to>
      <xdr:col>20</xdr:col>
      <xdr:colOff>38100</xdr:colOff>
      <xdr:row>80</xdr:row>
      <xdr:rowOff>72571</xdr:rowOff>
    </xdr:to>
    <xdr:sp macro="" textlink="">
      <xdr:nvSpPr>
        <xdr:cNvPr id="309" name="楕円 308">
          <a:extLst>
            <a:ext uri="{FF2B5EF4-FFF2-40B4-BE49-F238E27FC236}">
              <a16:creationId xmlns:a16="http://schemas.microsoft.com/office/drawing/2014/main" id="{BD80489D-F9A4-4AD6-A2DE-E979F3A7A6EF}"/>
            </a:ext>
          </a:extLst>
        </xdr:cNvPr>
        <xdr:cNvSpPr/>
      </xdr:nvSpPr>
      <xdr:spPr>
        <a:xfrm>
          <a:off x="3381375" y="129376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90351</xdr:rowOff>
    </xdr:to>
    <xdr:cxnSp macro="">
      <xdr:nvCxnSpPr>
        <xdr:cNvPr id="310" name="直線コネクタ 309">
          <a:extLst>
            <a:ext uri="{FF2B5EF4-FFF2-40B4-BE49-F238E27FC236}">
              <a16:creationId xmlns:a16="http://schemas.microsoft.com/office/drawing/2014/main" id="{951B9C69-4BFA-4895-A809-0A21BCC59635}"/>
            </a:ext>
          </a:extLst>
        </xdr:cNvPr>
        <xdr:cNvCxnSpPr/>
      </xdr:nvCxnSpPr>
      <xdr:spPr>
        <a:xfrm>
          <a:off x="3429000" y="12975771"/>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11" name="楕円 310">
          <a:extLst>
            <a:ext uri="{FF2B5EF4-FFF2-40B4-BE49-F238E27FC236}">
              <a16:creationId xmlns:a16="http://schemas.microsoft.com/office/drawing/2014/main" id="{B36D92CE-0F51-4094-86B8-0B0413022269}"/>
            </a:ext>
          </a:extLst>
        </xdr:cNvPr>
        <xdr:cNvSpPr/>
      </xdr:nvSpPr>
      <xdr:spPr>
        <a:xfrm>
          <a:off x="2571750" y="12856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21771</xdr:rowOff>
    </xdr:to>
    <xdr:cxnSp macro="">
      <xdr:nvCxnSpPr>
        <xdr:cNvPr id="312" name="直線コネクタ 311">
          <a:extLst>
            <a:ext uri="{FF2B5EF4-FFF2-40B4-BE49-F238E27FC236}">
              <a16:creationId xmlns:a16="http://schemas.microsoft.com/office/drawing/2014/main" id="{43F6667F-F9C7-4F8C-93CE-ADF1DA116E8E}"/>
            </a:ext>
          </a:extLst>
        </xdr:cNvPr>
        <xdr:cNvCxnSpPr/>
      </xdr:nvCxnSpPr>
      <xdr:spPr>
        <a:xfrm>
          <a:off x="2619375" y="12913361"/>
          <a:ext cx="809625" cy="6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137523</xdr:rowOff>
    </xdr:from>
    <xdr:to>
      <xdr:col>10</xdr:col>
      <xdr:colOff>165100</xdr:colOff>
      <xdr:row>81</xdr:row>
      <xdr:rowOff>67673</xdr:rowOff>
    </xdr:to>
    <xdr:sp macro="" textlink="">
      <xdr:nvSpPr>
        <xdr:cNvPr id="313" name="楕円 312">
          <a:extLst>
            <a:ext uri="{FF2B5EF4-FFF2-40B4-BE49-F238E27FC236}">
              <a16:creationId xmlns:a16="http://schemas.microsoft.com/office/drawing/2014/main" id="{3EF690C8-CF4D-4E20-908B-90B04D80A5B3}"/>
            </a:ext>
          </a:extLst>
        </xdr:cNvPr>
        <xdr:cNvSpPr/>
      </xdr:nvSpPr>
      <xdr:spPr>
        <a:xfrm>
          <a:off x="1781175" y="130946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81</xdr:row>
      <xdr:rowOff>16873</xdr:rowOff>
    </xdr:to>
    <xdr:cxnSp macro="">
      <xdr:nvCxnSpPr>
        <xdr:cNvPr id="314" name="直線コネクタ 313">
          <a:extLst>
            <a:ext uri="{FF2B5EF4-FFF2-40B4-BE49-F238E27FC236}">
              <a16:creationId xmlns:a16="http://schemas.microsoft.com/office/drawing/2014/main" id="{96A31110-EFA4-4FB3-A73F-6675A5CF19AA}"/>
            </a:ext>
          </a:extLst>
        </xdr:cNvPr>
        <xdr:cNvCxnSpPr/>
      </xdr:nvCxnSpPr>
      <xdr:spPr>
        <a:xfrm flipV="1">
          <a:off x="1828800" y="12913361"/>
          <a:ext cx="790575" cy="2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68943</xdr:rowOff>
    </xdr:from>
    <xdr:to>
      <xdr:col>6</xdr:col>
      <xdr:colOff>38100</xdr:colOff>
      <xdr:row>80</xdr:row>
      <xdr:rowOff>170543</xdr:rowOff>
    </xdr:to>
    <xdr:sp macro="" textlink="">
      <xdr:nvSpPr>
        <xdr:cNvPr id="315" name="楕円 314">
          <a:extLst>
            <a:ext uri="{FF2B5EF4-FFF2-40B4-BE49-F238E27FC236}">
              <a16:creationId xmlns:a16="http://schemas.microsoft.com/office/drawing/2014/main" id="{B7AD25B7-ABF4-46CF-B153-DE00126CE20B}"/>
            </a:ext>
          </a:extLst>
        </xdr:cNvPr>
        <xdr:cNvSpPr/>
      </xdr:nvSpPr>
      <xdr:spPr>
        <a:xfrm>
          <a:off x="981075" y="130197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119743</xdr:rowOff>
    </xdr:from>
    <xdr:to>
      <xdr:col>10</xdr:col>
      <xdr:colOff>114300</xdr:colOff>
      <xdr:row>81</xdr:row>
      <xdr:rowOff>16873</xdr:rowOff>
    </xdr:to>
    <xdr:cxnSp macro="">
      <xdr:nvCxnSpPr>
        <xdr:cNvPr id="316" name="直線コネクタ 315">
          <a:extLst>
            <a:ext uri="{FF2B5EF4-FFF2-40B4-BE49-F238E27FC236}">
              <a16:creationId xmlns:a16="http://schemas.microsoft.com/office/drawing/2014/main" id="{6F933B1C-DB8F-4606-9F08-FF3F8DAA2547}"/>
            </a:ext>
          </a:extLst>
        </xdr:cNvPr>
        <xdr:cNvCxnSpPr/>
      </xdr:nvCxnSpPr>
      <xdr:spPr>
        <a:xfrm>
          <a:off x="1028700" y="13076918"/>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17" name="n_1aveValue【福祉施設】&#10;有形固定資産減価償却率">
          <a:extLst>
            <a:ext uri="{FF2B5EF4-FFF2-40B4-BE49-F238E27FC236}">
              <a16:creationId xmlns:a16="http://schemas.microsoft.com/office/drawing/2014/main" id="{526FE348-FD1E-44AE-A2FA-1E293C6AD4AE}"/>
            </a:ext>
          </a:extLst>
        </xdr:cNvPr>
        <xdr:cNvSpPr txBox="1"/>
      </xdr:nvSpPr>
      <xdr:spPr>
        <a:xfrm>
          <a:off x="32391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8" name="n_2aveValue【福祉施設】&#10;有形固定資産減価償却率">
          <a:extLst>
            <a:ext uri="{FF2B5EF4-FFF2-40B4-BE49-F238E27FC236}">
              <a16:creationId xmlns:a16="http://schemas.microsoft.com/office/drawing/2014/main" id="{D1D3A847-D43C-4172-BB88-6CCA1A6E6652}"/>
            </a:ext>
          </a:extLst>
        </xdr:cNvPr>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19" name="n_3aveValue【福祉施設】&#10;有形固定資産減価償却率">
          <a:extLst>
            <a:ext uri="{FF2B5EF4-FFF2-40B4-BE49-F238E27FC236}">
              <a16:creationId xmlns:a16="http://schemas.microsoft.com/office/drawing/2014/main" id="{2959E256-5512-4266-B2C5-C2D23FDE4F82}"/>
            </a:ext>
          </a:extLst>
        </xdr:cNvPr>
        <xdr:cNvSpPr txBox="1"/>
      </xdr:nvSpPr>
      <xdr:spPr>
        <a:xfrm>
          <a:off x="16484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AD9DA5AC-D864-42B4-A426-12F6FC57045F}"/>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89098</xdr:rowOff>
    </xdr:from>
    <xdr:ext cx="405111" cy="259045"/>
    <xdr:sp macro="" textlink="">
      <xdr:nvSpPr>
        <xdr:cNvPr id="321" name="n_1mainValue【福祉施設】&#10;有形固定資産減価償却率">
          <a:extLst>
            <a:ext uri="{FF2B5EF4-FFF2-40B4-BE49-F238E27FC236}">
              <a16:creationId xmlns:a16="http://schemas.microsoft.com/office/drawing/2014/main" id="{B33117AE-A49E-483F-B2C0-A429CA0E2CCB}"/>
            </a:ext>
          </a:extLst>
        </xdr:cNvPr>
        <xdr:cNvSpPr txBox="1"/>
      </xdr:nvSpPr>
      <xdr:spPr>
        <a:xfrm>
          <a:off x="3239144" y="127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22" name="n_2mainValue【福祉施設】&#10;有形固定資産減価償却率">
          <a:extLst>
            <a:ext uri="{FF2B5EF4-FFF2-40B4-BE49-F238E27FC236}">
              <a16:creationId xmlns:a16="http://schemas.microsoft.com/office/drawing/2014/main" id="{14C882EA-EC51-46DF-88C7-0CD436D1863D}"/>
            </a:ext>
          </a:extLst>
        </xdr:cNvPr>
        <xdr:cNvSpPr txBox="1"/>
      </xdr:nvSpPr>
      <xdr:spPr>
        <a:xfrm>
          <a:off x="2439044" y="1264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84200</xdr:rowOff>
    </xdr:from>
    <xdr:ext cx="405111" cy="259045"/>
    <xdr:sp macro="" textlink="">
      <xdr:nvSpPr>
        <xdr:cNvPr id="323" name="n_3mainValue【福祉施設】&#10;有形固定資産減価償却率">
          <a:extLst>
            <a:ext uri="{FF2B5EF4-FFF2-40B4-BE49-F238E27FC236}">
              <a16:creationId xmlns:a16="http://schemas.microsoft.com/office/drawing/2014/main" id="{B836A995-0590-4D53-B573-D358912ABABA}"/>
            </a:ext>
          </a:extLst>
        </xdr:cNvPr>
        <xdr:cNvSpPr txBox="1"/>
      </xdr:nvSpPr>
      <xdr:spPr>
        <a:xfrm>
          <a:off x="1648469" y="1287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15620</xdr:rowOff>
    </xdr:from>
    <xdr:ext cx="405111" cy="259045"/>
    <xdr:sp macro="" textlink="">
      <xdr:nvSpPr>
        <xdr:cNvPr id="324" name="n_4mainValue【福祉施設】&#10;有形固定資産減価償却率">
          <a:extLst>
            <a:ext uri="{FF2B5EF4-FFF2-40B4-BE49-F238E27FC236}">
              <a16:creationId xmlns:a16="http://schemas.microsoft.com/office/drawing/2014/main" id="{076ABCBF-E274-450C-AE6B-5D318BA4A8DD}"/>
            </a:ext>
          </a:extLst>
        </xdr:cNvPr>
        <xdr:cNvSpPr txBox="1"/>
      </xdr:nvSpPr>
      <xdr:spPr>
        <a:xfrm>
          <a:off x="848369" y="1280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7081897-26C9-4E59-8C7B-0C589B85FC5E}"/>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851E9F8-8348-4C17-8856-8B663C8AF8D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5C2D37B-6594-4E65-B3F4-0AA3DA94D67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A52728B0-F92E-4849-9332-2D41F25C62F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273AD174-234D-431C-BD2F-4C43AB962B1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C502EFDB-E8CE-454E-B654-17DEBB51897A}"/>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8A7122A3-970F-41F5-843A-E99FB71522A5}"/>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92C97E6A-F5B7-4A2B-AEBF-7082258AB0E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80514EF8-F67D-451B-A8D3-6C409039E19D}"/>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2808304E-E982-4408-BFEF-1833A5464D5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B4C9356-4161-46ED-BEE1-407E3678B79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4D4EC311-3EC2-468E-B8C0-48975ECB9130}"/>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A9071D4F-511C-462A-84C4-2B473913FCBC}"/>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C7DA0A6A-C82E-4FF9-9DC8-9DC7FA8AA3B1}"/>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35DDD916-9041-4869-9D25-B29F7DF83C7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F9E818D9-067A-4D3B-8C4E-4E516A32567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77B1CE7F-647F-4C1D-AA4B-014315BFBCED}"/>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13C823E3-1B63-4A02-B95D-6072EDCFFFBA}"/>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F9F7FE0D-2F2E-4BCB-9B7D-3BEA02047201}"/>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3B688AAA-A66C-4640-8827-94BB63BC379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1734009D-3E7B-428D-B3A9-1F14FCADED9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D8AB6DBE-95DC-4DB5-9E39-59D2C23EDD0F}"/>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D010DE93-85C5-46C9-A6CF-9259F22309C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E79EF754-3090-4E85-9278-2440E6F549C4}"/>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900A3C84-DEAA-4650-B733-E385BA7691E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7582A95D-966C-4B49-AAFD-E2F89F95C082}"/>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E96464D3-7291-4B41-9B52-12B7AC8C2866}"/>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0610AA2E-49A2-43A5-9C91-1FDA477D1A4C}"/>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B590E1D7-54CF-4901-AF32-B33C62B3191B}"/>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2F95A950-458C-4866-BBF9-A37119CFF09E}"/>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C2568E3E-B15D-406F-884F-A5BA71929FD8}"/>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066749DE-670F-41F3-8333-FB488120B0D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49452DB1-E3BA-40F1-968D-2D82357EDCF7}"/>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A22354B4-A084-4A67-99BE-C947A4C16645}"/>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CD70B21D-5E03-481D-8A87-C39E80733B27}"/>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5F209201-F28F-4416-9AE9-B23BD0A40FB7}"/>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9FBF116-1326-4A65-8DDB-3B547B11C75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616554F-FE70-4E9D-A30B-A272C12305D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60E9966-3449-4B68-A553-06FEB133172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B9E33CC-4BC8-451C-9E9C-9EE02B4E02C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F7EBB8E-6E71-4068-A4FC-4F15200B18D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77107</xdr:rowOff>
    </xdr:from>
    <xdr:to>
      <xdr:col>55</xdr:col>
      <xdr:colOff>50800</xdr:colOff>
      <xdr:row>82</xdr:row>
      <xdr:rowOff>7257</xdr:rowOff>
    </xdr:to>
    <xdr:sp macro="" textlink="">
      <xdr:nvSpPr>
        <xdr:cNvPr id="366" name="楕円 365">
          <a:extLst>
            <a:ext uri="{FF2B5EF4-FFF2-40B4-BE49-F238E27FC236}">
              <a16:creationId xmlns:a16="http://schemas.microsoft.com/office/drawing/2014/main" id="{52FC0D55-40D0-44FC-8E04-505F8DF8D285}"/>
            </a:ext>
          </a:extLst>
        </xdr:cNvPr>
        <xdr:cNvSpPr/>
      </xdr:nvSpPr>
      <xdr:spPr>
        <a:xfrm>
          <a:off x="9401175" y="131930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99984</xdr:rowOff>
    </xdr:from>
    <xdr:ext cx="469744" cy="259045"/>
    <xdr:sp macro="" textlink="">
      <xdr:nvSpPr>
        <xdr:cNvPr id="367" name="【福祉施設】&#10;一人当たり面積該当値テキスト">
          <a:extLst>
            <a:ext uri="{FF2B5EF4-FFF2-40B4-BE49-F238E27FC236}">
              <a16:creationId xmlns:a16="http://schemas.microsoft.com/office/drawing/2014/main" id="{548D8332-D6AA-4E5D-AEDB-9C35888C49B2}"/>
            </a:ext>
          </a:extLst>
        </xdr:cNvPr>
        <xdr:cNvSpPr txBox="1"/>
      </xdr:nvSpPr>
      <xdr:spPr>
        <a:xfrm>
          <a:off x="9467850" y="130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77107</xdr:rowOff>
    </xdr:from>
    <xdr:to>
      <xdr:col>50</xdr:col>
      <xdr:colOff>165100</xdr:colOff>
      <xdr:row>82</xdr:row>
      <xdr:rowOff>7257</xdr:rowOff>
    </xdr:to>
    <xdr:sp macro="" textlink="">
      <xdr:nvSpPr>
        <xdr:cNvPr id="368" name="楕円 367">
          <a:extLst>
            <a:ext uri="{FF2B5EF4-FFF2-40B4-BE49-F238E27FC236}">
              <a16:creationId xmlns:a16="http://schemas.microsoft.com/office/drawing/2014/main" id="{62B698D6-55F0-497A-8FF8-676F33245FDE}"/>
            </a:ext>
          </a:extLst>
        </xdr:cNvPr>
        <xdr:cNvSpPr/>
      </xdr:nvSpPr>
      <xdr:spPr>
        <a:xfrm>
          <a:off x="8639175" y="13193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127907</xdr:rowOff>
    </xdr:from>
    <xdr:to>
      <xdr:col>55</xdr:col>
      <xdr:colOff>0</xdr:colOff>
      <xdr:row>81</xdr:row>
      <xdr:rowOff>127907</xdr:rowOff>
    </xdr:to>
    <xdr:cxnSp macro="">
      <xdr:nvCxnSpPr>
        <xdr:cNvPr id="369" name="直線コネクタ 368">
          <a:extLst>
            <a:ext uri="{FF2B5EF4-FFF2-40B4-BE49-F238E27FC236}">
              <a16:creationId xmlns:a16="http://schemas.microsoft.com/office/drawing/2014/main" id="{2D2396C0-C578-4C51-B8BA-14CC66E30DED}"/>
            </a:ext>
          </a:extLst>
        </xdr:cNvPr>
        <xdr:cNvCxnSpPr/>
      </xdr:nvCxnSpPr>
      <xdr:spPr>
        <a:xfrm>
          <a:off x="8686800" y="132406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60779</xdr:rowOff>
    </xdr:from>
    <xdr:to>
      <xdr:col>46</xdr:col>
      <xdr:colOff>38100</xdr:colOff>
      <xdr:row>81</xdr:row>
      <xdr:rowOff>162379</xdr:rowOff>
    </xdr:to>
    <xdr:sp macro="" textlink="">
      <xdr:nvSpPr>
        <xdr:cNvPr id="370" name="楕円 369">
          <a:extLst>
            <a:ext uri="{FF2B5EF4-FFF2-40B4-BE49-F238E27FC236}">
              <a16:creationId xmlns:a16="http://schemas.microsoft.com/office/drawing/2014/main" id="{AB57B9CC-8AC9-45C7-9784-169ED911113E}"/>
            </a:ext>
          </a:extLst>
        </xdr:cNvPr>
        <xdr:cNvSpPr/>
      </xdr:nvSpPr>
      <xdr:spPr>
        <a:xfrm>
          <a:off x="7839075" y="131798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81</xdr:row>
      <xdr:rowOff>127907</xdr:rowOff>
    </xdr:to>
    <xdr:cxnSp macro="">
      <xdr:nvCxnSpPr>
        <xdr:cNvPr id="371" name="直線コネクタ 370">
          <a:extLst>
            <a:ext uri="{FF2B5EF4-FFF2-40B4-BE49-F238E27FC236}">
              <a16:creationId xmlns:a16="http://schemas.microsoft.com/office/drawing/2014/main" id="{1A5BBEB5-AE5D-4F54-896A-2DC05E2F36E0}"/>
            </a:ext>
          </a:extLst>
        </xdr:cNvPr>
        <xdr:cNvCxnSpPr/>
      </xdr:nvCxnSpPr>
      <xdr:spPr>
        <a:xfrm>
          <a:off x="7886700" y="13227504"/>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72" name="楕円 371">
          <a:extLst>
            <a:ext uri="{FF2B5EF4-FFF2-40B4-BE49-F238E27FC236}">
              <a16:creationId xmlns:a16="http://schemas.microsoft.com/office/drawing/2014/main" id="{6181A851-0097-4F4A-B242-6D20976AAA2D}"/>
            </a:ext>
          </a:extLst>
        </xdr:cNvPr>
        <xdr:cNvSpPr/>
      </xdr:nvSpPr>
      <xdr:spPr>
        <a:xfrm>
          <a:off x="7029450" y="13238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82</xdr:row>
      <xdr:rowOff>5443</xdr:rowOff>
    </xdr:to>
    <xdr:cxnSp macro="">
      <xdr:nvCxnSpPr>
        <xdr:cNvPr id="373" name="直線コネクタ 372">
          <a:extLst>
            <a:ext uri="{FF2B5EF4-FFF2-40B4-BE49-F238E27FC236}">
              <a16:creationId xmlns:a16="http://schemas.microsoft.com/office/drawing/2014/main" id="{E0D258EE-F569-4EB3-AFB4-38459187CD18}"/>
            </a:ext>
          </a:extLst>
        </xdr:cNvPr>
        <xdr:cNvCxnSpPr/>
      </xdr:nvCxnSpPr>
      <xdr:spPr>
        <a:xfrm flipV="1">
          <a:off x="7077075" y="13227504"/>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126093</xdr:rowOff>
    </xdr:from>
    <xdr:to>
      <xdr:col>36</xdr:col>
      <xdr:colOff>165100</xdr:colOff>
      <xdr:row>82</xdr:row>
      <xdr:rowOff>56243</xdr:rowOff>
    </xdr:to>
    <xdr:sp macro="" textlink="">
      <xdr:nvSpPr>
        <xdr:cNvPr id="374" name="楕円 373">
          <a:extLst>
            <a:ext uri="{FF2B5EF4-FFF2-40B4-BE49-F238E27FC236}">
              <a16:creationId xmlns:a16="http://schemas.microsoft.com/office/drawing/2014/main" id="{06665EBE-72B6-4E84-BC4E-5BD53E800882}"/>
            </a:ext>
          </a:extLst>
        </xdr:cNvPr>
        <xdr:cNvSpPr/>
      </xdr:nvSpPr>
      <xdr:spPr>
        <a:xfrm>
          <a:off x="62388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5443</xdr:rowOff>
    </xdr:to>
    <xdr:cxnSp macro="">
      <xdr:nvCxnSpPr>
        <xdr:cNvPr id="375" name="直線コネクタ 374">
          <a:extLst>
            <a:ext uri="{FF2B5EF4-FFF2-40B4-BE49-F238E27FC236}">
              <a16:creationId xmlns:a16="http://schemas.microsoft.com/office/drawing/2014/main" id="{1B735FA1-2D2E-4DCD-A873-A364A5B4EFDA}"/>
            </a:ext>
          </a:extLst>
        </xdr:cNvPr>
        <xdr:cNvCxnSpPr/>
      </xdr:nvCxnSpPr>
      <xdr:spPr>
        <a:xfrm>
          <a:off x="6286500" y="132864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43E3AA3E-9828-47E6-A276-25F2C33677DE}"/>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AE352F1A-A913-4B69-9CAE-9BD196472CF4}"/>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F01DAC46-75B8-4531-ADFB-BBD4E9B1DE4F}"/>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F9EEE650-593B-4EA1-9FB9-27675BA5165E}"/>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23784</xdr:rowOff>
    </xdr:from>
    <xdr:ext cx="469744" cy="259045"/>
    <xdr:sp macro="" textlink="">
      <xdr:nvSpPr>
        <xdr:cNvPr id="380" name="n_1mainValue【福祉施設】&#10;一人当たり面積">
          <a:extLst>
            <a:ext uri="{FF2B5EF4-FFF2-40B4-BE49-F238E27FC236}">
              <a16:creationId xmlns:a16="http://schemas.microsoft.com/office/drawing/2014/main" id="{57558966-D3C8-40C4-BBA8-41DCB36A46C9}"/>
            </a:ext>
          </a:extLst>
        </xdr:cNvPr>
        <xdr:cNvSpPr txBox="1"/>
      </xdr:nvSpPr>
      <xdr:spPr>
        <a:xfrm>
          <a:off x="8458277" y="129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xdr:rowOff>
    </xdr:from>
    <xdr:ext cx="469744" cy="259045"/>
    <xdr:sp macro="" textlink="">
      <xdr:nvSpPr>
        <xdr:cNvPr id="381" name="n_2mainValue【福祉施設】&#10;一人当たり面積">
          <a:extLst>
            <a:ext uri="{FF2B5EF4-FFF2-40B4-BE49-F238E27FC236}">
              <a16:creationId xmlns:a16="http://schemas.microsoft.com/office/drawing/2014/main" id="{2502CA27-324C-44C2-B490-1DB702E8D891}"/>
            </a:ext>
          </a:extLst>
        </xdr:cNvPr>
        <xdr:cNvSpPr txBox="1"/>
      </xdr:nvSpPr>
      <xdr:spPr>
        <a:xfrm>
          <a:off x="7677227"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82" name="n_3mainValue【福祉施設】&#10;一人当たり面積">
          <a:extLst>
            <a:ext uri="{FF2B5EF4-FFF2-40B4-BE49-F238E27FC236}">
              <a16:creationId xmlns:a16="http://schemas.microsoft.com/office/drawing/2014/main" id="{B9FB3258-B181-463C-B3AF-F06DEAF5FE79}"/>
            </a:ext>
          </a:extLst>
        </xdr:cNvPr>
        <xdr:cNvSpPr txBox="1"/>
      </xdr:nvSpPr>
      <xdr:spPr>
        <a:xfrm>
          <a:off x="68676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72770</xdr:rowOff>
    </xdr:from>
    <xdr:ext cx="469744" cy="259045"/>
    <xdr:sp macro="" textlink="">
      <xdr:nvSpPr>
        <xdr:cNvPr id="383" name="n_4mainValue【福祉施設】&#10;一人当たり面積">
          <a:extLst>
            <a:ext uri="{FF2B5EF4-FFF2-40B4-BE49-F238E27FC236}">
              <a16:creationId xmlns:a16="http://schemas.microsoft.com/office/drawing/2014/main" id="{3F6CEF48-BBFA-4A39-A218-5A60B15C2C35}"/>
            </a:ext>
          </a:extLst>
        </xdr:cNvPr>
        <xdr:cNvSpPr txBox="1"/>
      </xdr:nvSpPr>
      <xdr:spPr>
        <a:xfrm>
          <a:off x="60675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80FD8E2C-AEFF-4070-8FA0-4E2F5541DDD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9255834E-2455-469D-8017-ECC44154136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7D702E70-E3DD-4D3E-80FF-C441003EE37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D5800E0D-D150-409B-8983-AB579AD3117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D830473-63E9-4E92-B6BC-B1AA0EB3B2A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BF684F80-1C0A-4952-8F3D-84B6580C425F}"/>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AB7B378B-7FC1-47EC-91E0-6135B575BF4D}"/>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8EC37058-2D16-44FF-8DA7-C255A284DE6B}"/>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9DF85D88-C89F-440F-95FB-46C2EDD691D5}"/>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E93C668B-5E45-4482-A17F-C567F64D725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9629D1EE-7A47-4ED0-9110-7EBA1175570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7B563D9B-19BA-4CD2-971B-DD505603F4D2}"/>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D93D886D-D1C7-4005-8CE5-7A897B1A0D96}"/>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6A82CBCD-1505-4681-8C0A-80708632C0A4}"/>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312739F6-72DF-4027-A305-D1E045023F43}"/>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BA1AC945-9953-4940-AA36-E1F9D911F19C}"/>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08EC6746-8916-4A56-8CEF-90E764C8F74B}"/>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03BD27BC-CE6F-4A02-9F2E-6273CC6C40FC}"/>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77BA4DD3-3CD6-4186-B018-0B590F823FDD}"/>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49EB786-0093-49C6-8A28-E775B93D770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1D09EB0E-264D-4798-8461-7F1894663450}"/>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E20DEC8-B14F-49D4-9DAE-7CE03FF3D24D}"/>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4CBA646C-465E-44A4-8426-CC3E84704D6D}"/>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2C877D1A-D435-4705-A69C-CFA1185C65EA}"/>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60D09338-6E86-4952-8BEF-6B4D7CD641E5}"/>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B5057C0-9001-4DD4-A2E7-D2502D6B714A}"/>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889C86BA-5E98-42F9-B5E5-294F6364C893}"/>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6E30CB9C-59C3-4105-92E8-3A17051BB25C}"/>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3C2895A2-7F26-48E2-9313-159F1D54A463}"/>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EAEB1B9E-FD3F-4A04-8CF4-150167C404BD}"/>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5D0687BA-1916-4D96-ACC8-3E839F96B130}"/>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89BC81BF-397D-41F3-A958-61D5F4CB3E97}"/>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87D7339F-F8AE-4E68-8A38-54B350220A23}"/>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349966D-DC82-46F8-AB1B-63C929854F5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CAFC4B5-1620-4686-B312-845DE144D3E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5CFFFC6-6668-431F-AAB2-36BA87999F54}"/>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E781811-39A2-4619-9CB4-FD05E5E0F4F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D45B09B-8642-46B1-B860-0D40F3020E59}"/>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2" name="楕円 421">
          <a:extLst>
            <a:ext uri="{FF2B5EF4-FFF2-40B4-BE49-F238E27FC236}">
              <a16:creationId xmlns:a16="http://schemas.microsoft.com/office/drawing/2014/main" id="{93A22327-2B74-43D6-A5A8-B6009A50E64B}"/>
            </a:ext>
          </a:extLst>
        </xdr:cNvPr>
        <xdr:cNvSpPr/>
      </xdr:nvSpPr>
      <xdr:spPr>
        <a:xfrm>
          <a:off x="4124325" y="1703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5473AD84-A837-4F65-AA73-F6264564562F}"/>
            </a:ext>
          </a:extLst>
        </xdr:cNvPr>
        <xdr:cNvSpPr txBox="1"/>
      </xdr:nvSpPr>
      <xdr:spPr>
        <a:xfrm>
          <a:off x="4219575"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155702</xdr:rowOff>
    </xdr:from>
    <xdr:to>
      <xdr:col>20</xdr:col>
      <xdr:colOff>38100</xdr:colOff>
      <xdr:row>105</xdr:row>
      <xdr:rowOff>85852</xdr:rowOff>
    </xdr:to>
    <xdr:sp macro="" textlink="">
      <xdr:nvSpPr>
        <xdr:cNvPr id="424" name="楕円 423">
          <a:extLst>
            <a:ext uri="{FF2B5EF4-FFF2-40B4-BE49-F238E27FC236}">
              <a16:creationId xmlns:a16="http://schemas.microsoft.com/office/drawing/2014/main" id="{99A3ABDB-E774-438D-A3E3-C8ED1E2DFB5C}"/>
            </a:ext>
          </a:extLst>
        </xdr:cNvPr>
        <xdr:cNvSpPr/>
      </xdr:nvSpPr>
      <xdr:spPr>
        <a:xfrm>
          <a:off x="3381375" y="169990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35052</xdr:rowOff>
    </xdr:from>
    <xdr:to>
      <xdr:col>24</xdr:col>
      <xdr:colOff>63500</xdr:colOff>
      <xdr:row>105</xdr:row>
      <xdr:rowOff>76200</xdr:rowOff>
    </xdr:to>
    <xdr:cxnSp macro="">
      <xdr:nvCxnSpPr>
        <xdr:cNvPr id="425" name="直線コネクタ 424">
          <a:extLst>
            <a:ext uri="{FF2B5EF4-FFF2-40B4-BE49-F238E27FC236}">
              <a16:creationId xmlns:a16="http://schemas.microsoft.com/office/drawing/2014/main" id="{D4EE79A3-81A2-40F9-9E4A-0C14272DC762}"/>
            </a:ext>
          </a:extLst>
        </xdr:cNvPr>
        <xdr:cNvCxnSpPr/>
      </xdr:nvCxnSpPr>
      <xdr:spPr>
        <a:xfrm>
          <a:off x="3429000" y="17037177"/>
          <a:ext cx="7524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123698</xdr:rowOff>
    </xdr:from>
    <xdr:to>
      <xdr:col>15</xdr:col>
      <xdr:colOff>101600</xdr:colOff>
      <xdr:row>105</xdr:row>
      <xdr:rowOff>53848</xdr:rowOff>
    </xdr:to>
    <xdr:sp macro="" textlink="">
      <xdr:nvSpPr>
        <xdr:cNvPr id="426" name="楕円 425">
          <a:extLst>
            <a:ext uri="{FF2B5EF4-FFF2-40B4-BE49-F238E27FC236}">
              <a16:creationId xmlns:a16="http://schemas.microsoft.com/office/drawing/2014/main" id="{5BB64CF2-A5EC-483C-AA47-5281659F122D}"/>
            </a:ext>
          </a:extLst>
        </xdr:cNvPr>
        <xdr:cNvSpPr/>
      </xdr:nvSpPr>
      <xdr:spPr>
        <a:xfrm>
          <a:off x="2571750" y="169670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xdr:rowOff>
    </xdr:from>
    <xdr:to>
      <xdr:col>19</xdr:col>
      <xdr:colOff>177800</xdr:colOff>
      <xdr:row>105</xdr:row>
      <xdr:rowOff>35052</xdr:rowOff>
    </xdr:to>
    <xdr:cxnSp macro="">
      <xdr:nvCxnSpPr>
        <xdr:cNvPr id="427" name="直線コネクタ 426">
          <a:extLst>
            <a:ext uri="{FF2B5EF4-FFF2-40B4-BE49-F238E27FC236}">
              <a16:creationId xmlns:a16="http://schemas.microsoft.com/office/drawing/2014/main" id="{8CA33306-824A-4607-BE5A-8B1F59780F48}"/>
            </a:ext>
          </a:extLst>
        </xdr:cNvPr>
        <xdr:cNvCxnSpPr/>
      </xdr:nvCxnSpPr>
      <xdr:spPr>
        <a:xfrm>
          <a:off x="2619375" y="17005173"/>
          <a:ext cx="8096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80263</xdr:rowOff>
    </xdr:from>
    <xdr:to>
      <xdr:col>10</xdr:col>
      <xdr:colOff>165100</xdr:colOff>
      <xdr:row>105</xdr:row>
      <xdr:rowOff>10413</xdr:rowOff>
    </xdr:to>
    <xdr:sp macro="" textlink="">
      <xdr:nvSpPr>
        <xdr:cNvPr id="428" name="楕円 427">
          <a:extLst>
            <a:ext uri="{FF2B5EF4-FFF2-40B4-BE49-F238E27FC236}">
              <a16:creationId xmlns:a16="http://schemas.microsoft.com/office/drawing/2014/main" id="{21A2DAF8-0849-4237-8427-71D06E46E00E}"/>
            </a:ext>
          </a:extLst>
        </xdr:cNvPr>
        <xdr:cNvSpPr/>
      </xdr:nvSpPr>
      <xdr:spPr>
        <a:xfrm>
          <a:off x="1781175" y="169236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131063</xdr:rowOff>
    </xdr:from>
    <xdr:to>
      <xdr:col>15</xdr:col>
      <xdr:colOff>50800</xdr:colOff>
      <xdr:row>105</xdr:row>
      <xdr:rowOff>3048</xdr:rowOff>
    </xdr:to>
    <xdr:cxnSp macro="">
      <xdr:nvCxnSpPr>
        <xdr:cNvPr id="429" name="直線コネクタ 428">
          <a:extLst>
            <a:ext uri="{FF2B5EF4-FFF2-40B4-BE49-F238E27FC236}">
              <a16:creationId xmlns:a16="http://schemas.microsoft.com/office/drawing/2014/main" id="{66E00634-2882-42AD-91B3-6B837A1C0D49}"/>
            </a:ext>
          </a:extLst>
        </xdr:cNvPr>
        <xdr:cNvCxnSpPr/>
      </xdr:nvCxnSpPr>
      <xdr:spPr>
        <a:xfrm>
          <a:off x="1828800" y="16971263"/>
          <a:ext cx="790575"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77978</xdr:rowOff>
    </xdr:from>
    <xdr:to>
      <xdr:col>6</xdr:col>
      <xdr:colOff>38100</xdr:colOff>
      <xdr:row>105</xdr:row>
      <xdr:rowOff>8128</xdr:rowOff>
    </xdr:to>
    <xdr:sp macro="" textlink="">
      <xdr:nvSpPr>
        <xdr:cNvPr id="430" name="楕円 429">
          <a:extLst>
            <a:ext uri="{FF2B5EF4-FFF2-40B4-BE49-F238E27FC236}">
              <a16:creationId xmlns:a16="http://schemas.microsoft.com/office/drawing/2014/main" id="{56A07552-31F7-418F-9C62-0732FF55ED1E}"/>
            </a:ext>
          </a:extLst>
        </xdr:cNvPr>
        <xdr:cNvSpPr/>
      </xdr:nvSpPr>
      <xdr:spPr>
        <a:xfrm>
          <a:off x="981075" y="169181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128778</xdr:rowOff>
    </xdr:from>
    <xdr:to>
      <xdr:col>10</xdr:col>
      <xdr:colOff>114300</xdr:colOff>
      <xdr:row>104</xdr:row>
      <xdr:rowOff>131063</xdr:rowOff>
    </xdr:to>
    <xdr:cxnSp macro="">
      <xdr:nvCxnSpPr>
        <xdr:cNvPr id="431" name="直線コネクタ 430">
          <a:extLst>
            <a:ext uri="{FF2B5EF4-FFF2-40B4-BE49-F238E27FC236}">
              <a16:creationId xmlns:a16="http://schemas.microsoft.com/office/drawing/2014/main" id="{09F2A8E3-27EA-4404-991B-48AFEB23AE50}"/>
            </a:ext>
          </a:extLst>
        </xdr:cNvPr>
        <xdr:cNvCxnSpPr/>
      </xdr:nvCxnSpPr>
      <xdr:spPr>
        <a:xfrm>
          <a:off x="1028700" y="16965803"/>
          <a:ext cx="8001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286E8B1D-6369-470A-83B3-48C09A6BA269}"/>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0931A77E-4116-482E-AD70-32E4D7FF8250}"/>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5B811520-14CC-4A5F-BD09-B7A90D8C9CFF}"/>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1091B283-A914-4C59-8561-3003D23B9D07}"/>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76979</xdr:rowOff>
    </xdr:from>
    <xdr:ext cx="405111" cy="259045"/>
    <xdr:sp macro="" textlink="">
      <xdr:nvSpPr>
        <xdr:cNvPr id="436" name="n_1mainValue【市民会館】&#10;有形固定資産減価償却率">
          <a:extLst>
            <a:ext uri="{FF2B5EF4-FFF2-40B4-BE49-F238E27FC236}">
              <a16:creationId xmlns:a16="http://schemas.microsoft.com/office/drawing/2014/main" id="{C07061D9-76FC-414F-B25E-AFA06BA6B70E}"/>
            </a:ext>
          </a:extLst>
        </xdr:cNvPr>
        <xdr:cNvSpPr txBox="1"/>
      </xdr:nvSpPr>
      <xdr:spPr>
        <a:xfrm>
          <a:off x="3239144" y="1707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44975</xdr:rowOff>
    </xdr:from>
    <xdr:ext cx="405111" cy="259045"/>
    <xdr:sp macro="" textlink="">
      <xdr:nvSpPr>
        <xdr:cNvPr id="437" name="n_2mainValue【市民会館】&#10;有形固定資産減価償却率">
          <a:extLst>
            <a:ext uri="{FF2B5EF4-FFF2-40B4-BE49-F238E27FC236}">
              <a16:creationId xmlns:a16="http://schemas.microsoft.com/office/drawing/2014/main" id="{DE328E88-3B5C-4C93-B808-BC8ADEEB9BD7}"/>
            </a:ext>
          </a:extLst>
        </xdr:cNvPr>
        <xdr:cNvSpPr txBox="1"/>
      </xdr:nvSpPr>
      <xdr:spPr>
        <a:xfrm>
          <a:off x="2439044" y="170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xdr:rowOff>
    </xdr:from>
    <xdr:ext cx="405111" cy="259045"/>
    <xdr:sp macro="" textlink="">
      <xdr:nvSpPr>
        <xdr:cNvPr id="438" name="n_3mainValue【市民会館】&#10;有形固定資産減価償却率">
          <a:extLst>
            <a:ext uri="{FF2B5EF4-FFF2-40B4-BE49-F238E27FC236}">
              <a16:creationId xmlns:a16="http://schemas.microsoft.com/office/drawing/2014/main" id="{865447B5-A2CB-4EA2-AB87-F4F052BE3BD9}"/>
            </a:ext>
          </a:extLst>
        </xdr:cNvPr>
        <xdr:cNvSpPr txBox="1"/>
      </xdr:nvSpPr>
      <xdr:spPr>
        <a:xfrm>
          <a:off x="1648469" y="1700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170705</xdr:rowOff>
    </xdr:from>
    <xdr:ext cx="405111" cy="259045"/>
    <xdr:sp macro="" textlink="">
      <xdr:nvSpPr>
        <xdr:cNvPr id="439" name="n_4mainValue【市民会館】&#10;有形固定資産減価償却率">
          <a:extLst>
            <a:ext uri="{FF2B5EF4-FFF2-40B4-BE49-F238E27FC236}">
              <a16:creationId xmlns:a16="http://schemas.microsoft.com/office/drawing/2014/main" id="{A13E3A1F-5F9B-431E-B1B1-4312806EBAF1}"/>
            </a:ext>
          </a:extLst>
        </xdr:cNvPr>
        <xdr:cNvSpPr txBox="1"/>
      </xdr:nvSpPr>
      <xdr:spPr>
        <a:xfrm>
          <a:off x="848369" y="17001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1F4A22F9-4770-478C-B19D-9169437F733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773C779-0594-481A-AA46-3F5198BAC11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1F945A3-E0A9-4054-B7BC-C8746DB99F5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B1D5FEB-161C-4862-B349-A10262B2855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19F4696D-6C2F-4291-BC9C-6EE5DF8584F9}"/>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7BCDC7F-AC1B-411C-BDD1-403C87115164}"/>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002948D-E275-4D59-B15B-532754B60E1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ACDB0D4-E073-4F0C-BAF7-C27F750F99B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9468B734-3762-4D94-AEF4-5CD567C1E86D}"/>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6E6A6B59-56C8-4BDB-B06C-008A805A212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A8696EFA-0B15-4C0E-B6EC-D14BB61B8AB2}"/>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19502E86-A9C0-48A0-8546-3BCD040CE6B9}"/>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BA3B758-59DC-438B-818B-11A39E83B5BA}"/>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7514F72-A8A2-45EC-9D40-C000A8C24019}"/>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DBB73E2A-FC71-4BB8-B64D-8CF1BDFC32B9}"/>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7CA916BE-D06A-4559-BDC8-F676A23BAC80}"/>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A7A0A37F-7B0B-46F2-925C-42F6F47453BB}"/>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42256CF2-C416-4E0A-8F27-70FCFB542EC1}"/>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4E8B7CD-2430-49D7-8074-1873067C4BA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E475711B-12AC-4590-A9D1-43CFCA638CFE}"/>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85C31432-D3AE-4B03-8805-9CA2A12D8487}"/>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C19EDDDB-5233-4BA1-A30B-1E11668607B8}"/>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8B3B832D-3EDE-4740-AA19-915086528A0C}"/>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46264ADB-D95F-4230-A7A3-03533B165E78}"/>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4" name="【市民会館】&#10;一人当たり面積平均値テキスト">
          <a:extLst>
            <a:ext uri="{FF2B5EF4-FFF2-40B4-BE49-F238E27FC236}">
              <a16:creationId xmlns:a16="http://schemas.microsoft.com/office/drawing/2014/main" id="{279C6900-F9B8-4C04-AE35-13ED8C89BE3D}"/>
            </a:ext>
          </a:extLst>
        </xdr:cNvPr>
        <xdr:cNvSpPr txBox="1"/>
      </xdr:nvSpPr>
      <xdr:spPr>
        <a:xfrm>
          <a:off x="9467850" y="1700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64528AE7-8E2C-49A2-B3CE-71EFF32D955D}"/>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5DB3EBA4-B937-4C8A-9E47-026A6B62D6C3}"/>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5B34804D-DF31-451C-AB15-D4D8BDC5F37E}"/>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EE02B3D9-D595-4CF7-9965-8E4AA49F1719}"/>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46A01698-1533-495F-B9F5-A3045A8A7FB6}"/>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C6B2EC9-E250-4699-B7BC-BB0FDE60CC6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4757CDB-910E-4A12-A536-2FD62E3C6FE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6A4664E-E8EE-4631-A407-20AF66D3E26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98140BB-9AE8-4D92-B823-7DE5739FF71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1058BEF-CA83-4EDB-B5A9-C6F566AE9C9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75" name="楕円 474">
          <a:extLst>
            <a:ext uri="{FF2B5EF4-FFF2-40B4-BE49-F238E27FC236}">
              <a16:creationId xmlns:a16="http://schemas.microsoft.com/office/drawing/2014/main" id="{AEA3E0FD-252C-4543-838E-53301FC8DE36}"/>
            </a:ext>
          </a:extLst>
        </xdr:cNvPr>
        <xdr:cNvSpPr/>
      </xdr:nvSpPr>
      <xdr:spPr>
        <a:xfrm>
          <a:off x="9401175" y="1694307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76" name="【市民会館】&#10;一人当たり面積該当値テキスト">
          <a:extLst>
            <a:ext uri="{FF2B5EF4-FFF2-40B4-BE49-F238E27FC236}">
              <a16:creationId xmlns:a16="http://schemas.microsoft.com/office/drawing/2014/main" id="{D0979283-E431-4B4A-8F67-C773CCFC948C}"/>
            </a:ext>
          </a:extLst>
        </xdr:cNvPr>
        <xdr:cNvSpPr txBox="1"/>
      </xdr:nvSpPr>
      <xdr:spPr>
        <a:xfrm>
          <a:off x="946785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99695</xdr:rowOff>
    </xdr:from>
    <xdr:to>
      <xdr:col>50</xdr:col>
      <xdr:colOff>165100</xdr:colOff>
      <xdr:row>105</xdr:row>
      <xdr:rowOff>29845</xdr:rowOff>
    </xdr:to>
    <xdr:sp macro="" textlink="">
      <xdr:nvSpPr>
        <xdr:cNvPr id="477" name="楕円 476">
          <a:extLst>
            <a:ext uri="{FF2B5EF4-FFF2-40B4-BE49-F238E27FC236}">
              <a16:creationId xmlns:a16="http://schemas.microsoft.com/office/drawing/2014/main" id="{2F4FED80-91F0-4414-A544-0D057420241B}"/>
            </a:ext>
          </a:extLst>
        </xdr:cNvPr>
        <xdr:cNvSpPr/>
      </xdr:nvSpPr>
      <xdr:spPr>
        <a:xfrm>
          <a:off x="8639175" y="169430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150495</xdr:rowOff>
    </xdr:to>
    <xdr:cxnSp macro="">
      <xdr:nvCxnSpPr>
        <xdr:cNvPr id="478" name="直線コネクタ 477">
          <a:extLst>
            <a:ext uri="{FF2B5EF4-FFF2-40B4-BE49-F238E27FC236}">
              <a16:creationId xmlns:a16="http://schemas.microsoft.com/office/drawing/2014/main" id="{FEBF1E46-08F5-48D0-AF92-559CAEB70213}"/>
            </a:ext>
          </a:extLst>
        </xdr:cNvPr>
        <xdr:cNvCxnSpPr/>
      </xdr:nvCxnSpPr>
      <xdr:spPr>
        <a:xfrm>
          <a:off x="8686800" y="169906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79" name="楕円 478">
          <a:extLst>
            <a:ext uri="{FF2B5EF4-FFF2-40B4-BE49-F238E27FC236}">
              <a16:creationId xmlns:a16="http://schemas.microsoft.com/office/drawing/2014/main" id="{CD14AC96-5CE6-4977-A2BF-587B3BAB3330}"/>
            </a:ext>
          </a:extLst>
        </xdr:cNvPr>
        <xdr:cNvSpPr/>
      </xdr:nvSpPr>
      <xdr:spPr>
        <a:xfrm>
          <a:off x="7839075" y="16942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150495</xdr:rowOff>
    </xdr:from>
    <xdr:to>
      <xdr:col>50</xdr:col>
      <xdr:colOff>114300</xdr:colOff>
      <xdr:row>104</xdr:row>
      <xdr:rowOff>156211</xdr:rowOff>
    </xdr:to>
    <xdr:cxnSp macro="">
      <xdr:nvCxnSpPr>
        <xdr:cNvPr id="480" name="直線コネクタ 479">
          <a:extLst>
            <a:ext uri="{FF2B5EF4-FFF2-40B4-BE49-F238E27FC236}">
              <a16:creationId xmlns:a16="http://schemas.microsoft.com/office/drawing/2014/main" id="{F125411A-991B-43E1-8F70-CC432C3C5DD2}"/>
            </a:ext>
          </a:extLst>
        </xdr:cNvPr>
        <xdr:cNvCxnSpPr/>
      </xdr:nvCxnSpPr>
      <xdr:spPr>
        <a:xfrm flipV="1">
          <a:off x="7886700" y="16990695"/>
          <a:ext cx="8001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76836</xdr:rowOff>
    </xdr:from>
    <xdr:to>
      <xdr:col>41</xdr:col>
      <xdr:colOff>101600</xdr:colOff>
      <xdr:row>105</xdr:row>
      <xdr:rowOff>6986</xdr:rowOff>
    </xdr:to>
    <xdr:sp macro="" textlink="">
      <xdr:nvSpPr>
        <xdr:cNvPr id="481" name="楕円 480">
          <a:extLst>
            <a:ext uri="{FF2B5EF4-FFF2-40B4-BE49-F238E27FC236}">
              <a16:creationId xmlns:a16="http://schemas.microsoft.com/office/drawing/2014/main" id="{021BD684-2703-4B67-AE42-BAE94CEBEC70}"/>
            </a:ext>
          </a:extLst>
        </xdr:cNvPr>
        <xdr:cNvSpPr/>
      </xdr:nvSpPr>
      <xdr:spPr>
        <a:xfrm>
          <a:off x="7029450" y="16917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127636</xdr:rowOff>
    </xdr:from>
    <xdr:to>
      <xdr:col>45</xdr:col>
      <xdr:colOff>177800</xdr:colOff>
      <xdr:row>104</xdr:row>
      <xdr:rowOff>156211</xdr:rowOff>
    </xdr:to>
    <xdr:cxnSp macro="">
      <xdr:nvCxnSpPr>
        <xdr:cNvPr id="482" name="直線コネクタ 481">
          <a:extLst>
            <a:ext uri="{FF2B5EF4-FFF2-40B4-BE49-F238E27FC236}">
              <a16:creationId xmlns:a16="http://schemas.microsoft.com/office/drawing/2014/main" id="{8595ACC1-0AC2-4983-A498-16B7F037C910}"/>
            </a:ext>
          </a:extLst>
        </xdr:cNvPr>
        <xdr:cNvCxnSpPr/>
      </xdr:nvCxnSpPr>
      <xdr:spPr>
        <a:xfrm>
          <a:off x="7077075" y="16964661"/>
          <a:ext cx="809625"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65405</xdr:rowOff>
    </xdr:from>
    <xdr:to>
      <xdr:col>36</xdr:col>
      <xdr:colOff>165100</xdr:colOff>
      <xdr:row>104</xdr:row>
      <xdr:rowOff>167005</xdr:rowOff>
    </xdr:to>
    <xdr:sp macro="" textlink="">
      <xdr:nvSpPr>
        <xdr:cNvPr id="483" name="楕円 482">
          <a:extLst>
            <a:ext uri="{FF2B5EF4-FFF2-40B4-BE49-F238E27FC236}">
              <a16:creationId xmlns:a16="http://schemas.microsoft.com/office/drawing/2014/main" id="{86C0737A-26A2-4304-9C9C-FC59B2430E5E}"/>
            </a:ext>
          </a:extLst>
        </xdr:cNvPr>
        <xdr:cNvSpPr/>
      </xdr:nvSpPr>
      <xdr:spPr>
        <a:xfrm>
          <a:off x="6238875" y="16908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104</xdr:row>
      <xdr:rowOff>127636</xdr:rowOff>
    </xdr:to>
    <xdr:cxnSp macro="">
      <xdr:nvCxnSpPr>
        <xdr:cNvPr id="484" name="直線コネクタ 483">
          <a:extLst>
            <a:ext uri="{FF2B5EF4-FFF2-40B4-BE49-F238E27FC236}">
              <a16:creationId xmlns:a16="http://schemas.microsoft.com/office/drawing/2014/main" id="{70E33A7A-0EC1-4486-AC6A-3089EFF7C57F}"/>
            </a:ext>
          </a:extLst>
        </xdr:cNvPr>
        <xdr:cNvCxnSpPr/>
      </xdr:nvCxnSpPr>
      <xdr:spPr>
        <a:xfrm>
          <a:off x="6286500" y="16956405"/>
          <a:ext cx="790575"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5" name="n_1aveValue【市民会館】&#10;一人当たり面積">
          <a:extLst>
            <a:ext uri="{FF2B5EF4-FFF2-40B4-BE49-F238E27FC236}">
              <a16:creationId xmlns:a16="http://schemas.microsoft.com/office/drawing/2014/main" id="{F4C606BD-4A41-4BE8-8BC0-0D45582A9EFF}"/>
            </a:ext>
          </a:extLst>
        </xdr:cNvPr>
        <xdr:cNvSpPr txBox="1"/>
      </xdr:nvSpPr>
      <xdr:spPr>
        <a:xfrm>
          <a:off x="84582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6" name="n_2aveValue【市民会館】&#10;一人当たり面積">
          <a:extLst>
            <a:ext uri="{FF2B5EF4-FFF2-40B4-BE49-F238E27FC236}">
              <a16:creationId xmlns:a16="http://schemas.microsoft.com/office/drawing/2014/main" id="{DBBDFF8F-1AA1-4BE1-8C0A-86B8AA00B169}"/>
            </a:ext>
          </a:extLst>
        </xdr:cNvPr>
        <xdr:cNvSpPr txBox="1"/>
      </xdr:nvSpPr>
      <xdr:spPr>
        <a:xfrm>
          <a:off x="76772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E12CFC60-D29D-4036-90AE-0F65FFA4FF42}"/>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B7CBC2FD-48AD-45AE-A750-11F1F266E087}"/>
            </a:ext>
          </a:extLst>
        </xdr:cNvPr>
        <xdr:cNvSpPr txBox="1"/>
      </xdr:nvSpPr>
      <xdr:spPr>
        <a:xfrm>
          <a:off x="6067502"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46372</xdr:rowOff>
    </xdr:from>
    <xdr:ext cx="469744" cy="259045"/>
    <xdr:sp macro="" textlink="">
      <xdr:nvSpPr>
        <xdr:cNvPr id="489" name="n_1mainValue【市民会館】&#10;一人当たり面積">
          <a:extLst>
            <a:ext uri="{FF2B5EF4-FFF2-40B4-BE49-F238E27FC236}">
              <a16:creationId xmlns:a16="http://schemas.microsoft.com/office/drawing/2014/main" id="{8B6E0BCF-14E5-4AA1-B641-A5BF6A03A497}"/>
            </a:ext>
          </a:extLst>
        </xdr:cNvPr>
        <xdr:cNvSpPr txBox="1"/>
      </xdr:nvSpPr>
      <xdr:spPr>
        <a:xfrm>
          <a:off x="8458277" y="1672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90" name="n_2mainValue【市民会館】&#10;一人当たり面積">
          <a:extLst>
            <a:ext uri="{FF2B5EF4-FFF2-40B4-BE49-F238E27FC236}">
              <a16:creationId xmlns:a16="http://schemas.microsoft.com/office/drawing/2014/main" id="{6B8BF70A-BDA0-4A29-9909-BE64DB9033D1}"/>
            </a:ext>
          </a:extLst>
        </xdr:cNvPr>
        <xdr:cNvSpPr txBox="1"/>
      </xdr:nvSpPr>
      <xdr:spPr>
        <a:xfrm>
          <a:off x="7677227" y="1672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23513</xdr:rowOff>
    </xdr:from>
    <xdr:ext cx="469744" cy="259045"/>
    <xdr:sp macro="" textlink="">
      <xdr:nvSpPr>
        <xdr:cNvPr id="491" name="n_3mainValue【市民会館】&#10;一人当たり面積">
          <a:extLst>
            <a:ext uri="{FF2B5EF4-FFF2-40B4-BE49-F238E27FC236}">
              <a16:creationId xmlns:a16="http://schemas.microsoft.com/office/drawing/2014/main" id="{B1DA9808-080D-4C06-A218-D41AECBAA4D8}"/>
            </a:ext>
          </a:extLst>
        </xdr:cNvPr>
        <xdr:cNvSpPr txBox="1"/>
      </xdr:nvSpPr>
      <xdr:spPr>
        <a:xfrm>
          <a:off x="6867602" y="1670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12082</xdr:rowOff>
    </xdr:from>
    <xdr:ext cx="469744" cy="259045"/>
    <xdr:sp macro="" textlink="">
      <xdr:nvSpPr>
        <xdr:cNvPr id="492" name="n_4mainValue【市民会館】&#10;一人当たり面積">
          <a:extLst>
            <a:ext uri="{FF2B5EF4-FFF2-40B4-BE49-F238E27FC236}">
              <a16:creationId xmlns:a16="http://schemas.microsoft.com/office/drawing/2014/main" id="{D20A8375-E400-4591-A60C-213CD2E6EBDE}"/>
            </a:ext>
          </a:extLst>
        </xdr:cNvPr>
        <xdr:cNvSpPr txBox="1"/>
      </xdr:nvSpPr>
      <xdr:spPr>
        <a:xfrm>
          <a:off x="6067502" y="166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55D37CE6-D5E5-4E3E-BCE5-5330665E585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17A96C6D-9266-4EAA-924C-46CE39C73EB6}"/>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37ED7D22-82E2-4E03-A61F-28796804DED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D14A9618-3ECE-4449-BF04-C743895E1CAC}"/>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973D6CE-0FA6-404B-B47F-6D06DBF7BD3F}"/>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B9A899B5-50CE-454B-9D9F-2DED89B4E54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4CBB6F70-58FB-4E46-92CA-E8037ECC7D9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783C4A5C-836B-4877-9070-C913D328104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D710E1F-DD6B-4B36-BEB1-8ED54778F8E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36D4601A-0F1C-4FF8-A154-8A1E20114EA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2537ACAF-6015-4D51-87E6-9010517AF207}"/>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AEA5258A-3974-4949-BF7D-C6D909BAAEF2}"/>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a:extLst>
            <a:ext uri="{FF2B5EF4-FFF2-40B4-BE49-F238E27FC236}">
              <a16:creationId xmlns:a16="http://schemas.microsoft.com/office/drawing/2014/main" id="{74EC6426-8C82-4D4D-9D60-59E94305BD41}"/>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C982A818-65F9-4CB0-9A8C-52197A72DA6E}"/>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9C7AE373-2AB8-47EF-9920-18F9B4C17E67}"/>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D7C5836B-3699-4C71-9945-F04AC2F4A69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1E0DF4F1-56ED-47EE-A2D8-CFA336F8E214}"/>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C668BD88-0966-43FA-A476-A206954FCC5E}"/>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742133F-5660-416B-ADED-4F776CF73815}"/>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4F396E17-88DC-47ED-ABCA-454F05D3493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58D25CC9-F412-4956-B410-9F70441799A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5ED3F559-4177-4F87-A543-132E1BE579A6}"/>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a:extLst>
            <a:ext uri="{FF2B5EF4-FFF2-40B4-BE49-F238E27FC236}">
              <a16:creationId xmlns:a16="http://schemas.microsoft.com/office/drawing/2014/main" id="{D021303D-5615-4BEA-93C3-B2229CE720EB}"/>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B904021-45D8-4E87-B2C1-3ABC0BC6B15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356D0929-19E3-49A5-812B-8CA6EE4F4B7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1C97FFF3-1932-4D37-B0ED-FD4F49977A4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40</xdr:row>
      <xdr:rowOff>92528</xdr:rowOff>
    </xdr:to>
    <xdr:cxnSp macro="">
      <xdr:nvCxnSpPr>
        <xdr:cNvPr id="519" name="直線コネクタ 518">
          <a:extLst>
            <a:ext uri="{FF2B5EF4-FFF2-40B4-BE49-F238E27FC236}">
              <a16:creationId xmlns:a16="http://schemas.microsoft.com/office/drawing/2014/main" id="{1BB94275-2787-49CE-82EB-805AD0794E8B}"/>
            </a:ext>
          </a:extLst>
        </xdr:cNvPr>
        <xdr:cNvCxnSpPr/>
      </xdr:nvCxnSpPr>
      <xdr:spPr>
        <a:xfrm flipV="1">
          <a:off x="14696439" y="5516245"/>
          <a:ext cx="0" cy="1053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96355</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59B19221-E798-4F7C-BB19-74BF029F9B7A}"/>
            </a:ext>
          </a:extLst>
        </xdr:cNvPr>
        <xdr:cNvSpPr txBox="1"/>
      </xdr:nvSpPr>
      <xdr:spPr>
        <a:xfrm>
          <a:off x="14735175" y="657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92528</xdr:rowOff>
    </xdr:from>
    <xdr:to>
      <xdr:col>86</xdr:col>
      <xdr:colOff>25400</xdr:colOff>
      <xdr:row>40</xdr:row>
      <xdr:rowOff>92528</xdr:rowOff>
    </xdr:to>
    <xdr:cxnSp macro="">
      <xdr:nvCxnSpPr>
        <xdr:cNvPr id="521" name="直線コネクタ 520">
          <a:extLst>
            <a:ext uri="{FF2B5EF4-FFF2-40B4-BE49-F238E27FC236}">
              <a16:creationId xmlns:a16="http://schemas.microsoft.com/office/drawing/2014/main" id="{22149A3B-C8D7-4A1B-90E6-E011DEF5E666}"/>
            </a:ext>
          </a:extLst>
        </xdr:cNvPr>
        <xdr:cNvCxnSpPr/>
      </xdr:nvCxnSpPr>
      <xdr:spPr>
        <a:xfrm>
          <a:off x="14611350" y="65695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1F3160A-022B-4D90-ADC4-7512CD2BD501}"/>
            </a:ext>
          </a:extLst>
        </xdr:cNvPr>
        <xdr:cNvSpPr txBox="1"/>
      </xdr:nvSpPr>
      <xdr:spPr>
        <a:xfrm>
          <a:off x="147351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3" name="直線コネクタ 522">
          <a:extLst>
            <a:ext uri="{FF2B5EF4-FFF2-40B4-BE49-F238E27FC236}">
              <a16:creationId xmlns:a16="http://schemas.microsoft.com/office/drawing/2014/main" id="{84933DA5-FF80-43B7-B657-CA3F5EC18F04}"/>
            </a:ext>
          </a:extLst>
        </xdr:cNvPr>
        <xdr:cNvCxnSpPr/>
      </xdr:nvCxnSpPr>
      <xdr:spPr>
        <a:xfrm>
          <a:off x="14611350"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22151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EE54357A-3B74-4437-9D97-D55436B62ED8}"/>
            </a:ext>
          </a:extLst>
        </xdr:cNvPr>
        <xdr:cNvSpPr txBox="1"/>
      </xdr:nvSpPr>
      <xdr:spPr>
        <a:xfrm>
          <a:off x="14735175" y="6013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525" name="フローチャート: 判断 524">
          <a:extLst>
            <a:ext uri="{FF2B5EF4-FFF2-40B4-BE49-F238E27FC236}">
              <a16:creationId xmlns:a16="http://schemas.microsoft.com/office/drawing/2014/main" id="{0832D580-4D40-4EDC-9F3C-36ADB22F8B2F}"/>
            </a:ext>
          </a:extLst>
        </xdr:cNvPr>
        <xdr:cNvSpPr/>
      </xdr:nvSpPr>
      <xdr:spPr>
        <a:xfrm>
          <a:off x="14649450" y="61524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6" name="フローチャート: 判断 525">
          <a:extLst>
            <a:ext uri="{FF2B5EF4-FFF2-40B4-BE49-F238E27FC236}">
              <a16:creationId xmlns:a16="http://schemas.microsoft.com/office/drawing/2014/main" id="{80DB08F1-7D84-4563-918F-26B7B70C74EE}"/>
            </a:ext>
          </a:extLst>
        </xdr:cNvPr>
        <xdr:cNvSpPr/>
      </xdr:nvSpPr>
      <xdr:spPr>
        <a:xfrm>
          <a:off x="13887450" y="613591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27" name="フローチャート: 判断 526">
          <a:extLst>
            <a:ext uri="{FF2B5EF4-FFF2-40B4-BE49-F238E27FC236}">
              <a16:creationId xmlns:a16="http://schemas.microsoft.com/office/drawing/2014/main" id="{A7A369D5-87F0-481E-BA78-AA603BF73246}"/>
            </a:ext>
          </a:extLst>
        </xdr:cNvPr>
        <xdr:cNvSpPr/>
      </xdr:nvSpPr>
      <xdr:spPr>
        <a:xfrm>
          <a:off x="13096875" y="60573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907</xdr:rowOff>
    </xdr:from>
    <xdr:to>
      <xdr:col>72</xdr:col>
      <xdr:colOff>38100</xdr:colOff>
      <xdr:row>37</xdr:row>
      <xdr:rowOff>102507</xdr:rowOff>
    </xdr:to>
    <xdr:sp macro="" textlink="">
      <xdr:nvSpPr>
        <xdr:cNvPr id="528" name="フローチャート: 判断 527">
          <a:extLst>
            <a:ext uri="{FF2B5EF4-FFF2-40B4-BE49-F238E27FC236}">
              <a16:creationId xmlns:a16="http://schemas.microsoft.com/office/drawing/2014/main" id="{F0A8BCAE-BBA2-4590-92CF-53D7E7B126C6}"/>
            </a:ext>
          </a:extLst>
        </xdr:cNvPr>
        <xdr:cNvSpPr/>
      </xdr:nvSpPr>
      <xdr:spPr>
        <a:xfrm>
          <a:off x="12296775" y="59921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149497</xdr:rowOff>
    </xdr:from>
    <xdr:to>
      <xdr:col>67</xdr:col>
      <xdr:colOff>101600</xdr:colOff>
      <xdr:row>37</xdr:row>
      <xdr:rowOff>79647</xdr:rowOff>
    </xdr:to>
    <xdr:sp macro="" textlink="">
      <xdr:nvSpPr>
        <xdr:cNvPr id="529" name="フローチャート: 判断 528">
          <a:extLst>
            <a:ext uri="{FF2B5EF4-FFF2-40B4-BE49-F238E27FC236}">
              <a16:creationId xmlns:a16="http://schemas.microsoft.com/office/drawing/2014/main" id="{40370D63-8C9C-41C7-A04C-1783C92228E4}"/>
            </a:ext>
          </a:extLst>
        </xdr:cNvPr>
        <xdr:cNvSpPr/>
      </xdr:nvSpPr>
      <xdr:spPr>
        <a:xfrm>
          <a:off x="11487150" y="59787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95DF0CB-7EB9-4973-8A50-2FBC4593580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37C70DD-31B4-42EB-9CF1-DBFAC141FA4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CB03F27-B5BB-4A9C-BAEE-D04EB1994FE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F9435DA-7F2E-4295-BC0C-05DA3232682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492D555-8703-4BA6-B6FA-0A7B4C7FB95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535" name="楕円 534">
          <a:extLst>
            <a:ext uri="{FF2B5EF4-FFF2-40B4-BE49-F238E27FC236}">
              <a16:creationId xmlns:a16="http://schemas.microsoft.com/office/drawing/2014/main" id="{B214C089-A16E-4A8F-97B4-EBC1DBC21A7F}"/>
            </a:ext>
          </a:extLst>
        </xdr:cNvPr>
        <xdr:cNvSpPr/>
      </xdr:nvSpPr>
      <xdr:spPr>
        <a:xfrm>
          <a:off x="14649450" y="62405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62610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1F14DCC-9972-4AD8-AF73-F95137C42875}"/>
            </a:ext>
          </a:extLst>
        </xdr:cNvPr>
        <xdr:cNvSpPr txBox="1"/>
      </xdr:nvSpPr>
      <xdr:spPr>
        <a:xfrm>
          <a:off x="14735175" y="621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537" name="楕円 536">
          <a:extLst>
            <a:ext uri="{FF2B5EF4-FFF2-40B4-BE49-F238E27FC236}">
              <a16:creationId xmlns:a16="http://schemas.microsoft.com/office/drawing/2014/main" id="{E5D51F01-644A-4DAA-AEA7-7073AA368988}"/>
            </a:ext>
          </a:extLst>
        </xdr:cNvPr>
        <xdr:cNvSpPr/>
      </xdr:nvSpPr>
      <xdr:spPr>
        <a:xfrm>
          <a:off x="13887450" y="61621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56606</xdr:rowOff>
    </xdr:from>
    <xdr:to>
      <xdr:col>85</xdr:col>
      <xdr:colOff>127000</xdr:colOff>
      <xdr:row>38</xdr:row>
      <xdr:rowOff>134983</xdr:rowOff>
    </xdr:to>
    <xdr:cxnSp macro="">
      <xdr:nvCxnSpPr>
        <xdr:cNvPr id="538" name="直線コネクタ 537">
          <a:extLst>
            <a:ext uri="{FF2B5EF4-FFF2-40B4-BE49-F238E27FC236}">
              <a16:creationId xmlns:a16="http://schemas.microsoft.com/office/drawing/2014/main" id="{5EDFFAC4-CE8F-4DEE-9C0C-5EDAB4400420}"/>
            </a:ext>
          </a:extLst>
        </xdr:cNvPr>
        <xdr:cNvCxnSpPr/>
      </xdr:nvCxnSpPr>
      <xdr:spPr>
        <a:xfrm>
          <a:off x="13935075" y="6209756"/>
          <a:ext cx="762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539" name="楕円 538">
          <a:extLst>
            <a:ext uri="{FF2B5EF4-FFF2-40B4-BE49-F238E27FC236}">
              <a16:creationId xmlns:a16="http://schemas.microsoft.com/office/drawing/2014/main" id="{5E514436-6B27-4C65-9675-E7C049FA0F76}"/>
            </a:ext>
          </a:extLst>
        </xdr:cNvPr>
        <xdr:cNvSpPr/>
      </xdr:nvSpPr>
      <xdr:spPr>
        <a:xfrm>
          <a:off x="13096875" y="60705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38</xdr:row>
      <xdr:rowOff>56606</xdr:rowOff>
    </xdr:to>
    <xdr:cxnSp macro="">
      <xdr:nvCxnSpPr>
        <xdr:cNvPr id="540" name="直線コネクタ 539">
          <a:extLst>
            <a:ext uri="{FF2B5EF4-FFF2-40B4-BE49-F238E27FC236}">
              <a16:creationId xmlns:a16="http://schemas.microsoft.com/office/drawing/2014/main" id="{5A2A1173-DC6A-47C6-8615-97F770A93CA5}"/>
            </a:ext>
          </a:extLst>
        </xdr:cNvPr>
        <xdr:cNvCxnSpPr/>
      </xdr:nvCxnSpPr>
      <xdr:spPr>
        <a:xfrm>
          <a:off x="13144500" y="6118134"/>
          <a:ext cx="790575"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165826</xdr:rowOff>
    </xdr:from>
    <xdr:to>
      <xdr:col>72</xdr:col>
      <xdr:colOff>38100</xdr:colOff>
      <xdr:row>37</xdr:row>
      <xdr:rowOff>95976</xdr:rowOff>
    </xdr:to>
    <xdr:sp macro="" textlink="">
      <xdr:nvSpPr>
        <xdr:cNvPr id="541" name="楕円 540">
          <a:extLst>
            <a:ext uri="{FF2B5EF4-FFF2-40B4-BE49-F238E27FC236}">
              <a16:creationId xmlns:a16="http://schemas.microsoft.com/office/drawing/2014/main" id="{FFE8A07F-6257-46C4-ACAD-9909FE1C42ED}"/>
            </a:ext>
          </a:extLst>
        </xdr:cNvPr>
        <xdr:cNvSpPr/>
      </xdr:nvSpPr>
      <xdr:spPr>
        <a:xfrm>
          <a:off x="12296775" y="59919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130084</xdr:rowOff>
    </xdr:to>
    <xdr:cxnSp macro="">
      <xdr:nvCxnSpPr>
        <xdr:cNvPr id="542" name="直線コネクタ 541">
          <a:extLst>
            <a:ext uri="{FF2B5EF4-FFF2-40B4-BE49-F238E27FC236}">
              <a16:creationId xmlns:a16="http://schemas.microsoft.com/office/drawing/2014/main" id="{12360132-6AFB-48DA-85F9-DB454724396F}"/>
            </a:ext>
          </a:extLst>
        </xdr:cNvPr>
        <xdr:cNvCxnSpPr/>
      </xdr:nvCxnSpPr>
      <xdr:spPr>
        <a:xfrm>
          <a:off x="12344400" y="6039576"/>
          <a:ext cx="8001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10704</xdr:rowOff>
    </xdr:from>
    <xdr:to>
      <xdr:col>67</xdr:col>
      <xdr:colOff>101600</xdr:colOff>
      <xdr:row>41</xdr:row>
      <xdr:rowOff>112304</xdr:rowOff>
    </xdr:to>
    <xdr:sp macro="" textlink="">
      <xdr:nvSpPr>
        <xdr:cNvPr id="543" name="楕円 542">
          <a:extLst>
            <a:ext uri="{FF2B5EF4-FFF2-40B4-BE49-F238E27FC236}">
              <a16:creationId xmlns:a16="http://schemas.microsoft.com/office/drawing/2014/main" id="{0331EF08-5C57-4D87-A03B-2A331BB263EA}"/>
            </a:ext>
          </a:extLst>
        </xdr:cNvPr>
        <xdr:cNvSpPr/>
      </xdr:nvSpPr>
      <xdr:spPr>
        <a:xfrm>
          <a:off x="11487150" y="66464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45176</xdr:rowOff>
    </xdr:from>
    <xdr:to>
      <xdr:col>71</xdr:col>
      <xdr:colOff>177800</xdr:colOff>
      <xdr:row>41</xdr:row>
      <xdr:rowOff>61504</xdr:rowOff>
    </xdr:to>
    <xdr:cxnSp macro="">
      <xdr:nvCxnSpPr>
        <xdr:cNvPr id="544" name="直線コネクタ 543">
          <a:extLst>
            <a:ext uri="{FF2B5EF4-FFF2-40B4-BE49-F238E27FC236}">
              <a16:creationId xmlns:a16="http://schemas.microsoft.com/office/drawing/2014/main" id="{E26F0824-30D7-46AF-80F2-17B2CDD75AD0}"/>
            </a:ext>
          </a:extLst>
        </xdr:cNvPr>
        <xdr:cNvCxnSpPr/>
      </xdr:nvCxnSpPr>
      <xdr:spPr>
        <a:xfrm flipV="1">
          <a:off x="11534775" y="6039576"/>
          <a:ext cx="809625" cy="6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3EE4557-1A70-466E-81A9-B626F0B12825}"/>
            </a:ext>
          </a:extLst>
        </xdr:cNvPr>
        <xdr:cNvSpPr txBox="1"/>
      </xdr:nvSpPr>
      <xdr:spPr>
        <a:xfrm>
          <a:off x="13745219"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41B3F39B-E551-4151-9BCA-126E49D6C830}"/>
            </a:ext>
          </a:extLst>
        </xdr:cNvPr>
        <xdr:cNvSpPr txBox="1"/>
      </xdr:nvSpPr>
      <xdr:spPr>
        <a:xfrm>
          <a:off x="12964169" y="583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93634</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81C441E-F57F-40DF-966F-A0CDE32F5B3A}"/>
            </a:ext>
          </a:extLst>
        </xdr:cNvPr>
        <xdr:cNvSpPr txBox="1"/>
      </xdr:nvSpPr>
      <xdr:spPr>
        <a:xfrm>
          <a:off x="12164069" y="608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96174</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CFC124F-F244-4D3E-A700-0E0755B45B4A}"/>
            </a:ext>
          </a:extLst>
        </xdr:cNvPr>
        <xdr:cNvSpPr txBox="1"/>
      </xdr:nvSpPr>
      <xdr:spPr>
        <a:xfrm>
          <a:off x="11354444" y="576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98533</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1469320A-6FFB-4A9F-9892-12A8E04F80A2}"/>
            </a:ext>
          </a:extLst>
        </xdr:cNvPr>
        <xdr:cNvSpPr txBox="1"/>
      </xdr:nvSpPr>
      <xdr:spPr>
        <a:xfrm>
          <a:off x="13745219" y="625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DF51790-6312-4CEA-94ED-19FA36E465F4}"/>
            </a:ext>
          </a:extLst>
        </xdr:cNvPr>
        <xdr:cNvSpPr txBox="1"/>
      </xdr:nvSpPr>
      <xdr:spPr>
        <a:xfrm>
          <a:off x="12964169" y="615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913D5AC-4EEE-4E09-97D9-73EA66D12B0B}"/>
            </a:ext>
          </a:extLst>
        </xdr:cNvPr>
        <xdr:cNvSpPr txBox="1"/>
      </xdr:nvSpPr>
      <xdr:spPr>
        <a:xfrm>
          <a:off x="12164069" y="577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33CE286-94E3-43D1-A115-27447F94D77D}"/>
            </a:ext>
          </a:extLst>
        </xdr:cNvPr>
        <xdr:cNvSpPr txBox="1"/>
      </xdr:nvSpPr>
      <xdr:spPr>
        <a:xfrm>
          <a:off x="11354444" y="674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41C47AE7-D0D8-4B78-8841-032C3279514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B25756D-D266-4607-9DD0-7D9C46D7874E}"/>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86702D2-24A2-4B3B-B4E2-64F7BC8BD01E}"/>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33C6F23A-ADAF-4DC6-8821-B859449DC58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481CF010-EA88-4EA0-A504-D7F4B6245774}"/>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170E9A17-FC74-4B58-A23E-68A177B71DB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61BC231-A45C-48DE-AFDD-A5550EEC8352}"/>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1308B47-5979-4B2E-97C6-D7AD2297BF7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BAC9BF33-36B9-4594-820A-5E87C40DF47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6FB3FC3-4413-407D-A70F-D057883959D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0F831865-08FC-483E-8375-021B339A3007}"/>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C88D6DA-001F-4417-98A4-BA0E1B61AD56}"/>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5" name="テキスト ボックス 564">
          <a:extLst>
            <a:ext uri="{FF2B5EF4-FFF2-40B4-BE49-F238E27FC236}">
              <a16:creationId xmlns:a16="http://schemas.microsoft.com/office/drawing/2014/main" id="{1F7048B7-9138-4919-A9C6-0407644DB7E0}"/>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7E3F1298-02E9-4D32-AF73-53431C25B3A6}"/>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a:extLst>
            <a:ext uri="{FF2B5EF4-FFF2-40B4-BE49-F238E27FC236}">
              <a16:creationId xmlns:a16="http://schemas.microsoft.com/office/drawing/2014/main" id="{AFA426CD-463C-4553-8C93-53DE327A9ADD}"/>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EACCD82D-2334-459A-8EEC-4BDE4A8CD576}"/>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a:extLst>
            <a:ext uri="{FF2B5EF4-FFF2-40B4-BE49-F238E27FC236}">
              <a16:creationId xmlns:a16="http://schemas.microsoft.com/office/drawing/2014/main" id="{E7137DDE-2676-4D6F-A731-E2B212241DB6}"/>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D88B6925-4855-4A74-B0A3-F32C5F443D5F}"/>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a:extLst>
            <a:ext uri="{FF2B5EF4-FFF2-40B4-BE49-F238E27FC236}">
              <a16:creationId xmlns:a16="http://schemas.microsoft.com/office/drawing/2014/main" id="{32A2F570-490E-4B47-B70B-23C8E1C72E57}"/>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6A1980B8-E38B-47A9-A175-E20F6FB89AA1}"/>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6330AF3C-538A-45EC-AAAF-881844341384}"/>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A91F51E-B819-4A14-AEB0-8CB2683EAC9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B7522F1F-3358-459C-8721-2308D1943455}"/>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E9CB74D4-78A7-4DD5-914F-B79335A8E91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7" name="直線コネクタ 576">
          <a:extLst>
            <a:ext uri="{FF2B5EF4-FFF2-40B4-BE49-F238E27FC236}">
              <a16:creationId xmlns:a16="http://schemas.microsoft.com/office/drawing/2014/main" id="{C2256043-2DEB-4F8F-AFED-180CB8588322}"/>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2826EE11-F5F9-448D-9ADB-A1590F45BD2F}"/>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9" name="直線コネクタ 578">
          <a:extLst>
            <a:ext uri="{FF2B5EF4-FFF2-40B4-BE49-F238E27FC236}">
              <a16:creationId xmlns:a16="http://schemas.microsoft.com/office/drawing/2014/main" id="{21A99D8A-83D8-4BED-B6B7-9DDECB074234}"/>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0" name="【一般廃棄物処理施設】&#10;一人当たり有形固定資産（償却資産）額最大値テキスト">
          <a:extLst>
            <a:ext uri="{FF2B5EF4-FFF2-40B4-BE49-F238E27FC236}">
              <a16:creationId xmlns:a16="http://schemas.microsoft.com/office/drawing/2014/main" id="{9C53D7A1-12D2-4D58-953B-BB964FB9349C}"/>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1" name="直線コネクタ 580">
          <a:extLst>
            <a:ext uri="{FF2B5EF4-FFF2-40B4-BE49-F238E27FC236}">
              <a16:creationId xmlns:a16="http://schemas.microsoft.com/office/drawing/2014/main" id="{9A9A6371-14F1-4312-922A-F7A0F2770955}"/>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5708533A-F099-43D1-B853-A3C889E935C5}"/>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3" name="フローチャート: 判断 582">
          <a:extLst>
            <a:ext uri="{FF2B5EF4-FFF2-40B4-BE49-F238E27FC236}">
              <a16:creationId xmlns:a16="http://schemas.microsoft.com/office/drawing/2014/main" id="{F4FB53A9-4E80-4B3D-9492-216A68CBCA8A}"/>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4" name="フローチャート: 判断 583">
          <a:extLst>
            <a:ext uri="{FF2B5EF4-FFF2-40B4-BE49-F238E27FC236}">
              <a16:creationId xmlns:a16="http://schemas.microsoft.com/office/drawing/2014/main" id="{D3F60BF4-3292-4587-9B1F-191E33BD9BD7}"/>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5" name="フローチャート: 判断 584">
          <a:extLst>
            <a:ext uri="{FF2B5EF4-FFF2-40B4-BE49-F238E27FC236}">
              <a16:creationId xmlns:a16="http://schemas.microsoft.com/office/drawing/2014/main" id="{1EF2B7AA-0CE3-4EA9-A364-96CF35EDE3AC}"/>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6" name="フローチャート: 判断 585">
          <a:extLst>
            <a:ext uri="{FF2B5EF4-FFF2-40B4-BE49-F238E27FC236}">
              <a16:creationId xmlns:a16="http://schemas.microsoft.com/office/drawing/2014/main" id="{F94D3758-9B4B-45EA-A247-BFE93B48F5F3}"/>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7" name="フローチャート: 判断 586">
          <a:extLst>
            <a:ext uri="{FF2B5EF4-FFF2-40B4-BE49-F238E27FC236}">
              <a16:creationId xmlns:a16="http://schemas.microsoft.com/office/drawing/2014/main" id="{6899663D-3AE7-4DCC-BDA9-D4F4596B334B}"/>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61DF777-051D-4202-9B57-D85EDAAC147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150E567-85A1-4504-B5D5-B0ACF48E9A2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1FF9C5E-9A5A-49C6-AA5B-0B629DBF45F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6CAF074-E9BA-422C-B48C-0FD4554E8CF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EC8487A-8942-4B72-9EEB-A54EF2CBBDB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83026</xdr:rowOff>
    </xdr:from>
    <xdr:to>
      <xdr:col>116</xdr:col>
      <xdr:colOff>114300</xdr:colOff>
      <xdr:row>37</xdr:row>
      <xdr:rowOff>13176</xdr:rowOff>
    </xdr:to>
    <xdr:sp macro="" textlink="">
      <xdr:nvSpPr>
        <xdr:cNvPr id="593" name="楕円 592">
          <a:extLst>
            <a:ext uri="{FF2B5EF4-FFF2-40B4-BE49-F238E27FC236}">
              <a16:creationId xmlns:a16="http://schemas.microsoft.com/office/drawing/2014/main" id="{E157DB94-4693-4FD5-92B2-A028EC6BCEC7}"/>
            </a:ext>
          </a:extLst>
        </xdr:cNvPr>
        <xdr:cNvSpPr/>
      </xdr:nvSpPr>
      <xdr:spPr>
        <a:xfrm>
          <a:off x="19897725" y="59155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105903</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13B6FA09-860F-4835-B097-40B0D3289A35}"/>
            </a:ext>
          </a:extLst>
        </xdr:cNvPr>
        <xdr:cNvSpPr txBox="1"/>
      </xdr:nvSpPr>
      <xdr:spPr>
        <a:xfrm>
          <a:off x="19992975" y="57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108344</xdr:rowOff>
    </xdr:from>
    <xdr:to>
      <xdr:col>112</xdr:col>
      <xdr:colOff>38100</xdr:colOff>
      <xdr:row>37</xdr:row>
      <xdr:rowOff>38494</xdr:rowOff>
    </xdr:to>
    <xdr:sp macro="" textlink="">
      <xdr:nvSpPr>
        <xdr:cNvPr id="595" name="楕円 594">
          <a:extLst>
            <a:ext uri="{FF2B5EF4-FFF2-40B4-BE49-F238E27FC236}">
              <a16:creationId xmlns:a16="http://schemas.microsoft.com/office/drawing/2014/main" id="{FFFF26D9-F450-4E94-92C3-64C1D01AE7E2}"/>
            </a:ext>
          </a:extLst>
        </xdr:cNvPr>
        <xdr:cNvSpPr/>
      </xdr:nvSpPr>
      <xdr:spPr>
        <a:xfrm>
          <a:off x="19154775" y="59344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133826</xdr:rowOff>
    </xdr:from>
    <xdr:to>
      <xdr:col>116</xdr:col>
      <xdr:colOff>63500</xdr:colOff>
      <xdr:row>36</xdr:row>
      <xdr:rowOff>159144</xdr:rowOff>
    </xdr:to>
    <xdr:cxnSp macro="">
      <xdr:nvCxnSpPr>
        <xdr:cNvPr id="596" name="直線コネクタ 595">
          <a:extLst>
            <a:ext uri="{FF2B5EF4-FFF2-40B4-BE49-F238E27FC236}">
              <a16:creationId xmlns:a16="http://schemas.microsoft.com/office/drawing/2014/main" id="{A08B0234-D587-4436-9481-1FCA936CAD64}"/>
            </a:ext>
          </a:extLst>
        </xdr:cNvPr>
        <xdr:cNvCxnSpPr/>
      </xdr:nvCxnSpPr>
      <xdr:spPr>
        <a:xfrm flipV="1">
          <a:off x="19202400" y="5963126"/>
          <a:ext cx="752475"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143243</xdr:rowOff>
    </xdr:from>
    <xdr:to>
      <xdr:col>107</xdr:col>
      <xdr:colOff>101600</xdr:colOff>
      <xdr:row>37</xdr:row>
      <xdr:rowOff>73393</xdr:rowOff>
    </xdr:to>
    <xdr:sp macro="" textlink="">
      <xdr:nvSpPr>
        <xdr:cNvPr id="597" name="楕円 596">
          <a:extLst>
            <a:ext uri="{FF2B5EF4-FFF2-40B4-BE49-F238E27FC236}">
              <a16:creationId xmlns:a16="http://schemas.microsoft.com/office/drawing/2014/main" id="{58EC67C3-8E96-4DF7-9106-AE3634260EE6}"/>
            </a:ext>
          </a:extLst>
        </xdr:cNvPr>
        <xdr:cNvSpPr/>
      </xdr:nvSpPr>
      <xdr:spPr>
        <a:xfrm>
          <a:off x="18345150" y="59693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159144</xdr:rowOff>
    </xdr:from>
    <xdr:to>
      <xdr:col>111</xdr:col>
      <xdr:colOff>177800</xdr:colOff>
      <xdr:row>37</xdr:row>
      <xdr:rowOff>22593</xdr:rowOff>
    </xdr:to>
    <xdr:cxnSp macro="">
      <xdr:nvCxnSpPr>
        <xdr:cNvPr id="598" name="直線コネクタ 597">
          <a:extLst>
            <a:ext uri="{FF2B5EF4-FFF2-40B4-BE49-F238E27FC236}">
              <a16:creationId xmlns:a16="http://schemas.microsoft.com/office/drawing/2014/main" id="{D78726BD-A09B-45E3-8F0E-DA3F242ED564}"/>
            </a:ext>
          </a:extLst>
        </xdr:cNvPr>
        <xdr:cNvCxnSpPr/>
      </xdr:nvCxnSpPr>
      <xdr:spPr>
        <a:xfrm flipV="1">
          <a:off x="18392775" y="5991619"/>
          <a:ext cx="809625"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156216</xdr:rowOff>
    </xdr:from>
    <xdr:to>
      <xdr:col>102</xdr:col>
      <xdr:colOff>165100</xdr:colOff>
      <xdr:row>37</xdr:row>
      <xdr:rowOff>86366</xdr:rowOff>
    </xdr:to>
    <xdr:sp macro="" textlink="">
      <xdr:nvSpPr>
        <xdr:cNvPr id="599" name="楕円 598">
          <a:extLst>
            <a:ext uri="{FF2B5EF4-FFF2-40B4-BE49-F238E27FC236}">
              <a16:creationId xmlns:a16="http://schemas.microsoft.com/office/drawing/2014/main" id="{71C785CB-09B8-4315-BE38-2CE0A310200D}"/>
            </a:ext>
          </a:extLst>
        </xdr:cNvPr>
        <xdr:cNvSpPr/>
      </xdr:nvSpPr>
      <xdr:spPr>
        <a:xfrm>
          <a:off x="17554575" y="598869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22593</xdr:rowOff>
    </xdr:from>
    <xdr:to>
      <xdr:col>107</xdr:col>
      <xdr:colOff>50800</xdr:colOff>
      <xdr:row>37</xdr:row>
      <xdr:rowOff>35566</xdr:rowOff>
    </xdr:to>
    <xdr:cxnSp macro="">
      <xdr:nvCxnSpPr>
        <xdr:cNvPr id="600" name="直線コネクタ 599">
          <a:extLst>
            <a:ext uri="{FF2B5EF4-FFF2-40B4-BE49-F238E27FC236}">
              <a16:creationId xmlns:a16="http://schemas.microsoft.com/office/drawing/2014/main" id="{4A04B1B1-01E5-4499-9624-28F2BF4E62FF}"/>
            </a:ext>
          </a:extLst>
        </xdr:cNvPr>
        <xdr:cNvCxnSpPr/>
      </xdr:nvCxnSpPr>
      <xdr:spPr>
        <a:xfrm flipV="1">
          <a:off x="17602200" y="6016993"/>
          <a:ext cx="7905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146158</xdr:rowOff>
    </xdr:from>
    <xdr:to>
      <xdr:col>98</xdr:col>
      <xdr:colOff>38100</xdr:colOff>
      <xdr:row>36</xdr:row>
      <xdr:rowOff>76308</xdr:rowOff>
    </xdr:to>
    <xdr:sp macro="" textlink="">
      <xdr:nvSpPr>
        <xdr:cNvPr id="601" name="楕円 600">
          <a:extLst>
            <a:ext uri="{FF2B5EF4-FFF2-40B4-BE49-F238E27FC236}">
              <a16:creationId xmlns:a16="http://schemas.microsoft.com/office/drawing/2014/main" id="{1A1F5CD9-CA8E-46FB-9850-90ECC18BBD9B}"/>
            </a:ext>
          </a:extLst>
        </xdr:cNvPr>
        <xdr:cNvSpPr/>
      </xdr:nvSpPr>
      <xdr:spPr>
        <a:xfrm>
          <a:off x="16754475" y="58103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25508</xdr:rowOff>
    </xdr:from>
    <xdr:to>
      <xdr:col>102</xdr:col>
      <xdr:colOff>114300</xdr:colOff>
      <xdr:row>37</xdr:row>
      <xdr:rowOff>35566</xdr:rowOff>
    </xdr:to>
    <xdr:cxnSp macro="">
      <xdr:nvCxnSpPr>
        <xdr:cNvPr id="602" name="直線コネクタ 601">
          <a:extLst>
            <a:ext uri="{FF2B5EF4-FFF2-40B4-BE49-F238E27FC236}">
              <a16:creationId xmlns:a16="http://schemas.microsoft.com/office/drawing/2014/main" id="{B26698D1-33BD-4199-AA11-426B089630DE}"/>
            </a:ext>
          </a:extLst>
        </xdr:cNvPr>
        <xdr:cNvCxnSpPr/>
      </xdr:nvCxnSpPr>
      <xdr:spPr>
        <a:xfrm>
          <a:off x="16802100" y="5857983"/>
          <a:ext cx="800100" cy="1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50338C66-FD51-48F0-8ACF-64C289B5063C}"/>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FCDAED28-06D6-4D06-9926-F26218E164D4}"/>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3F71BED5-7FF5-43D9-BD3F-9981EBAFE848}"/>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5CC51E57-A483-43B2-954C-2419EB6D75DC}"/>
            </a:ext>
          </a:extLst>
        </xdr:cNvPr>
        <xdr:cNvSpPr txBox="1"/>
      </xdr:nvSpPr>
      <xdr:spPr>
        <a:xfrm>
          <a:off x="16563486"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55021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B33B8684-836F-4C8D-8F54-BE1DF77DE641}"/>
            </a:ext>
          </a:extLst>
        </xdr:cNvPr>
        <xdr:cNvSpPr txBox="1"/>
      </xdr:nvSpPr>
      <xdr:spPr>
        <a:xfrm>
          <a:off x="18944736" y="572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89920</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EC493252-4374-41F7-B70C-DC35D4396CDC}"/>
            </a:ext>
          </a:extLst>
        </xdr:cNvPr>
        <xdr:cNvSpPr txBox="1"/>
      </xdr:nvSpPr>
      <xdr:spPr>
        <a:xfrm>
          <a:off x="18163686" y="57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102893</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534BF3D6-902C-4882-9F15-1FBA12598762}"/>
            </a:ext>
          </a:extLst>
        </xdr:cNvPr>
        <xdr:cNvSpPr txBox="1"/>
      </xdr:nvSpPr>
      <xdr:spPr>
        <a:xfrm>
          <a:off x="17354061" y="577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92835</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CB4675D8-FF21-41D4-8F05-0E3E8130CF7B}"/>
            </a:ext>
          </a:extLst>
        </xdr:cNvPr>
        <xdr:cNvSpPr txBox="1"/>
      </xdr:nvSpPr>
      <xdr:spPr>
        <a:xfrm>
          <a:off x="16563486" y="55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5E41B1DE-3A52-41D6-9E77-9D339A60924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F2FB2563-DB25-47C0-9903-340301D5C36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6F1445A1-459E-4AB0-A42C-C99CCE4652A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4C05FBFD-607F-47F5-AB12-2AAAFFF2615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D656F4DF-87C1-4404-B328-5278ED85E26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56624BF9-82F6-43DE-8F33-595D158F4F0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70B65B66-4CA1-40E7-A27D-414F55AC1A07}"/>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C7727870-4C44-4528-961E-82BA794CBC2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FDC837AC-FB38-4E79-83C9-6C0A0E412EC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D4AECB79-8B67-44F2-97B4-A0E3F0F7E8F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3EE08145-2DBA-4753-A8DA-ACED7E69A3A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7C536659-9FEC-4EA4-B672-E8703A45D1A8}"/>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538C8B8D-5153-429D-8936-C3B6DF4ADE37}"/>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C3A00BAB-9590-4181-8060-BBB7BACDF9BD}"/>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3CCF79BD-8E6E-4A43-9493-E452CEDD13FC}"/>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2A17EBE7-59B2-41D3-A1DD-B9BEE1CAA82B}"/>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A3609136-0400-4418-BB32-9EB71F566334}"/>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C22E33E6-34A5-4F79-AC97-2F46429405B3}"/>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BB6EEC21-1E5D-44F9-B591-B70C7C77F8AF}"/>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A0E92612-C3D9-4A40-A81B-591F34ACE324}"/>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F70590E0-01D0-49FF-BA36-0F8B5B07F1E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4F6B308D-DDE1-491A-8F5C-EAD1B2C87A5B}"/>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3AE8DC7B-95F5-465A-9BED-1399E20B3B6C}"/>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1A79DE5-62F9-4735-BF3B-280A2C7FDD84}"/>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C19EA944-F8D1-492D-A7ED-440CB66D55A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994F1C78-DD23-4852-96FA-BA09D8B4610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7" name="直線コネクタ 636">
          <a:extLst>
            <a:ext uri="{FF2B5EF4-FFF2-40B4-BE49-F238E27FC236}">
              <a16:creationId xmlns:a16="http://schemas.microsoft.com/office/drawing/2014/main" id="{6656E560-2E2D-4FE6-AFF8-8A83B6D28835}"/>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F5FAF1FD-B6DA-497D-B440-CB6D3A732A4A}"/>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9" name="直線コネクタ 638">
          <a:extLst>
            <a:ext uri="{FF2B5EF4-FFF2-40B4-BE49-F238E27FC236}">
              <a16:creationId xmlns:a16="http://schemas.microsoft.com/office/drawing/2014/main" id="{C7D47994-E2CB-4DAC-990F-B50335216702}"/>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FFBA1930-A37F-4FAC-A5D7-C652F0461FAA}"/>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1" name="直線コネクタ 640">
          <a:extLst>
            <a:ext uri="{FF2B5EF4-FFF2-40B4-BE49-F238E27FC236}">
              <a16:creationId xmlns:a16="http://schemas.microsoft.com/office/drawing/2014/main" id="{DF39DFEC-8900-45CF-85E0-4CD1DBE8A4C2}"/>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E6FF13F-2733-4311-A448-7AE276F77823}"/>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フローチャート: 判断 642">
          <a:extLst>
            <a:ext uri="{FF2B5EF4-FFF2-40B4-BE49-F238E27FC236}">
              <a16:creationId xmlns:a16="http://schemas.microsoft.com/office/drawing/2014/main" id="{4BC97D7C-DCD9-4F5F-A2AC-E927E2E0C584}"/>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4" name="フローチャート: 判断 643">
          <a:extLst>
            <a:ext uri="{FF2B5EF4-FFF2-40B4-BE49-F238E27FC236}">
              <a16:creationId xmlns:a16="http://schemas.microsoft.com/office/drawing/2014/main" id="{9FEDDB46-F671-433E-8152-607B9D9846A4}"/>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5" name="フローチャート: 判断 644">
          <a:extLst>
            <a:ext uri="{FF2B5EF4-FFF2-40B4-BE49-F238E27FC236}">
              <a16:creationId xmlns:a16="http://schemas.microsoft.com/office/drawing/2014/main" id="{3CFC58D8-E84A-4B92-BAE6-37A574C22925}"/>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6" name="フローチャート: 判断 645">
          <a:extLst>
            <a:ext uri="{FF2B5EF4-FFF2-40B4-BE49-F238E27FC236}">
              <a16:creationId xmlns:a16="http://schemas.microsoft.com/office/drawing/2014/main" id="{425ED02E-A1BD-4558-A0E9-60A0523C39A0}"/>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7" name="フローチャート: 判断 646">
          <a:extLst>
            <a:ext uri="{FF2B5EF4-FFF2-40B4-BE49-F238E27FC236}">
              <a16:creationId xmlns:a16="http://schemas.microsoft.com/office/drawing/2014/main" id="{F37607C7-AE9C-43B0-ABE5-B6B79D7BF7FF}"/>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830B7B2-57F5-4C7A-BEDA-429B22124B43}"/>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5FF2BD8-8B71-4185-B47D-EC3C423F0A0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048892D-F125-427D-A993-87564F77BBE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952DBDD-FB86-4249-AE4D-EA2A346B8A1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7175EF0-BF43-4D75-A122-929B250DCDF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53" name="楕円 652">
          <a:extLst>
            <a:ext uri="{FF2B5EF4-FFF2-40B4-BE49-F238E27FC236}">
              <a16:creationId xmlns:a16="http://schemas.microsoft.com/office/drawing/2014/main" id="{43F03BC0-25DE-4F3F-A6E2-8CCEAD1D718E}"/>
            </a:ext>
          </a:extLst>
        </xdr:cNvPr>
        <xdr:cNvSpPr/>
      </xdr:nvSpPr>
      <xdr:spPr>
        <a:xfrm>
          <a:off x="14649450" y="9674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102343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CA06AA4B-1477-48E0-90E4-E95DEE2B2045}"/>
            </a:ext>
          </a:extLst>
        </xdr:cNvPr>
        <xdr:cNvSpPr txBox="1"/>
      </xdr:nvSpPr>
      <xdr:spPr>
        <a:xfrm>
          <a:off x="14735175" y="965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55" name="楕円 654">
          <a:extLst>
            <a:ext uri="{FF2B5EF4-FFF2-40B4-BE49-F238E27FC236}">
              <a16:creationId xmlns:a16="http://schemas.microsoft.com/office/drawing/2014/main" id="{E6D7DB75-183D-400A-8972-501C893DD91D}"/>
            </a:ext>
          </a:extLst>
        </xdr:cNvPr>
        <xdr:cNvSpPr/>
      </xdr:nvSpPr>
      <xdr:spPr>
        <a:xfrm>
          <a:off x="13887450" y="96089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60</xdr:row>
      <xdr:rowOff>3266</xdr:rowOff>
    </xdr:to>
    <xdr:cxnSp macro="">
      <xdr:nvCxnSpPr>
        <xdr:cNvPr id="656" name="直線コネクタ 655">
          <a:extLst>
            <a:ext uri="{FF2B5EF4-FFF2-40B4-BE49-F238E27FC236}">
              <a16:creationId xmlns:a16="http://schemas.microsoft.com/office/drawing/2014/main" id="{7B2059EA-3EF3-4429-81EE-2AFC750A5AC6}"/>
            </a:ext>
          </a:extLst>
        </xdr:cNvPr>
        <xdr:cNvCxnSpPr/>
      </xdr:nvCxnSpPr>
      <xdr:spPr>
        <a:xfrm>
          <a:off x="13935075" y="9656535"/>
          <a:ext cx="762000"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57" name="楕円 656">
          <a:extLst>
            <a:ext uri="{FF2B5EF4-FFF2-40B4-BE49-F238E27FC236}">
              <a16:creationId xmlns:a16="http://schemas.microsoft.com/office/drawing/2014/main" id="{2704526A-B7BB-4B54-99C2-FC03002A8C8B}"/>
            </a:ext>
          </a:extLst>
        </xdr:cNvPr>
        <xdr:cNvSpPr/>
      </xdr:nvSpPr>
      <xdr:spPr>
        <a:xfrm>
          <a:off x="13096875" y="955629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106135</xdr:rowOff>
    </xdr:to>
    <xdr:cxnSp macro="">
      <xdr:nvCxnSpPr>
        <xdr:cNvPr id="658" name="直線コネクタ 657">
          <a:extLst>
            <a:ext uri="{FF2B5EF4-FFF2-40B4-BE49-F238E27FC236}">
              <a16:creationId xmlns:a16="http://schemas.microsoft.com/office/drawing/2014/main" id="{BDF8482C-85D8-4FF4-B2C1-94AB85E746D4}"/>
            </a:ext>
          </a:extLst>
        </xdr:cNvPr>
        <xdr:cNvCxnSpPr/>
      </xdr:nvCxnSpPr>
      <xdr:spPr>
        <a:xfrm>
          <a:off x="13144500" y="9594397"/>
          <a:ext cx="790575"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9" name="楕円 658">
          <a:extLst>
            <a:ext uri="{FF2B5EF4-FFF2-40B4-BE49-F238E27FC236}">
              <a16:creationId xmlns:a16="http://schemas.microsoft.com/office/drawing/2014/main" id="{3F6EF591-6CB3-418E-8127-156E22496BFF}"/>
            </a:ext>
          </a:extLst>
        </xdr:cNvPr>
        <xdr:cNvSpPr/>
      </xdr:nvSpPr>
      <xdr:spPr>
        <a:xfrm>
          <a:off x="12296775" y="94845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40822</xdr:rowOff>
    </xdr:to>
    <xdr:cxnSp macro="">
      <xdr:nvCxnSpPr>
        <xdr:cNvPr id="660" name="直線コネクタ 659">
          <a:extLst>
            <a:ext uri="{FF2B5EF4-FFF2-40B4-BE49-F238E27FC236}">
              <a16:creationId xmlns:a16="http://schemas.microsoft.com/office/drawing/2014/main" id="{142731DD-F204-49A9-AAC4-0B1BCAE71919}"/>
            </a:ext>
          </a:extLst>
        </xdr:cNvPr>
        <xdr:cNvCxnSpPr/>
      </xdr:nvCxnSpPr>
      <xdr:spPr>
        <a:xfrm>
          <a:off x="12344400" y="9532166"/>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661" name="楕円 660">
          <a:extLst>
            <a:ext uri="{FF2B5EF4-FFF2-40B4-BE49-F238E27FC236}">
              <a16:creationId xmlns:a16="http://schemas.microsoft.com/office/drawing/2014/main" id="{E6E27EFD-6A8D-4673-A16A-96FC3460297D}"/>
            </a:ext>
          </a:extLst>
        </xdr:cNvPr>
        <xdr:cNvSpPr/>
      </xdr:nvSpPr>
      <xdr:spPr>
        <a:xfrm>
          <a:off x="11487150" y="94191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143691</xdr:rowOff>
    </xdr:to>
    <xdr:cxnSp macro="">
      <xdr:nvCxnSpPr>
        <xdr:cNvPr id="662" name="直線コネクタ 661">
          <a:extLst>
            <a:ext uri="{FF2B5EF4-FFF2-40B4-BE49-F238E27FC236}">
              <a16:creationId xmlns:a16="http://schemas.microsoft.com/office/drawing/2014/main" id="{36EECB75-48B7-4B4B-8E07-E1C89683E7FE}"/>
            </a:ext>
          </a:extLst>
        </xdr:cNvPr>
        <xdr:cNvCxnSpPr/>
      </xdr:nvCxnSpPr>
      <xdr:spPr>
        <a:xfrm>
          <a:off x="11534775" y="9466762"/>
          <a:ext cx="809625" cy="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27AC294A-7119-4D01-936D-8E52D8B8908E}"/>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45CE9A9-7112-4989-ABF3-5AEDE9A68370}"/>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FFD46CC4-9BFE-40BF-B17A-4BAB3FF22229}"/>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9521159-2BA1-4C84-8302-0E354AFE9C6D}"/>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EA8A7E23-3436-4BA5-8076-E93986C19CD4}"/>
            </a:ext>
          </a:extLst>
        </xdr:cNvPr>
        <xdr:cNvSpPr txBox="1"/>
      </xdr:nvSpPr>
      <xdr:spPr>
        <a:xfrm>
          <a:off x="13745219"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567A1D8C-3472-4DFE-8267-2954E3EA121C}"/>
            </a:ext>
          </a:extLst>
        </xdr:cNvPr>
        <xdr:cNvSpPr txBox="1"/>
      </xdr:nvSpPr>
      <xdr:spPr>
        <a:xfrm>
          <a:off x="12964169" y="963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14168</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892A133F-6F82-486D-AEC9-2EB5C68D5117}"/>
            </a:ext>
          </a:extLst>
        </xdr:cNvPr>
        <xdr:cNvSpPr txBox="1"/>
      </xdr:nvSpPr>
      <xdr:spPr>
        <a:xfrm>
          <a:off x="12164069" y="9564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A5E83D59-4EA3-4015-A86F-28978AAF4978}"/>
            </a:ext>
          </a:extLst>
        </xdr:cNvPr>
        <xdr:cNvSpPr txBox="1"/>
      </xdr:nvSpPr>
      <xdr:spPr>
        <a:xfrm>
          <a:off x="11354444" y="921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2767F12-A0D3-4D3F-9978-D19ADB0C3D4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F3E1ACF9-04FA-442F-9E8F-D4F0AAECBC73}"/>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BF8B351F-3299-4A48-B566-896974831FD6}"/>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46D30DF-7217-47F4-A112-3E4A617B9A5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458BEE0-C850-4507-B659-1E152229370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2CF55167-1358-47F2-BB16-3592434E920C}"/>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DDF42E1-CA9C-4FA7-9922-840208E038A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D102E5AB-44F7-40DD-B219-7C0660B9A88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B49A0C3C-FFAE-4E95-ACA5-372EB19A0CC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6B7334BF-6C72-480B-B652-94285798AF0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3B7A87CE-2998-4FB2-8597-A2313ED6EBA8}"/>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2FC773F2-5715-4DF1-B737-51D78CC08A07}"/>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AA731B6-566A-4591-922E-94FF8D7E8CC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964698CC-C891-4C91-90F1-142B23B65FCD}"/>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A9CDD3F-FF83-4702-B805-BB977795C13D}"/>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9F0428A7-4D5E-4ACF-87E2-E4894456D5A8}"/>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12997AD1-5260-4707-863E-0CA2D5EDC39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CB8F906-A694-4CBA-BF82-AAF4A09372CD}"/>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B1932A2-486A-44A1-A4E4-8BD060E729C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707EF790-4234-41B3-856C-F472EA736EB5}"/>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9B2C06A6-F64A-445B-BCE8-F21D0244FB9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EF91560A-88B8-4390-AE70-B77A7C28467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9B9213F1-9F1E-4022-ADE4-441F9560CBF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96C4F253-7F51-4ADF-B331-B4B510F5A9ED}"/>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3B787134-86A7-47D4-B098-354D9865E144}"/>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0ECE725D-3159-48AA-A198-3EA02A4AADF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F2E6A7AA-FA94-4532-AF14-3AF913DF26B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668D274C-29A5-467A-9B73-3A3EED05B5FF}"/>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61419C49-89F1-4EBE-9939-8803681480DD}"/>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22CF35D2-CFB4-413C-9909-6347886960BE}"/>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6051E806-D72C-4A3D-BC9A-C7D0C58C3EFD}"/>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6D01C15C-55D1-4450-B4C5-C2C53EE37FCA}"/>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3" name="フローチャート: 判断 702">
          <a:extLst>
            <a:ext uri="{FF2B5EF4-FFF2-40B4-BE49-F238E27FC236}">
              <a16:creationId xmlns:a16="http://schemas.microsoft.com/office/drawing/2014/main" id="{43667D5E-8D96-422A-9570-C5B1B8CE3730}"/>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4" name="フローチャート: 判断 703">
          <a:extLst>
            <a:ext uri="{FF2B5EF4-FFF2-40B4-BE49-F238E27FC236}">
              <a16:creationId xmlns:a16="http://schemas.microsoft.com/office/drawing/2014/main" id="{992391A1-AAE2-48D7-9BEF-B520326247EC}"/>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B43A24F-2A2A-4071-BA4F-E6FCFB6D6FC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D0F31DE-D6E0-4F11-8D0F-FFB720EE2E6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1129549-218D-4E16-8EB0-8F0936A918C4}"/>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DC7B646-EB72-4E89-B26A-C1D83D308D0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A3B3FD68-3FFF-4DE6-9CEA-E75B61AF5B3C}"/>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10" name="楕円 709">
          <a:extLst>
            <a:ext uri="{FF2B5EF4-FFF2-40B4-BE49-F238E27FC236}">
              <a16:creationId xmlns:a16="http://schemas.microsoft.com/office/drawing/2014/main" id="{2A416E26-8EB5-4C7C-B2FE-A97E2A6EA352}"/>
            </a:ext>
          </a:extLst>
        </xdr:cNvPr>
        <xdr:cNvSpPr/>
      </xdr:nvSpPr>
      <xdr:spPr>
        <a:xfrm>
          <a:off x="19897725"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78C8C1B2-7C12-470B-B580-F52C2CB6E571}"/>
            </a:ext>
          </a:extLst>
        </xdr:cNvPr>
        <xdr:cNvSpPr txBox="1"/>
      </xdr:nvSpPr>
      <xdr:spPr>
        <a:xfrm>
          <a:off x="19992975"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712" name="楕円 711">
          <a:extLst>
            <a:ext uri="{FF2B5EF4-FFF2-40B4-BE49-F238E27FC236}">
              <a16:creationId xmlns:a16="http://schemas.microsoft.com/office/drawing/2014/main" id="{8688E0B2-96FB-4248-AE8B-F15E1175C20D}"/>
            </a:ext>
          </a:extLst>
        </xdr:cNvPr>
        <xdr:cNvSpPr/>
      </xdr:nvSpPr>
      <xdr:spPr>
        <a:xfrm>
          <a:off x="19154775" y="9925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713" name="直線コネクタ 712">
          <a:extLst>
            <a:ext uri="{FF2B5EF4-FFF2-40B4-BE49-F238E27FC236}">
              <a16:creationId xmlns:a16="http://schemas.microsoft.com/office/drawing/2014/main" id="{9250AEE8-F9F8-4269-B983-B251F1C62C52}"/>
            </a:ext>
          </a:extLst>
        </xdr:cNvPr>
        <xdr:cNvCxnSpPr/>
      </xdr:nvCxnSpPr>
      <xdr:spPr>
        <a:xfrm>
          <a:off x="19202400" y="997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14" name="楕円 713">
          <a:extLst>
            <a:ext uri="{FF2B5EF4-FFF2-40B4-BE49-F238E27FC236}">
              <a16:creationId xmlns:a16="http://schemas.microsoft.com/office/drawing/2014/main" id="{102A7E6F-6286-4129-AE0A-3F1F4038AE76}"/>
            </a:ext>
          </a:extLst>
        </xdr:cNvPr>
        <xdr:cNvSpPr/>
      </xdr:nvSpPr>
      <xdr:spPr>
        <a:xfrm>
          <a:off x="18345150"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715" name="直線コネクタ 714">
          <a:extLst>
            <a:ext uri="{FF2B5EF4-FFF2-40B4-BE49-F238E27FC236}">
              <a16:creationId xmlns:a16="http://schemas.microsoft.com/office/drawing/2014/main" id="{2BC4DBFC-108E-4231-81CC-BB786F598271}"/>
            </a:ext>
          </a:extLst>
        </xdr:cNvPr>
        <xdr:cNvCxnSpPr/>
      </xdr:nvCxnSpPr>
      <xdr:spPr>
        <a:xfrm>
          <a:off x="18392775" y="997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16" name="楕円 715">
          <a:extLst>
            <a:ext uri="{FF2B5EF4-FFF2-40B4-BE49-F238E27FC236}">
              <a16:creationId xmlns:a16="http://schemas.microsoft.com/office/drawing/2014/main" id="{6973AE34-575A-4678-9BA2-DB80DADCA913}"/>
            </a:ext>
          </a:extLst>
        </xdr:cNvPr>
        <xdr:cNvSpPr/>
      </xdr:nvSpPr>
      <xdr:spPr>
        <a:xfrm>
          <a:off x="17554575" y="9925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17" name="直線コネクタ 716">
          <a:extLst>
            <a:ext uri="{FF2B5EF4-FFF2-40B4-BE49-F238E27FC236}">
              <a16:creationId xmlns:a16="http://schemas.microsoft.com/office/drawing/2014/main" id="{C2E0F2BE-AD10-4E84-BE38-E322FE13F67A}"/>
            </a:ext>
          </a:extLst>
        </xdr:cNvPr>
        <xdr:cNvCxnSpPr/>
      </xdr:nvCxnSpPr>
      <xdr:spPr>
        <a:xfrm>
          <a:off x="17602200" y="9972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18" name="楕円 717">
          <a:extLst>
            <a:ext uri="{FF2B5EF4-FFF2-40B4-BE49-F238E27FC236}">
              <a16:creationId xmlns:a16="http://schemas.microsoft.com/office/drawing/2014/main" id="{371FA137-1F85-44C2-BBC7-6C0EC7316C76}"/>
            </a:ext>
          </a:extLst>
        </xdr:cNvPr>
        <xdr:cNvSpPr/>
      </xdr:nvSpPr>
      <xdr:spPr>
        <a:xfrm>
          <a:off x="16754475" y="9925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19" name="直線コネクタ 718">
          <a:extLst>
            <a:ext uri="{FF2B5EF4-FFF2-40B4-BE49-F238E27FC236}">
              <a16:creationId xmlns:a16="http://schemas.microsoft.com/office/drawing/2014/main" id="{02A6D84D-9927-4A64-A058-395B745BB08B}"/>
            </a:ext>
          </a:extLst>
        </xdr:cNvPr>
        <xdr:cNvCxnSpPr/>
      </xdr:nvCxnSpPr>
      <xdr:spPr>
        <a:xfrm>
          <a:off x="16802100" y="99726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7E68386B-05E8-4A03-AC41-B895270AC22B}"/>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25093002-8280-49CE-97E5-E550C7404FD3}"/>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2" name="n_3aveValue【保健センター・保健所】&#10;一人当たり面積">
          <a:extLst>
            <a:ext uri="{FF2B5EF4-FFF2-40B4-BE49-F238E27FC236}">
              <a16:creationId xmlns:a16="http://schemas.microsoft.com/office/drawing/2014/main" id="{989502D3-8D07-4DF5-9682-1E6F6860861A}"/>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07C724EA-DB48-4A58-B977-3A5E03D20A26}"/>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24" name="n_1mainValue【保健センター・保健所】&#10;一人当たり面積">
          <a:extLst>
            <a:ext uri="{FF2B5EF4-FFF2-40B4-BE49-F238E27FC236}">
              <a16:creationId xmlns:a16="http://schemas.microsoft.com/office/drawing/2014/main" id="{21B97C8F-A26F-480D-AE31-F946E469F93C}"/>
            </a:ext>
          </a:extLst>
        </xdr:cNvPr>
        <xdr:cNvSpPr txBox="1"/>
      </xdr:nvSpPr>
      <xdr:spPr>
        <a:xfrm>
          <a:off x="189834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268F40EF-3498-43DB-9ADC-83B351383388}"/>
            </a:ext>
          </a:extLst>
        </xdr:cNvPr>
        <xdr:cNvSpPr txBox="1"/>
      </xdr:nvSpPr>
      <xdr:spPr>
        <a:xfrm>
          <a:off x="181833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B6372E9B-458D-4109-8CDE-26969934A8A6}"/>
            </a:ext>
          </a:extLst>
        </xdr:cNvPr>
        <xdr:cNvSpPr txBox="1"/>
      </xdr:nvSpPr>
      <xdr:spPr>
        <a:xfrm>
          <a:off x="173832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298673EA-B70A-48F9-9FD0-237C9A076C05}"/>
            </a:ext>
          </a:extLst>
        </xdr:cNvPr>
        <xdr:cNvSpPr txBox="1"/>
      </xdr:nvSpPr>
      <xdr:spPr>
        <a:xfrm>
          <a:off x="165926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08477A2-B0A4-4C3B-8D78-6A18B000E61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3D6C5DB0-7F8B-419C-8C68-1E8626528E1B}"/>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164F4AC3-9C84-4629-BE81-1109889B5307}"/>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B63FFCCA-DB77-457D-B43A-6EDC7CF5F40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622BFCDB-486A-4B38-92DE-518E9525D712}"/>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D37AACDB-2FB5-460A-B27B-54A17F2E0FEE}"/>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1C62DEA-3E20-43C2-BE4F-CA4B25793BA5}"/>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BCC8C307-CCEC-4521-8D69-4E2A7F96FC1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BE6B2D2E-689E-4822-BC41-34059396179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C612DBD0-CB94-424E-9C14-C3569123803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69638609-AF72-4D6E-9863-90DD2CF586E6}"/>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86C849FF-979B-4B91-A76E-3A2A526B6101}"/>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39FDD6E2-426A-4C82-9778-B91173546F6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C8680804-B4D6-4497-97C3-7B636B14E35E}"/>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D82EB3AC-8121-46AB-ABF5-5AAB5DEE6D02}"/>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89A45265-F906-4691-A245-0E51CE7EE84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4B5F25D9-4D72-4C7F-BFDD-966700A519E2}"/>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9CA97C6B-AAED-44D4-B475-B2DF5B7BF37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BEB7C707-2C4A-4180-8797-BE1BB6764C3E}"/>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B3DFBC03-72CF-420C-A774-2011D1B02C3D}"/>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10343DFF-D47A-4D76-9A02-B71A24B23C8D}"/>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D751B80B-9922-48D0-9384-2A87938BC0B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12FB1E9A-BCDA-49D3-9411-30FE50E31520}"/>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125A9BBF-1E97-4977-BED2-5FDA2611CBC5}"/>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84</xdr:row>
      <xdr:rowOff>121920</xdr:rowOff>
    </xdr:to>
    <xdr:cxnSp macro="">
      <xdr:nvCxnSpPr>
        <xdr:cNvPr id="752" name="直線コネクタ 751">
          <a:extLst>
            <a:ext uri="{FF2B5EF4-FFF2-40B4-BE49-F238E27FC236}">
              <a16:creationId xmlns:a16="http://schemas.microsoft.com/office/drawing/2014/main" id="{1896F5D9-2B9C-4207-B009-5507B232F858}"/>
            </a:ext>
          </a:extLst>
        </xdr:cNvPr>
        <xdr:cNvCxnSpPr/>
      </xdr:nvCxnSpPr>
      <xdr:spPr>
        <a:xfrm flipV="1">
          <a:off x="14696439" y="12570461"/>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125747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C375DC6B-6233-489A-BEB2-D66B168DECD0}"/>
            </a:ext>
          </a:extLst>
        </xdr:cNvPr>
        <xdr:cNvSpPr txBox="1"/>
      </xdr:nvSpPr>
      <xdr:spPr>
        <a:xfrm>
          <a:off x="14735175"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121920</xdr:rowOff>
    </xdr:from>
    <xdr:to>
      <xdr:col>86</xdr:col>
      <xdr:colOff>25400</xdr:colOff>
      <xdr:row>84</xdr:row>
      <xdr:rowOff>121920</xdr:rowOff>
    </xdr:to>
    <xdr:cxnSp macro="">
      <xdr:nvCxnSpPr>
        <xdr:cNvPr id="754" name="直線コネクタ 753">
          <a:extLst>
            <a:ext uri="{FF2B5EF4-FFF2-40B4-BE49-F238E27FC236}">
              <a16:creationId xmlns:a16="http://schemas.microsoft.com/office/drawing/2014/main" id="{A5E5B380-A961-4607-BEA5-B88486B2974B}"/>
            </a:ext>
          </a:extLst>
        </xdr:cNvPr>
        <xdr:cNvCxnSpPr/>
      </xdr:nvCxnSpPr>
      <xdr:spPr>
        <a:xfrm>
          <a:off x="14611350" y="137267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7EFE53BC-0D9E-4457-AA94-E0DFA6FD2E11}"/>
            </a:ext>
          </a:extLst>
        </xdr:cNvPr>
        <xdr:cNvSpPr txBox="1"/>
      </xdr:nvSpPr>
      <xdr:spPr>
        <a:xfrm>
          <a:off x="14735175" y="1235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756" name="直線コネクタ 755">
          <a:extLst>
            <a:ext uri="{FF2B5EF4-FFF2-40B4-BE49-F238E27FC236}">
              <a16:creationId xmlns:a16="http://schemas.microsoft.com/office/drawing/2014/main" id="{9833B155-52F1-44CF-8F71-FFE700665F4C}"/>
            </a:ext>
          </a:extLst>
        </xdr:cNvPr>
        <xdr:cNvCxnSpPr/>
      </xdr:nvCxnSpPr>
      <xdr:spPr>
        <a:xfrm>
          <a:off x="14611350" y="1257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2557</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5D997B16-FD14-409C-90CB-B6127F5EF42D}"/>
            </a:ext>
          </a:extLst>
        </xdr:cNvPr>
        <xdr:cNvSpPr txBox="1"/>
      </xdr:nvSpPr>
      <xdr:spPr>
        <a:xfrm>
          <a:off x="14735175" y="1295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151130</xdr:rowOff>
    </xdr:from>
    <xdr:to>
      <xdr:col>85</xdr:col>
      <xdr:colOff>177800</xdr:colOff>
      <xdr:row>81</xdr:row>
      <xdr:rowOff>81280</xdr:rowOff>
    </xdr:to>
    <xdr:sp macro="" textlink="">
      <xdr:nvSpPr>
        <xdr:cNvPr id="758" name="フローチャート: 判断 757">
          <a:extLst>
            <a:ext uri="{FF2B5EF4-FFF2-40B4-BE49-F238E27FC236}">
              <a16:creationId xmlns:a16="http://schemas.microsoft.com/office/drawing/2014/main" id="{54B2652A-AECB-4D42-A320-4846436450C5}"/>
            </a:ext>
          </a:extLst>
        </xdr:cNvPr>
        <xdr:cNvSpPr/>
      </xdr:nvSpPr>
      <xdr:spPr>
        <a:xfrm>
          <a:off x="14649450"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9" name="フローチャート: 判断 758">
          <a:extLst>
            <a:ext uri="{FF2B5EF4-FFF2-40B4-BE49-F238E27FC236}">
              <a16:creationId xmlns:a16="http://schemas.microsoft.com/office/drawing/2014/main" id="{E9F643F7-DE06-4C59-8382-BD6DFF5C45F9}"/>
            </a:ext>
          </a:extLst>
        </xdr:cNvPr>
        <xdr:cNvSpPr/>
      </xdr:nvSpPr>
      <xdr:spPr>
        <a:xfrm>
          <a:off x="13887450" y="130790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82550</xdr:rowOff>
    </xdr:from>
    <xdr:to>
      <xdr:col>76</xdr:col>
      <xdr:colOff>165100</xdr:colOff>
      <xdr:row>81</xdr:row>
      <xdr:rowOff>12700</xdr:rowOff>
    </xdr:to>
    <xdr:sp macro="" textlink="">
      <xdr:nvSpPr>
        <xdr:cNvPr id="760" name="フローチャート: 判断 759">
          <a:extLst>
            <a:ext uri="{FF2B5EF4-FFF2-40B4-BE49-F238E27FC236}">
              <a16:creationId xmlns:a16="http://schemas.microsoft.com/office/drawing/2014/main" id="{6FB86C1A-59B1-4963-A371-F7BEC02FFE59}"/>
            </a:ext>
          </a:extLst>
        </xdr:cNvPr>
        <xdr:cNvSpPr/>
      </xdr:nvSpPr>
      <xdr:spPr>
        <a:xfrm>
          <a:off x="13096875" y="13039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93980</xdr:rowOff>
    </xdr:from>
    <xdr:to>
      <xdr:col>72</xdr:col>
      <xdr:colOff>38100</xdr:colOff>
      <xdr:row>81</xdr:row>
      <xdr:rowOff>24130</xdr:rowOff>
    </xdr:to>
    <xdr:sp macro="" textlink="">
      <xdr:nvSpPr>
        <xdr:cNvPr id="761" name="フローチャート: 判断 760">
          <a:extLst>
            <a:ext uri="{FF2B5EF4-FFF2-40B4-BE49-F238E27FC236}">
              <a16:creationId xmlns:a16="http://schemas.microsoft.com/office/drawing/2014/main" id="{A346A714-0827-446F-B5A8-90FC1EED3935}"/>
            </a:ext>
          </a:extLst>
        </xdr:cNvPr>
        <xdr:cNvSpPr/>
      </xdr:nvSpPr>
      <xdr:spPr>
        <a:xfrm>
          <a:off x="12296775" y="130479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139700</xdr:rowOff>
    </xdr:from>
    <xdr:to>
      <xdr:col>67</xdr:col>
      <xdr:colOff>101600</xdr:colOff>
      <xdr:row>80</xdr:row>
      <xdr:rowOff>69850</xdr:rowOff>
    </xdr:to>
    <xdr:sp macro="" textlink="">
      <xdr:nvSpPr>
        <xdr:cNvPr id="762" name="フローチャート: 判断 761">
          <a:extLst>
            <a:ext uri="{FF2B5EF4-FFF2-40B4-BE49-F238E27FC236}">
              <a16:creationId xmlns:a16="http://schemas.microsoft.com/office/drawing/2014/main" id="{C327FFED-F7FD-4D94-B89D-A64863B2CE1A}"/>
            </a:ext>
          </a:extLst>
        </xdr:cNvPr>
        <xdr:cNvSpPr/>
      </xdr:nvSpPr>
      <xdr:spPr>
        <a:xfrm>
          <a:off x="11487150" y="12934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63AD3C9-1EE8-4AE3-99A8-A758AFC5CBC4}"/>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E3485AE-5D8D-465C-9573-6BEDC7318D6C}"/>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F3A9A71-8BFD-4CEC-8075-6538DC43B2F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4DD516D-22B3-4BA9-A070-645547CB240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AA1C93B-0010-4CEF-8813-74B40F3E78D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768" name="楕円 767">
          <a:extLst>
            <a:ext uri="{FF2B5EF4-FFF2-40B4-BE49-F238E27FC236}">
              <a16:creationId xmlns:a16="http://schemas.microsoft.com/office/drawing/2014/main" id="{8483D5F6-6402-4B46-B368-1F96E2F7164B}"/>
            </a:ext>
          </a:extLst>
        </xdr:cNvPr>
        <xdr:cNvSpPr/>
      </xdr:nvSpPr>
      <xdr:spPr>
        <a:xfrm>
          <a:off x="14649450" y="13580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58438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F03774E9-33CA-438B-99A3-9BB23DA332DD}"/>
            </a:ext>
          </a:extLst>
        </xdr:cNvPr>
        <xdr:cNvSpPr txBox="1"/>
      </xdr:nvSpPr>
      <xdr:spPr>
        <a:xfrm>
          <a:off x="14735175" y="1349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70" name="楕円 769">
          <a:extLst>
            <a:ext uri="{FF2B5EF4-FFF2-40B4-BE49-F238E27FC236}">
              <a16:creationId xmlns:a16="http://schemas.microsoft.com/office/drawing/2014/main" id="{E401F2BD-AED2-43D0-B565-B223B33742E1}"/>
            </a:ext>
          </a:extLst>
        </xdr:cNvPr>
        <xdr:cNvSpPr/>
      </xdr:nvSpPr>
      <xdr:spPr>
        <a:xfrm>
          <a:off x="13887450" y="135039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84</xdr:row>
      <xdr:rowOff>22861</xdr:rowOff>
    </xdr:to>
    <xdr:cxnSp macro="">
      <xdr:nvCxnSpPr>
        <xdr:cNvPr id="771" name="直線コネクタ 770">
          <a:extLst>
            <a:ext uri="{FF2B5EF4-FFF2-40B4-BE49-F238E27FC236}">
              <a16:creationId xmlns:a16="http://schemas.microsoft.com/office/drawing/2014/main" id="{85572E2F-74C2-47C0-B6B2-2DFB8C4341E1}"/>
            </a:ext>
          </a:extLst>
        </xdr:cNvPr>
        <xdr:cNvCxnSpPr/>
      </xdr:nvCxnSpPr>
      <xdr:spPr>
        <a:xfrm>
          <a:off x="13935075" y="13561061"/>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772" name="楕円 771">
          <a:extLst>
            <a:ext uri="{FF2B5EF4-FFF2-40B4-BE49-F238E27FC236}">
              <a16:creationId xmlns:a16="http://schemas.microsoft.com/office/drawing/2014/main" id="{426E4C14-7F09-4436-83CE-786E2485498F}"/>
            </a:ext>
          </a:extLst>
        </xdr:cNvPr>
        <xdr:cNvSpPr/>
      </xdr:nvSpPr>
      <xdr:spPr>
        <a:xfrm>
          <a:off x="13096875" y="13544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152400</xdr:rowOff>
    </xdr:to>
    <xdr:cxnSp macro="">
      <xdr:nvCxnSpPr>
        <xdr:cNvPr id="773" name="直線コネクタ 772">
          <a:extLst>
            <a:ext uri="{FF2B5EF4-FFF2-40B4-BE49-F238E27FC236}">
              <a16:creationId xmlns:a16="http://schemas.microsoft.com/office/drawing/2014/main" id="{B484B5AF-2432-4969-BFE1-17948C9396B1}"/>
            </a:ext>
          </a:extLst>
        </xdr:cNvPr>
        <xdr:cNvCxnSpPr/>
      </xdr:nvCxnSpPr>
      <xdr:spPr>
        <a:xfrm flipV="1">
          <a:off x="13144500" y="13561061"/>
          <a:ext cx="79057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71120</xdr:rowOff>
    </xdr:from>
    <xdr:to>
      <xdr:col>72</xdr:col>
      <xdr:colOff>38100</xdr:colOff>
      <xdr:row>84</xdr:row>
      <xdr:rowOff>1270</xdr:rowOff>
    </xdr:to>
    <xdr:sp macro="" textlink="">
      <xdr:nvSpPr>
        <xdr:cNvPr id="774" name="楕円 773">
          <a:extLst>
            <a:ext uri="{FF2B5EF4-FFF2-40B4-BE49-F238E27FC236}">
              <a16:creationId xmlns:a16="http://schemas.microsoft.com/office/drawing/2014/main" id="{B74E52E8-6A22-492E-A7F7-6900878A3FDC}"/>
            </a:ext>
          </a:extLst>
        </xdr:cNvPr>
        <xdr:cNvSpPr/>
      </xdr:nvSpPr>
      <xdr:spPr>
        <a:xfrm>
          <a:off x="12296775" y="13507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121920</xdr:rowOff>
    </xdr:from>
    <xdr:to>
      <xdr:col>76</xdr:col>
      <xdr:colOff>114300</xdr:colOff>
      <xdr:row>83</xdr:row>
      <xdr:rowOff>152400</xdr:rowOff>
    </xdr:to>
    <xdr:cxnSp macro="">
      <xdr:nvCxnSpPr>
        <xdr:cNvPr id="775" name="直線コネクタ 774">
          <a:extLst>
            <a:ext uri="{FF2B5EF4-FFF2-40B4-BE49-F238E27FC236}">
              <a16:creationId xmlns:a16="http://schemas.microsoft.com/office/drawing/2014/main" id="{AA7A3D9E-C38D-4908-AF33-CBDC25A2FAD1}"/>
            </a:ext>
          </a:extLst>
        </xdr:cNvPr>
        <xdr:cNvCxnSpPr/>
      </xdr:nvCxnSpPr>
      <xdr:spPr>
        <a:xfrm>
          <a:off x="12344400" y="1356487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776" name="楕円 775">
          <a:extLst>
            <a:ext uri="{FF2B5EF4-FFF2-40B4-BE49-F238E27FC236}">
              <a16:creationId xmlns:a16="http://schemas.microsoft.com/office/drawing/2014/main" id="{1C016DD1-3F4A-42EE-8691-8C3C6E4BC266}"/>
            </a:ext>
          </a:extLst>
        </xdr:cNvPr>
        <xdr:cNvSpPr/>
      </xdr:nvSpPr>
      <xdr:spPr>
        <a:xfrm>
          <a:off x="11487150" y="137375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121920</xdr:rowOff>
    </xdr:from>
    <xdr:to>
      <xdr:col>71</xdr:col>
      <xdr:colOff>177800</xdr:colOff>
      <xdr:row>85</xdr:row>
      <xdr:rowOff>15239</xdr:rowOff>
    </xdr:to>
    <xdr:cxnSp macro="">
      <xdr:nvCxnSpPr>
        <xdr:cNvPr id="777" name="直線コネクタ 776">
          <a:extLst>
            <a:ext uri="{FF2B5EF4-FFF2-40B4-BE49-F238E27FC236}">
              <a16:creationId xmlns:a16="http://schemas.microsoft.com/office/drawing/2014/main" id="{52F253DA-128B-41EC-9CE5-729605F27959}"/>
            </a:ext>
          </a:extLst>
        </xdr:cNvPr>
        <xdr:cNvCxnSpPr/>
      </xdr:nvCxnSpPr>
      <xdr:spPr>
        <a:xfrm flipV="1">
          <a:off x="11534775" y="13564870"/>
          <a:ext cx="809625"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8" name="n_1aveValue【消防施設】&#10;有形固定資産減価償却率">
          <a:extLst>
            <a:ext uri="{FF2B5EF4-FFF2-40B4-BE49-F238E27FC236}">
              <a16:creationId xmlns:a16="http://schemas.microsoft.com/office/drawing/2014/main" id="{CBF70DCD-507C-4278-B15B-E790CFC47D2B}"/>
            </a:ext>
          </a:extLst>
        </xdr:cNvPr>
        <xdr:cNvSpPr txBox="1"/>
      </xdr:nvSpPr>
      <xdr:spPr>
        <a:xfrm>
          <a:off x="13745219" y="1286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779" name="n_2aveValue【消防施設】&#10;有形固定資産減価償却率">
          <a:extLst>
            <a:ext uri="{FF2B5EF4-FFF2-40B4-BE49-F238E27FC236}">
              <a16:creationId xmlns:a16="http://schemas.microsoft.com/office/drawing/2014/main" id="{19E9DF84-D5B5-414E-AC0D-BADB8A95F246}"/>
            </a:ext>
          </a:extLst>
        </xdr:cNvPr>
        <xdr:cNvSpPr txBox="1"/>
      </xdr:nvSpPr>
      <xdr:spPr>
        <a:xfrm>
          <a:off x="12964169"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780" name="n_3aveValue【消防施設】&#10;有形固定資産減価償却率">
          <a:extLst>
            <a:ext uri="{FF2B5EF4-FFF2-40B4-BE49-F238E27FC236}">
              <a16:creationId xmlns:a16="http://schemas.microsoft.com/office/drawing/2014/main" id="{2E62EACF-DDC7-4AFC-A5A7-8086B631576D}"/>
            </a:ext>
          </a:extLst>
        </xdr:cNvPr>
        <xdr:cNvSpPr txBox="1"/>
      </xdr:nvSpPr>
      <xdr:spPr>
        <a:xfrm>
          <a:off x="12164069" y="1283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86377</xdr:rowOff>
    </xdr:from>
    <xdr:ext cx="405111" cy="259045"/>
    <xdr:sp macro="" textlink="">
      <xdr:nvSpPr>
        <xdr:cNvPr id="781" name="n_4aveValue【消防施設】&#10;有形固定資産減価償却率">
          <a:extLst>
            <a:ext uri="{FF2B5EF4-FFF2-40B4-BE49-F238E27FC236}">
              <a16:creationId xmlns:a16="http://schemas.microsoft.com/office/drawing/2014/main" id="{E2521CD2-D039-4DC2-B799-097C9B29E9E7}"/>
            </a:ext>
          </a:extLst>
        </xdr:cNvPr>
        <xdr:cNvSpPr txBox="1"/>
      </xdr:nvSpPr>
      <xdr:spPr>
        <a:xfrm>
          <a:off x="11354444" y="1271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82" name="n_1mainValue【消防施設】&#10;有形固定資産減価償却率">
          <a:extLst>
            <a:ext uri="{FF2B5EF4-FFF2-40B4-BE49-F238E27FC236}">
              <a16:creationId xmlns:a16="http://schemas.microsoft.com/office/drawing/2014/main" id="{2A40C641-3C6E-49BF-AA10-95ADB49F9BBA}"/>
            </a:ext>
          </a:extLst>
        </xdr:cNvPr>
        <xdr:cNvSpPr txBox="1"/>
      </xdr:nvSpPr>
      <xdr:spPr>
        <a:xfrm>
          <a:off x="13745219"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783" name="n_2mainValue【消防施設】&#10;有形固定資産減価償却率">
          <a:extLst>
            <a:ext uri="{FF2B5EF4-FFF2-40B4-BE49-F238E27FC236}">
              <a16:creationId xmlns:a16="http://schemas.microsoft.com/office/drawing/2014/main" id="{A67AEA2A-C755-4DB2-B6D2-0DF9583839A9}"/>
            </a:ext>
          </a:extLst>
        </xdr:cNvPr>
        <xdr:cNvSpPr txBox="1"/>
      </xdr:nvSpPr>
      <xdr:spPr>
        <a:xfrm>
          <a:off x="12964169" y="1362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163847</xdr:rowOff>
    </xdr:from>
    <xdr:ext cx="405111" cy="259045"/>
    <xdr:sp macro="" textlink="">
      <xdr:nvSpPr>
        <xdr:cNvPr id="784" name="n_3mainValue【消防施設】&#10;有形固定資産減価償却率">
          <a:extLst>
            <a:ext uri="{FF2B5EF4-FFF2-40B4-BE49-F238E27FC236}">
              <a16:creationId xmlns:a16="http://schemas.microsoft.com/office/drawing/2014/main" id="{E9154D67-4723-4D4B-A106-6E4437EDA7F4}"/>
            </a:ext>
          </a:extLst>
        </xdr:cNvPr>
        <xdr:cNvSpPr txBox="1"/>
      </xdr:nvSpPr>
      <xdr:spPr>
        <a:xfrm>
          <a:off x="12164069"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785" name="n_4mainValue【消防施設】&#10;有形固定資産減価償却率">
          <a:extLst>
            <a:ext uri="{FF2B5EF4-FFF2-40B4-BE49-F238E27FC236}">
              <a16:creationId xmlns:a16="http://schemas.microsoft.com/office/drawing/2014/main" id="{257CFDF5-FF2B-4F11-896D-0BDBEC668E0C}"/>
            </a:ext>
          </a:extLst>
        </xdr:cNvPr>
        <xdr:cNvSpPr txBox="1"/>
      </xdr:nvSpPr>
      <xdr:spPr>
        <a:xfrm>
          <a:off x="113544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C38E6A49-BEA5-4467-81B1-2205A72B09D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8E244E31-0181-401E-ADD0-913E68626A3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7F08A23E-D0C5-4F6F-ACD2-19CEBD2D7F69}"/>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28880C75-AD2E-4038-B1A3-498443D93D74}"/>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8506DD3E-FFCA-4896-AC51-1A62471B7C3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4201F2C1-12F3-4697-8E95-4E7CBF27991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BCED089A-1BE0-4101-8897-0724468DE5AD}"/>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FEECCD5-9865-4EF9-876D-0B65E710E45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DAA2CF74-7C87-4BF3-8C9D-F249FBBF502B}"/>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6240B5D0-0DF9-4B3E-AD06-FE7001A4086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9490D1CF-1899-4948-87F9-922415FCBBC9}"/>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A1531DD7-1483-46D0-ADB6-4D67984421C3}"/>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84841AD5-8EC8-4A5A-B97A-D52FFF0E0F0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2ECBDAD6-29EB-4FFE-9BCE-7782E4ED57D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91F427BD-45A6-4323-A1A6-EF5B335B54A2}"/>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3D5CE7AC-CF8C-4110-BB0E-AC826D2E44ED}"/>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8ECE3E0F-8C97-4A62-B997-0542E95DC20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6F7EF4E9-A57A-4D88-99C7-01A3F27E911C}"/>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FEE41BF3-FDB8-49BB-9DAE-24E9BC8CD79C}"/>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E1199125-1742-4350-9C04-470406FFCE3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C3DA97F-D6D9-4BE1-AD5D-90DCDF274FEF}"/>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2B27B5C1-8A66-42C3-8170-2831002D8E8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7DEAF3D3-9BF6-4242-B8AE-EF953407295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51E0E92F-6826-4228-A98B-09AD0F4EDB6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1DBD7462-1A06-46B2-B55B-4ABB17C366C0}"/>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D975249B-C43C-4E98-A59D-5293710CCFCF}"/>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CE919E8E-4B08-447C-856A-E94347E4A2EC}"/>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4596E629-3A09-4627-A07E-B0471BF58971}"/>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9F9A4E18-6F31-4555-9A47-2E31897498AE}"/>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5C363CF8-2BD4-4CDE-B4E0-6EFF09DF6850}"/>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E017491A-7055-4716-B5CE-72D5760395A7}"/>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7" name="フローチャート: 判断 816">
          <a:extLst>
            <a:ext uri="{FF2B5EF4-FFF2-40B4-BE49-F238E27FC236}">
              <a16:creationId xmlns:a16="http://schemas.microsoft.com/office/drawing/2014/main" id="{4002FAF7-B6A5-4304-81B2-A9560FC451D2}"/>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6983612D-6992-44FD-A477-5BE75C7C41F5}"/>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9" name="フローチャート: 判断 818">
          <a:extLst>
            <a:ext uri="{FF2B5EF4-FFF2-40B4-BE49-F238E27FC236}">
              <a16:creationId xmlns:a16="http://schemas.microsoft.com/office/drawing/2014/main" id="{F882A36F-ABBA-41F0-AC67-81606B432E2A}"/>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20" name="フローチャート: 判断 819">
          <a:extLst>
            <a:ext uri="{FF2B5EF4-FFF2-40B4-BE49-F238E27FC236}">
              <a16:creationId xmlns:a16="http://schemas.microsoft.com/office/drawing/2014/main" id="{5C44AF3D-0D09-4A18-A2F7-8596F9027F96}"/>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976AACA-B539-41C2-A6B3-56EEE0B9118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E39D466-7D86-40EB-A0BA-391141F3819D}"/>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3F15C0C-D5C3-4A3A-B907-082CDA78EB14}"/>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5D99404F-6C24-4926-B5F8-23A01909051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D3AF164F-885A-4F31-9FA1-7E4E718F553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26" name="楕円 825">
          <a:extLst>
            <a:ext uri="{FF2B5EF4-FFF2-40B4-BE49-F238E27FC236}">
              <a16:creationId xmlns:a16="http://schemas.microsoft.com/office/drawing/2014/main" id="{A50B46AA-ABD4-4865-BAF9-9878BC0CFFF5}"/>
            </a:ext>
          </a:extLst>
        </xdr:cNvPr>
        <xdr:cNvSpPr/>
      </xdr:nvSpPr>
      <xdr:spPr>
        <a:xfrm>
          <a:off x="19897725"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827" name="【消防施設】&#10;一人当たり面積該当値テキスト">
          <a:extLst>
            <a:ext uri="{FF2B5EF4-FFF2-40B4-BE49-F238E27FC236}">
              <a16:creationId xmlns:a16="http://schemas.microsoft.com/office/drawing/2014/main" id="{ABDD1E85-FE3F-4544-B993-5F03A5DFEE7A}"/>
            </a:ext>
          </a:extLst>
        </xdr:cNvPr>
        <xdr:cNvSpPr txBox="1"/>
      </xdr:nvSpPr>
      <xdr:spPr>
        <a:xfrm>
          <a:off x="19992975"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28" name="楕円 827">
          <a:extLst>
            <a:ext uri="{FF2B5EF4-FFF2-40B4-BE49-F238E27FC236}">
              <a16:creationId xmlns:a16="http://schemas.microsoft.com/office/drawing/2014/main" id="{8927B8AD-99D5-4DC8-9F4D-C5BA8B1224B4}"/>
            </a:ext>
          </a:extLst>
        </xdr:cNvPr>
        <xdr:cNvSpPr/>
      </xdr:nvSpPr>
      <xdr:spPr>
        <a:xfrm>
          <a:off x="19154775" y="13239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38100</xdr:rowOff>
    </xdr:to>
    <xdr:cxnSp macro="">
      <xdr:nvCxnSpPr>
        <xdr:cNvPr id="829" name="直線コネクタ 828">
          <a:extLst>
            <a:ext uri="{FF2B5EF4-FFF2-40B4-BE49-F238E27FC236}">
              <a16:creationId xmlns:a16="http://schemas.microsoft.com/office/drawing/2014/main" id="{E153DD2D-BF1A-4723-A288-DCDD113A8DB3}"/>
            </a:ext>
          </a:extLst>
        </xdr:cNvPr>
        <xdr:cNvCxnSpPr/>
      </xdr:nvCxnSpPr>
      <xdr:spPr>
        <a:xfrm>
          <a:off x="19202400" y="132778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30" name="楕円 829">
          <a:extLst>
            <a:ext uri="{FF2B5EF4-FFF2-40B4-BE49-F238E27FC236}">
              <a16:creationId xmlns:a16="http://schemas.microsoft.com/office/drawing/2014/main" id="{47863F27-B83F-4509-A8C4-C90DE4D1C54F}"/>
            </a:ext>
          </a:extLst>
        </xdr:cNvPr>
        <xdr:cNvSpPr/>
      </xdr:nvSpPr>
      <xdr:spPr>
        <a:xfrm>
          <a:off x="18345150" y="1330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76200</xdr:rowOff>
    </xdr:to>
    <xdr:cxnSp macro="">
      <xdr:nvCxnSpPr>
        <xdr:cNvPr id="831" name="直線コネクタ 830">
          <a:extLst>
            <a:ext uri="{FF2B5EF4-FFF2-40B4-BE49-F238E27FC236}">
              <a16:creationId xmlns:a16="http://schemas.microsoft.com/office/drawing/2014/main" id="{9B5C44AF-0524-46D6-98E4-E8AAF472DC46}"/>
            </a:ext>
          </a:extLst>
        </xdr:cNvPr>
        <xdr:cNvCxnSpPr/>
      </xdr:nvCxnSpPr>
      <xdr:spPr>
        <a:xfrm flipV="1">
          <a:off x="18392775" y="132778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32" name="楕円 831">
          <a:extLst>
            <a:ext uri="{FF2B5EF4-FFF2-40B4-BE49-F238E27FC236}">
              <a16:creationId xmlns:a16="http://schemas.microsoft.com/office/drawing/2014/main" id="{1E8FDA74-42EF-4914-A78F-D1DA4B686FFE}"/>
            </a:ext>
          </a:extLst>
        </xdr:cNvPr>
        <xdr:cNvSpPr/>
      </xdr:nvSpPr>
      <xdr:spPr>
        <a:xfrm>
          <a:off x="17554575" y="133826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152400</xdr:rowOff>
    </xdr:to>
    <xdr:cxnSp macro="">
      <xdr:nvCxnSpPr>
        <xdr:cNvPr id="833" name="直線コネクタ 832">
          <a:extLst>
            <a:ext uri="{FF2B5EF4-FFF2-40B4-BE49-F238E27FC236}">
              <a16:creationId xmlns:a16="http://schemas.microsoft.com/office/drawing/2014/main" id="{3418909C-37B6-461A-ABB2-AF2A0788944F}"/>
            </a:ext>
          </a:extLst>
        </xdr:cNvPr>
        <xdr:cNvCxnSpPr/>
      </xdr:nvCxnSpPr>
      <xdr:spPr>
        <a:xfrm flipV="1">
          <a:off x="17602200" y="1335405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4" name="楕円 833">
          <a:extLst>
            <a:ext uri="{FF2B5EF4-FFF2-40B4-BE49-F238E27FC236}">
              <a16:creationId xmlns:a16="http://schemas.microsoft.com/office/drawing/2014/main" id="{B6DD2BDB-73DE-4E07-B4C9-128EB2627599}"/>
            </a:ext>
          </a:extLst>
        </xdr:cNvPr>
        <xdr:cNvSpPr/>
      </xdr:nvSpPr>
      <xdr:spPr>
        <a:xfrm>
          <a:off x="16754475" y="13382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35" name="直線コネクタ 834">
          <a:extLst>
            <a:ext uri="{FF2B5EF4-FFF2-40B4-BE49-F238E27FC236}">
              <a16:creationId xmlns:a16="http://schemas.microsoft.com/office/drawing/2014/main" id="{FB6353D9-5304-42B4-AF11-E16B312B0C5B}"/>
            </a:ext>
          </a:extLst>
        </xdr:cNvPr>
        <xdr:cNvCxnSpPr/>
      </xdr:nvCxnSpPr>
      <xdr:spPr>
        <a:xfrm>
          <a:off x="16802100" y="13430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6" name="n_1aveValue【消防施設】&#10;一人当たり面積">
          <a:extLst>
            <a:ext uri="{FF2B5EF4-FFF2-40B4-BE49-F238E27FC236}">
              <a16:creationId xmlns:a16="http://schemas.microsoft.com/office/drawing/2014/main" id="{B5D79570-99FD-423B-B152-42A0EAD88512}"/>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7" name="n_2aveValue【消防施設】&#10;一人当たり面積">
          <a:extLst>
            <a:ext uri="{FF2B5EF4-FFF2-40B4-BE49-F238E27FC236}">
              <a16:creationId xmlns:a16="http://schemas.microsoft.com/office/drawing/2014/main" id="{542BA70D-3833-46A7-909D-9EFA2FC1F499}"/>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8" name="n_3aveValue【消防施設】&#10;一人当たり面積">
          <a:extLst>
            <a:ext uri="{FF2B5EF4-FFF2-40B4-BE49-F238E27FC236}">
              <a16:creationId xmlns:a16="http://schemas.microsoft.com/office/drawing/2014/main" id="{76E3C42C-F04F-4F8A-BD04-1A3B2D1B267C}"/>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9" name="n_4aveValue【消防施設】&#10;一人当たり面積">
          <a:extLst>
            <a:ext uri="{FF2B5EF4-FFF2-40B4-BE49-F238E27FC236}">
              <a16:creationId xmlns:a16="http://schemas.microsoft.com/office/drawing/2014/main" id="{91B7CB92-6FC4-44EF-ADB8-B40CC9A686E0}"/>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40" name="n_1mainValue【消防施設】&#10;一人当たり面積">
          <a:extLst>
            <a:ext uri="{FF2B5EF4-FFF2-40B4-BE49-F238E27FC236}">
              <a16:creationId xmlns:a16="http://schemas.microsoft.com/office/drawing/2014/main" id="{350203AD-64B7-4651-B85A-39010A6550BC}"/>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841" name="n_2mainValue【消防施設】&#10;一人当たり面積">
          <a:extLst>
            <a:ext uri="{FF2B5EF4-FFF2-40B4-BE49-F238E27FC236}">
              <a16:creationId xmlns:a16="http://schemas.microsoft.com/office/drawing/2014/main" id="{6D86BC96-70A0-4A9F-B526-52B537281F16}"/>
            </a:ext>
          </a:extLst>
        </xdr:cNvPr>
        <xdr:cNvSpPr txBox="1"/>
      </xdr:nvSpPr>
      <xdr:spPr>
        <a:xfrm>
          <a:off x="18183302"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42" name="n_3mainValue【消防施設】&#10;一人当たり面積">
          <a:extLst>
            <a:ext uri="{FF2B5EF4-FFF2-40B4-BE49-F238E27FC236}">
              <a16:creationId xmlns:a16="http://schemas.microsoft.com/office/drawing/2014/main" id="{6A43EAC3-31FD-42C9-B275-3272731D6D19}"/>
            </a:ext>
          </a:extLst>
        </xdr:cNvPr>
        <xdr:cNvSpPr txBox="1"/>
      </xdr:nvSpPr>
      <xdr:spPr>
        <a:xfrm>
          <a:off x="173832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43" name="n_4mainValue【消防施設】&#10;一人当たり面積">
          <a:extLst>
            <a:ext uri="{FF2B5EF4-FFF2-40B4-BE49-F238E27FC236}">
              <a16:creationId xmlns:a16="http://schemas.microsoft.com/office/drawing/2014/main" id="{492DDE5D-695F-4263-9E8E-ACCF940DF6E9}"/>
            </a:ext>
          </a:extLst>
        </xdr:cNvPr>
        <xdr:cNvSpPr txBox="1"/>
      </xdr:nvSpPr>
      <xdr:spPr>
        <a:xfrm>
          <a:off x="165926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A2BF72CD-5459-4D37-B2BF-04BA6ADACB7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802945AB-0C1F-4E3B-8A8B-2B2B84C33A6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ED0E914F-84EB-4376-83F9-105793F3B9CE}"/>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62E538E1-7B47-4962-8FEA-F802D397C80D}"/>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CEB078F2-7B3F-4136-B7A7-2A998F17DEA6}"/>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BAC9EDB0-506E-4A36-A7E9-86AC5A918DC3}"/>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43BF2752-8238-4707-B835-5686CDF25F3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391F0C76-02AA-47F6-8310-C05E495E0CB5}"/>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BD27DC9E-69FB-4085-A5F1-3D2434782FE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7FF0A13-51A0-441E-8252-FA0D4DB9AE1F}"/>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E60FF901-8FA0-4266-8B22-70B0F458CC89}"/>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5" name="直線コネクタ 854">
          <a:extLst>
            <a:ext uri="{FF2B5EF4-FFF2-40B4-BE49-F238E27FC236}">
              <a16:creationId xmlns:a16="http://schemas.microsoft.com/office/drawing/2014/main" id="{98FD1A86-C31C-46CB-ADA0-1997E2D66076}"/>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6" name="テキスト ボックス 855">
          <a:extLst>
            <a:ext uri="{FF2B5EF4-FFF2-40B4-BE49-F238E27FC236}">
              <a16:creationId xmlns:a16="http://schemas.microsoft.com/office/drawing/2014/main" id="{8CDAC16F-C224-4A2B-8247-B9B1F16A13DB}"/>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7" name="直線コネクタ 856">
          <a:extLst>
            <a:ext uri="{FF2B5EF4-FFF2-40B4-BE49-F238E27FC236}">
              <a16:creationId xmlns:a16="http://schemas.microsoft.com/office/drawing/2014/main" id="{1CB5E304-E3B2-424F-9B20-88EA5C3081D4}"/>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8" name="テキスト ボックス 857">
          <a:extLst>
            <a:ext uri="{FF2B5EF4-FFF2-40B4-BE49-F238E27FC236}">
              <a16:creationId xmlns:a16="http://schemas.microsoft.com/office/drawing/2014/main" id="{0C300948-C32F-4A00-9FC9-19E461EE6017}"/>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9" name="直線コネクタ 858">
          <a:extLst>
            <a:ext uri="{FF2B5EF4-FFF2-40B4-BE49-F238E27FC236}">
              <a16:creationId xmlns:a16="http://schemas.microsoft.com/office/drawing/2014/main" id="{8F82790E-A4ED-41DA-AEFA-7C1CAE7F7EE5}"/>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0" name="テキスト ボックス 859">
          <a:extLst>
            <a:ext uri="{FF2B5EF4-FFF2-40B4-BE49-F238E27FC236}">
              <a16:creationId xmlns:a16="http://schemas.microsoft.com/office/drawing/2014/main" id="{53DA2361-9BE5-4E7C-8280-E4F8F8C6EC8C}"/>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1" name="直線コネクタ 860">
          <a:extLst>
            <a:ext uri="{FF2B5EF4-FFF2-40B4-BE49-F238E27FC236}">
              <a16:creationId xmlns:a16="http://schemas.microsoft.com/office/drawing/2014/main" id="{3C92A88F-25B6-4EA8-93CA-4A6FD242E51B}"/>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2" name="テキスト ボックス 861">
          <a:extLst>
            <a:ext uri="{FF2B5EF4-FFF2-40B4-BE49-F238E27FC236}">
              <a16:creationId xmlns:a16="http://schemas.microsoft.com/office/drawing/2014/main" id="{699190CF-8719-4459-BC0B-3AD2C8EF6388}"/>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2842B5C5-10F3-4FCD-958D-1CB289C3A69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4" name="テキスト ボックス 863">
          <a:extLst>
            <a:ext uri="{FF2B5EF4-FFF2-40B4-BE49-F238E27FC236}">
              <a16:creationId xmlns:a16="http://schemas.microsoft.com/office/drawing/2014/main" id="{3A05B073-88BA-424E-B95A-5B595413C7DF}"/>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FAA6E4FF-3DF4-4E03-8A92-C3D39D2491E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6" name="直線コネクタ 865">
          <a:extLst>
            <a:ext uri="{FF2B5EF4-FFF2-40B4-BE49-F238E27FC236}">
              <a16:creationId xmlns:a16="http://schemas.microsoft.com/office/drawing/2014/main" id="{97396205-312A-4628-AB9C-FCC07E6A1C17}"/>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7" name="【庁舎】&#10;有形固定資産減価償却率最小値テキスト">
          <a:extLst>
            <a:ext uri="{FF2B5EF4-FFF2-40B4-BE49-F238E27FC236}">
              <a16:creationId xmlns:a16="http://schemas.microsoft.com/office/drawing/2014/main" id="{2EF84C7E-A6C8-4D21-BCEE-5E22BFA4A9DF}"/>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8" name="直線コネクタ 867">
          <a:extLst>
            <a:ext uri="{FF2B5EF4-FFF2-40B4-BE49-F238E27FC236}">
              <a16:creationId xmlns:a16="http://schemas.microsoft.com/office/drawing/2014/main" id="{24D6D888-4ADC-4824-8B39-C55CF31DEEC2}"/>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9" name="【庁舎】&#10;有形固定資産減価償却率最大値テキスト">
          <a:extLst>
            <a:ext uri="{FF2B5EF4-FFF2-40B4-BE49-F238E27FC236}">
              <a16:creationId xmlns:a16="http://schemas.microsoft.com/office/drawing/2014/main" id="{3740C4FD-8679-4FD9-A979-73E6FB7069A5}"/>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70" name="直線コネクタ 869">
          <a:extLst>
            <a:ext uri="{FF2B5EF4-FFF2-40B4-BE49-F238E27FC236}">
              <a16:creationId xmlns:a16="http://schemas.microsoft.com/office/drawing/2014/main" id="{E1F912D4-1144-4FF9-B325-9D46ED8875A6}"/>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71" name="【庁舎】&#10;有形固定資産減価償却率平均値テキスト">
          <a:extLst>
            <a:ext uri="{FF2B5EF4-FFF2-40B4-BE49-F238E27FC236}">
              <a16:creationId xmlns:a16="http://schemas.microsoft.com/office/drawing/2014/main" id="{6852A58F-9D33-47F7-895A-9E69B2D3727B}"/>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2" name="フローチャート: 判断 871">
          <a:extLst>
            <a:ext uri="{FF2B5EF4-FFF2-40B4-BE49-F238E27FC236}">
              <a16:creationId xmlns:a16="http://schemas.microsoft.com/office/drawing/2014/main" id="{3AE68A11-CBED-4635-9D12-1D1C3D13E12E}"/>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3" name="フローチャート: 判断 872">
          <a:extLst>
            <a:ext uri="{FF2B5EF4-FFF2-40B4-BE49-F238E27FC236}">
              <a16:creationId xmlns:a16="http://schemas.microsoft.com/office/drawing/2014/main" id="{1A6731EB-A10F-4AD8-AADE-16351FFFA274}"/>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4" name="フローチャート: 判断 873">
          <a:extLst>
            <a:ext uri="{FF2B5EF4-FFF2-40B4-BE49-F238E27FC236}">
              <a16:creationId xmlns:a16="http://schemas.microsoft.com/office/drawing/2014/main" id="{6B1A0558-D4C4-4122-867C-95AB3A01F0AC}"/>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5" name="フローチャート: 判断 874">
          <a:extLst>
            <a:ext uri="{FF2B5EF4-FFF2-40B4-BE49-F238E27FC236}">
              <a16:creationId xmlns:a16="http://schemas.microsoft.com/office/drawing/2014/main" id="{9B9D87E2-9092-4A62-921D-37B0BBCF5F1F}"/>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6" name="フローチャート: 判断 875">
          <a:extLst>
            <a:ext uri="{FF2B5EF4-FFF2-40B4-BE49-F238E27FC236}">
              <a16:creationId xmlns:a16="http://schemas.microsoft.com/office/drawing/2014/main" id="{F59FCA31-AFE6-4647-8D6F-92B9745C7A4B}"/>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54E2CD3-9180-45F4-B104-A6B041F4A3F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D0B6215-087F-4AB9-8557-5189001F3EF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D878871-C119-4566-B6E7-B42EDA9275B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D0445CF-C61F-4D2F-8B22-85313071171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A17B905-4B5F-4963-9D9F-A0BBE23AF49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39115</xdr:rowOff>
    </xdr:from>
    <xdr:to>
      <xdr:col>85</xdr:col>
      <xdr:colOff>177800</xdr:colOff>
      <xdr:row>104</xdr:row>
      <xdr:rowOff>140715</xdr:rowOff>
    </xdr:to>
    <xdr:sp macro="" textlink="">
      <xdr:nvSpPr>
        <xdr:cNvPr id="882" name="楕円 881">
          <a:extLst>
            <a:ext uri="{FF2B5EF4-FFF2-40B4-BE49-F238E27FC236}">
              <a16:creationId xmlns:a16="http://schemas.microsoft.com/office/drawing/2014/main" id="{F04F2819-BC40-42D0-A1D5-BF2AC8D1E6BB}"/>
            </a:ext>
          </a:extLst>
        </xdr:cNvPr>
        <xdr:cNvSpPr/>
      </xdr:nvSpPr>
      <xdr:spPr>
        <a:xfrm>
          <a:off x="14649450" y="168793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17542</xdr:rowOff>
    </xdr:from>
    <xdr:ext cx="405111" cy="259045"/>
    <xdr:sp macro="" textlink="">
      <xdr:nvSpPr>
        <xdr:cNvPr id="883" name="【庁舎】&#10;有形固定資産減価償却率該当値テキスト">
          <a:extLst>
            <a:ext uri="{FF2B5EF4-FFF2-40B4-BE49-F238E27FC236}">
              <a16:creationId xmlns:a16="http://schemas.microsoft.com/office/drawing/2014/main" id="{D908F230-481B-4B9B-AF77-CFB0AE8CBC5F}"/>
            </a:ext>
          </a:extLst>
        </xdr:cNvPr>
        <xdr:cNvSpPr txBox="1"/>
      </xdr:nvSpPr>
      <xdr:spPr>
        <a:xfrm>
          <a:off x="14735175" y="1685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87122</xdr:rowOff>
    </xdr:from>
    <xdr:to>
      <xdr:col>81</xdr:col>
      <xdr:colOff>101600</xdr:colOff>
      <xdr:row>106</xdr:row>
      <xdr:rowOff>17272</xdr:rowOff>
    </xdr:to>
    <xdr:sp macro="" textlink="">
      <xdr:nvSpPr>
        <xdr:cNvPr id="884" name="楕円 883">
          <a:extLst>
            <a:ext uri="{FF2B5EF4-FFF2-40B4-BE49-F238E27FC236}">
              <a16:creationId xmlns:a16="http://schemas.microsoft.com/office/drawing/2014/main" id="{1BCDC49F-A207-4B22-9813-96DCDF6C30C1}"/>
            </a:ext>
          </a:extLst>
        </xdr:cNvPr>
        <xdr:cNvSpPr/>
      </xdr:nvSpPr>
      <xdr:spPr>
        <a:xfrm>
          <a:off x="13887450" y="170860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89915</xdr:rowOff>
    </xdr:from>
    <xdr:to>
      <xdr:col>85</xdr:col>
      <xdr:colOff>127000</xdr:colOff>
      <xdr:row>105</xdr:row>
      <xdr:rowOff>137922</xdr:rowOff>
    </xdr:to>
    <xdr:cxnSp macro="">
      <xdr:nvCxnSpPr>
        <xdr:cNvPr id="885" name="直線コネクタ 884">
          <a:extLst>
            <a:ext uri="{FF2B5EF4-FFF2-40B4-BE49-F238E27FC236}">
              <a16:creationId xmlns:a16="http://schemas.microsoft.com/office/drawing/2014/main" id="{4E5A416B-B456-418A-ACB2-5015D1AE56D3}"/>
            </a:ext>
          </a:extLst>
        </xdr:cNvPr>
        <xdr:cNvCxnSpPr/>
      </xdr:nvCxnSpPr>
      <xdr:spPr>
        <a:xfrm flipV="1">
          <a:off x="13935075" y="16926940"/>
          <a:ext cx="762000" cy="2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886" name="楕円 885">
          <a:extLst>
            <a:ext uri="{FF2B5EF4-FFF2-40B4-BE49-F238E27FC236}">
              <a16:creationId xmlns:a16="http://schemas.microsoft.com/office/drawing/2014/main" id="{1F588FDD-92F0-491D-A328-1F2944AAC5E1}"/>
            </a:ext>
          </a:extLst>
        </xdr:cNvPr>
        <xdr:cNvSpPr/>
      </xdr:nvSpPr>
      <xdr:spPr>
        <a:xfrm>
          <a:off x="13096875" y="171610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137922</xdr:rowOff>
    </xdr:from>
    <xdr:to>
      <xdr:col>81</xdr:col>
      <xdr:colOff>50800</xdr:colOff>
      <xdr:row>106</xdr:row>
      <xdr:rowOff>35052</xdr:rowOff>
    </xdr:to>
    <xdr:cxnSp macro="">
      <xdr:nvCxnSpPr>
        <xdr:cNvPr id="887" name="直線コネクタ 886">
          <a:extLst>
            <a:ext uri="{FF2B5EF4-FFF2-40B4-BE49-F238E27FC236}">
              <a16:creationId xmlns:a16="http://schemas.microsoft.com/office/drawing/2014/main" id="{673786ED-CE5C-4290-A3DA-B61A84FA5879}"/>
            </a:ext>
          </a:extLst>
        </xdr:cNvPr>
        <xdr:cNvCxnSpPr/>
      </xdr:nvCxnSpPr>
      <xdr:spPr>
        <a:xfrm flipV="1">
          <a:off x="13144500" y="17143222"/>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888" name="楕円 887">
          <a:extLst>
            <a:ext uri="{FF2B5EF4-FFF2-40B4-BE49-F238E27FC236}">
              <a16:creationId xmlns:a16="http://schemas.microsoft.com/office/drawing/2014/main" id="{A13757B9-BEB9-4ABD-86EF-75B0DA32C74F}"/>
            </a:ext>
          </a:extLst>
        </xdr:cNvPr>
        <xdr:cNvSpPr/>
      </xdr:nvSpPr>
      <xdr:spPr>
        <a:xfrm>
          <a:off x="12296775" y="171455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25908</xdr:rowOff>
    </xdr:from>
    <xdr:to>
      <xdr:col>76</xdr:col>
      <xdr:colOff>114300</xdr:colOff>
      <xdr:row>106</xdr:row>
      <xdr:rowOff>35052</xdr:rowOff>
    </xdr:to>
    <xdr:cxnSp macro="">
      <xdr:nvCxnSpPr>
        <xdr:cNvPr id="889" name="直線コネクタ 888">
          <a:extLst>
            <a:ext uri="{FF2B5EF4-FFF2-40B4-BE49-F238E27FC236}">
              <a16:creationId xmlns:a16="http://schemas.microsoft.com/office/drawing/2014/main" id="{149ACB82-0D27-4A64-87DF-3CD16E650BC2}"/>
            </a:ext>
          </a:extLst>
        </xdr:cNvPr>
        <xdr:cNvCxnSpPr/>
      </xdr:nvCxnSpPr>
      <xdr:spPr>
        <a:xfrm>
          <a:off x="12344400" y="17193133"/>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73406</xdr:rowOff>
    </xdr:from>
    <xdr:to>
      <xdr:col>67</xdr:col>
      <xdr:colOff>101600</xdr:colOff>
      <xdr:row>106</xdr:row>
      <xdr:rowOff>3556</xdr:rowOff>
    </xdr:to>
    <xdr:sp macro="" textlink="">
      <xdr:nvSpPr>
        <xdr:cNvPr id="890" name="楕円 889">
          <a:extLst>
            <a:ext uri="{FF2B5EF4-FFF2-40B4-BE49-F238E27FC236}">
              <a16:creationId xmlns:a16="http://schemas.microsoft.com/office/drawing/2014/main" id="{FDF34F74-337B-4BEE-BC9E-633284F9C83A}"/>
            </a:ext>
          </a:extLst>
        </xdr:cNvPr>
        <xdr:cNvSpPr/>
      </xdr:nvSpPr>
      <xdr:spPr>
        <a:xfrm>
          <a:off x="11487150" y="170755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124206</xdr:rowOff>
    </xdr:from>
    <xdr:to>
      <xdr:col>71</xdr:col>
      <xdr:colOff>177800</xdr:colOff>
      <xdr:row>106</xdr:row>
      <xdr:rowOff>25908</xdr:rowOff>
    </xdr:to>
    <xdr:cxnSp macro="">
      <xdr:nvCxnSpPr>
        <xdr:cNvPr id="891" name="直線コネクタ 890">
          <a:extLst>
            <a:ext uri="{FF2B5EF4-FFF2-40B4-BE49-F238E27FC236}">
              <a16:creationId xmlns:a16="http://schemas.microsoft.com/office/drawing/2014/main" id="{F2E2B8AA-B2B4-4139-9BF6-74D84FA73D28}"/>
            </a:ext>
          </a:extLst>
        </xdr:cNvPr>
        <xdr:cNvCxnSpPr/>
      </xdr:nvCxnSpPr>
      <xdr:spPr>
        <a:xfrm>
          <a:off x="11534775" y="17123156"/>
          <a:ext cx="80962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92" name="n_1aveValue【庁舎】&#10;有形固定資産減価償却率">
          <a:extLst>
            <a:ext uri="{FF2B5EF4-FFF2-40B4-BE49-F238E27FC236}">
              <a16:creationId xmlns:a16="http://schemas.microsoft.com/office/drawing/2014/main" id="{FD52AFAE-FA63-4893-A6EF-A64D9EB9C0EA}"/>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93" name="n_2aveValue【庁舎】&#10;有形固定資産減価償却率">
          <a:extLst>
            <a:ext uri="{FF2B5EF4-FFF2-40B4-BE49-F238E27FC236}">
              <a16:creationId xmlns:a16="http://schemas.microsoft.com/office/drawing/2014/main" id="{D64835C5-0EFF-494F-9C20-364C3DE4E516}"/>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4" name="n_3aveValue【庁舎】&#10;有形固定資産減価償却率">
          <a:extLst>
            <a:ext uri="{FF2B5EF4-FFF2-40B4-BE49-F238E27FC236}">
              <a16:creationId xmlns:a16="http://schemas.microsoft.com/office/drawing/2014/main" id="{B4052FED-95EE-407F-A669-EA2697A1E67F}"/>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5" name="n_4aveValue【庁舎】&#10;有形固定資産減価償却率">
          <a:extLst>
            <a:ext uri="{FF2B5EF4-FFF2-40B4-BE49-F238E27FC236}">
              <a16:creationId xmlns:a16="http://schemas.microsoft.com/office/drawing/2014/main" id="{BC3EE942-C496-4874-8C9F-A72EA3D17930}"/>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8399</xdr:rowOff>
    </xdr:from>
    <xdr:ext cx="405111" cy="259045"/>
    <xdr:sp macro="" textlink="">
      <xdr:nvSpPr>
        <xdr:cNvPr id="896" name="n_1mainValue【庁舎】&#10;有形固定資産減価償却率">
          <a:extLst>
            <a:ext uri="{FF2B5EF4-FFF2-40B4-BE49-F238E27FC236}">
              <a16:creationId xmlns:a16="http://schemas.microsoft.com/office/drawing/2014/main" id="{C01D99C0-E90E-48CF-9BAE-D62F91059BF7}"/>
            </a:ext>
          </a:extLst>
        </xdr:cNvPr>
        <xdr:cNvSpPr txBox="1"/>
      </xdr:nvSpPr>
      <xdr:spPr>
        <a:xfrm>
          <a:off x="13745219" y="1717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76979</xdr:rowOff>
    </xdr:from>
    <xdr:ext cx="405111" cy="259045"/>
    <xdr:sp macro="" textlink="">
      <xdr:nvSpPr>
        <xdr:cNvPr id="897" name="n_2mainValue【庁舎】&#10;有形固定資産減価償却率">
          <a:extLst>
            <a:ext uri="{FF2B5EF4-FFF2-40B4-BE49-F238E27FC236}">
              <a16:creationId xmlns:a16="http://schemas.microsoft.com/office/drawing/2014/main" id="{5AD27077-7BC3-46F0-9C64-9A2864AE6E64}"/>
            </a:ext>
          </a:extLst>
        </xdr:cNvPr>
        <xdr:cNvSpPr txBox="1"/>
      </xdr:nvSpPr>
      <xdr:spPr>
        <a:xfrm>
          <a:off x="12964169" y="1724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898" name="n_3mainValue【庁舎】&#10;有形固定資産減価償却率">
          <a:extLst>
            <a:ext uri="{FF2B5EF4-FFF2-40B4-BE49-F238E27FC236}">
              <a16:creationId xmlns:a16="http://schemas.microsoft.com/office/drawing/2014/main" id="{A0C8B60D-BA66-418C-BDAF-1AE47D92CF4D}"/>
            </a:ext>
          </a:extLst>
        </xdr:cNvPr>
        <xdr:cNvSpPr txBox="1"/>
      </xdr:nvSpPr>
      <xdr:spPr>
        <a:xfrm>
          <a:off x="12164069" y="1722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20083</xdr:rowOff>
    </xdr:from>
    <xdr:ext cx="405111" cy="259045"/>
    <xdr:sp macro="" textlink="">
      <xdr:nvSpPr>
        <xdr:cNvPr id="899" name="n_4mainValue【庁舎】&#10;有形固定資産減価償却率">
          <a:extLst>
            <a:ext uri="{FF2B5EF4-FFF2-40B4-BE49-F238E27FC236}">
              <a16:creationId xmlns:a16="http://schemas.microsoft.com/office/drawing/2014/main" id="{4FAF18F8-24A7-4BCA-AC34-36F2DE82958B}"/>
            </a:ext>
          </a:extLst>
        </xdr:cNvPr>
        <xdr:cNvSpPr txBox="1"/>
      </xdr:nvSpPr>
      <xdr:spPr>
        <a:xfrm>
          <a:off x="11354444" y="1686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D0E729FB-0B57-457B-9D9A-7967D24D1FA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84C74B29-EBE3-4EE5-9CDA-35D83E59E619}"/>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46D02502-C8DB-47BF-BF20-C01D1220FB9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5908189-0E75-4A66-B4AC-4BF34B693F3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EFC4CFEA-98D9-40D4-A29C-B1EF523C514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9A94538A-BD24-4F1A-B3D5-599B396476C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3E939B61-77B6-4055-898E-864F41C750A5}"/>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D53FB284-7D54-4AEB-80EA-08E80947E731}"/>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68D97366-7D10-4AC4-A64A-63CEFCB9D6C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2F99C7CF-8D6D-454F-A916-8F47BACFC7B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0621183C-1EB9-4B34-A2C2-88CCE38031DD}"/>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11" name="直線コネクタ 910">
          <a:extLst>
            <a:ext uri="{FF2B5EF4-FFF2-40B4-BE49-F238E27FC236}">
              <a16:creationId xmlns:a16="http://schemas.microsoft.com/office/drawing/2014/main" id="{01891976-BC8D-43FA-AB95-B641CB89E54D}"/>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2" name="テキスト ボックス 911">
          <a:extLst>
            <a:ext uri="{FF2B5EF4-FFF2-40B4-BE49-F238E27FC236}">
              <a16:creationId xmlns:a16="http://schemas.microsoft.com/office/drawing/2014/main" id="{8C3611F2-202C-48B8-B544-4833E259BB14}"/>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A2D3FA11-5CD5-44DF-BD15-013CF677D3D4}"/>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E802E154-D134-44FE-99A9-381FCBE6F33D}"/>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5" name="直線コネクタ 914">
          <a:extLst>
            <a:ext uri="{FF2B5EF4-FFF2-40B4-BE49-F238E27FC236}">
              <a16:creationId xmlns:a16="http://schemas.microsoft.com/office/drawing/2014/main" id="{C1BF8AF7-8E1B-41B4-A596-1245E11F9A3C}"/>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6" name="テキスト ボックス 915">
          <a:extLst>
            <a:ext uri="{FF2B5EF4-FFF2-40B4-BE49-F238E27FC236}">
              <a16:creationId xmlns:a16="http://schemas.microsoft.com/office/drawing/2014/main" id="{EF1015BF-A6DC-4182-BD80-BEC9DD209CB4}"/>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F5C32062-A5E0-40C3-B028-994EE8FD2507}"/>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C27045CB-17BA-490E-86E0-AD849CB89BAF}"/>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9" name="直線コネクタ 918">
          <a:extLst>
            <a:ext uri="{FF2B5EF4-FFF2-40B4-BE49-F238E27FC236}">
              <a16:creationId xmlns:a16="http://schemas.microsoft.com/office/drawing/2014/main" id="{BB36509D-3391-46F1-B133-ED9B9509DF31}"/>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20" name="テキスト ボックス 919">
          <a:extLst>
            <a:ext uri="{FF2B5EF4-FFF2-40B4-BE49-F238E27FC236}">
              <a16:creationId xmlns:a16="http://schemas.microsoft.com/office/drawing/2014/main" id="{F9C4ED31-4071-42E7-94BA-41C4F3A9DFEF}"/>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21" name="直線コネクタ 920">
          <a:extLst>
            <a:ext uri="{FF2B5EF4-FFF2-40B4-BE49-F238E27FC236}">
              <a16:creationId xmlns:a16="http://schemas.microsoft.com/office/drawing/2014/main" id="{6743A8FA-E530-4EB7-96F5-510ADE7CEC83}"/>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2" name="テキスト ボックス 921">
          <a:extLst>
            <a:ext uri="{FF2B5EF4-FFF2-40B4-BE49-F238E27FC236}">
              <a16:creationId xmlns:a16="http://schemas.microsoft.com/office/drawing/2014/main" id="{DCA5E88D-9DBF-40F3-BFBA-012D7466CC9D}"/>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3" name="直線コネクタ 922">
          <a:extLst>
            <a:ext uri="{FF2B5EF4-FFF2-40B4-BE49-F238E27FC236}">
              <a16:creationId xmlns:a16="http://schemas.microsoft.com/office/drawing/2014/main" id="{09F3E0C1-BB50-4460-BDBA-95BF20C8A259}"/>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4" name="テキスト ボックス 923">
          <a:extLst>
            <a:ext uri="{FF2B5EF4-FFF2-40B4-BE49-F238E27FC236}">
              <a16:creationId xmlns:a16="http://schemas.microsoft.com/office/drawing/2014/main" id="{F3947462-AD90-4968-BEB1-3DD85C08A9A5}"/>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6A784CA9-FFB8-4ACE-8E9C-AA13F7256E1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07663DBE-F441-4607-9D8A-BF526F5A746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4094B455-4EBE-4746-8804-C8C247D7DC51}"/>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8" name="直線コネクタ 927">
          <a:extLst>
            <a:ext uri="{FF2B5EF4-FFF2-40B4-BE49-F238E27FC236}">
              <a16:creationId xmlns:a16="http://schemas.microsoft.com/office/drawing/2014/main" id="{6FD32B21-E70C-41B8-AA94-654952ACCB9E}"/>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9" name="【庁舎】&#10;一人当たり面積最小値テキスト">
          <a:extLst>
            <a:ext uri="{FF2B5EF4-FFF2-40B4-BE49-F238E27FC236}">
              <a16:creationId xmlns:a16="http://schemas.microsoft.com/office/drawing/2014/main" id="{EBBAF6FB-60B4-4829-A650-20F5C5E8425D}"/>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30" name="直線コネクタ 929">
          <a:extLst>
            <a:ext uri="{FF2B5EF4-FFF2-40B4-BE49-F238E27FC236}">
              <a16:creationId xmlns:a16="http://schemas.microsoft.com/office/drawing/2014/main" id="{B32D10E2-46C1-43ED-913C-ECE270B5641B}"/>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31" name="【庁舎】&#10;一人当たり面積最大値テキスト">
          <a:extLst>
            <a:ext uri="{FF2B5EF4-FFF2-40B4-BE49-F238E27FC236}">
              <a16:creationId xmlns:a16="http://schemas.microsoft.com/office/drawing/2014/main" id="{3EF01D17-453A-4347-866D-EF4CE6E681AF}"/>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2" name="直線コネクタ 931">
          <a:extLst>
            <a:ext uri="{FF2B5EF4-FFF2-40B4-BE49-F238E27FC236}">
              <a16:creationId xmlns:a16="http://schemas.microsoft.com/office/drawing/2014/main" id="{A16DBBBC-E409-4894-BE36-594FFDB52328}"/>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3" name="【庁舎】&#10;一人当たり面積平均値テキスト">
          <a:extLst>
            <a:ext uri="{FF2B5EF4-FFF2-40B4-BE49-F238E27FC236}">
              <a16:creationId xmlns:a16="http://schemas.microsoft.com/office/drawing/2014/main" id="{ACBFBC65-66F8-4E2D-BC2E-AC60F3F66186}"/>
            </a:ext>
          </a:extLst>
        </xdr:cNvPr>
        <xdr:cNvSpPr txBox="1"/>
      </xdr:nvSpPr>
      <xdr:spPr>
        <a:xfrm>
          <a:off x="19992975" y="1704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4" name="フローチャート: 判断 933">
          <a:extLst>
            <a:ext uri="{FF2B5EF4-FFF2-40B4-BE49-F238E27FC236}">
              <a16:creationId xmlns:a16="http://schemas.microsoft.com/office/drawing/2014/main" id="{431F67DE-731A-42E9-B908-35344B89E3D7}"/>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5" name="フローチャート: 判断 934">
          <a:extLst>
            <a:ext uri="{FF2B5EF4-FFF2-40B4-BE49-F238E27FC236}">
              <a16:creationId xmlns:a16="http://schemas.microsoft.com/office/drawing/2014/main" id="{6A35C542-2B96-467E-8337-72828E91E3FD}"/>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6" name="フローチャート: 判断 935">
          <a:extLst>
            <a:ext uri="{FF2B5EF4-FFF2-40B4-BE49-F238E27FC236}">
              <a16:creationId xmlns:a16="http://schemas.microsoft.com/office/drawing/2014/main" id="{F971E259-6659-4488-85A8-3BDDC8B5CE90}"/>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7" name="フローチャート: 判断 936">
          <a:extLst>
            <a:ext uri="{FF2B5EF4-FFF2-40B4-BE49-F238E27FC236}">
              <a16:creationId xmlns:a16="http://schemas.microsoft.com/office/drawing/2014/main" id="{0A6BBE36-A1E1-4168-8092-1DC92577A2D4}"/>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8" name="フローチャート: 判断 937">
          <a:extLst>
            <a:ext uri="{FF2B5EF4-FFF2-40B4-BE49-F238E27FC236}">
              <a16:creationId xmlns:a16="http://schemas.microsoft.com/office/drawing/2014/main" id="{39DD3F24-47C4-48EA-AE99-822405B0CF1C}"/>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EAC0087-783B-419F-B6F4-061030F4C0C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D656C149-B2EE-49A1-B451-42511C35FA14}"/>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FFEE8CD7-09CE-4D1A-BDBF-B184E3A555C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BED41AB1-80DB-49EB-8EF5-4A14BF6631AC}"/>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481B1280-6D10-45EB-8171-C04CC21F739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944" name="楕円 943">
          <a:extLst>
            <a:ext uri="{FF2B5EF4-FFF2-40B4-BE49-F238E27FC236}">
              <a16:creationId xmlns:a16="http://schemas.microsoft.com/office/drawing/2014/main" id="{1C85B2C8-2668-4349-BBB9-BD0E40D39FFC}"/>
            </a:ext>
          </a:extLst>
        </xdr:cNvPr>
        <xdr:cNvSpPr/>
      </xdr:nvSpPr>
      <xdr:spPr>
        <a:xfrm>
          <a:off x="19897725" y="16621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945" name="【庁舎】&#10;一人当たり面積該当値テキスト">
          <a:extLst>
            <a:ext uri="{FF2B5EF4-FFF2-40B4-BE49-F238E27FC236}">
              <a16:creationId xmlns:a16="http://schemas.microsoft.com/office/drawing/2014/main" id="{88F144CD-1F25-4FC2-92D7-B23319430C3C}"/>
            </a:ext>
          </a:extLst>
        </xdr:cNvPr>
        <xdr:cNvSpPr txBox="1"/>
      </xdr:nvSpPr>
      <xdr:spPr>
        <a:xfrm>
          <a:off x="19992975" y="164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111125</xdr:rowOff>
    </xdr:from>
    <xdr:to>
      <xdr:col>112</xdr:col>
      <xdr:colOff>38100</xdr:colOff>
      <xdr:row>104</xdr:row>
      <xdr:rowOff>41275</xdr:rowOff>
    </xdr:to>
    <xdr:sp macro="" textlink="">
      <xdr:nvSpPr>
        <xdr:cNvPr id="946" name="楕円 945">
          <a:extLst>
            <a:ext uri="{FF2B5EF4-FFF2-40B4-BE49-F238E27FC236}">
              <a16:creationId xmlns:a16="http://schemas.microsoft.com/office/drawing/2014/main" id="{E88BCE75-8935-450E-AAE5-34444CEEF276}"/>
            </a:ext>
          </a:extLst>
        </xdr:cNvPr>
        <xdr:cNvSpPr/>
      </xdr:nvSpPr>
      <xdr:spPr>
        <a:xfrm>
          <a:off x="19154775" y="16789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152400</xdr:rowOff>
    </xdr:from>
    <xdr:to>
      <xdr:col>116</xdr:col>
      <xdr:colOff>63500</xdr:colOff>
      <xdr:row>103</xdr:row>
      <xdr:rowOff>161925</xdr:rowOff>
    </xdr:to>
    <xdr:cxnSp macro="">
      <xdr:nvCxnSpPr>
        <xdr:cNvPr id="947" name="直線コネクタ 946">
          <a:extLst>
            <a:ext uri="{FF2B5EF4-FFF2-40B4-BE49-F238E27FC236}">
              <a16:creationId xmlns:a16="http://schemas.microsoft.com/office/drawing/2014/main" id="{0D406B3A-2AD1-495D-ACCA-C6ABE714563F}"/>
            </a:ext>
          </a:extLst>
        </xdr:cNvPr>
        <xdr:cNvCxnSpPr/>
      </xdr:nvCxnSpPr>
      <xdr:spPr>
        <a:xfrm flipV="1">
          <a:off x="19202400" y="16668750"/>
          <a:ext cx="752475" cy="1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8" name="楕円 947">
          <a:extLst>
            <a:ext uri="{FF2B5EF4-FFF2-40B4-BE49-F238E27FC236}">
              <a16:creationId xmlns:a16="http://schemas.microsoft.com/office/drawing/2014/main" id="{8997B933-1698-4C64-A2EA-4DA85E416AF2}"/>
            </a:ext>
          </a:extLst>
        </xdr:cNvPr>
        <xdr:cNvSpPr/>
      </xdr:nvSpPr>
      <xdr:spPr>
        <a:xfrm>
          <a:off x="18345150" y="16849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161925</xdr:rowOff>
    </xdr:from>
    <xdr:to>
      <xdr:col>111</xdr:col>
      <xdr:colOff>177800</xdr:colOff>
      <xdr:row>104</xdr:row>
      <xdr:rowOff>57150</xdr:rowOff>
    </xdr:to>
    <xdr:cxnSp macro="">
      <xdr:nvCxnSpPr>
        <xdr:cNvPr id="949" name="直線コネクタ 948">
          <a:extLst>
            <a:ext uri="{FF2B5EF4-FFF2-40B4-BE49-F238E27FC236}">
              <a16:creationId xmlns:a16="http://schemas.microsoft.com/office/drawing/2014/main" id="{BA987A86-CF92-4B38-BA04-A5EA93BF7E93}"/>
            </a:ext>
          </a:extLst>
        </xdr:cNvPr>
        <xdr:cNvCxnSpPr/>
      </xdr:nvCxnSpPr>
      <xdr:spPr>
        <a:xfrm flipV="1">
          <a:off x="18392775" y="16837025"/>
          <a:ext cx="809625"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130175</xdr:rowOff>
    </xdr:from>
    <xdr:to>
      <xdr:col>102</xdr:col>
      <xdr:colOff>165100</xdr:colOff>
      <xdr:row>104</xdr:row>
      <xdr:rowOff>60325</xdr:rowOff>
    </xdr:to>
    <xdr:sp macro="" textlink="">
      <xdr:nvSpPr>
        <xdr:cNvPr id="950" name="楕円 949">
          <a:extLst>
            <a:ext uri="{FF2B5EF4-FFF2-40B4-BE49-F238E27FC236}">
              <a16:creationId xmlns:a16="http://schemas.microsoft.com/office/drawing/2014/main" id="{36640068-9F66-456D-825D-A823884F52BD}"/>
            </a:ext>
          </a:extLst>
        </xdr:cNvPr>
        <xdr:cNvSpPr/>
      </xdr:nvSpPr>
      <xdr:spPr>
        <a:xfrm>
          <a:off x="17554575" y="1680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xdr:rowOff>
    </xdr:from>
    <xdr:to>
      <xdr:col>107</xdr:col>
      <xdr:colOff>50800</xdr:colOff>
      <xdr:row>104</xdr:row>
      <xdr:rowOff>57150</xdr:rowOff>
    </xdr:to>
    <xdr:cxnSp macro="">
      <xdr:nvCxnSpPr>
        <xdr:cNvPr id="951" name="直線コネクタ 950">
          <a:extLst>
            <a:ext uri="{FF2B5EF4-FFF2-40B4-BE49-F238E27FC236}">
              <a16:creationId xmlns:a16="http://schemas.microsoft.com/office/drawing/2014/main" id="{CC638B58-1839-4751-AD0D-20A6FB900B15}"/>
            </a:ext>
          </a:extLst>
        </xdr:cNvPr>
        <xdr:cNvCxnSpPr/>
      </xdr:nvCxnSpPr>
      <xdr:spPr>
        <a:xfrm>
          <a:off x="17602200" y="16846550"/>
          <a:ext cx="7905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130175</xdr:rowOff>
    </xdr:from>
    <xdr:to>
      <xdr:col>98</xdr:col>
      <xdr:colOff>38100</xdr:colOff>
      <xdr:row>104</xdr:row>
      <xdr:rowOff>60325</xdr:rowOff>
    </xdr:to>
    <xdr:sp macro="" textlink="">
      <xdr:nvSpPr>
        <xdr:cNvPr id="952" name="楕円 951">
          <a:extLst>
            <a:ext uri="{FF2B5EF4-FFF2-40B4-BE49-F238E27FC236}">
              <a16:creationId xmlns:a16="http://schemas.microsoft.com/office/drawing/2014/main" id="{09D39F77-E982-495D-B50C-BC0931A19F18}"/>
            </a:ext>
          </a:extLst>
        </xdr:cNvPr>
        <xdr:cNvSpPr/>
      </xdr:nvSpPr>
      <xdr:spPr>
        <a:xfrm>
          <a:off x="16754475" y="1680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9525</xdr:rowOff>
    </xdr:from>
    <xdr:to>
      <xdr:col>102</xdr:col>
      <xdr:colOff>114300</xdr:colOff>
      <xdr:row>104</xdr:row>
      <xdr:rowOff>9525</xdr:rowOff>
    </xdr:to>
    <xdr:cxnSp macro="">
      <xdr:nvCxnSpPr>
        <xdr:cNvPr id="953" name="直線コネクタ 952">
          <a:extLst>
            <a:ext uri="{FF2B5EF4-FFF2-40B4-BE49-F238E27FC236}">
              <a16:creationId xmlns:a16="http://schemas.microsoft.com/office/drawing/2014/main" id="{24DEDF8A-A48D-4625-8CEB-4052E50B1CC6}"/>
            </a:ext>
          </a:extLst>
        </xdr:cNvPr>
        <xdr:cNvCxnSpPr/>
      </xdr:nvCxnSpPr>
      <xdr:spPr>
        <a:xfrm>
          <a:off x="16802100" y="16846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954" name="n_1aveValue【庁舎】&#10;一人当たり面積">
          <a:extLst>
            <a:ext uri="{FF2B5EF4-FFF2-40B4-BE49-F238E27FC236}">
              <a16:creationId xmlns:a16="http://schemas.microsoft.com/office/drawing/2014/main" id="{E26722BA-556C-4AFA-A2BD-85A28CE52A77}"/>
            </a:ext>
          </a:extLst>
        </xdr:cNvPr>
        <xdr:cNvSpPr txBox="1"/>
      </xdr:nvSpPr>
      <xdr:spPr>
        <a:xfrm>
          <a:off x="189834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5" name="n_2aveValue【庁舎】&#10;一人当たり面積">
          <a:extLst>
            <a:ext uri="{FF2B5EF4-FFF2-40B4-BE49-F238E27FC236}">
              <a16:creationId xmlns:a16="http://schemas.microsoft.com/office/drawing/2014/main" id="{F0050F18-892B-448F-A835-46D725173D2E}"/>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6" name="n_3aveValue【庁舎】&#10;一人当たり面積">
          <a:extLst>
            <a:ext uri="{FF2B5EF4-FFF2-40B4-BE49-F238E27FC236}">
              <a16:creationId xmlns:a16="http://schemas.microsoft.com/office/drawing/2014/main" id="{BB568C70-911B-44AF-BD65-A5CF1D3A694F}"/>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7" name="n_4aveValue【庁舎】&#10;一人当たり面積">
          <a:extLst>
            <a:ext uri="{FF2B5EF4-FFF2-40B4-BE49-F238E27FC236}">
              <a16:creationId xmlns:a16="http://schemas.microsoft.com/office/drawing/2014/main" id="{5B9DF7E5-82B8-443F-A1CD-CEECD18058EC}"/>
            </a:ext>
          </a:extLst>
        </xdr:cNvPr>
        <xdr:cNvSpPr txBox="1"/>
      </xdr:nvSpPr>
      <xdr:spPr>
        <a:xfrm>
          <a:off x="165926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57802</xdr:rowOff>
    </xdr:from>
    <xdr:ext cx="469744" cy="259045"/>
    <xdr:sp macro="" textlink="">
      <xdr:nvSpPr>
        <xdr:cNvPr id="958" name="n_1mainValue【庁舎】&#10;一人当たり面積">
          <a:extLst>
            <a:ext uri="{FF2B5EF4-FFF2-40B4-BE49-F238E27FC236}">
              <a16:creationId xmlns:a16="http://schemas.microsoft.com/office/drawing/2014/main" id="{BA8C2136-9992-4812-909C-592A71092149}"/>
            </a:ext>
          </a:extLst>
        </xdr:cNvPr>
        <xdr:cNvSpPr txBox="1"/>
      </xdr:nvSpPr>
      <xdr:spPr>
        <a:xfrm>
          <a:off x="18983402" y="1657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9" name="n_2mainValue【庁舎】&#10;一人当たり面積">
          <a:extLst>
            <a:ext uri="{FF2B5EF4-FFF2-40B4-BE49-F238E27FC236}">
              <a16:creationId xmlns:a16="http://schemas.microsoft.com/office/drawing/2014/main" id="{0E984925-EB84-4EAD-BFE5-6106971AA408}"/>
            </a:ext>
          </a:extLst>
        </xdr:cNvPr>
        <xdr:cNvSpPr txBox="1"/>
      </xdr:nvSpPr>
      <xdr:spPr>
        <a:xfrm>
          <a:off x="18183302" y="166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76852</xdr:rowOff>
    </xdr:from>
    <xdr:ext cx="469744" cy="259045"/>
    <xdr:sp macro="" textlink="">
      <xdr:nvSpPr>
        <xdr:cNvPr id="960" name="n_3mainValue【庁舎】&#10;一人当たり面積">
          <a:extLst>
            <a:ext uri="{FF2B5EF4-FFF2-40B4-BE49-F238E27FC236}">
              <a16:creationId xmlns:a16="http://schemas.microsoft.com/office/drawing/2014/main" id="{54FA6764-B2B2-47A7-8D2C-BF9194EF7C84}"/>
            </a:ext>
          </a:extLst>
        </xdr:cNvPr>
        <xdr:cNvSpPr txBox="1"/>
      </xdr:nvSpPr>
      <xdr:spPr>
        <a:xfrm>
          <a:off x="17383202" y="1659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76852</xdr:rowOff>
    </xdr:from>
    <xdr:ext cx="469744" cy="259045"/>
    <xdr:sp macro="" textlink="">
      <xdr:nvSpPr>
        <xdr:cNvPr id="961" name="n_4mainValue【庁舎】&#10;一人当たり面積">
          <a:extLst>
            <a:ext uri="{FF2B5EF4-FFF2-40B4-BE49-F238E27FC236}">
              <a16:creationId xmlns:a16="http://schemas.microsoft.com/office/drawing/2014/main" id="{A053B963-B47E-49C7-826A-80B86D9369A0}"/>
            </a:ext>
          </a:extLst>
        </xdr:cNvPr>
        <xdr:cNvSpPr txBox="1"/>
      </xdr:nvSpPr>
      <xdr:spPr>
        <a:xfrm>
          <a:off x="16592627" y="1659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2A0C6839-1CA3-4995-979F-9C0C8B0DD60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29B2D062-DFA4-493E-AF64-3A0710573BD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513FFFCA-24D6-419C-A763-242DCD6420A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市民会館である。これらの施設類型では、耐用年数を経過又は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また、庁舎については、前年度まで減価償却率が高い水準となっていたが、令和元年度に新長田合同庁舎の供用を開始したことにより減価償却率が低下し、政令市中位程度となっている。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価償却率の高い市民会館や消防施設については、現在、三宮再整備計画において神戸文化ホールの建替計画や兵庫消防署の建替事業を進めるなど、老朽化した施設の更新を進めており、計画的な施設整備に取り組むとともに、施設の統廃合や複合化・集約化、再配置などを計画的に進めながら適切な施設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財政力指数については、震災復興事業に多額の市債を発行したことにより、その償還のための公債費が基準財政需要額に算入されていることなどから、類似団体平均を下回っている。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令和元年度は、県費負担教職員制度の権限移譲に伴う経過措置の終了などに伴い、譲与税・交付金の減（△</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億円）や個人市民税の増（＋</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億円）があったものの、全体として大きな変動はなく、３か年平均の財政力指数は前年度とほぼ同水準であった。</a:t>
          </a:r>
        </a:p>
        <a:p>
          <a:r>
            <a:rPr kumimoji="1" lang="ja-JP" altLang="en-US" sz="1200">
              <a:latin typeface="ＭＳ Ｐゴシック" panose="020B0600070205080204" pitchFamily="50" charset="-128"/>
              <a:ea typeface="ＭＳ Ｐゴシック" panose="020B0600070205080204" pitchFamily="50" charset="-128"/>
            </a:rPr>
            <a:t>　今後も、歳入確保の取組み等を着実に進め、財政力指数の改善を図っていく。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経常収支比率については、震災復興事業に伴い公債費に関する比率が高まったこと等により悪化した水準を、その後の行財政改革の取組みによって概ね類似団体平均まで回復していたが、平成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年度に扶助費や公債費にかかる経常経費充当一般財源が増加したことなどにより悪化していた。</a:t>
          </a:r>
        </a:p>
        <a:p>
          <a:r>
            <a:rPr kumimoji="1" lang="ja-JP" altLang="en-US" sz="1200">
              <a:latin typeface="ＭＳ Ｐゴシック" panose="020B0600070205080204" pitchFamily="50" charset="-128"/>
              <a:ea typeface="ＭＳ Ｐゴシック" panose="020B0600070205080204" pitchFamily="50" charset="-128"/>
            </a:rPr>
            <a:t>　令和元年度は、前年度からほぼ横ばいであるが、依然として類似団体の中でも財政が硬直していることから、令和２年９月に策定した「行財政改革方針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」に基づき、組織の最適化、事務事業の見直し、行政手続きのスマート化など行財政改革の取組みを着実に進め、引き続き経常経費の削減を図っていく。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66322</xdr:rowOff>
    </xdr:from>
    <xdr:to>
      <xdr:col>23</xdr:col>
      <xdr:colOff>133350</xdr:colOff>
      <xdr:row>65</xdr:row>
      <xdr:rowOff>93133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1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66322</xdr:rowOff>
    </xdr:from>
    <xdr:to>
      <xdr:col>19</xdr:col>
      <xdr:colOff>133350</xdr:colOff>
      <xdr:row>65</xdr:row>
      <xdr:rowOff>106539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76905</xdr:rowOff>
    </xdr:from>
    <xdr:to>
      <xdr:col>15</xdr:col>
      <xdr:colOff>82550</xdr:colOff>
      <xdr:row>65</xdr:row>
      <xdr:rowOff>106539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151695</xdr:rowOff>
    </xdr:from>
    <xdr:to>
      <xdr:col>11</xdr:col>
      <xdr:colOff>31750</xdr:colOff>
      <xdr:row>64</xdr:row>
      <xdr:rowOff>76905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15522</xdr:rowOff>
    </xdr:from>
    <xdr:to>
      <xdr:col>19</xdr:col>
      <xdr:colOff>184150</xdr:colOff>
      <xdr:row>65</xdr:row>
      <xdr:rowOff>117122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101899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26105</xdr:rowOff>
    </xdr:from>
    <xdr:to>
      <xdr:col>11</xdr:col>
      <xdr:colOff>82550</xdr:colOff>
      <xdr:row>64</xdr:row>
      <xdr:rowOff>127705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100895</xdr:rowOff>
    </xdr:from>
    <xdr:to>
      <xdr:col>7</xdr:col>
      <xdr:colOff>31750</xdr:colOff>
      <xdr:row>63</xdr:row>
      <xdr:rowOff>31045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15822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震災以降、行財政改革を着実に進め、外郭団体への派遣職員も含めた職員総定数の削減を行ってきているが、 人口１人当たり人件費・物件費等決算額については、職員の平均年齢（平成</a:t>
          </a:r>
          <a:r>
            <a:rPr kumimoji="1" lang="en-US" altLang="ja-JP" sz="1200">
              <a:latin typeface="ＭＳ Ｐゴシック" panose="020B0600070205080204" pitchFamily="50" charset="-128"/>
              <a:ea typeface="ＭＳ Ｐゴシック" panose="020B0600070205080204" pitchFamily="50" charset="-128"/>
            </a:rPr>
            <a:t>31.4</a:t>
          </a:r>
          <a:r>
            <a:rPr kumimoji="1" lang="ja-JP" altLang="en-US" sz="1200">
              <a:latin typeface="ＭＳ Ｐゴシック" panose="020B0600070205080204" pitchFamily="50" charset="-128"/>
              <a:ea typeface="ＭＳ Ｐゴシック" panose="020B0600070205080204" pitchFamily="50" charset="-128"/>
            </a:rPr>
            <a:t>月時点類似団体中４位）や労務職員の給与月額（平成</a:t>
          </a:r>
          <a:r>
            <a:rPr kumimoji="1" lang="en-US" altLang="ja-JP" sz="1200">
              <a:latin typeface="ＭＳ Ｐゴシック" panose="020B0600070205080204" pitchFamily="50" charset="-128"/>
              <a:ea typeface="ＭＳ Ｐゴシック" panose="020B0600070205080204" pitchFamily="50" charset="-128"/>
            </a:rPr>
            <a:t>31.4</a:t>
          </a:r>
          <a:r>
            <a:rPr kumimoji="1" lang="ja-JP" altLang="en-US" sz="1200">
              <a:latin typeface="ＭＳ Ｐゴシック" panose="020B0600070205080204" pitchFamily="50" charset="-128"/>
              <a:ea typeface="ＭＳ Ｐゴシック" panose="020B0600070205080204" pitchFamily="50" charset="-128"/>
            </a:rPr>
            <a:t>月時点類似団体中２位）が類似団体に比べ高い水準であることなどにより、類似団体平均を上回っている。こうした状況にあることから、令和２年９月に策定した「行財政改革方針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」に基づき、組織の最適化、事務事業の見直し、行政手続きのスマート化など行財政改革の取組みを引き続き進めていく。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38387</xdr:rowOff>
    </xdr:from>
    <xdr:to>
      <xdr:col>23</xdr:col>
      <xdr:colOff>133350</xdr:colOff>
      <xdr:row>88</xdr:row>
      <xdr:rowOff>107218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25987"/>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154116</xdr:rowOff>
    </xdr:from>
    <xdr:to>
      <xdr:col>19</xdr:col>
      <xdr:colOff>133350</xdr:colOff>
      <xdr:row>88</xdr:row>
      <xdr:rowOff>38387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070266"/>
          <a:ext cx="8890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143652</xdr:rowOff>
    </xdr:from>
    <xdr:to>
      <xdr:col>15</xdr:col>
      <xdr:colOff>82550</xdr:colOff>
      <xdr:row>87</xdr:row>
      <xdr:rowOff>154116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2552"/>
          <a:ext cx="889000" cy="8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133255</xdr:rowOff>
    </xdr:from>
    <xdr:to>
      <xdr:col>11</xdr:col>
      <xdr:colOff>31750</xdr:colOff>
      <xdr:row>82</xdr:row>
      <xdr:rowOff>143652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2155"/>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56418</xdr:rowOff>
    </xdr:from>
    <xdr:to>
      <xdr:col>23</xdr:col>
      <xdr:colOff>184150</xdr:colOff>
      <xdr:row>88</xdr:row>
      <xdr:rowOff>158018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123745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3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159037</xdr:rowOff>
    </xdr:from>
    <xdr:to>
      <xdr:col>19</xdr:col>
      <xdr:colOff>184150</xdr:colOff>
      <xdr:row>88</xdr:row>
      <xdr:rowOff>89187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73964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6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103316</xdr:rowOff>
    </xdr:from>
    <xdr:to>
      <xdr:col>15</xdr:col>
      <xdr:colOff>133350</xdr:colOff>
      <xdr:row>88</xdr:row>
      <xdr:rowOff>33466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0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18243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10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92852</xdr:rowOff>
    </xdr:from>
    <xdr:to>
      <xdr:col>11</xdr:col>
      <xdr:colOff>82550</xdr:colOff>
      <xdr:row>83</xdr:row>
      <xdr:rowOff>23002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82455</xdr:rowOff>
    </xdr:from>
    <xdr:to>
      <xdr:col>7</xdr:col>
      <xdr:colOff>31750</xdr:colOff>
      <xdr:row>83</xdr:row>
      <xdr:rowOff>12605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168832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ラスパイレス指数については、職員構成の変動等の要因により増減しているが、類似団体との比較においては、中位程度の水準を維持している。</a:t>
          </a:r>
        </a:p>
        <a:p>
          <a:r>
            <a:rPr kumimoji="1" lang="ja-JP" altLang="en-US" sz="1300">
              <a:latin typeface="ＭＳ Ｐゴシック" panose="020B0600070205080204" pitchFamily="50" charset="-128"/>
              <a:ea typeface="ＭＳ Ｐゴシック" panose="020B0600070205080204" pitchFamily="50" charset="-128"/>
            </a:rPr>
            <a:t>　なお、給与体系に関しては、平成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国に準じて給料表や諸手当の在り方を含めた給与制度の総合的見直しを実施し、給料表を平均２％引下げる見直しを行った。令和３年度より、人事評価制度の結果や職務職責をより一層反映した給与制度への見直しを行うものとしており、引き続き職員の意欲を高める給与制度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653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653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人当たり職員数については、類似団体平均を上回っているが、震災以降、行財政改革を着実に進め、外郭団体への派遣職員も含めた職員総定数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7,598</a:t>
          </a:r>
          <a:r>
            <a:rPr kumimoji="1" lang="ja-JP" altLang="en-US" sz="1300">
              <a:latin typeface="ＭＳ Ｐゴシック" panose="020B0600070205080204" pitchFamily="50" charset="-128"/>
              <a:ea typeface="ＭＳ Ｐゴシック" panose="020B0600070205080204" pitchFamily="50" charset="-128"/>
            </a:rPr>
            <a:t>人の削減を行ってきた。引き続き、行財政改革の取組みを通じ、効率的かつ適正な職員配置、組織体制の構築を図っていく。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66</xdr:row>
      <xdr:rowOff>152527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46581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150114</xdr:rowOff>
    </xdr:from>
    <xdr:to>
      <xdr:col>77</xdr:col>
      <xdr:colOff>44450</xdr:colOff>
      <xdr:row>66</xdr:row>
      <xdr:rowOff>152527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4658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130810</xdr:rowOff>
    </xdr:from>
    <xdr:to>
      <xdr:col>72</xdr:col>
      <xdr:colOff>203200</xdr:colOff>
      <xdr:row>66</xdr:row>
      <xdr:rowOff>150114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4465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119507</xdr:rowOff>
    </xdr:from>
    <xdr:to>
      <xdr:col>68</xdr:col>
      <xdr:colOff>152400</xdr:colOff>
      <xdr:row>66</xdr:row>
      <xdr:rowOff>130810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99314</xdr:rowOff>
    </xdr:from>
    <xdr:to>
      <xdr:col>81</xdr:col>
      <xdr:colOff>95250</xdr:colOff>
      <xdr:row>67</xdr:row>
      <xdr:rowOff>29464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166641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101727</xdr:rowOff>
    </xdr:from>
    <xdr:to>
      <xdr:col>77</xdr:col>
      <xdr:colOff>95250</xdr:colOff>
      <xdr:row>67</xdr:row>
      <xdr:rowOff>31877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16654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99314</xdr:rowOff>
    </xdr:from>
    <xdr:to>
      <xdr:col>73</xdr:col>
      <xdr:colOff>44450</xdr:colOff>
      <xdr:row>67</xdr:row>
      <xdr:rowOff>29464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14241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80010</xdr:rowOff>
    </xdr:from>
    <xdr:to>
      <xdr:col>68</xdr:col>
      <xdr:colOff>203200</xdr:colOff>
      <xdr:row>67</xdr:row>
      <xdr:rowOff>10160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166387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155084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実質公債費比率については、市債発行の抑制努力に伴う市債残高の削減など、これまでの取組みによって着実に低下してきており、平成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年度から類似団体平均を下回っている。令和元年度については、地方債の元金償還の進捗等により、分子である元利償還金が減少傾向にあることなどにより、前年度から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ポイント改善した。今後も、市民のくらしと安全・安心を守るために必要な一定の公共投資を行う一方で、令和２年９月に策定した「行財政改革方針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51505</xdr:rowOff>
    </xdr:from>
    <xdr:to>
      <xdr:col>81</xdr:col>
      <xdr:colOff>44450</xdr:colOff>
      <xdr:row>38</xdr:row>
      <xdr:rowOff>27517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395155"/>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148167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426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83961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632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39</xdr:row>
      <xdr:rowOff>150989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7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705</xdr:rowOff>
    </xdr:from>
    <xdr:to>
      <xdr:col>81</xdr:col>
      <xdr:colOff>95250</xdr:colOff>
      <xdr:row>37</xdr:row>
      <xdr:rowOff>102305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17232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1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90">
              <a:latin typeface="ＭＳ Ｐゴシック" panose="020B0600070205080204" pitchFamily="50" charset="-128"/>
              <a:ea typeface="ＭＳ Ｐゴシック" panose="020B0600070205080204" pitchFamily="50" charset="-128"/>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令和元年度は、一般会計等以外に係る地方債残高の減等により公営企業債等繰入見込額が減少（△</a:t>
          </a:r>
          <a:r>
            <a:rPr kumimoji="1" lang="en-US" altLang="ja-JP" sz="1190">
              <a:latin typeface="ＭＳ Ｐゴシック" panose="020B0600070205080204" pitchFamily="50" charset="-128"/>
              <a:ea typeface="ＭＳ Ｐゴシック" panose="020B0600070205080204" pitchFamily="50" charset="-128"/>
            </a:rPr>
            <a:t>137</a:t>
          </a:r>
          <a:r>
            <a:rPr kumimoji="1" lang="ja-JP" altLang="en-US" sz="1190">
              <a:latin typeface="ＭＳ Ｐゴシック" panose="020B0600070205080204" pitchFamily="50" charset="-128"/>
              <a:ea typeface="ＭＳ Ｐゴシック" panose="020B0600070205080204" pitchFamily="50" charset="-128"/>
            </a:rPr>
            <a:t>億円）したことや、支給対象職員数の減少と勤続年数の短い職員の割合の増加等により退職手当負担見込額が減少（△</a:t>
          </a:r>
          <a:r>
            <a:rPr kumimoji="1" lang="en-US" altLang="ja-JP" sz="1190">
              <a:latin typeface="ＭＳ Ｐゴシック" panose="020B0600070205080204" pitchFamily="50" charset="-128"/>
              <a:ea typeface="ＭＳ Ｐゴシック" panose="020B0600070205080204" pitchFamily="50" charset="-128"/>
            </a:rPr>
            <a:t>36</a:t>
          </a:r>
          <a:r>
            <a:rPr kumimoji="1" lang="ja-JP" altLang="en-US" sz="1190">
              <a:latin typeface="ＭＳ Ｐゴシック" panose="020B0600070205080204" pitchFamily="50" charset="-128"/>
              <a:ea typeface="ＭＳ Ｐゴシック" panose="020B0600070205080204" pitchFamily="50" charset="-128"/>
            </a:rPr>
            <a:t>億円）したため、前年度から</a:t>
          </a:r>
          <a:r>
            <a:rPr kumimoji="1" lang="en-US" altLang="ja-JP" sz="1190">
              <a:latin typeface="ＭＳ Ｐゴシック" panose="020B0600070205080204" pitchFamily="50" charset="-128"/>
              <a:ea typeface="ＭＳ Ｐゴシック" panose="020B0600070205080204" pitchFamily="50" charset="-128"/>
            </a:rPr>
            <a:t>4.9</a:t>
          </a:r>
          <a:r>
            <a:rPr kumimoji="1" lang="ja-JP" altLang="en-US" sz="1190">
              <a:latin typeface="ＭＳ Ｐゴシック" panose="020B0600070205080204" pitchFamily="50" charset="-128"/>
              <a:ea typeface="ＭＳ Ｐゴシック" panose="020B0600070205080204" pitchFamily="50" charset="-128"/>
            </a:rPr>
            <a:t>ポイント改善した。今後は、令和２年９月に策定した「行財政改革方針</a:t>
          </a:r>
          <a:r>
            <a:rPr kumimoji="1" lang="en-US" altLang="ja-JP" sz="1190">
              <a:latin typeface="ＭＳ Ｐゴシック" panose="020B0600070205080204" pitchFamily="50" charset="-128"/>
              <a:ea typeface="ＭＳ Ｐゴシック" panose="020B0600070205080204" pitchFamily="50" charset="-128"/>
            </a:rPr>
            <a:t>2025</a:t>
          </a:r>
          <a:r>
            <a:rPr kumimoji="1" lang="ja-JP" altLang="en-US" sz="1190">
              <a:latin typeface="ＭＳ Ｐゴシック" panose="020B0600070205080204" pitchFamily="50" charset="-128"/>
              <a:ea typeface="ＭＳ Ｐゴシック" panose="020B0600070205080204" pitchFamily="50" charset="-128"/>
            </a:rPr>
            <a:t>」に基づき、財政健全化指標の適正な水準を維持しながら、将来世代に大きな負担を残さないことを基本とした健全で持続可能な財政運営を更に加速させていく。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159131</xdr:rowOff>
    </xdr:from>
    <xdr:to>
      <xdr:col>81</xdr:col>
      <xdr:colOff>44450</xdr:colOff>
      <xdr:row>17</xdr:row>
      <xdr:rowOff>27093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02331"/>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17</xdr:row>
      <xdr:rowOff>89831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4174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89831</xdr:rowOff>
    </xdr:from>
    <xdr:to>
      <xdr:col>72</xdr:col>
      <xdr:colOff>203200</xdr:colOff>
      <xdr:row>17</xdr:row>
      <xdr:rowOff>99483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99483</xdr:rowOff>
    </xdr:from>
    <xdr:to>
      <xdr:col>68</xdr:col>
      <xdr:colOff>152400</xdr:colOff>
      <xdr:row>17</xdr:row>
      <xdr:rowOff>101092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108331</xdr:rowOff>
    </xdr:from>
    <xdr:to>
      <xdr:col>81</xdr:col>
      <xdr:colOff>95250</xdr:colOff>
      <xdr:row>17</xdr:row>
      <xdr:rowOff>38481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124858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147743</xdr:rowOff>
    </xdr:from>
    <xdr:to>
      <xdr:col>77</xdr:col>
      <xdr:colOff>95250</xdr:colOff>
      <xdr:row>17</xdr:row>
      <xdr:rowOff>77893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88070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39031</xdr:rowOff>
    </xdr:from>
    <xdr:to>
      <xdr:col>73</xdr:col>
      <xdr:colOff>44450</xdr:colOff>
      <xdr:row>17</xdr:row>
      <xdr:rowOff>140631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150808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2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160460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50292</xdr:rowOff>
    </xdr:from>
    <xdr:to>
      <xdr:col>64</xdr:col>
      <xdr:colOff>152400</xdr:colOff>
      <xdr:row>17</xdr:row>
      <xdr:rowOff>151892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162069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人当たりの職員数が類似団体平均と比べて多く、人件費に関する経常収支比率は</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120,763</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　震災以降、行財政改革を着実に進め、外郭団体への派遣職員も含めた職員総定数</a:t>
          </a:r>
          <a:r>
            <a:rPr kumimoji="1" lang="en-US" altLang="ja-JP" sz="1300">
              <a:latin typeface="ＭＳ Ｐゴシック" panose="020B0600070205080204" pitchFamily="50" charset="-128"/>
              <a:ea typeface="ＭＳ Ｐゴシック" panose="020B0600070205080204" pitchFamily="50" charset="-128"/>
            </a:rPr>
            <a:t>7,598</a:t>
          </a:r>
          <a:r>
            <a:rPr kumimoji="1" lang="ja-JP" altLang="en-US" sz="1300">
              <a:latin typeface="ＭＳ Ｐゴシック" panose="020B0600070205080204" pitchFamily="50" charset="-128"/>
              <a:ea typeface="ＭＳ Ｐゴシック" panose="020B0600070205080204" pitchFamily="50" charset="-128"/>
            </a:rPr>
            <a:t>人の削減を行ってきている。引き続き、行財政改革の取組みを通じ、効率的かつ適正な職員配置、組織体制の構築により、人件費の抑制を図っていく。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1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41</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震災以降、行財政改革を着実に進め、事務事業の見直しに取り組んだ結果、物件費に関する経常収支比率は</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％と類似団体平均と比べて低い水準にある。</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％低下した。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」に基づき、引き続き事務事業の見直しに取り組んでいく。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扶助費に関する経常収支比率は</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類似団体平均と比べて低い水準にある。令和元年度については、教育・保育給費や障害者自立支援給付費の増により、分子である扶助費にかかる経常経費充当一般財源が増加したものの、県費負担教職員制度の権限移譲や所得の増加などに伴う市税収入の増により、分母である経常一般財源も増加したことから、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％低下した。　</a:t>
          </a:r>
        </a:p>
        <a:p>
          <a:r>
            <a:rPr kumimoji="1" lang="ja-JP" altLang="en-US" sz="1200">
              <a:latin typeface="ＭＳ Ｐゴシック" panose="020B0600070205080204" pitchFamily="50" charset="-128"/>
              <a:ea typeface="ＭＳ Ｐゴシック" panose="020B0600070205080204" pitchFamily="50" charset="-128"/>
            </a:rPr>
            <a:t>　引き続き、生活保護費における資格審査の適正化などにより、扶助費適正化に努めていく。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関する経常収支比率は、令和元年度において、県費負担教職員制度の権限移譲や所得の増加などに伴う市税収入の増により、分母である経常一般財源が増加したものの、超高齢社会の進展に伴う介護給付費の増加等による介護保険事業費の増加に伴う繰出金の増加等により、分子である経常経費充当一般財源が増加したため、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％上昇した。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」に基づき、引き続き財源の確保に取り組んでいく。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震災以降、行財政改革を着実に進め、事務事業の見直しに取り組んできたところであるが、平成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年度については類似団体平均の水準を下回った。</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％低下し、類似団体平均の水準を上回った。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」に基づき、引き続き事務事業の見直しに取り組んでいく。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38100</xdr:rowOff>
    </xdr:from>
    <xdr:to>
      <xdr:col>69</xdr:col>
      <xdr:colOff>142875</xdr:colOff>
      <xdr:row>37</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震災関連の市債償還（一般会計償還額　令和元年度：</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億）が多く、公債費に関する経常収支比率は、令和元年度においても</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と類似団体と比べて引き続き高い水準にあるが、これまでも厳格な起債管理に基づきプライマリーバランスの黒字を維持することで市債残高の削減を進めるなど、着実に公債費負担の低減に取り組んできた。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」に基づき、将来世代に大きな負担を残さないことを基本とした健全で持続可能な財政運営を更に加速させていく。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77</xdr:row>
      <xdr:rowOff>158750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460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130827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158750</xdr:rowOff>
    </xdr:from>
    <xdr:to>
      <xdr:col>24</xdr:col>
      <xdr:colOff>114300</xdr:colOff>
      <xdr:row>77</xdr:row>
      <xdr:rowOff>158750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44450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9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60977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74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44450</xdr:rowOff>
    </xdr:from>
    <xdr:to>
      <xdr:col>24</xdr:col>
      <xdr:colOff>76200</xdr:colOff>
      <xdr:row>75</xdr:row>
      <xdr:rowOff>146050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79</xdr:row>
      <xdr:rowOff>6350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95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57150</xdr:rowOff>
    </xdr:from>
    <xdr:to>
      <xdr:col>20</xdr:col>
      <xdr:colOff>38100</xdr:colOff>
      <xdr:row>75</xdr:row>
      <xdr:rowOff>158750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6350</xdr:rowOff>
    </xdr:from>
    <xdr:to>
      <xdr:col>15</xdr:col>
      <xdr:colOff>98425</xdr:colOff>
      <xdr:row>80</xdr:row>
      <xdr:rowOff>152400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120650</xdr:rowOff>
    </xdr:from>
    <xdr:to>
      <xdr:col>15</xdr:col>
      <xdr:colOff>149225</xdr:colOff>
      <xdr:row>76</xdr:row>
      <xdr:rowOff>50800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60977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152400</xdr:rowOff>
    </xdr:from>
    <xdr:to>
      <xdr:col>11</xdr:col>
      <xdr:colOff>9525</xdr:colOff>
      <xdr:row>80</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158750</xdr:rowOff>
    </xdr:from>
    <xdr:to>
      <xdr:col>11</xdr:col>
      <xdr:colOff>60325</xdr:colOff>
      <xdr:row>78</xdr:row>
      <xdr:rowOff>88900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99077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165100</xdr:rowOff>
    </xdr:from>
    <xdr:to>
      <xdr:col>24</xdr:col>
      <xdr:colOff>76200</xdr:colOff>
      <xdr:row>77</xdr:row>
      <xdr:rowOff>95250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127000</xdr:rowOff>
    </xdr:from>
    <xdr:to>
      <xdr:col>15</xdr:col>
      <xdr:colOff>149225</xdr:colOff>
      <xdr:row>79</xdr:row>
      <xdr:rowOff>57150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101600</xdr:rowOff>
    </xdr:from>
    <xdr:to>
      <xdr:col>11</xdr:col>
      <xdr:colOff>60325</xdr:colOff>
      <xdr:row>81</xdr:row>
      <xdr:rowOff>31750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震災以降、行財政改革を着実に進め、事務事業の見直しに取り組んできたところであるが、平成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年度については類似団体平均の水準を下回った。</a:t>
          </a:r>
        </a:p>
        <a:p>
          <a:r>
            <a:rPr kumimoji="1" lang="ja-JP" altLang="en-US" sz="1200">
              <a:latin typeface="ＭＳ Ｐゴシック" panose="020B0600070205080204" pitchFamily="50" charset="-128"/>
              <a:ea typeface="ＭＳ Ｐゴシック" panose="020B0600070205080204" pitchFamily="50" charset="-128"/>
            </a:rPr>
            <a:t>　令和元年度は、県費負担教職員制度の権限移譲や所得の増加などに伴う市税収入の増により、分母である経常一般財源が増加したことから、前年度から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％低下し、類似団体平均の水準を上回った。</a:t>
          </a:r>
        </a:p>
        <a:p>
          <a:r>
            <a:rPr kumimoji="1" lang="ja-JP" altLang="en-US" sz="12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」に基づき、さらなる行財政改革を進め、経常収支比率の低減を図っていく。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629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78</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526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8686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74</xdr:row>
      <xdr:rowOff>99568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5948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59296</xdr:rowOff>
    </xdr:from>
    <xdr:to>
      <xdr:col>29</xdr:col>
      <xdr:colOff>127000</xdr:colOff>
      <xdr:row>12</xdr:row>
      <xdr:rowOff>64760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164321"/>
          <a:ext cx="647700" cy="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59296</xdr:rowOff>
    </xdr:from>
    <xdr:to>
      <xdr:col>26</xdr:col>
      <xdr:colOff>50800</xdr:colOff>
      <xdr:row>12</xdr:row>
      <xdr:rowOff>66497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64321"/>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66497</xdr:rowOff>
    </xdr:from>
    <xdr:to>
      <xdr:col>22</xdr:col>
      <xdr:colOff>114300</xdr:colOff>
      <xdr:row>17</xdr:row>
      <xdr:rowOff>168430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168430</xdr:rowOff>
    </xdr:from>
    <xdr:to>
      <xdr:col>18</xdr:col>
      <xdr:colOff>177800</xdr:colOff>
      <xdr:row>18</xdr:row>
      <xdr:rowOff>15885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13960</xdr:rowOff>
    </xdr:from>
    <xdr:to>
      <xdr:col>29</xdr:col>
      <xdr:colOff>177800</xdr:colOff>
      <xdr:row>12</xdr:row>
      <xdr:rowOff>115560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1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132087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8496</xdr:rowOff>
    </xdr:from>
    <xdr:to>
      <xdr:col>26</xdr:col>
      <xdr:colOff>101600</xdr:colOff>
      <xdr:row>12</xdr:row>
      <xdr:rowOff>110096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120273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8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15697</xdr:rowOff>
    </xdr:from>
    <xdr:to>
      <xdr:col>22</xdr:col>
      <xdr:colOff>165100</xdr:colOff>
      <xdr:row>12</xdr:row>
      <xdr:rowOff>117297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127474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117630</xdr:rowOff>
    </xdr:from>
    <xdr:to>
      <xdr:col>19</xdr:col>
      <xdr:colOff>38100</xdr:colOff>
      <xdr:row>18</xdr:row>
      <xdr:rowOff>47780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57957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136535</xdr:rowOff>
    </xdr:from>
    <xdr:to>
      <xdr:col>15</xdr:col>
      <xdr:colOff>101600</xdr:colOff>
      <xdr:row>18</xdr:row>
      <xdr:rowOff>66685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55997</xdr:rowOff>
    </xdr:from>
    <xdr:to>
      <xdr:col>29</xdr:col>
      <xdr:colOff>127000</xdr:colOff>
      <xdr:row>36</xdr:row>
      <xdr:rowOff>64638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09247"/>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251084</xdr:rowOff>
    </xdr:from>
    <xdr:to>
      <xdr:col>26</xdr:col>
      <xdr:colOff>50800</xdr:colOff>
      <xdr:row>36</xdr:row>
      <xdr:rowOff>64638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1434"/>
          <a:ext cx="6985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251084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145379</xdr:rowOff>
    </xdr:from>
    <xdr:to>
      <xdr:col>18</xdr:col>
      <xdr:colOff>177800</xdr:colOff>
      <xdr:row>35</xdr:row>
      <xdr:rowOff>210622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5197</xdr:rowOff>
    </xdr:from>
    <xdr:to>
      <xdr:col>29</xdr:col>
      <xdr:colOff>177800</xdr:colOff>
      <xdr:row>36</xdr:row>
      <xdr:rowOff>106797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8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320174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13838</xdr:rowOff>
    </xdr:from>
    <xdr:to>
      <xdr:col>26</xdr:col>
      <xdr:colOff>101600</xdr:colOff>
      <xdr:row>36</xdr:row>
      <xdr:rowOff>115438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100215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5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200284</xdr:rowOff>
    </xdr:from>
    <xdr:to>
      <xdr:col>22</xdr:col>
      <xdr:colOff>165100</xdr:colOff>
      <xdr:row>35</xdr:row>
      <xdr:rowOff>301884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94579</xdr:rowOff>
    </xdr:from>
    <xdr:to>
      <xdr:col>19</xdr:col>
      <xdr:colOff>38100</xdr:colOff>
      <xdr:row>35</xdr:row>
      <xdr:rowOff>196179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180956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159822</xdr:rowOff>
    </xdr:from>
    <xdr:to>
      <xdr:col>15</xdr:col>
      <xdr:colOff>101600</xdr:colOff>
      <xdr:row>35</xdr:row>
      <xdr:rowOff>261422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122258</xdr:rowOff>
    </xdr:from>
    <xdr:to>
      <xdr:col>24</xdr:col>
      <xdr:colOff>63500</xdr:colOff>
      <xdr:row>30</xdr:row>
      <xdr:rowOff>137163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65758"/>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134374</xdr:rowOff>
    </xdr:from>
    <xdr:to>
      <xdr:col>19</xdr:col>
      <xdr:colOff>177800</xdr:colOff>
      <xdr:row>30</xdr:row>
      <xdr:rowOff>137163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27787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134374</xdr:rowOff>
    </xdr:from>
    <xdr:to>
      <xdr:col>15</xdr:col>
      <xdr:colOff>50800</xdr:colOff>
      <xdr:row>36</xdr:row>
      <xdr:rowOff>151656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129642</xdr:rowOff>
    </xdr:from>
    <xdr:to>
      <xdr:col>10</xdr:col>
      <xdr:colOff>114300</xdr:colOff>
      <xdr:row>36</xdr:row>
      <xdr:rowOff>151656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71458</xdr:rowOff>
    </xdr:from>
    <xdr:to>
      <xdr:col>24</xdr:col>
      <xdr:colOff>114300</xdr:colOff>
      <xdr:row>31</xdr:row>
      <xdr:rowOff>1608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24485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6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86363</xdr:rowOff>
    </xdr:from>
    <xdr:to>
      <xdr:col>20</xdr:col>
      <xdr:colOff>38100</xdr:colOff>
      <xdr:row>31</xdr:row>
      <xdr:rowOff>16513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33040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0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83574</xdr:rowOff>
    </xdr:from>
    <xdr:to>
      <xdr:col>15</xdr:col>
      <xdr:colOff>101600</xdr:colOff>
      <xdr:row>31</xdr:row>
      <xdr:rowOff>13724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30251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100856</xdr:rowOff>
    </xdr:from>
    <xdr:to>
      <xdr:col>10</xdr:col>
      <xdr:colOff>165100</xdr:colOff>
      <xdr:row>37</xdr:row>
      <xdr:rowOff>31006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47533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78842</xdr:rowOff>
    </xdr:from>
    <xdr:to>
      <xdr:col>6</xdr:col>
      <xdr:colOff>38100</xdr:colOff>
      <xdr:row>37</xdr:row>
      <xdr:rowOff>8992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6350</xdr:rowOff>
    </xdr:from>
    <xdr:to>
      <xdr:col>24</xdr:col>
      <xdr:colOff>63500</xdr:colOff>
      <xdr:row>56</xdr:row>
      <xdr:rowOff>59461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36100"/>
          <a:ext cx="838200" cy="2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83159</xdr:rowOff>
    </xdr:from>
    <xdr:to>
      <xdr:col>19</xdr:col>
      <xdr:colOff>177800</xdr:colOff>
      <xdr:row>56</xdr:row>
      <xdr:rowOff>59461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12909"/>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83159</xdr:rowOff>
    </xdr:from>
    <xdr:to>
      <xdr:col>15</xdr:col>
      <xdr:colOff>50800</xdr:colOff>
      <xdr:row>56</xdr:row>
      <xdr:rowOff>12065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12909"/>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143663</xdr:rowOff>
    </xdr:from>
    <xdr:to>
      <xdr:col>10</xdr:col>
      <xdr:colOff>114300</xdr:colOff>
      <xdr:row>56</xdr:row>
      <xdr:rowOff>12065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73413"/>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127000</xdr:rowOff>
    </xdr:from>
    <xdr:to>
      <xdr:col>24</xdr:col>
      <xdr:colOff>114300</xdr:colOff>
      <xdr:row>55</xdr:row>
      <xdr:rowOff>57150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8661</xdr:rowOff>
    </xdr:from>
    <xdr:to>
      <xdr:col>20</xdr:col>
      <xdr:colOff>38100</xdr:colOff>
      <xdr:row>56</xdr:row>
      <xdr:rowOff>110261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101388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32359</xdr:rowOff>
    </xdr:from>
    <xdr:to>
      <xdr:col>15</xdr:col>
      <xdr:colOff>101600</xdr:colOff>
      <xdr:row>55</xdr:row>
      <xdr:rowOff>133959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150486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132715</xdr:rowOff>
    </xdr:from>
    <xdr:to>
      <xdr:col>10</xdr:col>
      <xdr:colOff>165100</xdr:colOff>
      <xdr:row>56</xdr:row>
      <xdr:rowOff>62865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53992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92863</xdr:rowOff>
    </xdr:from>
    <xdr:to>
      <xdr:col>6</xdr:col>
      <xdr:colOff>38100</xdr:colOff>
      <xdr:row>56</xdr:row>
      <xdr:rowOff>23013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39540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2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1016</xdr:rowOff>
    </xdr:from>
    <xdr:to>
      <xdr:col>24</xdr:col>
      <xdr:colOff>63500</xdr:colOff>
      <xdr:row>75</xdr:row>
      <xdr:rowOff>76998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59766"/>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124803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2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76998</xdr:rowOff>
    </xdr:from>
    <xdr:to>
      <xdr:col>19</xdr:col>
      <xdr:colOff>177800</xdr:colOff>
      <xdr:row>78</xdr:row>
      <xdr:rowOff>43143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35748"/>
          <a:ext cx="889000" cy="4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80862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31496</xdr:rowOff>
    </xdr:from>
    <xdr:to>
      <xdr:col>15</xdr:col>
      <xdr:colOff>50800</xdr:colOff>
      <xdr:row>78</xdr:row>
      <xdr:rowOff>43143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4596"/>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31496</xdr:rowOff>
    </xdr:from>
    <xdr:to>
      <xdr:col>10</xdr:col>
      <xdr:colOff>114300</xdr:colOff>
      <xdr:row>78</xdr:row>
      <xdr:rowOff>60779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4596"/>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121666</xdr:rowOff>
    </xdr:from>
    <xdr:to>
      <xdr:col>24</xdr:col>
      <xdr:colOff>114300</xdr:colOff>
      <xdr:row>75</xdr:row>
      <xdr:rowOff>51816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144543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26198</xdr:rowOff>
    </xdr:from>
    <xdr:to>
      <xdr:col>20</xdr:col>
      <xdr:colOff>38100</xdr:colOff>
      <xdr:row>75</xdr:row>
      <xdr:rowOff>127798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118925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163793</xdr:rowOff>
    </xdr:from>
    <xdr:to>
      <xdr:col>15</xdr:col>
      <xdr:colOff>101600</xdr:colOff>
      <xdr:row>78</xdr:row>
      <xdr:rowOff>93943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85070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152146</xdr:rowOff>
    </xdr:from>
    <xdr:to>
      <xdr:col>10</xdr:col>
      <xdr:colOff>165100</xdr:colOff>
      <xdr:row>78</xdr:row>
      <xdr:rowOff>82296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9979</xdr:rowOff>
    </xdr:from>
    <xdr:to>
      <xdr:col>6</xdr:col>
      <xdr:colOff>38100</xdr:colOff>
      <xdr:row>78</xdr:row>
      <xdr:rowOff>111579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102706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108522</xdr:rowOff>
    </xdr:from>
    <xdr:to>
      <xdr:col>24</xdr:col>
      <xdr:colOff>63500</xdr:colOff>
      <xdr:row>96</xdr:row>
      <xdr:rowOff>5778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6272"/>
          <a:ext cx="8382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4127</xdr:rowOff>
    </xdr:from>
    <xdr:to>
      <xdr:col>19</xdr:col>
      <xdr:colOff>177800</xdr:colOff>
      <xdr:row>96</xdr:row>
      <xdr:rowOff>5778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63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4127</xdr:rowOff>
    </xdr:from>
    <xdr:to>
      <xdr:col>15</xdr:col>
      <xdr:colOff>50800</xdr:colOff>
      <xdr:row>96</xdr:row>
      <xdr:rowOff>47930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47930</xdr:rowOff>
    </xdr:from>
    <xdr:to>
      <xdr:col>10</xdr:col>
      <xdr:colOff>114300</xdr:colOff>
      <xdr:row>96</xdr:row>
      <xdr:rowOff>108852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57722</xdr:rowOff>
    </xdr:from>
    <xdr:to>
      <xdr:col>24</xdr:col>
      <xdr:colOff>114300</xdr:colOff>
      <xdr:row>95</xdr:row>
      <xdr:rowOff>159322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80599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126428</xdr:rowOff>
    </xdr:from>
    <xdr:to>
      <xdr:col>20</xdr:col>
      <xdr:colOff>38100</xdr:colOff>
      <xdr:row>96</xdr:row>
      <xdr:rowOff>56578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73105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8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124777</xdr:rowOff>
    </xdr:from>
    <xdr:to>
      <xdr:col>15</xdr:col>
      <xdr:colOff>101600</xdr:colOff>
      <xdr:row>96</xdr:row>
      <xdr:rowOff>54927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71454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168580</xdr:rowOff>
    </xdr:from>
    <xdr:to>
      <xdr:col>10</xdr:col>
      <xdr:colOff>165100</xdr:colOff>
      <xdr:row>96</xdr:row>
      <xdr:rowOff>98730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115257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58052</xdr:rowOff>
    </xdr:from>
    <xdr:to>
      <xdr:col>6</xdr:col>
      <xdr:colOff>38100</xdr:colOff>
      <xdr:row>96</xdr:row>
      <xdr:rowOff>159652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4729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102476</xdr:rowOff>
    </xdr:from>
    <xdr:to>
      <xdr:col>55</xdr:col>
      <xdr:colOff>0</xdr:colOff>
      <xdr:row>35</xdr:row>
      <xdr:rowOff>154483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03226"/>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132842</xdr:rowOff>
    </xdr:from>
    <xdr:to>
      <xdr:col>50</xdr:col>
      <xdr:colOff>114300</xdr:colOff>
      <xdr:row>35</xdr:row>
      <xdr:rowOff>154483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3359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132842</xdr:rowOff>
    </xdr:from>
    <xdr:to>
      <xdr:col>45</xdr:col>
      <xdr:colOff>177800</xdr:colOff>
      <xdr:row>36</xdr:row>
      <xdr:rowOff>136004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33592"/>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102286</xdr:rowOff>
    </xdr:from>
    <xdr:to>
      <xdr:col>41</xdr:col>
      <xdr:colOff>50800</xdr:colOff>
      <xdr:row>36</xdr:row>
      <xdr:rowOff>136004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74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51676</xdr:rowOff>
    </xdr:from>
    <xdr:to>
      <xdr:col>55</xdr:col>
      <xdr:colOff>50800</xdr:colOff>
      <xdr:row>35</xdr:row>
      <xdr:rowOff>153276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74553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103683</xdr:rowOff>
    </xdr:from>
    <xdr:to>
      <xdr:col>50</xdr:col>
      <xdr:colOff>165100</xdr:colOff>
      <xdr:row>36</xdr:row>
      <xdr:rowOff>33833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24960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82042</xdr:rowOff>
    </xdr:from>
    <xdr:to>
      <xdr:col>46</xdr:col>
      <xdr:colOff>38100</xdr:colOff>
      <xdr:row>36</xdr:row>
      <xdr:rowOff>12192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28719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85204</xdr:rowOff>
    </xdr:from>
    <xdr:to>
      <xdr:col>41</xdr:col>
      <xdr:colOff>101600</xdr:colOff>
      <xdr:row>37</xdr:row>
      <xdr:rowOff>15354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51486</xdr:rowOff>
    </xdr:from>
    <xdr:to>
      <xdr:col>36</xdr:col>
      <xdr:colOff>165100</xdr:colOff>
      <xdr:row>36</xdr:row>
      <xdr:rowOff>153086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144213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110134</xdr:rowOff>
    </xdr:from>
    <xdr:to>
      <xdr:col>55</xdr:col>
      <xdr:colOff>0</xdr:colOff>
      <xdr:row>55</xdr:row>
      <xdr:rowOff>30600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196984"/>
          <a:ext cx="838200" cy="2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144329</xdr:rowOff>
    </xdr:from>
    <xdr:to>
      <xdr:col>50</xdr:col>
      <xdr:colOff>114300</xdr:colOff>
      <xdr:row>55</xdr:row>
      <xdr:rowOff>30600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02629"/>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144329</xdr:rowOff>
    </xdr:from>
    <xdr:to>
      <xdr:col>45</xdr:col>
      <xdr:colOff>177800</xdr:colOff>
      <xdr:row>54</xdr:row>
      <xdr:rowOff>156445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0262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156445</xdr:rowOff>
    </xdr:from>
    <xdr:to>
      <xdr:col>41</xdr:col>
      <xdr:colOff>50800</xdr:colOff>
      <xdr:row>55</xdr:row>
      <xdr:rowOff>117831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14745"/>
          <a:ext cx="889000" cy="1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59334</xdr:rowOff>
    </xdr:from>
    <xdr:to>
      <xdr:col>55</xdr:col>
      <xdr:colOff>50800</xdr:colOff>
      <xdr:row>53</xdr:row>
      <xdr:rowOff>160934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82211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9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151250</xdr:rowOff>
    </xdr:from>
    <xdr:to>
      <xdr:col>50</xdr:col>
      <xdr:colOff>165100</xdr:colOff>
      <xdr:row>55</xdr:row>
      <xdr:rowOff>81400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97927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93529</xdr:rowOff>
    </xdr:from>
    <xdr:to>
      <xdr:col>46</xdr:col>
      <xdr:colOff>38100</xdr:colOff>
      <xdr:row>55</xdr:row>
      <xdr:rowOff>23679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40206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105645</xdr:rowOff>
    </xdr:from>
    <xdr:to>
      <xdr:col>41</xdr:col>
      <xdr:colOff>101600</xdr:colOff>
      <xdr:row>55</xdr:row>
      <xdr:rowOff>35795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52322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67031</xdr:rowOff>
    </xdr:from>
    <xdr:to>
      <xdr:col>36</xdr:col>
      <xdr:colOff>165100</xdr:colOff>
      <xdr:row>55</xdr:row>
      <xdr:rowOff>168631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13708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11488</xdr:rowOff>
    </xdr:from>
    <xdr:to>
      <xdr:col>55</xdr:col>
      <xdr:colOff>0</xdr:colOff>
      <xdr:row>77</xdr:row>
      <xdr:rowOff>109165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13138"/>
          <a:ext cx="8382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33858</xdr:rowOff>
    </xdr:from>
    <xdr:to>
      <xdr:col>50</xdr:col>
      <xdr:colOff>114300</xdr:colOff>
      <xdr:row>77</xdr:row>
      <xdr:rowOff>11488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64058"/>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33858</xdr:rowOff>
    </xdr:from>
    <xdr:to>
      <xdr:col>45</xdr:col>
      <xdr:colOff>177800</xdr:colOff>
      <xdr:row>76</xdr:row>
      <xdr:rowOff>140418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64058"/>
          <a:ext cx="889000" cy="10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79383</xdr:rowOff>
    </xdr:from>
    <xdr:to>
      <xdr:col>41</xdr:col>
      <xdr:colOff>50800</xdr:colOff>
      <xdr:row>76</xdr:row>
      <xdr:rowOff>140418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09583"/>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58365</xdr:rowOff>
    </xdr:from>
    <xdr:to>
      <xdr:col>55</xdr:col>
      <xdr:colOff>50800</xdr:colOff>
      <xdr:row>77</xdr:row>
      <xdr:rowOff>159965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36792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132138</xdr:rowOff>
    </xdr:from>
    <xdr:to>
      <xdr:col>50</xdr:col>
      <xdr:colOff>165100</xdr:colOff>
      <xdr:row>77</xdr:row>
      <xdr:rowOff>62288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53415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2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154508</xdr:rowOff>
    </xdr:from>
    <xdr:to>
      <xdr:col>46</xdr:col>
      <xdr:colOff>38100</xdr:colOff>
      <xdr:row>76</xdr:row>
      <xdr:rowOff>84658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101185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89618</xdr:rowOff>
    </xdr:from>
    <xdr:to>
      <xdr:col>41</xdr:col>
      <xdr:colOff>101600</xdr:colOff>
      <xdr:row>77</xdr:row>
      <xdr:rowOff>19768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10895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2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28583</xdr:rowOff>
    </xdr:from>
    <xdr:to>
      <xdr:col>36</xdr:col>
      <xdr:colOff>165100</xdr:colOff>
      <xdr:row>76</xdr:row>
      <xdr:rowOff>130183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121310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171132</xdr:rowOff>
    </xdr:from>
    <xdr:to>
      <xdr:col>55</xdr:col>
      <xdr:colOff>0</xdr:colOff>
      <xdr:row>94</xdr:row>
      <xdr:rowOff>98552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5601632"/>
          <a:ext cx="838200" cy="6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98552</xdr:rowOff>
    </xdr:from>
    <xdr:to>
      <xdr:col>50</xdr:col>
      <xdr:colOff>114300</xdr:colOff>
      <xdr:row>94</xdr:row>
      <xdr:rowOff>139661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214852"/>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49479</xdr:rowOff>
    </xdr:from>
    <xdr:to>
      <xdr:col>45</xdr:col>
      <xdr:colOff>177800</xdr:colOff>
      <xdr:row>94</xdr:row>
      <xdr:rowOff>139661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165779"/>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49479</xdr:rowOff>
    </xdr:from>
    <xdr:to>
      <xdr:col>41</xdr:col>
      <xdr:colOff>50800</xdr:colOff>
      <xdr:row>96</xdr:row>
      <xdr:rowOff>27648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165779"/>
          <a:ext cx="8890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120332</xdr:rowOff>
    </xdr:from>
    <xdr:to>
      <xdr:col>55</xdr:col>
      <xdr:colOff>50800</xdr:colOff>
      <xdr:row>91</xdr:row>
      <xdr:rowOff>50482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55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73359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5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47752</xdr:rowOff>
    </xdr:from>
    <xdr:to>
      <xdr:col>50</xdr:col>
      <xdr:colOff>165100</xdr:colOff>
      <xdr:row>94</xdr:row>
      <xdr:rowOff>149352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165879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88861</xdr:rowOff>
    </xdr:from>
    <xdr:to>
      <xdr:col>46</xdr:col>
      <xdr:colOff>38100</xdr:colOff>
      <xdr:row>95</xdr:row>
      <xdr:rowOff>19011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35538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170129</xdr:rowOff>
    </xdr:from>
    <xdr:to>
      <xdr:col>41</xdr:col>
      <xdr:colOff>101600</xdr:colOff>
      <xdr:row>94</xdr:row>
      <xdr:rowOff>100279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1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116806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8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148298</xdr:rowOff>
    </xdr:from>
    <xdr:to>
      <xdr:col>36</xdr:col>
      <xdr:colOff>165100</xdr:colOff>
      <xdr:row>96</xdr:row>
      <xdr:rowOff>78448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94975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9906</xdr:rowOff>
    </xdr:from>
    <xdr:to>
      <xdr:col>85</xdr:col>
      <xdr:colOff>127000</xdr:colOff>
      <xdr:row>37</xdr:row>
      <xdr:rowOff>91313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182106"/>
          <a:ext cx="838200" cy="2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91313</xdr:rowOff>
    </xdr:from>
    <xdr:to>
      <xdr:col>81</xdr:col>
      <xdr:colOff>50800</xdr:colOff>
      <xdr:row>39</xdr:row>
      <xdr:rowOff>10033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434963"/>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153035</xdr:rowOff>
    </xdr:from>
    <xdr:to>
      <xdr:col>76</xdr:col>
      <xdr:colOff>114300</xdr:colOff>
      <xdr:row>39</xdr:row>
      <xdr:rowOff>10033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68135"/>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80518</xdr:rowOff>
    </xdr:from>
    <xdr:to>
      <xdr:col>71</xdr:col>
      <xdr:colOff>177800</xdr:colOff>
      <xdr:row>38</xdr:row>
      <xdr:rowOff>153035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5618"/>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130556</xdr:rowOff>
    </xdr:from>
    <xdr:to>
      <xdr:col>85</xdr:col>
      <xdr:colOff>177800</xdr:colOff>
      <xdr:row>36</xdr:row>
      <xdr:rowOff>60706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153433</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9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40513</xdr:rowOff>
    </xdr:from>
    <xdr:to>
      <xdr:col>81</xdr:col>
      <xdr:colOff>101600</xdr:colOff>
      <xdr:row>37</xdr:row>
      <xdr:rowOff>142113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158640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5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130683</xdr:rowOff>
    </xdr:from>
    <xdr:to>
      <xdr:col>76</xdr:col>
      <xdr:colOff>165100</xdr:colOff>
      <xdr:row>39</xdr:row>
      <xdr:rowOff>60833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51960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3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102235</xdr:rowOff>
    </xdr:from>
    <xdr:to>
      <xdr:col>72</xdr:col>
      <xdr:colOff>38100</xdr:colOff>
      <xdr:row>39</xdr:row>
      <xdr:rowOff>32385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23512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29718</xdr:rowOff>
    </xdr:from>
    <xdr:to>
      <xdr:col>67</xdr:col>
      <xdr:colOff>101600</xdr:colOff>
      <xdr:row>38</xdr:row>
      <xdr:rowOff>131318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147845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122593</xdr:rowOff>
    </xdr:from>
    <xdr:to>
      <xdr:col>85</xdr:col>
      <xdr:colOff>127000</xdr:colOff>
      <xdr:row>73</xdr:row>
      <xdr:rowOff>17666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66993"/>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8445</xdr:rowOff>
    </xdr:from>
    <xdr:to>
      <xdr:col>81</xdr:col>
      <xdr:colOff>50800</xdr:colOff>
      <xdr:row>73</xdr:row>
      <xdr:rowOff>17666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181395"/>
          <a:ext cx="889000" cy="3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8445</xdr:rowOff>
    </xdr:from>
    <xdr:to>
      <xdr:col>76</xdr:col>
      <xdr:colOff>114300</xdr:colOff>
      <xdr:row>71</xdr:row>
      <xdr:rowOff>146824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181395"/>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29591</xdr:rowOff>
    </xdr:from>
    <xdr:to>
      <xdr:col>71</xdr:col>
      <xdr:colOff>177800</xdr:colOff>
      <xdr:row>71</xdr:row>
      <xdr:rowOff>146824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202541"/>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71793</xdr:rowOff>
    </xdr:from>
    <xdr:to>
      <xdr:col>85</xdr:col>
      <xdr:colOff>177800</xdr:colOff>
      <xdr:row>73</xdr:row>
      <xdr:rowOff>1943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94670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138316</xdr:rowOff>
    </xdr:from>
    <xdr:to>
      <xdr:col>81</xdr:col>
      <xdr:colOff>101600</xdr:colOff>
      <xdr:row>73</xdr:row>
      <xdr:rowOff>68466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84993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129095</xdr:rowOff>
    </xdr:from>
    <xdr:to>
      <xdr:col>76</xdr:col>
      <xdr:colOff>165100</xdr:colOff>
      <xdr:row>71</xdr:row>
      <xdr:rowOff>59245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75772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96024</xdr:rowOff>
    </xdr:from>
    <xdr:to>
      <xdr:col>72</xdr:col>
      <xdr:colOff>38100</xdr:colOff>
      <xdr:row>72</xdr:row>
      <xdr:rowOff>26174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42701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150241</xdr:rowOff>
    </xdr:from>
    <xdr:to>
      <xdr:col>67</xdr:col>
      <xdr:colOff>101600</xdr:colOff>
      <xdr:row>71</xdr:row>
      <xdr:rowOff>80391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1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96918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192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18828</xdr:rowOff>
    </xdr:from>
    <xdr:to>
      <xdr:col>85</xdr:col>
      <xdr:colOff>127000</xdr:colOff>
      <xdr:row>97</xdr:row>
      <xdr:rowOff>369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78028"/>
          <a:ext cx="8382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xdr:rowOff>
    </xdr:from>
    <xdr:to>
      <xdr:col>81</xdr:col>
      <xdr:colOff>50800</xdr:colOff>
      <xdr:row>97</xdr:row>
      <xdr:rowOff>56662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31019"/>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11340</xdr:rowOff>
    </xdr:from>
    <xdr:to>
      <xdr:col>76</xdr:col>
      <xdr:colOff>114300</xdr:colOff>
      <xdr:row>97</xdr:row>
      <xdr:rowOff>56662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41990"/>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153760</xdr:rowOff>
    </xdr:from>
    <xdr:to>
      <xdr:col>71</xdr:col>
      <xdr:colOff>177800</xdr:colOff>
      <xdr:row>97</xdr:row>
      <xdr:rowOff>11340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12960"/>
          <a:ext cx="889000" cy="2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139478</xdr:rowOff>
    </xdr:from>
    <xdr:to>
      <xdr:col>85</xdr:col>
      <xdr:colOff>177800</xdr:colOff>
      <xdr:row>96</xdr:row>
      <xdr:rowOff>69628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162355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121019</xdr:rowOff>
    </xdr:from>
    <xdr:to>
      <xdr:col>81</xdr:col>
      <xdr:colOff>101600</xdr:colOff>
      <xdr:row>97</xdr:row>
      <xdr:rowOff>51169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42296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6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5862</xdr:rowOff>
    </xdr:from>
    <xdr:to>
      <xdr:col>76</xdr:col>
      <xdr:colOff>165100</xdr:colOff>
      <xdr:row>97</xdr:row>
      <xdr:rowOff>107462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98589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131990</xdr:rowOff>
    </xdr:from>
    <xdr:to>
      <xdr:col>72</xdr:col>
      <xdr:colOff>38100</xdr:colOff>
      <xdr:row>97</xdr:row>
      <xdr:rowOff>62140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53267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6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102960</xdr:rowOff>
    </xdr:from>
    <xdr:to>
      <xdr:col>67</xdr:col>
      <xdr:colOff>101600</xdr:colOff>
      <xdr:row>97</xdr:row>
      <xdr:rowOff>33110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24237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6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58384</xdr:rowOff>
    </xdr:from>
    <xdr:to>
      <xdr:col>116</xdr:col>
      <xdr:colOff>63500</xdr:colOff>
      <xdr:row>37</xdr:row>
      <xdr:rowOff>147538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3058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65568</xdr:rowOff>
    </xdr:from>
    <xdr:to>
      <xdr:col>111</xdr:col>
      <xdr:colOff>177800</xdr:colOff>
      <xdr:row>37</xdr:row>
      <xdr:rowOff>147538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37768"/>
          <a:ext cx="8890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45321</xdr:rowOff>
    </xdr:from>
    <xdr:to>
      <xdr:col>107</xdr:col>
      <xdr:colOff>50800</xdr:colOff>
      <xdr:row>36</xdr:row>
      <xdr:rowOff>65568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1752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36</xdr:row>
      <xdr:rowOff>45321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14730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7584</xdr:rowOff>
    </xdr:from>
    <xdr:to>
      <xdr:col>116</xdr:col>
      <xdr:colOff>114300</xdr:colOff>
      <xdr:row>36</xdr:row>
      <xdr:rowOff>109184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157461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5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96738</xdr:rowOff>
    </xdr:from>
    <xdr:to>
      <xdr:col>112</xdr:col>
      <xdr:colOff>38100</xdr:colOff>
      <xdr:row>38</xdr:row>
      <xdr:rowOff>26888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18015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14768</xdr:rowOff>
    </xdr:from>
    <xdr:to>
      <xdr:col>107</xdr:col>
      <xdr:colOff>101600</xdr:colOff>
      <xdr:row>36</xdr:row>
      <xdr:rowOff>116368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107495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165971</xdr:rowOff>
    </xdr:from>
    <xdr:to>
      <xdr:col>102</xdr:col>
      <xdr:colOff>165100</xdr:colOff>
      <xdr:row>36</xdr:row>
      <xdr:rowOff>96121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87248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5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95758</xdr:rowOff>
    </xdr:from>
    <xdr:to>
      <xdr:col>98</xdr:col>
      <xdr:colOff>38100</xdr:colOff>
      <xdr:row>36</xdr:row>
      <xdr:rowOff>25908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17035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159849</xdr:rowOff>
    </xdr:from>
    <xdr:to>
      <xdr:col>116</xdr:col>
      <xdr:colOff>63500</xdr:colOff>
      <xdr:row>58</xdr:row>
      <xdr:rowOff>57959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32499"/>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124514</xdr:rowOff>
    </xdr:from>
    <xdr:to>
      <xdr:col>111</xdr:col>
      <xdr:colOff>177800</xdr:colOff>
      <xdr:row>57</xdr:row>
      <xdr:rowOff>159849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725714"/>
          <a:ext cx="889000" cy="20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6948</xdr:rowOff>
    </xdr:from>
    <xdr:to>
      <xdr:col>107</xdr:col>
      <xdr:colOff>50800</xdr:colOff>
      <xdr:row>56</xdr:row>
      <xdr:rowOff>124514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0814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6948</xdr:rowOff>
    </xdr:from>
    <xdr:to>
      <xdr:col>102</xdr:col>
      <xdr:colOff>114300</xdr:colOff>
      <xdr:row>56</xdr:row>
      <xdr:rowOff>44113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608148"/>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7159</xdr:rowOff>
    </xdr:from>
    <xdr:to>
      <xdr:col>116</xdr:col>
      <xdr:colOff>114300</xdr:colOff>
      <xdr:row>58</xdr:row>
      <xdr:rowOff>108759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157036</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2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109049</xdr:rowOff>
    </xdr:from>
    <xdr:to>
      <xdr:col>112</xdr:col>
      <xdr:colOff>38100</xdr:colOff>
      <xdr:row>58</xdr:row>
      <xdr:rowOff>39199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30326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9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73714</xdr:rowOff>
    </xdr:from>
    <xdr:to>
      <xdr:col>107</xdr:col>
      <xdr:colOff>101600</xdr:colOff>
      <xdr:row>57</xdr:row>
      <xdr:rowOff>3864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166441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7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127598</xdr:rowOff>
    </xdr:from>
    <xdr:to>
      <xdr:col>102</xdr:col>
      <xdr:colOff>165100</xdr:colOff>
      <xdr:row>56</xdr:row>
      <xdr:rowOff>57748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48875</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6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164763</xdr:rowOff>
    </xdr:from>
    <xdr:to>
      <xdr:col>98</xdr:col>
      <xdr:colOff>38100</xdr:colOff>
      <xdr:row>56</xdr:row>
      <xdr:rowOff>94913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86040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73749</xdr:rowOff>
    </xdr:from>
    <xdr:to>
      <xdr:col>116</xdr:col>
      <xdr:colOff>63500</xdr:colOff>
      <xdr:row>74</xdr:row>
      <xdr:rowOff>165036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761049"/>
          <a:ext cx="8382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165036</xdr:rowOff>
    </xdr:from>
    <xdr:to>
      <xdr:col>111</xdr:col>
      <xdr:colOff>177800</xdr:colOff>
      <xdr:row>75</xdr:row>
      <xdr:rowOff>16028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52336"/>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158217</xdr:rowOff>
    </xdr:from>
    <xdr:to>
      <xdr:col>107</xdr:col>
      <xdr:colOff>50800</xdr:colOff>
      <xdr:row>75</xdr:row>
      <xdr:rowOff>16028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84551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89103</xdr:rowOff>
    </xdr:from>
    <xdr:to>
      <xdr:col>102</xdr:col>
      <xdr:colOff>114300</xdr:colOff>
      <xdr:row>74</xdr:row>
      <xdr:rowOff>158217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776403"/>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22949</xdr:rowOff>
    </xdr:from>
    <xdr:to>
      <xdr:col>116</xdr:col>
      <xdr:colOff>114300</xdr:colOff>
      <xdr:row>74</xdr:row>
      <xdr:rowOff>124549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45826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5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114236</xdr:rowOff>
    </xdr:from>
    <xdr:to>
      <xdr:col>112</xdr:col>
      <xdr:colOff>38100</xdr:colOff>
      <xdr:row>75</xdr:row>
      <xdr:rowOff>44386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60913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136678</xdr:rowOff>
    </xdr:from>
    <xdr:to>
      <xdr:col>107</xdr:col>
      <xdr:colOff>101600</xdr:colOff>
      <xdr:row>75</xdr:row>
      <xdr:rowOff>66828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83355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107417</xdr:rowOff>
    </xdr:from>
    <xdr:to>
      <xdr:col>102</xdr:col>
      <xdr:colOff>165100</xdr:colOff>
      <xdr:row>75</xdr:row>
      <xdr:rowOff>37567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54094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5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38303</xdr:rowOff>
    </xdr:from>
    <xdr:to>
      <xdr:col>98</xdr:col>
      <xdr:colOff>38100</xdr:colOff>
      <xdr:row>74</xdr:row>
      <xdr:rowOff>139903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156430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553,264</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円であり、類似団体中高い方から４番目（類似団体加重平均は</a:t>
          </a:r>
          <a:r>
            <a:rPr kumimoji="1" lang="en-US" altLang="ja-JP" sz="1300">
              <a:latin typeface="ＭＳ Ｐゴシック" panose="020B0600070205080204" pitchFamily="50" charset="-128"/>
              <a:ea typeface="ＭＳ Ｐゴシック" panose="020B0600070205080204" pitchFamily="50" charset="-128"/>
            </a:rPr>
            <a:t>513,750</a:t>
          </a:r>
          <a:r>
            <a:rPr kumimoji="1" lang="ja-JP" altLang="en-US" sz="1300">
              <a:latin typeface="ＭＳ Ｐゴシック" panose="020B0600070205080204" pitchFamily="50" charset="-128"/>
              <a:ea typeface="ＭＳ Ｐゴシック" panose="020B0600070205080204" pitchFamily="50" charset="-128"/>
            </a:rPr>
            <a:t>円）となる。類似団体平均と比べて、人件費や公債費、普通建設事業費などが高い水準にあることが要因である。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120,763</a:t>
          </a:r>
          <a:r>
            <a:rPr kumimoji="1" lang="ja-JP" altLang="en-US" sz="1300">
              <a:latin typeface="ＭＳ Ｐゴシック" panose="020B0600070205080204" pitchFamily="50" charset="-128"/>
              <a:ea typeface="ＭＳ Ｐゴシック" panose="020B0600070205080204" pitchFamily="50" charset="-128"/>
            </a:rPr>
            <a:t>円であり、人口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人多い</a:t>
          </a:r>
          <a:r>
            <a:rPr kumimoji="1" lang="ja-JP" altLang="en-US" sz="1300">
              <a:latin typeface="ＭＳ Ｐゴシック" panose="020B0600070205080204" pitchFamily="50" charset="-128"/>
              <a:ea typeface="ＭＳ Ｐゴシック" panose="020B0600070205080204" pitchFamily="50" charset="-128"/>
            </a:rPr>
            <a:t>こと、職員の平均年齢（平成</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月時点類似団体中４位）や労務職員の給与月額（平成</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月時点類似団体中２位）が類似団体に比べ高い水準であることなどが要因である。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69,449</a:t>
          </a:r>
          <a:r>
            <a:rPr kumimoji="1" lang="ja-JP" altLang="en-US" sz="1300">
              <a:latin typeface="ＭＳ Ｐゴシック" panose="020B0600070205080204" pitchFamily="50" charset="-128"/>
              <a:ea typeface="ＭＳ Ｐゴシック" panose="020B0600070205080204" pitchFamily="50" charset="-128"/>
            </a:rPr>
            <a:t>円であり、類似団体平均と比較すると、依然として高い水準にある。令和元年度の一般会計における震災関連の市債償還額が</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億円あることなど、震災関連の市債償還の影響が大きい。</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70,552</a:t>
          </a:r>
          <a:r>
            <a:rPr kumimoji="1" lang="ja-JP" altLang="en-US" sz="1300">
              <a:latin typeface="ＭＳ Ｐゴシック" panose="020B0600070205080204" pitchFamily="50" charset="-128"/>
              <a:ea typeface="ＭＳ Ｐゴシック" panose="020B0600070205080204" pitchFamily="50" charset="-128"/>
            </a:rPr>
            <a:t>円であり、前年度と比較して、類似団体内順位が８位から３位になっており、大きく増加している。主な要因としては、新長田合同庁舎の整備や、教育・保育施設整備、災害対策などが挙げられる。</a:t>
          </a:r>
        </a:p>
        <a:p>
          <a:r>
            <a:rPr kumimoji="1" lang="ja-JP" altLang="en-US" sz="1300">
              <a:latin typeface="ＭＳ Ｐゴシック" panose="020B0600070205080204" pitchFamily="50" charset="-128"/>
              <a:ea typeface="ＭＳ Ｐゴシック" panose="020B0600070205080204" pitchFamily="50" charset="-128"/>
            </a:rPr>
            <a:t>　今後も、令和２年９月に策定した「行財政改革方針</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」に基づき、生産年齢人口の減少を見据えた組織の最適化や事務事業の見直しに取り組んでいく。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1,533,588
1,484,111
557.01
860,399,080
848,479,219
1,321,301
439,969,175
1,109,066,199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33564</xdr:rowOff>
    </xdr:from>
    <xdr:to>
      <xdr:col>24</xdr:col>
      <xdr:colOff>63500</xdr:colOff>
      <xdr:row>34</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628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33564</xdr:rowOff>
    </xdr:from>
    <xdr:to>
      <xdr:col>19</xdr:col>
      <xdr:colOff>177800</xdr:colOff>
      <xdr:row>34</xdr:row>
      <xdr:rowOff>84183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6286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76019</xdr:rowOff>
    </xdr:from>
    <xdr:to>
      <xdr:col>15</xdr:col>
      <xdr:colOff>50800</xdr:colOff>
      <xdr:row>34</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136434</xdr:rowOff>
    </xdr:from>
    <xdr:to>
      <xdr:col>10</xdr:col>
      <xdr:colOff>114300</xdr:colOff>
      <xdr:row>34</xdr:row>
      <xdr:rowOff>76019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159113</xdr:rowOff>
    </xdr:from>
    <xdr:to>
      <xdr:col>24</xdr:col>
      <xdr:colOff>114300</xdr:colOff>
      <xdr:row>34</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154214</xdr:rowOff>
    </xdr:from>
    <xdr:to>
      <xdr:col>20</xdr:col>
      <xdr:colOff>38100</xdr:colOff>
      <xdr:row>34</xdr:row>
      <xdr:rowOff>84364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33383</xdr:rowOff>
    </xdr:from>
    <xdr:to>
      <xdr:col>15</xdr:col>
      <xdr:colOff>101600</xdr:colOff>
      <xdr:row>34</xdr:row>
      <xdr:rowOff>134983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151510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25219</xdr:rowOff>
    </xdr:from>
    <xdr:to>
      <xdr:col>10</xdr:col>
      <xdr:colOff>165100</xdr:colOff>
      <xdr:row>34</xdr:row>
      <xdr:rowOff>126819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143346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85634</xdr:rowOff>
    </xdr:from>
    <xdr:to>
      <xdr:col>6</xdr:col>
      <xdr:colOff>38100</xdr:colOff>
      <xdr:row>34</xdr:row>
      <xdr:rowOff>15784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32311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42964</xdr:rowOff>
    </xdr:from>
    <xdr:to>
      <xdr:col>24</xdr:col>
      <xdr:colOff>63500</xdr:colOff>
      <xdr:row>56</xdr:row>
      <xdr:rowOff>77940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01264"/>
          <a:ext cx="838200" cy="3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77940</xdr:rowOff>
    </xdr:from>
    <xdr:to>
      <xdr:col>19</xdr:col>
      <xdr:colOff>177800</xdr:colOff>
      <xdr:row>56</xdr:row>
      <xdr:rowOff>133833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679140"/>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110668</xdr:rowOff>
    </xdr:from>
    <xdr:to>
      <xdr:col>15</xdr:col>
      <xdr:colOff>50800</xdr:colOff>
      <xdr:row>56</xdr:row>
      <xdr:rowOff>133833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11868"/>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69253</xdr:rowOff>
    </xdr:from>
    <xdr:to>
      <xdr:col>10</xdr:col>
      <xdr:colOff>114300</xdr:colOff>
      <xdr:row>56</xdr:row>
      <xdr:rowOff>110668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70453"/>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163614</xdr:rowOff>
    </xdr:from>
    <xdr:to>
      <xdr:col>24</xdr:col>
      <xdr:colOff>114300</xdr:colOff>
      <xdr:row>54</xdr:row>
      <xdr:rowOff>93764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15041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27140</xdr:rowOff>
    </xdr:from>
    <xdr:to>
      <xdr:col>20</xdr:col>
      <xdr:colOff>38100</xdr:colOff>
      <xdr:row>56</xdr:row>
      <xdr:rowOff>128740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2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119867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83033</xdr:rowOff>
    </xdr:from>
    <xdr:to>
      <xdr:col>15</xdr:col>
      <xdr:colOff>101600</xdr:colOff>
      <xdr:row>57</xdr:row>
      <xdr:rowOff>13183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59868</xdr:rowOff>
    </xdr:from>
    <xdr:to>
      <xdr:col>10</xdr:col>
      <xdr:colOff>165100</xdr:colOff>
      <xdr:row>56</xdr:row>
      <xdr:rowOff>161468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18453</xdr:rowOff>
    </xdr:from>
    <xdr:to>
      <xdr:col>6</xdr:col>
      <xdr:colOff>38100</xdr:colOff>
      <xdr:row>56</xdr:row>
      <xdr:rowOff>120053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136580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7123</xdr:rowOff>
    </xdr:from>
    <xdr:to>
      <xdr:col>24</xdr:col>
      <xdr:colOff>63500</xdr:colOff>
      <xdr:row>74</xdr:row>
      <xdr:rowOff>110777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94423"/>
          <a:ext cx="8382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110777</xdr:rowOff>
    </xdr:from>
    <xdr:to>
      <xdr:col>19</xdr:col>
      <xdr:colOff>177800</xdr:colOff>
      <xdr:row>74</xdr:row>
      <xdr:rowOff>123720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98077"/>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123720</xdr:rowOff>
    </xdr:from>
    <xdr:to>
      <xdr:col>15</xdr:col>
      <xdr:colOff>50800</xdr:colOff>
      <xdr:row>74</xdr:row>
      <xdr:rowOff>139667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110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139667</xdr:rowOff>
    </xdr:from>
    <xdr:to>
      <xdr:col>10</xdr:col>
      <xdr:colOff>114300</xdr:colOff>
      <xdr:row>75</xdr:row>
      <xdr:rowOff>21884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127773</xdr:rowOff>
    </xdr:from>
    <xdr:to>
      <xdr:col>24</xdr:col>
      <xdr:colOff>114300</xdr:colOff>
      <xdr:row>74</xdr:row>
      <xdr:rowOff>57923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150650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59977</xdr:rowOff>
    </xdr:from>
    <xdr:to>
      <xdr:col>20</xdr:col>
      <xdr:colOff>38100</xdr:colOff>
      <xdr:row>74</xdr:row>
      <xdr:rowOff>161577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72920</xdr:rowOff>
    </xdr:from>
    <xdr:to>
      <xdr:col>15</xdr:col>
      <xdr:colOff>101600</xdr:colOff>
      <xdr:row>75</xdr:row>
      <xdr:rowOff>3070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19597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3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88867</xdr:rowOff>
    </xdr:from>
    <xdr:to>
      <xdr:col>10</xdr:col>
      <xdr:colOff>165100</xdr:colOff>
      <xdr:row>75</xdr:row>
      <xdr:rowOff>19017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35544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142534</xdr:rowOff>
    </xdr:from>
    <xdr:to>
      <xdr:col>6</xdr:col>
      <xdr:colOff>38100</xdr:colOff>
      <xdr:row>75</xdr:row>
      <xdr:rowOff>72684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89211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96380</xdr:rowOff>
    </xdr:from>
    <xdr:to>
      <xdr:col>24</xdr:col>
      <xdr:colOff>63500</xdr:colOff>
      <xdr:row>95</xdr:row>
      <xdr:rowOff>141796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84130"/>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49631</xdr:rowOff>
    </xdr:from>
    <xdr:to>
      <xdr:col>19</xdr:col>
      <xdr:colOff>177800</xdr:colOff>
      <xdr:row>95</xdr:row>
      <xdr:rowOff>141796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165931"/>
          <a:ext cx="8890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49631</xdr:rowOff>
    </xdr:from>
    <xdr:to>
      <xdr:col>15</xdr:col>
      <xdr:colOff>50800</xdr:colOff>
      <xdr:row>95</xdr:row>
      <xdr:rowOff>5054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65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154215</xdr:rowOff>
    </xdr:from>
    <xdr:to>
      <xdr:col>10</xdr:col>
      <xdr:colOff>114300</xdr:colOff>
      <xdr:row>95</xdr:row>
      <xdr:rowOff>5054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27051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45580</xdr:rowOff>
    </xdr:from>
    <xdr:to>
      <xdr:col>24</xdr:col>
      <xdr:colOff>114300</xdr:colOff>
      <xdr:row>95</xdr:row>
      <xdr:rowOff>147180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68457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90996</xdr:rowOff>
    </xdr:from>
    <xdr:to>
      <xdr:col>20</xdr:col>
      <xdr:colOff>38100</xdr:colOff>
      <xdr:row>96</xdr:row>
      <xdr:rowOff>21146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37673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170281</xdr:rowOff>
    </xdr:from>
    <xdr:to>
      <xdr:col>15</xdr:col>
      <xdr:colOff>101600</xdr:colOff>
      <xdr:row>94</xdr:row>
      <xdr:rowOff>100431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116958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8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125704</xdr:rowOff>
    </xdr:from>
    <xdr:to>
      <xdr:col>10</xdr:col>
      <xdr:colOff>165100</xdr:colOff>
      <xdr:row>95</xdr:row>
      <xdr:rowOff>55854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72381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103415</xdr:rowOff>
    </xdr:from>
    <xdr:to>
      <xdr:col>6</xdr:col>
      <xdr:colOff>38100</xdr:colOff>
      <xdr:row>95</xdr:row>
      <xdr:rowOff>33565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50092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9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19457</xdr:rowOff>
    </xdr:from>
    <xdr:to>
      <xdr:col>55</xdr:col>
      <xdr:colOff>0</xdr:colOff>
      <xdr:row>37</xdr:row>
      <xdr:rowOff>60604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63107"/>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142901</xdr:rowOff>
    </xdr:from>
    <xdr:to>
      <xdr:col>50</xdr:col>
      <xdr:colOff>114300</xdr:colOff>
      <xdr:row>37</xdr:row>
      <xdr:rowOff>19457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00751"/>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142901</xdr:rowOff>
    </xdr:from>
    <xdr:to>
      <xdr:col>45</xdr:col>
      <xdr:colOff>177800</xdr:colOff>
      <xdr:row>35</xdr:row>
      <xdr:rowOff>99924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00751"/>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163475</xdr:rowOff>
    </xdr:from>
    <xdr:to>
      <xdr:col>41</xdr:col>
      <xdr:colOff>50800</xdr:colOff>
      <xdr:row>35</xdr:row>
      <xdr:rowOff>99924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992775"/>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xdr:rowOff>
    </xdr:from>
    <xdr:to>
      <xdr:col>55</xdr:col>
      <xdr:colOff>50800</xdr:colOff>
      <xdr:row>37</xdr:row>
      <xdr:rowOff>111404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159681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140107</xdr:rowOff>
    </xdr:from>
    <xdr:to>
      <xdr:col>50</xdr:col>
      <xdr:colOff>165100</xdr:colOff>
      <xdr:row>37</xdr:row>
      <xdr:rowOff>70257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61384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92101</xdr:rowOff>
    </xdr:from>
    <xdr:to>
      <xdr:col>46</xdr:col>
      <xdr:colOff>38100</xdr:colOff>
      <xdr:row>34</xdr:row>
      <xdr:rowOff>22251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38778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2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49124</xdr:rowOff>
    </xdr:from>
    <xdr:to>
      <xdr:col>41</xdr:col>
      <xdr:colOff>101600</xdr:colOff>
      <xdr:row>35</xdr:row>
      <xdr:rowOff>150724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167251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8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112675</xdr:rowOff>
    </xdr:from>
    <xdr:to>
      <xdr:col>36</xdr:col>
      <xdr:colOff>165100</xdr:colOff>
      <xdr:row>35</xdr:row>
      <xdr:rowOff>42825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59352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571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157607</xdr:rowOff>
    </xdr:from>
    <xdr:to>
      <xdr:col>55</xdr:col>
      <xdr:colOff>0</xdr:colOff>
      <xdr:row>57</xdr:row>
      <xdr:rowOff>17780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5880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57</xdr:row>
      <xdr:rowOff>17780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726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66421</xdr:rowOff>
    </xdr:from>
    <xdr:to>
      <xdr:col>45</xdr:col>
      <xdr:colOff>177800</xdr:colOff>
      <xdr:row>57</xdr:row>
      <xdr:rowOff>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67621"/>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55626</xdr:rowOff>
    </xdr:from>
    <xdr:to>
      <xdr:col>41</xdr:col>
      <xdr:colOff>50800</xdr:colOff>
      <xdr:row>56</xdr:row>
      <xdr:rowOff>66421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656826"/>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106807</xdr:rowOff>
    </xdr:from>
    <xdr:to>
      <xdr:col>55</xdr:col>
      <xdr:colOff>50800</xdr:colOff>
      <xdr:row>57</xdr:row>
      <xdr:rowOff>36957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129684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138430</xdr:rowOff>
    </xdr:from>
    <xdr:to>
      <xdr:col>50</xdr:col>
      <xdr:colOff>165100</xdr:colOff>
      <xdr:row>57</xdr:row>
      <xdr:rowOff>68580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85107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120650</xdr:rowOff>
    </xdr:from>
    <xdr:to>
      <xdr:col>46</xdr:col>
      <xdr:colOff>38100</xdr:colOff>
      <xdr:row>57</xdr:row>
      <xdr:rowOff>50800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67327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15621</xdr:rowOff>
    </xdr:from>
    <xdr:to>
      <xdr:col>41</xdr:col>
      <xdr:colOff>101600</xdr:colOff>
      <xdr:row>56</xdr:row>
      <xdr:rowOff>117221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133748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3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4826</xdr:rowOff>
    </xdr:from>
    <xdr:to>
      <xdr:col>36</xdr:col>
      <xdr:colOff>165100</xdr:colOff>
      <xdr:row>56</xdr:row>
      <xdr:rowOff>106426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122953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115182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87540"/>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85492</xdr:rowOff>
    </xdr:from>
    <xdr:to>
      <xdr:col>50</xdr:col>
      <xdr:colOff>114300</xdr:colOff>
      <xdr:row>78</xdr:row>
      <xdr:rowOff>115182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58592"/>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85492</xdr:rowOff>
    </xdr:from>
    <xdr:to>
      <xdr:col>45</xdr:col>
      <xdr:colOff>177800</xdr:colOff>
      <xdr:row>78</xdr:row>
      <xdr:rowOff>104009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859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26372</xdr:rowOff>
    </xdr:from>
    <xdr:to>
      <xdr:col>41</xdr:col>
      <xdr:colOff>50800</xdr:colOff>
      <xdr:row>78</xdr:row>
      <xdr:rowOff>104009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399472"/>
          <a:ext cx="889000" cy="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64382</xdr:rowOff>
    </xdr:from>
    <xdr:to>
      <xdr:col>50</xdr:col>
      <xdr:colOff>165100</xdr:colOff>
      <xdr:row>78</xdr:row>
      <xdr:rowOff>165982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34692</xdr:rowOff>
    </xdr:from>
    <xdr:to>
      <xdr:col>46</xdr:col>
      <xdr:colOff>38100</xdr:colOff>
      <xdr:row>78</xdr:row>
      <xdr:rowOff>136292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127419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0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53209</xdr:rowOff>
    </xdr:from>
    <xdr:to>
      <xdr:col>41</xdr:col>
      <xdr:colOff>101600</xdr:colOff>
      <xdr:row>78</xdr:row>
      <xdr:rowOff>154809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145936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1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147022</xdr:rowOff>
    </xdr:from>
    <xdr:to>
      <xdr:col>36</xdr:col>
      <xdr:colOff>165100</xdr:colOff>
      <xdr:row>78</xdr:row>
      <xdr:rowOff>77172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68299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33369</xdr:rowOff>
    </xdr:from>
    <xdr:to>
      <xdr:col>55</xdr:col>
      <xdr:colOff>0</xdr:colOff>
      <xdr:row>92</xdr:row>
      <xdr:rowOff>86044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06769"/>
          <a:ext cx="8382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86044</xdr:rowOff>
    </xdr:from>
    <xdr:to>
      <xdr:col>50</xdr:col>
      <xdr:colOff>114300</xdr:colOff>
      <xdr:row>92</xdr:row>
      <xdr:rowOff>150248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59444"/>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150248</xdr:rowOff>
    </xdr:from>
    <xdr:to>
      <xdr:col>45</xdr:col>
      <xdr:colOff>177800</xdr:colOff>
      <xdr:row>93</xdr:row>
      <xdr:rowOff>106456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23648"/>
          <a:ext cx="889000" cy="1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106456</xdr:rowOff>
    </xdr:from>
    <xdr:to>
      <xdr:col>41</xdr:col>
      <xdr:colOff>50800</xdr:colOff>
      <xdr:row>94</xdr:row>
      <xdr:rowOff>25662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51306"/>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154019</xdr:rowOff>
    </xdr:from>
    <xdr:to>
      <xdr:col>55</xdr:col>
      <xdr:colOff>50800</xdr:colOff>
      <xdr:row>92</xdr:row>
      <xdr:rowOff>84169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5446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35244</xdr:rowOff>
    </xdr:from>
    <xdr:to>
      <xdr:col>50</xdr:col>
      <xdr:colOff>165100</xdr:colOff>
      <xdr:row>92</xdr:row>
      <xdr:rowOff>136844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153371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99448</xdr:rowOff>
    </xdr:from>
    <xdr:to>
      <xdr:col>46</xdr:col>
      <xdr:colOff>38100</xdr:colOff>
      <xdr:row>93</xdr:row>
      <xdr:rowOff>29598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46125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55656</xdr:rowOff>
    </xdr:from>
    <xdr:to>
      <xdr:col>41</xdr:col>
      <xdr:colOff>101600</xdr:colOff>
      <xdr:row>93</xdr:row>
      <xdr:rowOff>157256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148383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0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146312</xdr:rowOff>
    </xdr:from>
    <xdr:to>
      <xdr:col>36</xdr:col>
      <xdr:colOff>165100</xdr:colOff>
      <xdr:row>94</xdr:row>
      <xdr:rowOff>76462</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67589</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168466</xdr:rowOff>
    </xdr:from>
    <xdr:to>
      <xdr:col>85</xdr:col>
      <xdr:colOff>127000</xdr:colOff>
      <xdr:row>34</xdr:row>
      <xdr:rowOff>98933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826316"/>
          <a:ext cx="8382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98933</xdr:rowOff>
    </xdr:from>
    <xdr:to>
      <xdr:col>81</xdr:col>
      <xdr:colOff>50800</xdr:colOff>
      <xdr:row>35</xdr:row>
      <xdr:rowOff>28829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92823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28829</xdr:rowOff>
    </xdr:from>
    <xdr:to>
      <xdr:col>76</xdr:col>
      <xdr:colOff>114300</xdr:colOff>
      <xdr:row>35</xdr:row>
      <xdr:rowOff>52070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2957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52070</xdr:rowOff>
    </xdr:from>
    <xdr:to>
      <xdr:col>71</xdr:col>
      <xdr:colOff>177800</xdr:colOff>
      <xdr:row>35</xdr:row>
      <xdr:rowOff>151511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05282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117666</xdr:rowOff>
    </xdr:from>
    <xdr:to>
      <xdr:col>85</xdr:col>
      <xdr:colOff>177800</xdr:colOff>
      <xdr:row>34</xdr:row>
      <xdr:rowOff>47816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7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96093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7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48133</xdr:rowOff>
    </xdr:from>
    <xdr:to>
      <xdr:col>81</xdr:col>
      <xdr:colOff>101600</xdr:colOff>
      <xdr:row>34</xdr:row>
      <xdr:rowOff>149733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166260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149479</xdr:rowOff>
    </xdr:from>
    <xdr:to>
      <xdr:col>76</xdr:col>
      <xdr:colOff>165100</xdr:colOff>
      <xdr:row>35</xdr:row>
      <xdr:rowOff>79629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70756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0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1270</xdr:rowOff>
    </xdr:from>
    <xdr:to>
      <xdr:col>72</xdr:col>
      <xdr:colOff>38100</xdr:colOff>
      <xdr:row>35</xdr:row>
      <xdr:rowOff>102870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93997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100711</xdr:rowOff>
    </xdr:from>
    <xdr:to>
      <xdr:col>67</xdr:col>
      <xdr:colOff>101600</xdr:colOff>
      <xdr:row>36</xdr:row>
      <xdr:rowOff>30861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21988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1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134396</xdr:rowOff>
    </xdr:from>
    <xdr:to>
      <xdr:col>85</xdr:col>
      <xdr:colOff>127000</xdr:colOff>
      <xdr:row>52</xdr:row>
      <xdr:rowOff>67942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78346"/>
          <a:ext cx="838200" cy="10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161143</xdr:rowOff>
    </xdr:from>
    <xdr:to>
      <xdr:col>81</xdr:col>
      <xdr:colOff>50800</xdr:colOff>
      <xdr:row>52</xdr:row>
      <xdr:rowOff>67942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905093"/>
          <a:ext cx="8890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161143</xdr:rowOff>
    </xdr:from>
    <xdr:to>
      <xdr:col>76</xdr:col>
      <xdr:colOff>114300</xdr:colOff>
      <xdr:row>57</xdr:row>
      <xdr:rowOff>92288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92288</xdr:rowOff>
    </xdr:from>
    <xdr:to>
      <xdr:col>71</xdr:col>
      <xdr:colOff>177800</xdr:colOff>
      <xdr:row>58</xdr:row>
      <xdr:rowOff>22589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83596</xdr:rowOff>
    </xdr:from>
    <xdr:to>
      <xdr:col>85</xdr:col>
      <xdr:colOff>177800</xdr:colOff>
      <xdr:row>52</xdr:row>
      <xdr:rowOff>13746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8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169973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7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17142</xdr:rowOff>
    </xdr:from>
    <xdr:to>
      <xdr:col>81</xdr:col>
      <xdr:colOff>101600</xdr:colOff>
      <xdr:row>52</xdr:row>
      <xdr:rowOff>118742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135269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7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110343</xdr:rowOff>
    </xdr:from>
    <xdr:to>
      <xdr:col>76</xdr:col>
      <xdr:colOff>165100</xdr:colOff>
      <xdr:row>52</xdr:row>
      <xdr:rowOff>40493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57020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41488</xdr:rowOff>
    </xdr:from>
    <xdr:to>
      <xdr:col>72</xdr:col>
      <xdr:colOff>38100</xdr:colOff>
      <xdr:row>57</xdr:row>
      <xdr:rowOff>143088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159615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143239</xdr:rowOff>
    </xdr:from>
    <xdr:to>
      <xdr:col>67</xdr:col>
      <xdr:colOff>101600</xdr:colOff>
      <xdr:row>58</xdr:row>
      <xdr:rowOff>73389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89916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9906</xdr:rowOff>
    </xdr:from>
    <xdr:to>
      <xdr:col>85</xdr:col>
      <xdr:colOff>127000</xdr:colOff>
      <xdr:row>77</xdr:row>
      <xdr:rowOff>91312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040106"/>
          <a:ext cx="838200" cy="2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91312</xdr:rowOff>
    </xdr:from>
    <xdr:to>
      <xdr:col>81</xdr:col>
      <xdr:colOff>50800</xdr:colOff>
      <xdr:row>79</xdr:row>
      <xdr:rowOff>10033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292962"/>
          <a:ext cx="889000" cy="2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153036</xdr:rowOff>
    </xdr:from>
    <xdr:to>
      <xdr:col>76</xdr:col>
      <xdr:colOff>114300</xdr:colOff>
      <xdr:row>79</xdr:row>
      <xdr:rowOff>10033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26136"/>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80518</xdr:rowOff>
    </xdr:from>
    <xdr:to>
      <xdr:col>71</xdr:col>
      <xdr:colOff>177800</xdr:colOff>
      <xdr:row>78</xdr:row>
      <xdr:rowOff>153036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53618"/>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130556</xdr:rowOff>
    </xdr:from>
    <xdr:to>
      <xdr:col>85</xdr:col>
      <xdr:colOff>177800</xdr:colOff>
      <xdr:row>76</xdr:row>
      <xdr:rowOff>60706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29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153433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8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40512</xdr:rowOff>
    </xdr:from>
    <xdr:to>
      <xdr:col>81</xdr:col>
      <xdr:colOff>101600</xdr:colOff>
      <xdr:row>77</xdr:row>
      <xdr:rowOff>142112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2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158639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01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130683</xdr:rowOff>
    </xdr:from>
    <xdr:to>
      <xdr:col>76</xdr:col>
      <xdr:colOff>165100</xdr:colOff>
      <xdr:row>79</xdr:row>
      <xdr:rowOff>60833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51960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59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102236</xdr:rowOff>
    </xdr:from>
    <xdr:to>
      <xdr:col>72</xdr:col>
      <xdr:colOff>38100</xdr:colOff>
      <xdr:row>79</xdr:row>
      <xdr:rowOff>32386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23513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56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29718</xdr:rowOff>
    </xdr:from>
    <xdr:to>
      <xdr:col>67</xdr:col>
      <xdr:colOff>101600</xdr:colOff>
      <xdr:row>78</xdr:row>
      <xdr:rowOff>131318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147845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1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106629</xdr:rowOff>
    </xdr:from>
    <xdr:to>
      <xdr:col>85</xdr:col>
      <xdr:colOff>127000</xdr:colOff>
      <xdr:row>93</xdr:row>
      <xdr:rowOff>4369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880029"/>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164275</xdr:rowOff>
    </xdr:from>
    <xdr:to>
      <xdr:col>81</xdr:col>
      <xdr:colOff>50800</xdr:colOff>
      <xdr:row>93</xdr:row>
      <xdr:rowOff>4369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5594775"/>
          <a:ext cx="889000" cy="3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164275</xdr:rowOff>
    </xdr:from>
    <xdr:to>
      <xdr:col>76</xdr:col>
      <xdr:colOff>114300</xdr:colOff>
      <xdr:row>91</xdr:row>
      <xdr:rowOff>135052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594775"/>
          <a:ext cx="889000" cy="1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17360</xdr:rowOff>
    </xdr:from>
    <xdr:to>
      <xdr:col>71</xdr:col>
      <xdr:colOff>177800</xdr:colOff>
      <xdr:row>91</xdr:row>
      <xdr:rowOff>135052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619310"/>
          <a:ext cx="889000" cy="1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55829</xdr:rowOff>
    </xdr:from>
    <xdr:to>
      <xdr:col>85</xdr:col>
      <xdr:colOff>177800</xdr:colOff>
      <xdr:row>92</xdr:row>
      <xdr:rowOff>157429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78706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125019</xdr:rowOff>
    </xdr:from>
    <xdr:to>
      <xdr:col>81</xdr:col>
      <xdr:colOff>101600</xdr:colOff>
      <xdr:row>93</xdr:row>
      <xdr:rowOff>55169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8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71696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113475</xdr:rowOff>
    </xdr:from>
    <xdr:to>
      <xdr:col>76</xdr:col>
      <xdr:colOff>165100</xdr:colOff>
      <xdr:row>91</xdr:row>
      <xdr:rowOff>43625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5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60152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84252</xdr:rowOff>
    </xdr:from>
    <xdr:to>
      <xdr:col>72</xdr:col>
      <xdr:colOff>38100</xdr:colOff>
      <xdr:row>92</xdr:row>
      <xdr:rowOff>14402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6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30929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4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138010</xdr:rowOff>
    </xdr:from>
    <xdr:to>
      <xdr:col>67</xdr:col>
      <xdr:colOff>101600</xdr:colOff>
      <xdr:row>91</xdr:row>
      <xdr:rowOff>68160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84687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3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37719</xdr:rowOff>
    </xdr:from>
    <xdr:to>
      <xdr:col>116</xdr:col>
      <xdr:colOff>63500</xdr:colOff>
      <xdr:row>34</xdr:row>
      <xdr:rowOff>160528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5867019"/>
          <a:ext cx="838200" cy="1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160528</xdr:rowOff>
    </xdr:from>
    <xdr:to>
      <xdr:col>111</xdr:col>
      <xdr:colOff>177800</xdr:colOff>
      <xdr:row>35</xdr:row>
      <xdr:rowOff>2159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598982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168783</xdr:rowOff>
    </xdr:from>
    <xdr:to>
      <xdr:col>107</xdr:col>
      <xdr:colOff>50800</xdr:colOff>
      <xdr:row>35</xdr:row>
      <xdr:rowOff>2159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59980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168783</xdr:rowOff>
    </xdr:from>
    <xdr:to>
      <xdr:col>102</xdr:col>
      <xdr:colOff>114300</xdr:colOff>
      <xdr:row>35</xdr:row>
      <xdr:rowOff>30099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599808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158369</xdr:rowOff>
    </xdr:from>
    <xdr:to>
      <xdr:col>116</xdr:col>
      <xdr:colOff>114300</xdr:colOff>
      <xdr:row>34</xdr:row>
      <xdr:rowOff>88519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9796</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66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109728</xdr:rowOff>
    </xdr:from>
    <xdr:to>
      <xdr:col>112</xdr:col>
      <xdr:colOff>38100</xdr:colOff>
      <xdr:row>35</xdr:row>
      <xdr:rowOff>39878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56405</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57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122809</xdr:rowOff>
    </xdr:from>
    <xdr:to>
      <xdr:col>107</xdr:col>
      <xdr:colOff>101600</xdr:colOff>
      <xdr:row>35</xdr:row>
      <xdr:rowOff>52959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69486</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117983</xdr:rowOff>
    </xdr:from>
    <xdr:to>
      <xdr:col>102</xdr:col>
      <xdr:colOff>165100</xdr:colOff>
      <xdr:row>35</xdr:row>
      <xdr:rowOff>48133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64660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7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150749</xdr:rowOff>
    </xdr:from>
    <xdr:to>
      <xdr:col>98</xdr:col>
      <xdr:colOff>38100</xdr:colOff>
      <xdr:row>35</xdr:row>
      <xdr:rowOff>80899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9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97426</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75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553,264</a:t>
          </a:r>
          <a:r>
            <a:rPr kumimoji="1" lang="ja-JP" altLang="en-US" sz="1300">
              <a:latin typeface="ＭＳ Ｐゴシック" panose="020B0600070205080204" pitchFamily="50" charset="-128"/>
              <a:ea typeface="ＭＳ Ｐゴシック" panose="020B0600070205080204" pitchFamily="50" charset="-128"/>
            </a:rPr>
            <a:t>円であり、類似団体中高い方から４番目（類似団体加重平均は</a:t>
          </a:r>
          <a:r>
            <a:rPr kumimoji="1" lang="en-US" altLang="ja-JP" sz="1300">
              <a:latin typeface="ＭＳ Ｐゴシック" panose="020B0600070205080204" pitchFamily="50" charset="-128"/>
              <a:ea typeface="ＭＳ Ｐゴシック" panose="020B0600070205080204" pitchFamily="50" charset="-128"/>
            </a:rPr>
            <a:t>513,750</a:t>
          </a:r>
          <a:r>
            <a:rPr kumimoji="1" lang="ja-JP" altLang="en-US" sz="1300">
              <a:latin typeface="ＭＳ Ｐゴシック" panose="020B0600070205080204" pitchFamily="50" charset="-128"/>
              <a:ea typeface="ＭＳ Ｐゴシック" panose="020B0600070205080204" pitchFamily="50" charset="-128"/>
            </a:rPr>
            <a:t>円）となる。類似団体平均と比べて、総務費、民生費、公債費などが高い水準にあることが要因である。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42,539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8,172</a:t>
          </a:r>
          <a:r>
            <a:rPr kumimoji="1" lang="ja-JP" altLang="en-US" sz="1300">
              <a:latin typeface="ＭＳ Ｐゴシック" panose="020B0600070205080204" pitchFamily="50" charset="-128"/>
              <a:ea typeface="ＭＳ Ｐゴシック" panose="020B0600070205080204" pitchFamily="50" charset="-128"/>
            </a:rPr>
            <a:t>円高い。主な要因としては、新長田合同庁舎の整備や、本庁舎移転・再整備関連事業が挙げられる。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207,179</a:t>
          </a:r>
          <a:r>
            <a:rPr kumimoji="1" lang="ja-JP" altLang="en-US" sz="1300">
              <a:latin typeface="ＭＳ Ｐゴシック" panose="020B0600070205080204" pitchFamily="50" charset="-128"/>
              <a:ea typeface="ＭＳ Ｐゴシック" panose="020B0600070205080204" pitchFamily="50" charset="-128"/>
            </a:rPr>
            <a:t>円であり、類似団体平均より</a:t>
          </a:r>
          <a:r>
            <a:rPr kumimoji="1" lang="en-US" altLang="ja-JP" sz="1300">
              <a:latin typeface="ＭＳ Ｐゴシック" panose="020B0600070205080204" pitchFamily="50" charset="-128"/>
              <a:ea typeface="ＭＳ Ｐゴシック" panose="020B0600070205080204" pitchFamily="50" charset="-128"/>
            </a:rPr>
            <a:t>14,400</a:t>
          </a:r>
          <a:r>
            <a:rPr kumimoji="1" lang="ja-JP" altLang="en-US" sz="1300">
              <a:latin typeface="ＭＳ Ｐゴシック" panose="020B0600070205080204" pitchFamily="50" charset="-128"/>
              <a:ea typeface="ＭＳ Ｐゴシック" panose="020B0600070205080204" pitchFamily="50" charset="-128"/>
            </a:rPr>
            <a:t>円高い。生活保護費が類似団体平均より</a:t>
          </a:r>
          <a:r>
            <a:rPr kumimoji="1" lang="en-US" altLang="ja-JP" sz="1300">
              <a:latin typeface="ＭＳ Ｐゴシック" panose="020B0600070205080204" pitchFamily="50" charset="-128"/>
              <a:ea typeface="ＭＳ Ｐゴシック" panose="020B0600070205080204" pitchFamily="50" charset="-128"/>
            </a:rPr>
            <a:t>7,764</a:t>
          </a:r>
          <a:r>
            <a:rPr kumimoji="1" lang="ja-JP" altLang="en-US" sz="1300">
              <a:latin typeface="ＭＳ Ｐゴシック" panose="020B0600070205080204" pitchFamily="50" charset="-128"/>
              <a:ea typeface="ＭＳ Ｐゴシック" panose="020B0600070205080204" pitchFamily="50" charset="-128"/>
            </a:rPr>
            <a:t>円高いことや、類似団体と比べて高齢化率が高く（類似団体中高い方から４番目）、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p>
        <a:p>
          <a:r>
            <a:rPr kumimoji="1" lang="ja-JP" altLang="en-US" sz="1300">
              <a:latin typeface="ＭＳ Ｐゴシック" panose="020B0600070205080204" pitchFamily="50" charset="-128"/>
              <a:ea typeface="ＭＳ Ｐゴシック" panose="020B0600070205080204" pitchFamily="50" charset="-128"/>
            </a:rPr>
            <a:t>　公債費は、性質別歳出決算分析表と同様に、震災関連の市債償還による影響が大きい。なお、目的別歳出決算分析表の公債費には、起債発行手数料などの経費が含まれているため、性質別歳出決算分析表の住民一人当たりコストとは一致し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実質収支額については、職員総定数の削減や事務事業の見直しなど行財政改革の着実な取組みにより、継続的に黒字を確保している。</a:t>
          </a:r>
        </a:p>
        <a:p>
          <a:r>
            <a:rPr kumimoji="1" lang="ja-JP" altLang="en-US" sz="1200">
              <a:latin typeface="ＭＳ ゴシック" pitchFamily="49" charset="-128"/>
              <a:ea typeface="ＭＳ ゴシック" pitchFamily="49" charset="-128"/>
            </a:rPr>
            <a:t>　実質単年度収支については、平成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年度決算剰余金の大半を取り崩したこと、災害救助基金の創設や新型コロナウイルス感染症対応のために財政調整基金を取り崩したため、赤字となっている。</a:t>
          </a:r>
        </a:p>
        <a:p>
          <a:r>
            <a:rPr kumimoji="1" lang="ja-JP" altLang="en-US" sz="1200">
              <a:latin typeface="ＭＳ ゴシック" pitchFamily="49" charset="-128"/>
              <a:ea typeface="ＭＳ ゴシック" pitchFamily="49" charset="-128"/>
            </a:rPr>
            <a:t>　財政調整基金残高については、前述のとおり取崩しを行ったため、減となっている。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少子高齢化の進行などに伴う乗車料収入の減少等の影響により、自動車事業会計においては依然として資金不足が生じているが、宅地造成事業を行う新都市整備事業会計や上下水道事業の会計などにおいて資金の剰余が生じており、連結実質黒字を確保している。</a:t>
          </a:r>
        </a:p>
        <a:p>
          <a:r>
            <a:rPr kumimoji="1" lang="ja-JP" altLang="en-US" sz="1400">
              <a:latin typeface="ＭＳ ゴシック" pitchFamily="49" charset="-128"/>
              <a:ea typeface="ＭＳ ゴシック" pitchFamily="49" charset="-128"/>
            </a:rPr>
            <a:t>　自動車事業会計については、引き続き人件費の抑制などのコスト削減や、乗客増対策などの経営改善に取り組んでいく。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860399080</v>
      </c>
      <c r="BO4" s="393"/>
      <c r="BP4" s="393"/>
      <c r="BQ4" s="393"/>
      <c r="BR4" s="393"/>
      <c r="BS4" s="393"/>
      <c r="BT4" s="393"/>
      <c r="BU4" s="394"/>
      <c r="BV4" s="392">
        <v>816166200</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0.3</v>
      </c>
      <c r="CU4" s="399"/>
      <c r="CV4" s="399"/>
      <c r="CW4" s="399"/>
      <c r="CX4" s="399"/>
      <c r="CY4" s="399"/>
      <c r="CZ4" s="399"/>
      <c r="DA4" s="400"/>
      <c r="DB4" s="398">
        <v>0.5</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848479219</v>
      </c>
      <c r="BO5" s="430"/>
      <c r="BP5" s="430"/>
      <c r="BQ5" s="430"/>
      <c r="BR5" s="430"/>
      <c r="BS5" s="430"/>
      <c r="BT5" s="430"/>
      <c r="BU5" s="431"/>
      <c r="BV5" s="429">
        <v>801142891</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99.3</v>
      </c>
      <c r="CU5" s="427"/>
      <c r="CV5" s="427"/>
      <c r="CW5" s="427"/>
      <c r="CX5" s="427"/>
      <c r="CY5" s="427"/>
      <c r="CZ5" s="427"/>
      <c r="DA5" s="428"/>
      <c r="DB5" s="426">
        <v>99.1</v>
      </c>
      <c r="DC5" s="427"/>
      <c r="DD5" s="427"/>
      <c r="DE5" s="427"/>
      <c r="DF5" s="427"/>
      <c r="DG5" s="427"/>
      <c r="DH5" s="427"/>
      <c r="DI5" s="428"/>
      <c r="DJ5" s="186"/>
      <c r="DK5" s="186"/>
      <c r="DL5" s="186"/>
      <c r="DM5" s="186"/>
      <c r="DN5" s="186"/>
      <c r="DO5" s="186"/>
    </row>
    <row r="6" spans="1:119" ht="18.75" customHeight="1" x14ac:dyDescent="0.2">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100</v>
      </c>
      <c r="AV6" s="462"/>
      <c r="AW6" s="462"/>
      <c r="AX6" s="462"/>
      <c r="AY6" s="463" t="s">
        <v>101</v>
      </c>
      <c r="AZ6" s="464"/>
      <c r="BA6" s="464"/>
      <c r="BB6" s="464"/>
      <c r="BC6" s="464"/>
      <c r="BD6" s="464"/>
      <c r="BE6" s="464"/>
      <c r="BF6" s="464"/>
      <c r="BG6" s="464"/>
      <c r="BH6" s="464"/>
      <c r="BI6" s="464"/>
      <c r="BJ6" s="464"/>
      <c r="BK6" s="464"/>
      <c r="BL6" s="464"/>
      <c r="BM6" s="465"/>
      <c r="BN6" s="429">
        <v>11919861</v>
      </c>
      <c r="BO6" s="430"/>
      <c r="BP6" s="430"/>
      <c r="BQ6" s="430"/>
      <c r="BR6" s="430"/>
      <c r="BS6" s="430"/>
      <c r="BT6" s="430"/>
      <c r="BU6" s="431"/>
      <c r="BV6" s="429">
        <v>15023309</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109.3</v>
      </c>
      <c r="CU6" s="467"/>
      <c r="CV6" s="467"/>
      <c r="CW6" s="467"/>
      <c r="CX6" s="467"/>
      <c r="CY6" s="467"/>
      <c r="CZ6" s="467"/>
      <c r="DA6" s="468"/>
      <c r="DB6" s="466">
        <v>111.1</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10598560</v>
      </c>
      <c r="BO7" s="430"/>
      <c r="BP7" s="430"/>
      <c r="BQ7" s="430"/>
      <c r="BR7" s="430"/>
      <c r="BS7" s="430"/>
      <c r="BT7" s="430"/>
      <c r="BU7" s="431"/>
      <c r="BV7" s="429">
        <v>12983623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439969175</v>
      </c>
      <c r="CU7" s="430"/>
      <c r="CV7" s="430"/>
      <c r="CW7" s="430"/>
      <c r="CX7" s="430"/>
      <c r="CY7" s="430"/>
      <c r="CZ7" s="430"/>
      <c r="DA7" s="431"/>
      <c r="DB7" s="429">
        <v>438756055</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1321301</v>
      </c>
      <c r="BO8" s="430"/>
      <c r="BP8" s="430"/>
      <c r="BQ8" s="430"/>
      <c r="BR8" s="430"/>
      <c r="BS8" s="430"/>
      <c r="BT8" s="430"/>
      <c r="BU8" s="431"/>
      <c r="BV8" s="429">
        <v>2039686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0.79</v>
      </c>
      <c r="CU8" s="470"/>
      <c r="CV8" s="470"/>
      <c r="CW8" s="470"/>
      <c r="CX8" s="470"/>
      <c r="CY8" s="470"/>
      <c r="CZ8" s="470"/>
      <c r="DA8" s="471"/>
      <c r="DB8" s="469">
        <v>0.8</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1537272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92</v>
      </c>
      <c r="AV9" s="462"/>
      <c r="AW9" s="462"/>
      <c r="AX9" s="462"/>
      <c r="AY9" s="463" t="s">
        <v>115</v>
      </c>
      <c r="AZ9" s="464"/>
      <c r="BA9" s="464"/>
      <c r="BB9" s="464"/>
      <c r="BC9" s="464"/>
      <c r="BD9" s="464"/>
      <c r="BE9" s="464"/>
      <c r="BF9" s="464"/>
      <c r="BG9" s="464"/>
      <c r="BH9" s="464"/>
      <c r="BI9" s="464"/>
      <c r="BJ9" s="464"/>
      <c r="BK9" s="464"/>
      <c r="BL9" s="464"/>
      <c r="BM9" s="465"/>
      <c r="BN9" s="429">
        <v>-718385</v>
      </c>
      <c r="BO9" s="430"/>
      <c r="BP9" s="430"/>
      <c r="BQ9" s="430"/>
      <c r="BR9" s="430"/>
      <c r="BS9" s="430"/>
      <c r="BT9" s="430"/>
      <c r="BU9" s="431"/>
      <c r="BV9" s="429">
        <v>-617874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18.600000000000001</v>
      </c>
      <c r="CU9" s="427"/>
      <c r="CV9" s="427"/>
      <c r="CW9" s="427"/>
      <c r="CX9" s="427"/>
      <c r="CY9" s="427"/>
      <c r="CZ9" s="427"/>
      <c r="DA9" s="428"/>
      <c r="DB9" s="426">
        <v>18.2</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117</v>
      </c>
      <c r="M10" s="459"/>
      <c r="N10" s="459"/>
      <c r="O10" s="459"/>
      <c r="P10" s="459"/>
      <c r="Q10" s="460"/>
      <c r="R10" s="480">
        <v>1544200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2040342</v>
      </c>
      <c r="BO10" s="430"/>
      <c r="BP10" s="430"/>
      <c r="BQ10" s="430"/>
      <c r="BR10" s="430"/>
      <c r="BS10" s="430"/>
      <c r="BT10" s="430"/>
      <c r="BU10" s="431"/>
      <c r="BV10" s="429">
        <v>1679357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2">
      <c r="A12" s="187"/>
      <c r="B12" s="489" t="s">
        <v>128</v>
      </c>
      <c r="C12" s="490"/>
      <c r="D12" s="490"/>
      <c r="E12" s="490"/>
      <c r="F12" s="490"/>
      <c r="G12" s="490"/>
      <c r="H12" s="490"/>
      <c r="I12" s="490"/>
      <c r="J12" s="490"/>
      <c r="K12" s="491"/>
      <c r="L12" s="498" t="s">
        <v>129</v>
      </c>
      <c r="M12" s="499"/>
      <c r="N12" s="499"/>
      <c r="O12" s="499"/>
      <c r="P12" s="499"/>
      <c r="Q12" s="500"/>
      <c r="R12" s="501">
        <v>1533588</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3409038</v>
      </c>
      <c r="BO12" s="430"/>
      <c r="BP12" s="430"/>
      <c r="BQ12" s="430"/>
      <c r="BR12" s="430"/>
      <c r="BS12" s="430"/>
      <c r="BT12" s="430"/>
      <c r="BU12" s="431"/>
      <c r="BV12" s="429">
        <v>1678755</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137</v>
      </c>
      <c r="N13" s="521"/>
      <c r="O13" s="521"/>
      <c r="P13" s="521"/>
      <c r="Q13" s="522"/>
      <c r="R13" s="513">
        <v>1484111</v>
      </c>
      <c r="S13" s="514"/>
      <c r="T13" s="514"/>
      <c r="U13" s="514"/>
      <c r="V13" s="515"/>
      <c r="W13" s="445" t="s">
        <v>138</v>
      </c>
      <c r="X13" s="446"/>
      <c r="Y13" s="446"/>
      <c r="Z13" s="446"/>
      <c r="AA13" s="446"/>
      <c r="AB13" s="436"/>
      <c r="AC13" s="480">
        <v>4974</v>
      </c>
      <c r="AD13" s="481"/>
      <c r="AE13" s="481"/>
      <c r="AF13" s="481"/>
      <c r="AG13" s="523"/>
      <c r="AH13" s="480">
        <v>4743</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-2087081</v>
      </c>
      <c r="BO13" s="430"/>
      <c r="BP13" s="430"/>
      <c r="BQ13" s="430"/>
      <c r="BR13" s="430"/>
      <c r="BS13" s="430"/>
      <c r="BT13" s="430"/>
      <c r="BU13" s="431"/>
      <c r="BV13" s="429">
        <v>-617272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4.5999999999999996</v>
      </c>
      <c r="CU13" s="427"/>
      <c r="CV13" s="427"/>
      <c r="CW13" s="427"/>
      <c r="CX13" s="427"/>
      <c r="CY13" s="427"/>
      <c r="CZ13" s="427"/>
      <c r="DA13" s="428"/>
      <c r="DB13" s="426">
        <v>5.7</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1538025</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66.099999999999994</v>
      </c>
      <c r="CU14" s="528"/>
      <c r="CV14" s="528"/>
      <c r="CW14" s="528"/>
      <c r="CX14" s="528"/>
      <c r="CY14" s="528"/>
      <c r="CZ14" s="528"/>
      <c r="DA14" s="529"/>
      <c r="DB14" s="527">
        <v>71</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137</v>
      </c>
      <c r="N15" s="521"/>
      <c r="O15" s="521"/>
      <c r="P15" s="521"/>
      <c r="Q15" s="522"/>
      <c r="R15" s="513">
        <v>1489820</v>
      </c>
      <c r="S15" s="514"/>
      <c r="T15" s="514"/>
      <c r="U15" s="514"/>
      <c r="V15" s="515"/>
      <c r="W15" s="445" t="s">
        <v>145</v>
      </c>
      <c r="X15" s="446"/>
      <c r="Y15" s="446"/>
      <c r="Z15" s="446"/>
      <c r="AA15" s="446"/>
      <c r="AB15" s="436"/>
      <c r="AC15" s="480">
        <v>124429</v>
      </c>
      <c r="AD15" s="481"/>
      <c r="AE15" s="481"/>
      <c r="AF15" s="481"/>
      <c r="AG15" s="523"/>
      <c r="AH15" s="480">
        <v>124162</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258088540</v>
      </c>
      <c r="BO15" s="393"/>
      <c r="BP15" s="393"/>
      <c r="BQ15" s="393"/>
      <c r="BR15" s="393"/>
      <c r="BS15" s="393"/>
      <c r="BT15" s="393"/>
      <c r="BU15" s="394"/>
      <c r="BV15" s="392">
        <v>256599672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20</v>
      </c>
      <c r="AD16" s="517"/>
      <c r="AE16" s="517"/>
      <c r="AF16" s="517"/>
      <c r="AG16" s="518"/>
      <c r="AH16" s="516">
        <v>20.100000000000001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330962754</v>
      </c>
      <c r="BO16" s="430"/>
      <c r="BP16" s="430"/>
      <c r="BQ16" s="430"/>
      <c r="BR16" s="430"/>
      <c r="BS16" s="430"/>
      <c r="BT16" s="430"/>
      <c r="BU16" s="431"/>
      <c r="BV16" s="429">
        <v>322874507</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17.5</v>
      </c>
      <c r="CU16" s="427"/>
      <c r="CV16" s="427"/>
      <c r="CW16" s="427"/>
      <c r="CX16" s="427"/>
      <c r="CY16" s="427"/>
      <c r="CZ16" s="427"/>
      <c r="DA16" s="428"/>
      <c r="DB16" s="426">
        <v>18.3</v>
      </c>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494038</v>
      </c>
      <c r="AD17" s="481"/>
      <c r="AE17" s="481"/>
      <c r="AF17" s="481"/>
      <c r="AG17" s="523"/>
      <c r="AH17" s="480">
        <v>488217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325740713</v>
      </c>
      <c r="BO17" s="430"/>
      <c r="BP17" s="430"/>
      <c r="BQ17" s="430"/>
      <c r="BR17" s="430"/>
      <c r="BS17" s="430"/>
      <c r="BT17" s="430"/>
      <c r="BU17" s="431"/>
      <c r="BV17" s="429">
        <v>323739751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156</v>
      </c>
      <c r="C18" s="472"/>
      <c r="D18" s="472"/>
      <c r="E18" s="544"/>
      <c r="F18" s="544"/>
      <c r="G18" s="544"/>
      <c r="H18" s="544"/>
      <c r="I18" s="544"/>
      <c r="J18" s="544"/>
      <c r="K18" s="544"/>
      <c r="L18" s="545">
        <v>557.01</v>
      </c>
      <c r="M18" s="545"/>
      <c r="N18" s="545"/>
      <c r="O18" s="545"/>
      <c r="P18" s="545"/>
      <c r="Q18" s="545"/>
      <c r="R18" s="546"/>
      <c r="S18" s="546"/>
      <c r="T18" s="546"/>
      <c r="U18" s="546"/>
      <c r="V18" s="547"/>
      <c r="W18" s="447"/>
      <c r="X18" s="448"/>
      <c r="Y18" s="448"/>
      <c r="Z18" s="448"/>
      <c r="AA18" s="448"/>
      <c r="AB18" s="439"/>
      <c r="AC18" s="548">
        <v>79.2</v>
      </c>
      <c r="AD18" s="549"/>
      <c r="AE18" s="549"/>
      <c r="AF18" s="549"/>
      <c r="AG18" s="550"/>
      <c r="AH18" s="548">
        <v>79.099999999999994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451130318</v>
      </c>
      <c r="BO18" s="430"/>
      <c r="BP18" s="430"/>
      <c r="BQ18" s="430"/>
      <c r="BR18" s="430"/>
      <c r="BS18" s="430"/>
      <c r="BT18" s="430"/>
      <c r="BU18" s="431"/>
      <c r="BV18" s="429">
        <v>448728654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158</v>
      </c>
      <c r="C19" s="472"/>
      <c r="D19" s="472"/>
      <c r="E19" s="544"/>
      <c r="F19" s="544"/>
      <c r="G19" s="544"/>
      <c r="H19" s="544"/>
      <c r="I19" s="544"/>
      <c r="J19" s="544"/>
      <c r="K19" s="544"/>
      <c r="L19" s="552">
        <v>2760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507607685</v>
      </c>
      <c r="BO19" s="430"/>
      <c r="BP19" s="430"/>
      <c r="BQ19" s="430"/>
      <c r="BR19" s="430"/>
      <c r="BS19" s="430"/>
      <c r="BT19" s="430"/>
      <c r="BU19" s="431"/>
      <c r="BV19" s="429">
        <v>509335144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160</v>
      </c>
      <c r="C20" s="472"/>
      <c r="D20" s="472"/>
      <c r="E20" s="544"/>
      <c r="F20" s="544"/>
      <c r="G20" s="544"/>
      <c r="H20" s="544"/>
      <c r="I20" s="544"/>
      <c r="J20" s="544"/>
      <c r="K20" s="544"/>
      <c r="L20" s="552">
        <v>705459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1109066199</v>
      </c>
      <c r="BO23" s="430"/>
      <c r="BP23" s="430"/>
      <c r="BQ23" s="430"/>
      <c r="BR23" s="430"/>
      <c r="BS23" s="430"/>
      <c r="BT23" s="430"/>
      <c r="BU23" s="431"/>
      <c r="BV23" s="429">
        <v>1095733561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169</v>
      </c>
      <c r="F24" s="459"/>
      <c r="G24" s="459"/>
      <c r="H24" s="459"/>
      <c r="I24" s="459"/>
      <c r="J24" s="459"/>
      <c r="K24" s="460"/>
      <c r="L24" s="480">
        <v>1</v>
      </c>
      <c r="M24" s="481"/>
      <c r="N24" s="481"/>
      <c r="O24" s="481"/>
      <c r="P24" s="523"/>
      <c r="Q24" s="480">
        <v>11280</v>
      </c>
      <c r="R24" s="481"/>
      <c r="S24" s="481"/>
      <c r="T24" s="481"/>
      <c r="U24" s="481"/>
      <c r="V24" s="523"/>
      <c r="W24" s="582"/>
      <c r="X24" s="570"/>
      <c r="Y24" s="571"/>
      <c r="Z24" s="479" t="s">
        <v>170</v>
      </c>
      <c r="AA24" s="459"/>
      <c r="AB24" s="459"/>
      <c r="AC24" s="459"/>
      <c r="AD24" s="459"/>
      <c r="AE24" s="459"/>
      <c r="AF24" s="459"/>
      <c r="AG24" s="460"/>
      <c r="AH24" s="480">
        <v>10604</v>
      </c>
      <c r="AI24" s="481"/>
      <c r="AJ24" s="481"/>
      <c r="AK24" s="481"/>
      <c r="AL24" s="523"/>
      <c r="AM24" s="480">
        <v>34219108</v>
      </c>
      <c r="AN24" s="481"/>
      <c r="AO24" s="481"/>
      <c r="AP24" s="481"/>
      <c r="AQ24" s="481"/>
      <c r="AR24" s="523"/>
      <c r="AS24" s="480">
        <v>3227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225259014</v>
      </c>
      <c r="BO24" s="430"/>
      <c r="BP24" s="430"/>
      <c r="BQ24" s="430"/>
      <c r="BR24" s="430"/>
      <c r="BS24" s="430"/>
      <c r="BT24" s="430"/>
      <c r="BU24" s="431"/>
      <c r="BV24" s="429">
        <v>244719818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172</v>
      </c>
      <c r="F25" s="459"/>
      <c r="G25" s="459"/>
      <c r="H25" s="459"/>
      <c r="I25" s="459"/>
      <c r="J25" s="459"/>
      <c r="K25" s="460"/>
      <c r="L25" s="480">
        <v>3</v>
      </c>
      <c r="M25" s="481"/>
      <c r="N25" s="481"/>
      <c r="O25" s="481"/>
      <c r="P25" s="523"/>
      <c r="Q25" s="480">
        <v>9435</v>
      </c>
      <c r="R25" s="481"/>
      <c r="S25" s="481"/>
      <c r="T25" s="481"/>
      <c r="U25" s="481"/>
      <c r="V25" s="523"/>
      <c r="W25" s="582"/>
      <c r="X25" s="570"/>
      <c r="Y25" s="571"/>
      <c r="Z25" s="479" t="s">
        <v>173</v>
      </c>
      <c r="AA25" s="459"/>
      <c r="AB25" s="459"/>
      <c r="AC25" s="459"/>
      <c r="AD25" s="459"/>
      <c r="AE25" s="459"/>
      <c r="AF25" s="459"/>
      <c r="AG25" s="460"/>
      <c r="AH25" s="480">
        <v>1498</v>
      </c>
      <c r="AI25" s="481"/>
      <c r="AJ25" s="481"/>
      <c r="AK25" s="481"/>
      <c r="AL25" s="523"/>
      <c r="AM25" s="480">
        <v>4769632</v>
      </c>
      <c r="AN25" s="481"/>
      <c r="AO25" s="481"/>
      <c r="AP25" s="481"/>
      <c r="AQ25" s="481"/>
      <c r="AR25" s="523"/>
      <c r="AS25" s="480">
        <v>3184</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213992975</v>
      </c>
      <c r="BO25" s="393"/>
      <c r="BP25" s="393"/>
      <c r="BQ25" s="393"/>
      <c r="BR25" s="393"/>
      <c r="BS25" s="393"/>
      <c r="BT25" s="393"/>
      <c r="BU25" s="394"/>
      <c r="BV25" s="392">
        <v>174542182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175</v>
      </c>
      <c r="F26" s="459"/>
      <c r="G26" s="459"/>
      <c r="H26" s="459"/>
      <c r="I26" s="459"/>
      <c r="J26" s="459"/>
      <c r="K26" s="460"/>
      <c r="L26" s="480">
        <v>1</v>
      </c>
      <c r="M26" s="481"/>
      <c r="N26" s="481"/>
      <c r="O26" s="481"/>
      <c r="P26" s="523"/>
      <c r="Q26" s="480">
        <v>8300</v>
      </c>
      <c r="R26" s="481"/>
      <c r="S26" s="481"/>
      <c r="T26" s="481"/>
      <c r="U26" s="481"/>
      <c r="V26" s="523"/>
      <c r="W26" s="582"/>
      <c r="X26" s="570"/>
      <c r="Y26" s="571"/>
      <c r="Z26" s="479" t="s">
        <v>176</v>
      </c>
      <c r="AA26" s="592"/>
      <c r="AB26" s="592"/>
      <c r="AC26" s="592"/>
      <c r="AD26" s="592"/>
      <c r="AE26" s="592"/>
      <c r="AF26" s="592"/>
      <c r="AG26" s="593"/>
      <c r="AH26" s="480">
        <v>1759</v>
      </c>
      <c r="AI26" s="481"/>
      <c r="AJ26" s="481"/>
      <c r="AK26" s="481"/>
      <c r="AL26" s="523"/>
      <c r="AM26" s="480">
        <v>6022816</v>
      </c>
      <c r="AN26" s="481"/>
      <c r="AO26" s="481"/>
      <c r="AP26" s="481"/>
      <c r="AQ26" s="481"/>
      <c r="AR26" s="523"/>
      <c r="AS26" s="480">
        <v>3424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5305943</v>
      </c>
      <c r="BO26" s="430"/>
      <c r="BP26" s="430"/>
      <c r="BQ26" s="430"/>
      <c r="BR26" s="430"/>
      <c r="BS26" s="430"/>
      <c r="BT26" s="430"/>
      <c r="BU26" s="431"/>
      <c r="BV26" s="429">
        <v>5206499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178</v>
      </c>
      <c r="F27" s="459"/>
      <c r="G27" s="459"/>
      <c r="H27" s="459"/>
      <c r="I27" s="459"/>
      <c r="J27" s="459"/>
      <c r="K27" s="460"/>
      <c r="L27" s="480">
        <v>1</v>
      </c>
      <c r="M27" s="481"/>
      <c r="N27" s="481"/>
      <c r="O27" s="481"/>
      <c r="P27" s="523"/>
      <c r="Q27" s="480">
        <v>11400</v>
      </c>
      <c r="R27" s="481"/>
      <c r="S27" s="481"/>
      <c r="T27" s="481"/>
      <c r="U27" s="481"/>
      <c r="V27" s="523"/>
      <c r="W27" s="582"/>
      <c r="X27" s="570"/>
      <c r="Y27" s="571"/>
      <c r="Z27" s="479" t="s">
        <v>179</v>
      </c>
      <c r="AA27" s="459"/>
      <c r="AB27" s="459"/>
      <c r="AC27" s="459"/>
      <c r="AD27" s="459"/>
      <c r="AE27" s="459"/>
      <c r="AF27" s="459"/>
      <c r="AG27" s="460"/>
      <c r="AH27" s="480">
        <v>7454</v>
      </c>
      <c r="AI27" s="481"/>
      <c r="AJ27" s="481"/>
      <c r="AK27" s="481"/>
      <c r="AL27" s="523"/>
      <c r="AM27" s="480">
        <v>26289873</v>
      </c>
      <c r="AN27" s="481"/>
      <c r="AO27" s="481"/>
      <c r="AP27" s="481"/>
      <c r="AQ27" s="481"/>
      <c r="AR27" s="523"/>
      <c r="AS27" s="480">
        <v>3527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8769585</v>
      </c>
      <c r="BO27" s="606"/>
      <c r="BP27" s="606"/>
      <c r="BQ27" s="606"/>
      <c r="BR27" s="606"/>
      <c r="BS27" s="606"/>
      <c r="BT27" s="606"/>
      <c r="BU27" s="607"/>
      <c r="BV27" s="605">
        <v>15282851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181</v>
      </c>
      <c r="F28" s="459"/>
      <c r="G28" s="459"/>
      <c r="H28" s="459"/>
      <c r="I28" s="459"/>
      <c r="J28" s="459"/>
      <c r="K28" s="460"/>
      <c r="L28" s="480">
        <v>1</v>
      </c>
      <c r="M28" s="481"/>
      <c r="N28" s="481"/>
      <c r="O28" s="481"/>
      <c r="P28" s="523"/>
      <c r="Q28" s="480">
        <v>10400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183</v>
      </c>
      <c r="AN28" s="481"/>
      <c r="AO28" s="481"/>
      <c r="AP28" s="481"/>
      <c r="AQ28" s="481"/>
      <c r="AR28" s="523"/>
      <c r="AS28" s="480" t="s">
        <v>183</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11529993</v>
      </c>
      <c r="BO28" s="393"/>
      <c r="BP28" s="393"/>
      <c r="BQ28" s="393"/>
      <c r="BR28" s="393"/>
      <c r="BS28" s="393"/>
      <c r="BT28" s="393"/>
      <c r="BU28" s="394"/>
      <c r="BV28" s="392">
        <v>12898689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185</v>
      </c>
      <c r="F29" s="459"/>
      <c r="G29" s="459"/>
      <c r="H29" s="459"/>
      <c r="I29" s="459"/>
      <c r="J29" s="459"/>
      <c r="K29" s="460"/>
      <c r="L29" s="480">
        <v>67</v>
      </c>
      <c r="M29" s="481"/>
      <c r="N29" s="481"/>
      <c r="O29" s="481"/>
      <c r="P29" s="523"/>
      <c r="Q29" s="480">
        <v>9300</v>
      </c>
      <c r="R29" s="481"/>
      <c r="S29" s="481"/>
      <c r="T29" s="481"/>
      <c r="U29" s="481"/>
      <c r="V29" s="523"/>
      <c r="W29" s="583"/>
      <c r="X29" s="584"/>
      <c r="Y29" s="585"/>
      <c r="Z29" s="479" t="s">
        <v>186</v>
      </c>
      <c r="AA29" s="459"/>
      <c r="AB29" s="459"/>
      <c r="AC29" s="459"/>
      <c r="AD29" s="459"/>
      <c r="AE29" s="459"/>
      <c r="AF29" s="459"/>
      <c r="AG29" s="460"/>
      <c r="AH29" s="480">
        <v>18058</v>
      </c>
      <c r="AI29" s="481"/>
      <c r="AJ29" s="481"/>
      <c r="AK29" s="481"/>
      <c r="AL29" s="523"/>
      <c r="AM29" s="480">
        <v>60508981</v>
      </c>
      <c r="AN29" s="481"/>
      <c r="AO29" s="481"/>
      <c r="AP29" s="481"/>
      <c r="AQ29" s="481"/>
      <c r="AR29" s="523"/>
      <c r="AS29" s="480">
        <v>3351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22073027</v>
      </c>
      <c r="BO29" s="430"/>
      <c r="BP29" s="430"/>
      <c r="BQ29" s="430"/>
      <c r="BR29" s="430"/>
      <c r="BS29" s="430"/>
      <c r="BT29" s="430"/>
      <c r="BU29" s="431"/>
      <c r="BV29" s="429">
        <v>23059523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21361212</v>
      </c>
      <c r="BO30" s="606"/>
      <c r="BP30" s="606"/>
      <c r="BQ30" s="606"/>
      <c r="BR30" s="606"/>
      <c r="BS30" s="606"/>
      <c r="BT30" s="606"/>
      <c r="BU30" s="607"/>
      <c r="BV30" s="605">
        <v>18059531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195</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国民健康保険事業費</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下水道事業会計</v>
      </c>
      <c r="AP34" s="619"/>
      <c r="AQ34" s="619"/>
      <c r="AR34" s="619"/>
      <c r="AS34" s="619"/>
      <c r="AT34" s="619"/>
      <c r="AU34" s="619"/>
      <c r="AV34" s="619"/>
      <c r="AW34" s="619"/>
      <c r="AX34" s="619"/>
      <c r="AY34" s="619"/>
      <c r="AZ34" s="619"/>
      <c r="BA34" s="619"/>
      <c r="BB34" s="619"/>
      <c r="BC34" s="619"/>
      <c r="BD34" s="214"/>
      <c r="BE34" s="618">
        <f>IF(BG34="","",MAX(C34:D43,U34:V43,AM34:AN43)+1)</f>
        <v>17</v>
      </c>
      <c r="BF34" s="618"/>
      <c r="BG34" s="619" t="str">
        <f>IF('各会計、関係団体の財政状況及び健全化判断比率'!B40="","",'各会計、関係団体の財政状況及び健全化判断比率'!B40)</f>
        <v>市場事業費</v>
      </c>
      <c r="BH34" s="619"/>
      <c r="BI34" s="619"/>
      <c r="BJ34" s="619"/>
      <c r="BK34" s="619"/>
      <c r="BL34" s="619"/>
      <c r="BM34" s="619"/>
      <c r="BN34" s="619"/>
      <c r="BO34" s="619"/>
      <c r="BP34" s="619"/>
      <c r="BQ34" s="619"/>
      <c r="BR34" s="619"/>
      <c r="BS34" s="619"/>
      <c r="BT34" s="619"/>
      <c r="BU34" s="619"/>
      <c r="BV34" s="214"/>
      <c r="BW34" s="618">
        <f>IF(BY34="","",MAX(C34:D43,U34:V43,AM34:AN43,BE34:BF43)+1)</f>
        <v>21</v>
      </c>
      <c r="BX34" s="618"/>
      <c r="BY34" s="619" t="str">
        <f>IF('各会計、関係団体の財政状況及び健全化判断比率'!B68="","",'各会計、関係団体の財政状況及び健全化判断比率'!B68)</f>
        <v>阪神水道企業</v>
      </c>
      <c r="BZ34" s="619"/>
      <c r="CA34" s="619"/>
      <c r="CB34" s="619"/>
      <c r="CC34" s="619"/>
      <c r="CD34" s="619"/>
      <c r="CE34" s="619"/>
      <c r="CF34" s="619"/>
      <c r="CG34" s="619"/>
      <c r="CH34" s="619"/>
      <c r="CI34" s="619"/>
      <c r="CJ34" s="619"/>
      <c r="CK34" s="619"/>
      <c r="CL34" s="619"/>
      <c r="CM34" s="619"/>
      <c r="CN34" s="214"/>
      <c r="CO34" s="618">
        <f>IF(CQ34="","",MAX(C34:D43,U34:V43,AM34:AN43,BE34:BF43,BW34:BX43)+1)</f>
        <v>25</v>
      </c>
      <c r="CP34" s="618"/>
      <c r="CQ34" s="619" t="str">
        <f>IF('各会計、関係団体の財政状況及び健全化判断比率'!BS7="","",'各会計、関係団体の財政状況及び健全化判断比率'!BS7)</f>
        <v>(公財)神戸国際協力交流センター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母子父子寡婦福祉資金貸付事業費</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介護保険事業費</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港湾事業会計</v>
      </c>
      <c r="AP35" s="619"/>
      <c r="AQ35" s="619"/>
      <c r="AR35" s="619"/>
      <c r="AS35" s="619"/>
      <c r="AT35" s="619"/>
      <c r="AU35" s="619"/>
      <c r="AV35" s="619"/>
      <c r="AW35" s="619"/>
      <c r="AX35" s="619"/>
      <c r="AY35" s="619"/>
      <c r="AZ35" s="619"/>
      <c r="BA35" s="619"/>
      <c r="BB35" s="619"/>
      <c r="BC35" s="619"/>
      <c r="BD35" s="214"/>
      <c r="BE35" s="618">
        <f t="shared" ref="BE35:BE43" si="1">IF(BG35="","",BE34+1)</f>
        <v>18</v>
      </c>
      <c r="BF35" s="618"/>
      <c r="BG35" s="619" t="str">
        <f>IF('各会計、関係団体の財政状況及び健全化判断比率'!B41="","",'各会計、関係団体の財政状況及び健全化判断比率'!B41)</f>
        <v>食肉センター事業費</v>
      </c>
      <c r="BH35" s="619"/>
      <c r="BI35" s="619"/>
      <c r="BJ35" s="619"/>
      <c r="BK35" s="619"/>
      <c r="BL35" s="619"/>
      <c r="BM35" s="619"/>
      <c r="BN35" s="619"/>
      <c r="BO35" s="619"/>
      <c r="BP35" s="619"/>
      <c r="BQ35" s="619"/>
      <c r="BR35" s="619"/>
      <c r="BS35" s="619"/>
      <c r="BT35" s="619"/>
      <c r="BU35" s="619"/>
      <c r="BV35" s="214"/>
      <c r="BW35" s="618">
        <f t="shared" ref="BW35:BW43" si="2">IF(BY35="","",BW34+1)</f>
        <v>22</v>
      </c>
      <c r="BX35" s="618"/>
      <c r="BY35" s="619" t="str">
        <f>IF('各会計、関係団体の財政状況及び健全化判断比率'!B69="","",'各会計、関係団体の財政状況及び健全化判断比率'!B69)</f>
        <v>兵庫県後期高齢者医療広域連合（一般）</v>
      </c>
      <c r="BZ35" s="619"/>
      <c r="CA35" s="619"/>
      <c r="CB35" s="619"/>
      <c r="CC35" s="619"/>
      <c r="CD35" s="619"/>
      <c r="CE35" s="619"/>
      <c r="CF35" s="619"/>
      <c r="CG35" s="619"/>
      <c r="CH35" s="619"/>
      <c r="CI35" s="619"/>
      <c r="CJ35" s="619"/>
      <c r="CK35" s="619"/>
      <c r="CL35" s="619"/>
      <c r="CM35" s="619"/>
      <c r="CN35" s="214"/>
      <c r="CO35" s="618">
        <f t="shared" ref="CO35:CO43" si="3">IF(CQ35="","",CO34+1)</f>
        <v>26</v>
      </c>
      <c r="CP35" s="618"/>
      <c r="CQ35" s="619" t="str">
        <f>IF('各会計、関係団体の財政状況及び健全化判断比率'!BS8="","",'各会計、関係団体の財政状況及び健全化判断比率'!BS8)</f>
        <v>(公財)神戸医療産業都市推進機構</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市営住宅事業費</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農業共済事業費</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自動車事業会計</v>
      </c>
      <c r="AP36" s="619"/>
      <c r="AQ36" s="619"/>
      <c r="AR36" s="619"/>
      <c r="AS36" s="619"/>
      <c r="AT36" s="619"/>
      <c r="AU36" s="619"/>
      <c r="AV36" s="619"/>
      <c r="AW36" s="619"/>
      <c r="AX36" s="619"/>
      <c r="AY36" s="619"/>
      <c r="AZ36" s="619"/>
      <c r="BA36" s="619"/>
      <c r="BB36" s="619"/>
      <c r="BC36" s="619"/>
      <c r="BD36" s="214"/>
      <c r="BE36" s="618">
        <f t="shared" si="1"/>
        <v>19</v>
      </c>
      <c r="BF36" s="618"/>
      <c r="BG36" s="619" t="str">
        <f>IF('各会計、関係団体の財政状況及び健全化判断比率'!B42="","",'各会計、関係団体の財政状況及び健全化判断比率'!B42)</f>
        <v>農業集落排水事業費</v>
      </c>
      <c r="BH36" s="619"/>
      <c r="BI36" s="619"/>
      <c r="BJ36" s="619"/>
      <c r="BK36" s="619"/>
      <c r="BL36" s="619"/>
      <c r="BM36" s="619"/>
      <c r="BN36" s="619"/>
      <c r="BO36" s="619"/>
      <c r="BP36" s="619"/>
      <c r="BQ36" s="619"/>
      <c r="BR36" s="619"/>
      <c r="BS36" s="619"/>
      <c r="BT36" s="619"/>
      <c r="BU36" s="619"/>
      <c r="BV36" s="214"/>
      <c r="BW36" s="618">
        <f t="shared" si="2"/>
        <v>23</v>
      </c>
      <c r="BX36" s="618"/>
      <c r="BY36" s="619" t="str">
        <f>IF('各会計、関係団体の財政状況及び健全化判断比率'!B70="","",'各会計、関係団体の財政状況及び健全化判断比率'!B70)</f>
        <v>兵庫県後期高齢者医療広域連合（特別）</v>
      </c>
      <c r="BZ36" s="619"/>
      <c r="CA36" s="619"/>
      <c r="CB36" s="619"/>
      <c r="CC36" s="619"/>
      <c r="CD36" s="619"/>
      <c r="CE36" s="619"/>
      <c r="CF36" s="619"/>
      <c r="CG36" s="619"/>
      <c r="CH36" s="619"/>
      <c r="CI36" s="619"/>
      <c r="CJ36" s="619"/>
      <c r="CK36" s="619"/>
      <c r="CL36" s="619"/>
      <c r="CM36" s="619"/>
      <c r="CN36" s="214"/>
      <c r="CO36" s="618">
        <f t="shared" si="3"/>
        <v>27</v>
      </c>
      <c r="CP36" s="618"/>
      <c r="CQ36" s="619" t="str">
        <f>IF('各会計、関係団体の財政状況及び健全化判断比率'!BS9="","",'各会計、関係団体の財政状況及び健全化判断比率'!BS9)</f>
        <v>(公財)計算科学振興財団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公債費</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駐車場事業費</v>
      </c>
      <c r="X37" s="619"/>
      <c r="Y37" s="619"/>
      <c r="Z37" s="619"/>
      <c r="AA37" s="619"/>
      <c r="AB37" s="619"/>
      <c r="AC37" s="619"/>
      <c r="AD37" s="619"/>
      <c r="AE37" s="619"/>
      <c r="AF37" s="619"/>
      <c r="AG37" s="619"/>
      <c r="AH37" s="619"/>
      <c r="AI37" s="619"/>
      <c r="AJ37" s="619"/>
      <c r="AK37" s="619"/>
      <c r="AL37" s="214"/>
      <c r="AM37" s="618">
        <f t="shared" si="0"/>
        <v>13</v>
      </c>
      <c r="AN37" s="618"/>
      <c r="AO37" s="619" t="str">
        <f>IF('各会計、関係団体の財政状況及び健全化判断比率'!B36="","",'各会計、関係団体の財政状況及び健全化判断比率'!B36)</f>
        <v>高速鉄道事業会計</v>
      </c>
      <c r="AP37" s="619"/>
      <c r="AQ37" s="619"/>
      <c r="AR37" s="619"/>
      <c r="AS37" s="619"/>
      <c r="AT37" s="619"/>
      <c r="AU37" s="619"/>
      <c r="AV37" s="619"/>
      <c r="AW37" s="619"/>
      <c r="AX37" s="619"/>
      <c r="AY37" s="619"/>
      <c r="AZ37" s="619"/>
      <c r="BA37" s="619"/>
      <c r="BB37" s="619"/>
      <c r="BC37" s="619"/>
      <c r="BD37" s="214"/>
      <c r="BE37" s="618">
        <f t="shared" si="1"/>
        <v>20</v>
      </c>
      <c r="BF37" s="618"/>
      <c r="BG37" s="619" t="str">
        <f>IF('各会計、関係団体の財政状況及び健全化判断比率'!B43="","",'各会計、関係団体の財政状況及び健全化判断比率'!B43)</f>
        <v>市街地再開発事業費</v>
      </c>
      <c r="BH37" s="619"/>
      <c r="BI37" s="619"/>
      <c r="BJ37" s="619"/>
      <c r="BK37" s="619"/>
      <c r="BL37" s="619"/>
      <c r="BM37" s="619"/>
      <c r="BN37" s="619"/>
      <c r="BO37" s="619"/>
      <c r="BP37" s="619"/>
      <c r="BQ37" s="619"/>
      <c r="BR37" s="619"/>
      <c r="BS37" s="619"/>
      <c r="BT37" s="619"/>
      <c r="BU37" s="619"/>
      <c r="BV37" s="214"/>
      <c r="BW37" s="618">
        <f t="shared" si="2"/>
        <v>24</v>
      </c>
      <c r="BX37" s="618"/>
      <c r="BY37" s="619" t="str">
        <f>IF('各会計、関係団体の財政状況及び健全化判断比率'!B71="","",'各会計、関係団体の財政状況及び健全化判断比率'!B71)</f>
        <v>関西広域連合</v>
      </c>
      <c r="BZ37" s="619"/>
      <c r="CA37" s="619"/>
      <c r="CB37" s="619"/>
      <c r="CC37" s="619"/>
      <c r="CD37" s="619"/>
      <c r="CE37" s="619"/>
      <c r="CF37" s="619"/>
      <c r="CG37" s="619"/>
      <c r="CH37" s="619"/>
      <c r="CI37" s="619"/>
      <c r="CJ37" s="619"/>
      <c r="CK37" s="619"/>
      <c r="CL37" s="619"/>
      <c r="CM37" s="619"/>
      <c r="CN37" s="214"/>
      <c r="CO37" s="618">
        <f t="shared" si="3"/>
        <v>28</v>
      </c>
      <c r="CP37" s="618"/>
      <c r="CQ37" s="619" t="str">
        <f>IF('各会計、関係団体の財政状況及び健全化判断比率'!BS10="","",'各会計、関係団体の財政状況及び健全化判断比率'!BS10)</f>
        <v>神戸都市振興サービス(株)</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後期高齢者医療事業費</v>
      </c>
      <c r="X38" s="619"/>
      <c r="Y38" s="619"/>
      <c r="Z38" s="619"/>
      <c r="AA38" s="619"/>
      <c r="AB38" s="619"/>
      <c r="AC38" s="619"/>
      <c r="AD38" s="619"/>
      <c r="AE38" s="619"/>
      <c r="AF38" s="619"/>
      <c r="AG38" s="619"/>
      <c r="AH38" s="619"/>
      <c r="AI38" s="619"/>
      <c r="AJ38" s="619"/>
      <c r="AK38" s="619"/>
      <c r="AL38" s="214"/>
      <c r="AM38" s="618">
        <f t="shared" si="0"/>
        <v>14</v>
      </c>
      <c r="AN38" s="618"/>
      <c r="AO38" s="619" t="str">
        <f>IF('各会計、関係団体の財政状況及び健全化判断比率'!B37="","",'各会計、関係団体の財政状況及び健全化判断比率'!B37)</f>
        <v>水道事業会計</v>
      </c>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29</v>
      </c>
      <c r="CP38" s="618"/>
      <c r="CQ38" s="619" t="str">
        <f>IF('各会計、関係団体の財政状況及び健全化判断比率'!BS11="","",'各会計、関係団体の財政状況及び健全化判断比率'!BS11)</f>
        <v>(公財)阪神・淡路大震災復興基金</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f t="shared" si="0"/>
        <v>15</v>
      </c>
      <c r="AN39" s="618"/>
      <c r="AO39" s="619" t="str">
        <f>IF('各会計、関係団体の財政状況及び健全化判断比率'!B38="","",'各会計、関係団体の財政状況及び健全化判断比率'!B38)</f>
        <v>工業用水道事業会計</v>
      </c>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30</v>
      </c>
      <c r="CP39" s="618"/>
      <c r="CQ39" s="619" t="str">
        <f>IF('各会計、関係団体の財政状況及び健全化判断比率'!BS12="","",'各会計、関係団体の財政状況及び健全化判断比率'!BS12)</f>
        <v>公立大学法人神戸市外国語大学</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f t="shared" si="0"/>
        <v>16</v>
      </c>
      <c r="AN40" s="618"/>
      <c r="AO40" s="619" t="str">
        <f>IF('各会計、関係団体の財政状況及び健全化判断比率'!B39="","",'各会計、関係団体の財政状況及び健全化判断比率'!B39)</f>
        <v>新都市整備事業会計</v>
      </c>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31</v>
      </c>
      <c r="CP40" s="618"/>
      <c r="CQ40" s="619" t="str">
        <f>IF('各会計、関係団体の財政状況及び健全化判断比率'!BS13="","",'各会計、関係団体の財政状況及び健全化判断比率'!BS13)</f>
        <v>(公財)神戸いきいき勤労財団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32</v>
      </c>
      <c r="CP41" s="618"/>
      <c r="CQ41" s="619" t="str">
        <f>IF('各会計、関係団体の財政状況及び健全化判断比率'!BS14="","",'各会計、関係団体の財政状況及び健全化判断比率'!BS14)</f>
        <v>(公財)神戸市民文化振興財団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33</v>
      </c>
      <c r="CP42" s="618"/>
      <c r="CQ42" s="619" t="str">
        <f>IF('各会計、関係団体の財政状況及び健全化判断比率'!BS15="","",'各会計、関係団体の財政状況及び健全化判断比率'!BS15)</f>
        <v>(公財)こうべ市民福祉振興協会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34</v>
      </c>
      <c r="CP43" s="618"/>
      <c r="CQ43" s="619" t="str">
        <f>IF('各会計、関係団体の財政状況及び健全化判断比率'!BS16="","",'各会計、関係団体の財政状況及び健全化判断比率'!BS16)</f>
        <v>(独)神戸市民病院機構</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Hodipg1A4XA2icKbb+xI5xTVcNEft/ax0UUn8AtYghP6hLEBxdfoNnr0svjzZLks49VHObYnShKAPYkgDeyPVQ==" saltValue="kEMOKHXUEZglZXMn0cjh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W20" sqref="AW20"/>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07" t="s">
        <v>569</v>
      </c>
      <c r="D34" s="1207"/>
      <c r="E34" s="1208"/>
      <c r="F34" s="32" t="s">
        <v>570</v>
      </c>
      <c r="G34" s="33" t="s">
        <v>570</v>
      </c>
      <c r="H34" s="33" t="s">
        <v>571</v>
      </c>
      <c r="I34" s="33" t="s">
        <v>570</v>
      </c>
      <c r="J34" s="34" t="s">
        <v>571</v>
      </c>
      <c r="K34" s="22"/>
      <c r="L34" s="22"/>
      <c r="M34" s="22"/>
      <c r="N34" s="22"/>
      <c r="O34" s="22"/>
      <c r="P34" s="22"/>
    </row>
    <row r="35" spans="1:16" ht="39" customHeight="1" x14ac:dyDescent="0.2">
      <c r="A35" s="22"/>
      <c r="B35" s="35"/>
      <c r="C35" s="1201" t="s">
        <v>572</v>
      </c>
      <c r="D35" s="1202"/>
      <c r="E35" s="1203"/>
      <c r="F35" s="36">
        <v>30.08</v>
      </c>
      <c r="G35" s="37">
        <v>28.42</v>
      </c>
      <c r="H35" s="37">
        <v>25.74</v>
      </c>
      <c r="I35" s="37">
        <v>25.98</v>
      </c>
      <c r="J35" s="38">
        <v>26.6</v>
      </c>
      <c r="K35" s="22"/>
      <c r="L35" s="22"/>
      <c r="M35" s="22"/>
      <c r="N35" s="22"/>
      <c r="O35" s="22"/>
      <c r="P35" s="22"/>
    </row>
    <row r="36" spans="1:16" ht="39" customHeight="1" x14ac:dyDescent="0.2">
      <c r="A36" s="22"/>
      <c r="B36" s="35"/>
      <c r="C36" s="1201" t="s">
        <v>573</v>
      </c>
      <c r="D36" s="1202"/>
      <c r="E36" s="1203"/>
      <c r="F36" s="36">
        <v>3.64</v>
      </c>
      <c r="G36" s="37">
        <v>3.68</v>
      </c>
      <c r="H36" s="37">
        <v>3.25</v>
      </c>
      <c r="I36" s="37">
        <v>7.94</v>
      </c>
      <c r="J36" s="38">
        <v>8.48</v>
      </c>
      <c r="K36" s="22"/>
      <c r="L36" s="22"/>
      <c r="M36" s="22"/>
      <c r="N36" s="22"/>
      <c r="O36" s="22"/>
      <c r="P36" s="22"/>
    </row>
    <row r="37" spans="1:16" ht="39" customHeight="1" x14ac:dyDescent="0.2">
      <c r="A37" s="22"/>
      <c r="B37" s="35"/>
      <c r="C37" s="1201" t="s">
        <v>574</v>
      </c>
      <c r="D37" s="1202"/>
      <c r="E37" s="1203"/>
      <c r="F37" s="36">
        <v>6.65</v>
      </c>
      <c r="G37" s="37">
        <v>6.63</v>
      </c>
      <c r="H37" s="37">
        <v>5.99</v>
      </c>
      <c r="I37" s="37">
        <v>6.12</v>
      </c>
      <c r="J37" s="38">
        <v>6.17</v>
      </c>
      <c r="K37" s="22"/>
      <c r="L37" s="22"/>
      <c r="M37" s="22"/>
      <c r="N37" s="22"/>
      <c r="O37" s="22"/>
      <c r="P37" s="22"/>
    </row>
    <row r="38" spans="1:16" ht="39" customHeight="1" x14ac:dyDescent="0.2">
      <c r="A38" s="22"/>
      <c r="B38" s="35"/>
      <c r="C38" s="1201" t="s">
        <v>575</v>
      </c>
      <c r="D38" s="1202"/>
      <c r="E38" s="1203"/>
      <c r="F38" s="36">
        <v>4.49</v>
      </c>
      <c r="G38" s="37">
        <v>4.3099999999999996</v>
      </c>
      <c r="H38" s="37">
        <v>3.29</v>
      </c>
      <c r="I38" s="37">
        <v>3.61</v>
      </c>
      <c r="J38" s="38">
        <v>3.82</v>
      </c>
      <c r="K38" s="22"/>
      <c r="L38" s="22"/>
      <c r="M38" s="22"/>
      <c r="N38" s="22"/>
      <c r="O38" s="22"/>
      <c r="P38" s="22"/>
    </row>
    <row r="39" spans="1:16" ht="39" customHeight="1" x14ac:dyDescent="0.2">
      <c r="A39" s="22"/>
      <c r="B39" s="35"/>
      <c r="C39" s="1201" t="s">
        <v>576</v>
      </c>
      <c r="D39" s="1202"/>
      <c r="E39" s="1203"/>
      <c r="F39" s="36">
        <v>0</v>
      </c>
      <c r="G39" s="37">
        <v>0</v>
      </c>
      <c r="H39" s="37">
        <v>0.39</v>
      </c>
      <c r="I39" s="37">
        <v>1.06</v>
      </c>
      <c r="J39" s="38">
        <v>1.66</v>
      </c>
      <c r="K39" s="22"/>
      <c r="L39" s="22"/>
      <c r="M39" s="22"/>
      <c r="N39" s="22"/>
      <c r="O39" s="22"/>
      <c r="P39" s="22"/>
    </row>
    <row r="40" spans="1:16" ht="39" customHeight="1" x14ac:dyDescent="0.2">
      <c r="A40" s="22"/>
      <c r="B40" s="35"/>
      <c r="C40" s="1201" t="s">
        <v>577</v>
      </c>
      <c r="D40" s="1202"/>
      <c r="E40" s="1203"/>
      <c r="F40" s="36">
        <v>0.28000000000000003</v>
      </c>
      <c r="G40" s="37">
        <v>0.61</v>
      </c>
      <c r="H40" s="37">
        <v>0.93</v>
      </c>
      <c r="I40" s="37">
        <v>0.47</v>
      </c>
      <c r="J40" s="38">
        <v>0.77</v>
      </c>
      <c r="K40" s="22"/>
      <c r="L40" s="22"/>
      <c r="M40" s="22"/>
      <c r="N40" s="22"/>
      <c r="O40" s="22"/>
      <c r="P40" s="22"/>
    </row>
    <row r="41" spans="1:16" ht="39" customHeight="1" x14ac:dyDescent="0.2">
      <c r="A41" s="22"/>
      <c r="B41" s="35"/>
      <c r="C41" s="1201" t="s">
        <v>578</v>
      </c>
      <c r="D41" s="1202"/>
      <c r="E41" s="1203"/>
      <c r="F41" s="36">
        <v>0.86</v>
      </c>
      <c r="G41" s="37">
        <v>0.52</v>
      </c>
      <c r="H41" s="37">
        <v>0.38</v>
      </c>
      <c r="I41" s="37">
        <v>0.43</v>
      </c>
      <c r="J41" s="38">
        <v>0.35</v>
      </c>
      <c r="K41" s="22"/>
      <c r="L41" s="22"/>
      <c r="M41" s="22"/>
      <c r="N41" s="22"/>
      <c r="O41" s="22"/>
      <c r="P41" s="22"/>
    </row>
    <row r="42" spans="1:16" ht="39" customHeight="1" x14ac:dyDescent="0.2">
      <c r="A42" s="22"/>
      <c r="B42" s="39"/>
      <c r="C42" s="1201" t="s">
        <v>579</v>
      </c>
      <c r="D42" s="1202"/>
      <c r="E42" s="1203"/>
      <c r="F42" s="36" t="s">
        <v>520</v>
      </c>
      <c r="G42" s="37" t="s">
        <v>520</v>
      </c>
      <c r="H42" s="37" t="s">
        <v>520</v>
      </c>
      <c r="I42" s="37" t="s">
        <v>520</v>
      </c>
      <c r="J42" s="38" t="s">
        <v>520</v>
      </c>
      <c r="K42" s="22"/>
      <c r="L42" s="22"/>
      <c r="M42" s="22"/>
      <c r="N42" s="22"/>
      <c r="O42" s="22"/>
      <c r="P42" s="22"/>
    </row>
    <row r="43" spans="1:16" ht="39" customHeight="1" thickBot="1" x14ac:dyDescent="0.25">
      <c r="A43" s="22"/>
      <c r="B43" s="40"/>
      <c r="C43" s="1204" t="s">
        <v>580</v>
      </c>
      <c r="D43" s="1205"/>
      <c r="E43" s="1206"/>
      <c r="F43" s="41">
        <v>0.45</v>
      </c>
      <c r="G43" s="42">
        <v>0.79</v>
      </c>
      <c r="H43" s="42">
        <v>1.03</v>
      </c>
      <c r="I43" s="42">
        <v>0.61</v>
      </c>
      <c r="J43" s="43">
        <v>0.49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nUyVeWWVlPulXdosayHyfBxuKuDL92H80kFgnnjOwifirEbVIfYykMZkod1iMWXfPW8ykZ8hS2kr8WloFKJeQ==" saltValue="BVgZn4NJ6OkEvv26Rl2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AW20" sqref="AW2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9" t="s">
        <v>11</v>
      </c>
      <c r="C45" s="1210"/>
      <c r="D45" s="58"/>
      <c r="E45" s="1215" t="s">
        <v>12</v>
      </c>
      <c r="F45" s="1215"/>
      <c r="G45" s="1215"/>
      <c r="H45" s="1215"/>
      <c r="I45" s="1215"/>
      <c r="J45" s="1216"/>
      <c r="K45" s="59">
        <v>55199</v>
      </c>
      <c r="L45" s="60">
        <v>55919</v>
      </c>
      <c r="M45" s="60">
        <v>49469</v>
      </c>
      <c r="N45" s="60">
        <v>48267</v>
      </c>
      <c r="O45" s="61">
        <v>46454</v>
      </c>
      <c r="P45" s="48"/>
      <c r="Q45" s="48"/>
      <c r="R45" s="48"/>
      <c r="S45" s="48"/>
      <c r="T45" s="48"/>
      <c r="U45" s="48"/>
    </row>
    <row r="46" spans="1:21" ht="30.75" customHeight="1" x14ac:dyDescent="0.2">
      <c r="A46" s="48"/>
      <c r="B46" s="1211"/>
      <c r="C46" s="1212"/>
      <c r="D46" s="62"/>
      <c r="E46" s="1217" t="s">
        <v>13</v>
      </c>
      <c r="F46" s="1217"/>
      <c r="G46" s="1217"/>
      <c r="H46" s="1217"/>
      <c r="I46" s="1217"/>
      <c r="J46" s="1218"/>
      <c r="K46" s="63">
        <v>148</v>
      </c>
      <c r="L46" s="64" t="s">
        <v>520</v>
      </c>
      <c r="M46" s="64" t="s">
        <v>520</v>
      </c>
      <c r="N46" s="64" t="s">
        <v>520</v>
      </c>
      <c r="O46" s="65" t="s">
        <v>520</v>
      </c>
      <c r="P46" s="48"/>
      <c r="Q46" s="48"/>
      <c r="R46" s="48"/>
      <c r="S46" s="48"/>
      <c r="T46" s="48"/>
      <c r="U46" s="48"/>
    </row>
    <row r="47" spans="1:21" ht="30.75" customHeight="1" x14ac:dyDescent="0.2">
      <c r="A47" s="48"/>
      <c r="B47" s="1211"/>
      <c r="C47" s="1212"/>
      <c r="D47" s="62"/>
      <c r="E47" s="1217" t="s">
        <v>14</v>
      </c>
      <c r="F47" s="1217"/>
      <c r="G47" s="1217"/>
      <c r="H47" s="1217"/>
      <c r="I47" s="1217"/>
      <c r="J47" s="1218"/>
      <c r="K47" s="63">
        <v>38279</v>
      </c>
      <c r="L47" s="64">
        <v>39169</v>
      </c>
      <c r="M47" s="64">
        <v>40483</v>
      </c>
      <c r="N47" s="64">
        <v>41708</v>
      </c>
      <c r="O47" s="65">
        <v>42879</v>
      </c>
      <c r="P47" s="48"/>
      <c r="Q47" s="48"/>
      <c r="R47" s="48"/>
      <c r="S47" s="48"/>
      <c r="T47" s="48"/>
      <c r="U47" s="48"/>
    </row>
    <row r="48" spans="1:21" ht="30.75" customHeight="1" x14ac:dyDescent="0.2">
      <c r="A48" s="48"/>
      <c r="B48" s="1211"/>
      <c r="C48" s="1212"/>
      <c r="D48" s="62"/>
      <c r="E48" s="1217" t="s">
        <v>15</v>
      </c>
      <c r="F48" s="1217"/>
      <c r="G48" s="1217"/>
      <c r="H48" s="1217"/>
      <c r="I48" s="1217"/>
      <c r="J48" s="1218"/>
      <c r="K48" s="63">
        <v>21769</v>
      </c>
      <c r="L48" s="64">
        <v>20375</v>
      </c>
      <c r="M48" s="64">
        <v>20752</v>
      </c>
      <c r="N48" s="64">
        <v>16106</v>
      </c>
      <c r="O48" s="65">
        <v>15259</v>
      </c>
      <c r="P48" s="48"/>
      <c r="Q48" s="48"/>
      <c r="R48" s="48"/>
      <c r="S48" s="48"/>
      <c r="T48" s="48"/>
      <c r="U48" s="48"/>
    </row>
    <row r="49" spans="1:21" ht="30.75" customHeight="1" x14ac:dyDescent="0.2">
      <c r="A49" s="48"/>
      <c r="B49" s="1211"/>
      <c r="C49" s="1212"/>
      <c r="D49" s="62"/>
      <c r="E49" s="1217" t="s">
        <v>16</v>
      </c>
      <c r="F49" s="1217"/>
      <c r="G49" s="1217"/>
      <c r="H49" s="1217"/>
      <c r="I49" s="1217"/>
      <c r="J49" s="1218"/>
      <c r="K49" s="63">
        <v>858</v>
      </c>
      <c r="L49" s="64">
        <v>301</v>
      </c>
      <c r="M49" s="64">
        <v>234</v>
      </c>
      <c r="N49" s="64">
        <v>234</v>
      </c>
      <c r="O49" s="65">
        <v>161</v>
      </c>
      <c r="P49" s="48"/>
      <c r="Q49" s="48"/>
      <c r="R49" s="48"/>
      <c r="S49" s="48"/>
      <c r="T49" s="48"/>
      <c r="U49" s="48"/>
    </row>
    <row r="50" spans="1:21" ht="30.75" customHeight="1" x14ac:dyDescent="0.2">
      <c r="A50" s="48"/>
      <c r="B50" s="1211"/>
      <c r="C50" s="1212"/>
      <c r="D50" s="62"/>
      <c r="E50" s="1217" t="s">
        <v>17</v>
      </c>
      <c r="F50" s="1217"/>
      <c r="G50" s="1217"/>
      <c r="H50" s="1217"/>
      <c r="I50" s="1217"/>
      <c r="J50" s="1218"/>
      <c r="K50" s="63">
        <v>1749</v>
      </c>
      <c r="L50" s="64">
        <v>1263</v>
      </c>
      <c r="M50" s="64">
        <v>1033</v>
      </c>
      <c r="N50" s="64">
        <v>599</v>
      </c>
      <c r="O50" s="65">
        <v>587</v>
      </c>
      <c r="P50" s="48"/>
      <c r="Q50" s="48"/>
      <c r="R50" s="48"/>
      <c r="S50" s="48"/>
      <c r="T50" s="48"/>
      <c r="U50" s="48"/>
    </row>
    <row r="51" spans="1:21" ht="30.75" customHeight="1" x14ac:dyDescent="0.2">
      <c r="A51" s="48"/>
      <c r="B51" s="1213"/>
      <c r="C51" s="1214"/>
      <c r="D51" s="66"/>
      <c r="E51" s="1217" t="s">
        <v>18</v>
      </c>
      <c r="F51" s="1217"/>
      <c r="G51" s="1217"/>
      <c r="H51" s="1217"/>
      <c r="I51" s="1217"/>
      <c r="J51" s="1218"/>
      <c r="K51" s="63" t="s">
        <v>520</v>
      </c>
      <c r="L51" s="64" t="s">
        <v>520</v>
      </c>
      <c r="M51" s="64" t="s">
        <v>520</v>
      </c>
      <c r="N51" s="64" t="s">
        <v>520</v>
      </c>
      <c r="O51" s="65" t="s">
        <v>520</v>
      </c>
      <c r="P51" s="48"/>
      <c r="Q51" s="48"/>
      <c r="R51" s="48"/>
      <c r="S51" s="48"/>
      <c r="T51" s="48"/>
      <c r="U51" s="48"/>
    </row>
    <row r="52" spans="1:21" ht="30.75" customHeight="1" x14ac:dyDescent="0.2">
      <c r="A52" s="48"/>
      <c r="B52" s="1219" t="s">
        <v>19</v>
      </c>
      <c r="C52" s="1220"/>
      <c r="D52" s="66"/>
      <c r="E52" s="1217" t="s">
        <v>20</v>
      </c>
      <c r="F52" s="1217"/>
      <c r="G52" s="1217"/>
      <c r="H52" s="1217"/>
      <c r="I52" s="1217"/>
      <c r="J52" s="1218"/>
      <c r="K52" s="63">
        <v>95681</v>
      </c>
      <c r="L52" s="64">
        <v>92522</v>
      </c>
      <c r="M52" s="64">
        <v>91085</v>
      </c>
      <c r="N52" s="64">
        <v>91358</v>
      </c>
      <c r="O52" s="65">
        <v>89541</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22321</v>
      </c>
      <c r="L53" s="69">
        <v>24505</v>
      </c>
      <c r="M53" s="69">
        <v>20886</v>
      </c>
      <c r="N53" s="69">
        <v>15556</v>
      </c>
      <c r="O53" s="70">
        <v>15799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5" t="s">
        <v>25</v>
      </c>
      <c r="C57" s="1226"/>
      <c r="D57" s="1229" t="s">
        <v>26</v>
      </c>
      <c r="E57" s="1230"/>
      <c r="F57" s="1230"/>
      <c r="G57" s="1230"/>
      <c r="H57" s="1230"/>
      <c r="I57" s="1230"/>
      <c r="J57" s="1231"/>
      <c r="K57" s="83">
        <v>171365</v>
      </c>
      <c r="L57" s="84">
        <v>174703</v>
      </c>
      <c r="M57" s="84">
        <v>184219</v>
      </c>
      <c r="N57" s="84">
        <v>196151</v>
      </c>
      <c r="O57" s="85">
        <v>207321</v>
      </c>
    </row>
    <row r="58" spans="1:21" ht="31.5" customHeight="1" thickBot="1" x14ac:dyDescent="0.25">
      <c r="B58" s="1227"/>
      <c r="C58" s="1228"/>
      <c r="D58" s="1232" t="s">
        <v>27</v>
      </c>
      <c r="E58" s="1233"/>
      <c r="F58" s="1233"/>
      <c r="G58" s="1233"/>
      <c r="H58" s="1233"/>
      <c r="I58" s="1233"/>
      <c r="J58" s="1234"/>
      <c r="K58" s="86">
        <v>172112</v>
      </c>
      <c r="L58" s="87">
        <v>167439</v>
      </c>
      <c r="M58" s="87">
        <v>175290</v>
      </c>
      <c r="N58" s="87">
        <v>190387</v>
      </c>
      <c r="O58" s="88">
        <v>202033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EaVzeNQ/brcXrbIxeu7092agOzCmkqBBuksTQyEoExAd/EUOdT73hp0+10LO+MOXH3ycFxDTyzy9eHVBeZAQ==" saltValue="n43Ouz1HY0z/A+ZrHnzb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AW20" sqref="AW20"/>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35" t="s">
        <v>30</v>
      </c>
      <c r="C41" s="1236"/>
      <c r="D41" s="102"/>
      <c r="E41" s="1241" t="s">
        <v>31</v>
      </c>
      <c r="F41" s="1241"/>
      <c r="G41" s="1241"/>
      <c r="H41" s="1242"/>
      <c r="I41" s="103">
        <v>1204324</v>
      </c>
      <c r="J41" s="104">
        <v>1198275</v>
      </c>
      <c r="K41" s="104">
        <v>1222264</v>
      </c>
      <c r="L41" s="104">
        <v>1224023</v>
      </c>
      <c r="M41" s="105">
        <v>1256347</v>
      </c>
    </row>
    <row r="42" spans="2:13" ht="27.75" customHeight="1" x14ac:dyDescent="0.2">
      <c r="B42" s="1237"/>
      <c r="C42" s="1238"/>
      <c r="D42" s="106"/>
      <c r="E42" s="1243" t="s">
        <v>32</v>
      </c>
      <c r="F42" s="1243"/>
      <c r="G42" s="1243"/>
      <c r="H42" s="1244"/>
      <c r="I42" s="107">
        <v>20059</v>
      </c>
      <c r="J42" s="108">
        <v>18055</v>
      </c>
      <c r="K42" s="108">
        <v>14140</v>
      </c>
      <c r="L42" s="108">
        <v>13746</v>
      </c>
      <c r="M42" s="109">
        <v>12625</v>
      </c>
    </row>
    <row r="43" spans="2:13" ht="27.75" customHeight="1" x14ac:dyDescent="0.2">
      <c r="B43" s="1237"/>
      <c r="C43" s="1238"/>
      <c r="D43" s="106"/>
      <c r="E43" s="1243" t="s">
        <v>33</v>
      </c>
      <c r="F43" s="1243"/>
      <c r="G43" s="1243"/>
      <c r="H43" s="1244"/>
      <c r="I43" s="107">
        <v>180858</v>
      </c>
      <c r="J43" s="108">
        <v>184758</v>
      </c>
      <c r="K43" s="108">
        <v>182768</v>
      </c>
      <c r="L43" s="108">
        <v>173599</v>
      </c>
      <c r="M43" s="109">
        <v>159851</v>
      </c>
    </row>
    <row r="44" spans="2:13" ht="27.75" customHeight="1" x14ac:dyDescent="0.2">
      <c r="B44" s="1237"/>
      <c r="C44" s="1238"/>
      <c r="D44" s="106"/>
      <c r="E44" s="1243" t="s">
        <v>34</v>
      </c>
      <c r="F44" s="1243"/>
      <c r="G44" s="1243"/>
      <c r="H44" s="1244"/>
      <c r="I44" s="107">
        <v>1132</v>
      </c>
      <c r="J44" s="108">
        <v>843</v>
      </c>
      <c r="K44" s="108">
        <v>628</v>
      </c>
      <c r="L44" s="108">
        <v>456</v>
      </c>
      <c r="M44" s="109">
        <v>302</v>
      </c>
    </row>
    <row r="45" spans="2:13" ht="27.75" customHeight="1" x14ac:dyDescent="0.2">
      <c r="B45" s="1237"/>
      <c r="C45" s="1238"/>
      <c r="D45" s="106"/>
      <c r="E45" s="1243" t="s">
        <v>35</v>
      </c>
      <c r="F45" s="1243"/>
      <c r="G45" s="1243"/>
      <c r="H45" s="1244"/>
      <c r="I45" s="107">
        <v>95839</v>
      </c>
      <c r="J45" s="108">
        <v>95086</v>
      </c>
      <c r="K45" s="108">
        <v>139918</v>
      </c>
      <c r="L45" s="108">
        <v>132469</v>
      </c>
      <c r="M45" s="109">
        <v>128896</v>
      </c>
    </row>
    <row r="46" spans="2:13" ht="27.75" customHeight="1" x14ac:dyDescent="0.2">
      <c r="B46" s="1237"/>
      <c r="C46" s="1238"/>
      <c r="D46" s="110"/>
      <c r="E46" s="1243" t="s">
        <v>36</v>
      </c>
      <c r="F46" s="1243"/>
      <c r="G46" s="1243"/>
      <c r="H46" s="1244"/>
      <c r="I46" s="107">
        <v>2142</v>
      </c>
      <c r="J46" s="108">
        <v>1582</v>
      </c>
      <c r="K46" s="108">
        <v>1016</v>
      </c>
      <c r="L46" s="108">
        <v>7032</v>
      </c>
      <c r="M46" s="109">
        <v>6081</v>
      </c>
    </row>
    <row r="47" spans="2:13" ht="27.75" customHeight="1" x14ac:dyDescent="0.2">
      <c r="B47" s="1237"/>
      <c r="C47" s="1238"/>
      <c r="D47" s="111"/>
      <c r="E47" s="1245" t="s">
        <v>37</v>
      </c>
      <c r="F47" s="1246"/>
      <c r="G47" s="1246"/>
      <c r="H47" s="1247"/>
      <c r="I47" s="107" t="s">
        <v>520</v>
      </c>
      <c r="J47" s="108" t="s">
        <v>520</v>
      </c>
      <c r="K47" s="108" t="s">
        <v>520</v>
      </c>
      <c r="L47" s="108" t="s">
        <v>520</v>
      </c>
      <c r="M47" s="109" t="s">
        <v>520</v>
      </c>
    </row>
    <row r="48" spans="2:13" ht="27.75" customHeight="1" x14ac:dyDescent="0.2">
      <c r="B48" s="1237"/>
      <c r="C48" s="1238"/>
      <c r="D48" s="106"/>
      <c r="E48" s="1243" t="s">
        <v>38</v>
      </c>
      <c r="F48" s="1243"/>
      <c r="G48" s="1243"/>
      <c r="H48" s="1244"/>
      <c r="I48" s="107" t="s">
        <v>520</v>
      </c>
      <c r="J48" s="108" t="s">
        <v>520</v>
      </c>
      <c r="K48" s="108" t="s">
        <v>520</v>
      </c>
      <c r="L48" s="108" t="s">
        <v>520</v>
      </c>
      <c r="M48" s="109" t="s">
        <v>520</v>
      </c>
    </row>
    <row r="49" spans="2:13" ht="27.75" customHeight="1" x14ac:dyDescent="0.2">
      <c r="B49" s="1239"/>
      <c r="C49" s="1240"/>
      <c r="D49" s="106"/>
      <c r="E49" s="1243" t="s">
        <v>39</v>
      </c>
      <c r="F49" s="1243"/>
      <c r="G49" s="1243"/>
      <c r="H49" s="1244"/>
      <c r="I49" s="107" t="s">
        <v>520</v>
      </c>
      <c r="J49" s="108" t="s">
        <v>520</v>
      </c>
      <c r="K49" s="108" t="s">
        <v>520</v>
      </c>
      <c r="L49" s="108" t="s">
        <v>520</v>
      </c>
      <c r="M49" s="109" t="s">
        <v>520</v>
      </c>
    </row>
    <row r="50" spans="2:13" ht="27.75" customHeight="1" x14ac:dyDescent="0.2">
      <c r="B50" s="1248" t="s">
        <v>40</v>
      </c>
      <c r="C50" s="1249"/>
      <c r="D50" s="112"/>
      <c r="E50" s="1243" t="s">
        <v>41</v>
      </c>
      <c r="F50" s="1243"/>
      <c r="G50" s="1243"/>
      <c r="H50" s="1244"/>
      <c r="I50" s="107">
        <v>264863</v>
      </c>
      <c r="J50" s="108">
        <v>267838</v>
      </c>
      <c r="K50" s="108">
        <v>281632</v>
      </c>
      <c r="L50" s="108">
        <v>299089</v>
      </c>
      <c r="M50" s="109">
        <v>315291</v>
      </c>
    </row>
    <row r="51" spans="2:13" ht="27.75" customHeight="1" x14ac:dyDescent="0.2">
      <c r="B51" s="1237"/>
      <c r="C51" s="1238"/>
      <c r="D51" s="106"/>
      <c r="E51" s="1243" t="s">
        <v>42</v>
      </c>
      <c r="F51" s="1243"/>
      <c r="G51" s="1243"/>
      <c r="H51" s="1244"/>
      <c r="I51" s="107">
        <v>232175</v>
      </c>
      <c r="J51" s="108">
        <v>224070</v>
      </c>
      <c r="K51" s="108">
        <v>218696</v>
      </c>
      <c r="L51" s="108">
        <v>208380</v>
      </c>
      <c r="M51" s="109">
        <v>207043</v>
      </c>
    </row>
    <row r="52" spans="2:13" ht="27.75" customHeight="1" x14ac:dyDescent="0.2">
      <c r="B52" s="1239"/>
      <c r="C52" s="1240"/>
      <c r="D52" s="106"/>
      <c r="E52" s="1243" t="s">
        <v>43</v>
      </c>
      <c r="F52" s="1243"/>
      <c r="G52" s="1243"/>
      <c r="H52" s="1244"/>
      <c r="I52" s="107">
        <v>749066</v>
      </c>
      <c r="J52" s="108">
        <v>748640</v>
      </c>
      <c r="K52" s="108">
        <v>763524</v>
      </c>
      <c r="L52" s="108">
        <v>775260</v>
      </c>
      <c r="M52" s="109">
        <v>789859</v>
      </c>
    </row>
    <row r="53" spans="2:13" ht="27.75" customHeight="1" thickBot="1" x14ac:dyDescent="0.25">
      <c r="B53" s="1250" t="s">
        <v>44</v>
      </c>
      <c r="C53" s="1251"/>
      <c r="D53" s="113"/>
      <c r="E53" s="1252" t="s">
        <v>45</v>
      </c>
      <c r="F53" s="1252"/>
      <c r="G53" s="1252"/>
      <c r="H53" s="1253"/>
      <c r="I53" s="114">
        <v>258251</v>
      </c>
      <c r="J53" s="115">
        <v>258050</v>
      </c>
      <c r="K53" s="115">
        <v>296882</v>
      </c>
      <c r="L53" s="115">
        <v>268595</v>
      </c>
      <c r="M53" s="116">
        <v>251909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QVlaX1XdnKMx0WS9LIns8bmvWTxto6itHS5ya2eNVrcKUXeLQ0bHQ+BnFwq4I+e4iuTRtn3Nol6kLWn1SIrWw==" saltValue="niLgltWwhWsUzw1wlYqJ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W20" sqref="AW20"/>
    </sheetView>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262" t="s">
        <v>48</v>
      </c>
      <c r="D55" s="1262"/>
      <c r="E55" s="1263"/>
      <c r="F55" s="128">
        <v>12898</v>
      </c>
      <c r="G55" s="128">
        <v>12899</v>
      </c>
      <c r="H55" s="129">
        <v>11530</v>
      </c>
    </row>
    <row r="56" spans="2:8" ht="52.5" customHeight="1" x14ac:dyDescent="0.2">
      <c r="B56" s="130"/>
      <c r="C56" s="1264" t="s">
        <v>49</v>
      </c>
      <c r="D56" s="1264"/>
      <c r="E56" s="1265"/>
      <c r="F56" s="131">
        <v>23162</v>
      </c>
      <c r="G56" s="131">
        <v>23060</v>
      </c>
      <c r="H56" s="132">
        <v>22073</v>
      </c>
    </row>
    <row r="57" spans="2:8" ht="53.25" customHeight="1" x14ac:dyDescent="0.2">
      <c r="B57" s="130"/>
      <c r="C57" s="1266" t="s">
        <v>50</v>
      </c>
      <c r="D57" s="1266"/>
      <c r="E57" s="1267"/>
      <c r="F57" s="133">
        <v>19284</v>
      </c>
      <c r="G57" s="133">
        <v>18060</v>
      </c>
      <c r="H57" s="134">
        <v>21361</v>
      </c>
    </row>
    <row r="58" spans="2:8" ht="45.75" customHeight="1" x14ac:dyDescent="0.2">
      <c r="B58" s="135"/>
      <c r="C58" s="1254" t="s">
        <v>634</v>
      </c>
      <c r="D58" s="1255"/>
      <c r="E58" s="1256"/>
      <c r="F58" s="136">
        <v>5955</v>
      </c>
      <c r="G58" s="136">
        <v>5254</v>
      </c>
      <c r="H58" s="137">
        <v>7391</v>
      </c>
    </row>
    <row r="59" spans="2:8" ht="45.75" customHeight="1" x14ac:dyDescent="0.2">
      <c r="B59" s="135"/>
      <c r="C59" s="1254" t="s">
        <v>630</v>
      </c>
      <c r="D59" s="1255"/>
      <c r="E59" s="1256"/>
      <c r="F59" s="136">
        <v>2110</v>
      </c>
      <c r="G59" s="136">
        <v>1959</v>
      </c>
      <c r="H59" s="137">
        <v>1794</v>
      </c>
    </row>
    <row r="60" spans="2:8" ht="45.75" customHeight="1" x14ac:dyDescent="0.2">
      <c r="B60" s="135"/>
      <c r="C60" s="1254" t="s">
        <v>631</v>
      </c>
      <c r="D60" s="1255"/>
      <c r="E60" s="1256"/>
      <c r="F60" s="136">
        <v>2918</v>
      </c>
      <c r="G60" s="136">
        <v>1575</v>
      </c>
      <c r="H60" s="137">
        <v>1278</v>
      </c>
    </row>
    <row r="61" spans="2:8" ht="45.75" customHeight="1" x14ac:dyDescent="0.2">
      <c r="B61" s="135"/>
      <c r="C61" s="1254" t="s">
        <v>632</v>
      </c>
      <c r="D61" s="1255"/>
      <c r="E61" s="1256"/>
      <c r="F61" s="136">
        <v>1154</v>
      </c>
      <c r="G61" s="136">
        <v>1143</v>
      </c>
      <c r="H61" s="137">
        <v>1129</v>
      </c>
    </row>
    <row r="62" spans="2:8" ht="45.75" customHeight="1" thickBot="1" x14ac:dyDescent="0.25">
      <c r="B62" s="138"/>
      <c r="C62" s="1257" t="s">
        <v>633</v>
      </c>
      <c r="D62" s="1258"/>
      <c r="E62" s="1259"/>
      <c r="F62" s="139">
        <v>0</v>
      </c>
      <c r="G62" s="139">
        <v>0</v>
      </c>
      <c r="H62" s="140">
        <v>1000</v>
      </c>
    </row>
    <row r="63" spans="2:8" ht="52.5" customHeight="1" thickBot="1" x14ac:dyDescent="0.25">
      <c r="B63" s="141"/>
      <c r="C63" s="1260" t="s">
        <v>51</v>
      </c>
      <c r="D63" s="1260"/>
      <c r="E63" s="1261"/>
      <c r="F63" s="142">
        <v>55345</v>
      </c>
      <c r="G63" s="142">
        <v>54018</v>
      </c>
      <c r="H63" s="143">
        <v>54964</v>
      </c>
    </row>
    <row r="64" spans="2:8" ht="15" customHeight="1" x14ac:dyDescent="0.2"/>
  </sheetData>
  <sheetProtection algorithmName="SHA-512" hashValue="dBS0hiwUK5vb7J2yboKRLABsvMhwsnwv6HGtUEDLFqUqw80zu88+ns5eyA8xBDJFgyy4sLBaNmkJvfCnR5d/AQ==" saltValue="W/2EFz4BfaJ80WESO3wO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FBC18-E11B-487F-A5E9-C35F5C9141FF}">
  <sheetPr>
    <pageSetUpPr fitToPage="1"/>
  </sheetPr>
  <dimension ref="A1:WZM160"/>
  <sheetViews>
    <sheetView showGridLines="0" zoomScaleNormal="100" zoomScaleSheetLayoutView="55" workbookViewId="0">
      <selection activeCell="AW20" sqref="AW20"/>
    </sheetView>
  </sheetViews>
  <sheetFormatPr defaultColWidth="0" defaultRowHeight="0" customHeight="1" zeroHeight="1" x14ac:dyDescent="0.2"/>
  <cols>
    <col min="1" max="1" width="6.36328125" style="1268" customWidth="1"/>
    <col min="2" max="107" width="2.453125" style="1268" customWidth="1"/>
    <col min="108" max="108" width="6.08984375" style="1270" customWidth="1"/>
    <col min="109" max="109" width="5.90625" style="1269" customWidth="1"/>
    <col min="110" max="110" width="19.08984375" style="1268" hidden="1"/>
    <col min="111" max="115" width="12.6328125" style="1268" hidden="1"/>
    <col min="116" max="349" width="8.6328125" style="1268" hidden="1"/>
    <col min="350" max="355" width="14.90625" style="1268" hidden="1"/>
    <col min="356" max="357" width="15.90625" style="1268" hidden="1"/>
    <col min="358" max="363" width="16.08984375" style="1268" hidden="1"/>
    <col min="364" max="364" width="6.08984375" style="1268" hidden="1"/>
    <col min="365" max="365" width="3" style="1268" hidden="1"/>
    <col min="366" max="605" width="8.6328125" style="1268" hidden="1"/>
    <col min="606" max="611" width="14.90625" style="1268" hidden="1"/>
    <col min="612" max="613" width="15.90625" style="1268" hidden="1"/>
    <col min="614" max="619" width="16.08984375" style="1268" hidden="1"/>
    <col min="620" max="620" width="6.08984375" style="1268" hidden="1"/>
    <col min="621" max="621" width="3" style="1268" hidden="1"/>
    <col min="622" max="861" width="8.6328125" style="1268" hidden="1"/>
    <col min="862" max="867" width="14.90625" style="1268" hidden="1"/>
    <col min="868" max="869" width="15.90625" style="1268" hidden="1"/>
    <col min="870" max="875" width="16.08984375" style="1268" hidden="1"/>
    <col min="876" max="876" width="6.08984375" style="1268" hidden="1"/>
    <col min="877" max="877" width="3" style="1268" hidden="1"/>
    <col min="878" max="1117" width="8.6328125" style="1268" hidden="1"/>
    <col min="1118" max="1123" width="14.90625" style="1268" hidden="1"/>
    <col min="1124" max="1125" width="15.90625" style="1268" hidden="1"/>
    <col min="1126" max="1131" width="16.08984375" style="1268" hidden="1"/>
    <col min="1132" max="1132" width="6.08984375" style="1268" hidden="1"/>
    <col min="1133" max="1133" width="3" style="1268" hidden="1"/>
    <col min="1134" max="1373" width="8.6328125" style="1268" hidden="1"/>
    <col min="1374" max="1379" width="14.90625" style="1268" hidden="1"/>
    <col min="1380" max="1381" width="15.90625" style="1268" hidden="1"/>
    <col min="1382" max="1387" width="16.08984375" style="1268" hidden="1"/>
    <col min="1388" max="1388" width="6.08984375" style="1268" hidden="1"/>
    <col min="1389" max="1389" width="3" style="1268" hidden="1"/>
    <col min="1390" max="1629" width="8.6328125" style="1268" hidden="1"/>
    <col min="1630" max="1635" width="14.90625" style="1268" hidden="1"/>
    <col min="1636" max="1637" width="15.90625" style="1268" hidden="1"/>
    <col min="1638" max="1643" width="16.08984375" style="1268" hidden="1"/>
    <col min="1644" max="1644" width="6.08984375" style="1268" hidden="1"/>
    <col min="1645" max="1645" width="3" style="1268" hidden="1"/>
    <col min="1646" max="1885" width="8.6328125" style="1268" hidden="1"/>
    <col min="1886" max="1891" width="14.90625" style="1268" hidden="1"/>
    <col min="1892" max="1893" width="15.90625" style="1268" hidden="1"/>
    <col min="1894" max="1899" width="16.08984375" style="1268" hidden="1"/>
    <col min="1900" max="1900" width="6.08984375" style="1268" hidden="1"/>
    <col min="1901" max="1901" width="3" style="1268" hidden="1"/>
    <col min="1902" max="2141" width="8.6328125" style="1268" hidden="1"/>
    <col min="2142" max="2147" width="14.90625" style="1268" hidden="1"/>
    <col min="2148" max="2149" width="15.90625" style="1268" hidden="1"/>
    <col min="2150" max="2155" width="16.08984375" style="1268" hidden="1"/>
    <col min="2156" max="2156" width="6.08984375" style="1268" hidden="1"/>
    <col min="2157" max="2157" width="3" style="1268" hidden="1"/>
    <col min="2158" max="2397" width="8.6328125" style="1268" hidden="1"/>
    <col min="2398" max="2403" width="14.90625" style="1268" hidden="1"/>
    <col min="2404" max="2405" width="15.90625" style="1268" hidden="1"/>
    <col min="2406" max="2411" width="16.08984375" style="1268" hidden="1"/>
    <col min="2412" max="2412" width="6.08984375" style="1268" hidden="1"/>
    <col min="2413" max="2413" width="3" style="1268" hidden="1"/>
    <col min="2414" max="2653" width="8.6328125" style="1268" hidden="1"/>
    <col min="2654" max="2659" width="14.90625" style="1268" hidden="1"/>
    <col min="2660" max="2661" width="15.90625" style="1268" hidden="1"/>
    <col min="2662" max="2667" width="16.08984375" style="1268" hidden="1"/>
    <col min="2668" max="2668" width="6.08984375" style="1268" hidden="1"/>
    <col min="2669" max="2669" width="3" style="1268" hidden="1"/>
    <col min="2670" max="2909" width="8.6328125" style="1268" hidden="1"/>
    <col min="2910" max="2915" width="14.90625" style="1268" hidden="1"/>
    <col min="2916" max="2917" width="15.90625" style="1268" hidden="1"/>
    <col min="2918" max="2923" width="16.08984375" style="1268" hidden="1"/>
    <col min="2924" max="2924" width="6.08984375" style="1268" hidden="1"/>
    <col min="2925" max="2925" width="3" style="1268" hidden="1"/>
    <col min="2926" max="3165" width="8.6328125" style="1268" hidden="1"/>
    <col min="3166" max="3171" width="14.90625" style="1268" hidden="1"/>
    <col min="3172" max="3173" width="15.90625" style="1268" hidden="1"/>
    <col min="3174" max="3179" width="16.08984375" style="1268" hidden="1"/>
    <col min="3180" max="3180" width="6.08984375" style="1268" hidden="1"/>
    <col min="3181" max="3181" width="3" style="1268" hidden="1"/>
    <col min="3182" max="3421" width="8.6328125" style="1268" hidden="1"/>
    <col min="3422" max="3427" width="14.90625" style="1268" hidden="1"/>
    <col min="3428" max="3429" width="15.90625" style="1268" hidden="1"/>
    <col min="3430" max="3435" width="16.08984375" style="1268" hidden="1"/>
    <col min="3436" max="3436" width="6.08984375" style="1268" hidden="1"/>
    <col min="3437" max="3437" width="3" style="1268" hidden="1"/>
    <col min="3438" max="3677" width="8.6328125" style="1268" hidden="1"/>
    <col min="3678" max="3683" width="14.90625" style="1268" hidden="1"/>
    <col min="3684" max="3685" width="15.90625" style="1268" hidden="1"/>
    <col min="3686" max="3691" width="16.08984375" style="1268" hidden="1"/>
    <col min="3692" max="3692" width="6.08984375" style="1268" hidden="1"/>
    <col min="3693" max="3693" width="3" style="1268" hidden="1"/>
    <col min="3694" max="3933" width="8.6328125" style="1268" hidden="1"/>
    <col min="3934" max="3939" width="14.90625" style="1268" hidden="1"/>
    <col min="3940" max="3941" width="15.90625" style="1268" hidden="1"/>
    <col min="3942" max="3947" width="16.08984375" style="1268" hidden="1"/>
    <col min="3948" max="3948" width="6.08984375" style="1268" hidden="1"/>
    <col min="3949" max="3949" width="3" style="1268" hidden="1"/>
    <col min="3950" max="4189" width="8.6328125" style="1268" hidden="1"/>
    <col min="4190" max="4195" width="14.90625" style="1268" hidden="1"/>
    <col min="4196" max="4197" width="15.90625" style="1268" hidden="1"/>
    <col min="4198" max="4203" width="16.08984375" style="1268" hidden="1"/>
    <col min="4204" max="4204" width="6.08984375" style="1268" hidden="1"/>
    <col min="4205" max="4205" width="3" style="1268" hidden="1"/>
    <col min="4206" max="4445" width="8.6328125" style="1268" hidden="1"/>
    <col min="4446" max="4451" width="14.90625" style="1268" hidden="1"/>
    <col min="4452" max="4453" width="15.90625" style="1268" hidden="1"/>
    <col min="4454" max="4459" width="16.08984375" style="1268" hidden="1"/>
    <col min="4460" max="4460" width="6.08984375" style="1268" hidden="1"/>
    <col min="4461" max="4461" width="3" style="1268" hidden="1"/>
    <col min="4462" max="4701" width="8.6328125" style="1268" hidden="1"/>
    <col min="4702" max="4707" width="14.90625" style="1268" hidden="1"/>
    <col min="4708" max="4709" width="15.90625" style="1268" hidden="1"/>
    <col min="4710" max="4715" width="16.08984375" style="1268" hidden="1"/>
    <col min="4716" max="4716" width="6.08984375" style="1268" hidden="1"/>
    <col min="4717" max="4717" width="3" style="1268" hidden="1"/>
    <col min="4718" max="4957" width="8.6328125" style="1268" hidden="1"/>
    <col min="4958" max="4963" width="14.90625" style="1268" hidden="1"/>
    <col min="4964" max="4965" width="15.90625" style="1268" hidden="1"/>
    <col min="4966" max="4971" width="16.08984375" style="1268" hidden="1"/>
    <col min="4972" max="4972" width="6.08984375" style="1268" hidden="1"/>
    <col min="4973" max="4973" width="3" style="1268" hidden="1"/>
    <col min="4974" max="5213" width="8.6328125" style="1268" hidden="1"/>
    <col min="5214" max="5219" width="14.90625" style="1268" hidden="1"/>
    <col min="5220" max="5221" width="15.90625" style="1268" hidden="1"/>
    <col min="5222" max="5227" width="16.08984375" style="1268" hidden="1"/>
    <col min="5228" max="5228" width="6.08984375" style="1268" hidden="1"/>
    <col min="5229" max="5229" width="3" style="1268" hidden="1"/>
    <col min="5230" max="5469" width="8.6328125" style="1268" hidden="1"/>
    <col min="5470" max="5475" width="14.90625" style="1268" hidden="1"/>
    <col min="5476" max="5477" width="15.90625" style="1268" hidden="1"/>
    <col min="5478" max="5483" width="16.08984375" style="1268" hidden="1"/>
    <col min="5484" max="5484" width="6.08984375" style="1268" hidden="1"/>
    <col min="5485" max="5485" width="3" style="1268" hidden="1"/>
    <col min="5486" max="5725" width="8.6328125" style="1268" hidden="1"/>
    <col min="5726" max="5731" width="14.90625" style="1268" hidden="1"/>
    <col min="5732" max="5733" width="15.90625" style="1268" hidden="1"/>
    <col min="5734" max="5739" width="16.08984375" style="1268" hidden="1"/>
    <col min="5740" max="5740" width="6.08984375" style="1268" hidden="1"/>
    <col min="5741" max="5741" width="3" style="1268" hidden="1"/>
    <col min="5742" max="5981" width="8.6328125" style="1268" hidden="1"/>
    <col min="5982" max="5987" width="14.90625" style="1268" hidden="1"/>
    <col min="5988" max="5989" width="15.90625" style="1268" hidden="1"/>
    <col min="5990" max="5995" width="16.08984375" style="1268" hidden="1"/>
    <col min="5996" max="5996" width="6.08984375" style="1268" hidden="1"/>
    <col min="5997" max="5997" width="3" style="1268" hidden="1"/>
    <col min="5998" max="6237" width="8.6328125" style="1268" hidden="1"/>
    <col min="6238" max="6243" width="14.90625" style="1268" hidden="1"/>
    <col min="6244" max="6245" width="15.90625" style="1268" hidden="1"/>
    <col min="6246" max="6251" width="16.08984375" style="1268" hidden="1"/>
    <col min="6252" max="6252" width="6.08984375" style="1268" hidden="1"/>
    <col min="6253" max="6253" width="3" style="1268" hidden="1"/>
    <col min="6254" max="6493" width="8.6328125" style="1268" hidden="1"/>
    <col min="6494" max="6499" width="14.90625" style="1268" hidden="1"/>
    <col min="6500" max="6501" width="15.90625" style="1268" hidden="1"/>
    <col min="6502" max="6507" width="16.08984375" style="1268" hidden="1"/>
    <col min="6508" max="6508" width="6.08984375" style="1268" hidden="1"/>
    <col min="6509" max="6509" width="3" style="1268" hidden="1"/>
    <col min="6510" max="6749" width="8.6328125" style="1268" hidden="1"/>
    <col min="6750" max="6755" width="14.90625" style="1268" hidden="1"/>
    <col min="6756" max="6757" width="15.90625" style="1268" hidden="1"/>
    <col min="6758" max="6763" width="16.08984375" style="1268" hidden="1"/>
    <col min="6764" max="6764" width="6.08984375" style="1268" hidden="1"/>
    <col min="6765" max="6765" width="3" style="1268" hidden="1"/>
    <col min="6766" max="7005" width="8.6328125" style="1268" hidden="1"/>
    <col min="7006" max="7011" width="14.90625" style="1268" hidden="1"/>
    <col min="7012" max="7013" width="15.90625" style="1268" hidden="1"/>
    <col min="7014" max="7019" width="16.08984375" style="1268" hidden="1"/>
    <col min="7020" max="7020" width="6.08984375" style="1268" hidden="1"/>
    <col min="7021" max="7021" width="3" style="1268" hidden="1"/>
    <col min="7022" max="7261" width="8.6328125" style="1268" hidden="1"/>
    <col min="7262" max="7267" width="14.90625" style="1268" hidden="1"/>
    <col min="7268" max="7269" width="15.90625" style="1268" hidden="1"/>
    <col min="7270" max="7275" width="16.08984375" style="1268" hidden="1"/>
    <col min="7276" max="7276" width="6.08984375" style="1268" hidden="1"/>
    <col min="7277" max="7277" width="3" style="1268" hidden="1"/>
    <col min="7278" max="7517" width="8.6328125" style="1268" hidden="1"/>
    <col min="7518" max="7523" width="14.90625" style="1268" hidden="1"/>
    <col min="7524" max="7525" width="15.90625" style="1268" hidden="1"/>
    <col min="7526" max="7531" width="16.08984375" style="1268" hidden="1"/>
    <col min="7532" max="7532" width="6.08984375" style="1268" hidden="1"/>
    <col min="7533" max="7533" width="3" style="1268" hidden="1"/>
    <col min="7534" max="7773" width="8.6328125" style="1268" hidden="1"/>
    <col min="7774" max="7779" width="14.90625" style="1268" hidden="1"/>
    <col min="7780" max="7781" width="15.90625" style="1268" hidden="1"/>
    <col min="7782" max="7787" width="16.08984375" style="1268" hidden="1"/>
    <col min="7788" max="7788" width="6.08984375" style="1268" hidden="1"/>
    <col min="7789" max="7789" width="3" style="1268" hidden="1"/>
    <col min="7790" max="8029" width="8.6328125" style="1268" hidden="1"/>
    <col min="8030" max="8035" width="14.90625" style="1268" hidden="1"/>
    <col min="8036" max="8037" width="15.90625" style="1268" hidden="1"/>
    <col min="8038" max="8043" width="16.08984375" style="1268" hidden="1"/>
    <col min="8044" max="8044" width="6.08984375" style="1268" hidden="1"/>
    <col min="8045" max="8045" width="3" style="1268" hidden="1"/>
    <col min="8046" max="8285" width="8.6328125" style="1268" hidden="1"/>
    <col min="8286" max="8291" width="14.90625" style="1268" hidden="1"/>
    <col min="8292" max="8293" width="15.90625" style="1268" hidden="1"/>
    <col min="8294" max="8299" width="16.08984375" style="1268" hidden="1"/>
    <col min="8300" max="8300" width="6.08984375" style="1268" hidden="1"/>
    <col min="8301" max="8301" width="3" style="1268" hidden="1"/>
    <col min="8302" max="8541" width="8.6328125" style="1268" hidden="1"/>
    <col min="8542" max="8547" width="14.90625" style="1268" hidden="1"/>
    <col min="8548" max="8549" width="15.90625" style="1268" hidden="1"/>
    <col min="8550" max="8555" width="16.08984375" style="1268" hidden="1"/>
    <col min="8556" max="8556" width="6.08984375" style="1268" hidden="1"/>
    <col min="8557" max="8557" width="3" style="1268" hidden="1"/>
    <col min="8558" max="8797" width="8.6328125" style="1268" hidden="1"/>
    <col min="8798" max="8803" width="14.90625" style="1268" hidden="1"/>
    <col min="8804" max="8805" width="15.90625" style="1268" hidden="1"/>
    <col min="8806" max="8811" width="16.08984375" style="1268" hidden="1"/>
    <col min="8812" max="8812" width="6.08984375" style="1268" hidden="1"/>
    <col min="8813" max="8813" width="3" style="1268" hidden="1"/>
    <col min="8814" max="9053" width="8.6328125" style="1268" hidden="1"/>
    <col min="9054" max="9059" width="14.90625" style="1268" hidden="1"/>
    <col min="9060" max="9061" width="15.90625" style="1268" hidden="1"/>
    <col min="9062" max="9067" width="16.08984375" style="1268" hidden="1"/>
    <col min="9068" max="9068" width="6.08984375" style="1268" hidden="1"/>
    <col min="9069" max="9069" width="3" style="1268" hidden="1"/>
    <col min="9070" max="9309" width="8.6328125" style="1268" hidden="1"/>
    <col min="9310" max="9315" width="14.90625" style="1268" hidden="1"/>
    <col min="9316" max="9317" width="15.90625" style="1268" hidden="1"/>
    <col min="9318" max="9323" width="16.08984375" style="1268" hidden="1"/>
    <col min="9324" max="9324" width="6.08984375" style="1268" hidden="1"/>
    <col min="9325" max="9325" width="3" style="1268" hidden="1"/>
    <col min="9326" max="9565" width="8.6328125" style="1268" hidden="1"/>
    <col min="9566" max="9571" width="14.90625" style="1268" hidden="1"/>
    <col min="9572" max="9573" width="15.90625" style="1268" hidden="1"/>
    <col min="9574" max="9579" width="16.08984375" style="1268" hidden="1"/>
    <col min="9580" max="9580" width="6.08984375" style="1268" hidden="1"/>
    <col min="9581" max="9581" width="3" style="1268" hidden="1"/>
    <col min="9582" max="9821" width="8.6328125" style="1268" hidden="1"/>
    <col min="9822" max="9827" width="14.90625" style="1268" hidden="1"/>
    <col min="9828" max="9829" width="15.90625" style="1268" hidden="1"/>
    <col min="9830" max="9835" width="16.08984375" style="1268" hidden="1"/>
    <col min="9836" max="9836" width="6.08984375" style="1268" hidden="1"/>
    <col min="9837" max="9837" width="3" style="1268" hidden="1"/>
    <col min="9838" max="10077" width="8.6328125" style="1268" hidden="1"/>
    <col min="10078" max="10083" width="14.90625" style="1268" hidden="1"/>
    <col min="10084" max="10085" width="15.90625" style="1268" hidden="1"/>
    <col min="10086" max="10091" width="16.08984375" style="1268" hidden="1"/>
    <col min="10092" max="10092" width="6.08984375" style="1268" hidden="1"/>
    <col min="10093" max="10093" width="3" style="1268" hidden="1"/>
    <col min="10094" max="10333" width="8.6328125" style="1268" hidden="1"/>
    <col min="10334" max="10339" width="14.90625" style="1268" hidden="1"/>
    <col min="10340" max="10341" width="15.90625" style="1268" hidden="1"/>
    <col min="10342" max="10347" width="16.08984375" style="1268" hidden="1"/>
    <col min="10348" max="10348" width="6.08984375" style="1268" hidden="1"/>
    <col min="10349" max="10349" width="3" style="1268" hidden="1"/>
    <col min="10350" max="10589" width="8.6328125" style="1268" hidden="1"/>
    <col min="10590" max="10595" width="14.90625" style="1268" hidden="1"/>
    <col min="10596" max="10597" width="15.90625" style="1268" hidden="1"/>
    <col min="10598" max="10603" width="16.08984375" style="1268" hidden="1"/>
    <col min="10604" max="10604" width="6.08984375" style="1268" hidden="1"/>
    <col min="10605" max="10605" width="3" style="1268" hidden="1"/>
    <col min="10606" max="10845" width="8.6328125" style="1268" hidden="1"/>
    <col min="10846" max="10851" width="14.90625" style="1268" hidden="1"/>
    <col min="10852" max="10853" width="15.90625" style="1268" hidden="1"/>
    <col min="10854" max="10859" width="16.08984375" style="1268" hidden="1"/>
    <col min="10860" max="10860" width="6.08984375" style="1268" hidden="1"/>
    <col min="10861" max="10861" width="3" style="1268" hidden="1"/>
    <col min="10862" max="11101" width="8.6328125" style="1268" hidden="1"/>
    <col min="11102" max="11107" width="14.90625" style="1268" hidden="1"/>
    <col min="11108" max="11109" width="15.90625" style="1268" hidden="1"/>
    <col min="11110" max="11115" width="16.08984375" style="1268" hidden="1"/>
    <col min="11116" max="11116" width="6.08984375" style="1268" hidden="1"/>
    <col min="11117" max="11117" width="3" style="1268" hidden="1"/>
    <col min="11118" max="11357" width="8.6328125" style="1268" hidden="1"/>
    <col min="11358" max="11363" width="14.90625" style="1268" hidden="1"/>
    <col min="11364" max="11365" width="15.90625" style="1268" hidden="1"/>
    <col min="11366" max="11371" width="16.08984375" style="1268" hidden="1"/>
    <col min="11372" max="11372" width="6.08984375" style="1268" hidden="1"/>
    <col min="11373" max="11373" width="3" style="1268" hidden="1"/>
    <col min="11374" max="11613" width="8.6328125" style="1268" hidden="1"/>
    <col min="11614" max="11619" width="14.90625" style="1268" hidden="1"/>
    <col min="11620" max="11621" width="15.90625" style="1268" hidden="1"/>
    <col min="11622" max="11627" width="16.08984375" style="1268" hidden="1"/>
    <col min="11628" max="11628" width="6.08984375" style="1268" hidden="1"/>
    <col min="11629" max="11629" width="3" style="1268" hidden="1"/>
    <col min="11630" max="11869" width="8.6328125" style="1268" hidden="1"/>
    <col min="11870" max="11875" width="14.90625" style="1268" hidden="1"/>
    <col min="11876" max="11877" width="15.90625" style="1268" hidden="1"/>
    <col min="11878" max="11883" width="16.08984375" style="1268" hidden="1"/>
    <col min="11884" max="11884" width="6.08984375" style="1268" hidden="1"/>
    <col min="11885" max="11885" width="3" style="1268" hidden="1"/>
    <col min="11886" max="12125" width="8.6328125" style="1268" hidden="1"/>
    <col min="12126" max="12131" width="14.90625" style="1268" hidden="1"/>
    <col min="12132" max="12133" width="15.90625" style="1268" hidden="1"/>
    <col min="12134" max="12139" width="16.08984375" style="1268" hidden="1"/>
    <col min="12140" max="12140" width="6.08984375" style="1268" hidden="1"/>
    <col min="12141" max="12141" width="3" style="1268" hidden="1"/>
    <col min="12142" max="12381" width="8.6328125" style="1268" hidden="1"/>
    <col min="12382" max="12387" width="14.90625" style="1268" hidden="1"/>
    <col min="12388" max="12389" width="15.90625" style="1268" hidden="1"/>
    <col min="12390" max="12395" width="16.08984375" style="1268" hidden="1"/>
    <col min="12396" max="12396" width="6.08984375" style="1268" hidden="1"/>
    <col min="12397" max="12397" width="3" style="1268" hidden="1"/>
    <col min="12398" max="12637" width="8.6328125" style="1268" hidden="1"/>
    <col min="12638" max="12643" width="14.90625" style="1268" hidden="1"/>
    <col min="12644" max="12645" width="15.90625" style="1268" hidden="1"/>
    <col min="12646" max="12651" width="16.08984375" style="1268" hidden="1"/>
    <col min="12652" max="12652" width="6.08984375" style="1268" hidden="1"/>
    <col min="12653" max="12653" width="3" style="1268" hidden="1"/>
    <col min="12654" max="12893" width="8.6328125" style="1268" hidden="1"/>
    <col min="12894" max="12899" width="14.90625" style="1268" hidden="1"/>
    <col min="12900" max="12901" width="15.90625" style="1268" hidden="1"/>
    <col min="12902" max="12907" width="16.08984375" style="1268" hidden="1"/>
    <col min="12908" max="12908" width="6.08984375" style="1268" hidden="1"/>
    <col min="12909" max="12909" width="3" style="1268" hidden="1"/>
    <col min="12910" max="13149" width="8.6328125" style="1268" hidden="1"/>
    <col min="13150" max="13155" width="14.90625" style="1268" hidden="1"/>
    <col min="13156" max="13157" width="15.90625" style="1268" hidden="1"/>
    <col min="13158" max="13163" width="16.08984375" style="1268" hidden="1"/>
    <col min="13164" max="13164" width="6.08984375" style="1268" hidden="1"/>
    <col min="13165" max="13165" width="3" style="1268" hidden="1"/>
    <col min="13166" max="13405" width="8.6328125" style="1268" hidden="1"/>
    <col min="13406" max="13411" width="14.90625" style="1268" hidden="1"/>
    <col min="13412" max="13413" width="15.90625" style="1268" hidden="1"/>
    <col min="13414" max="13419" width="16.08984375" style="1268" hidden="1"/>
    <col min="13420" max="13420" width="6.08984375" style="1268" hidden="1"/>
    <col min="13421" max="13421" width="3" style="1268" hidden="1"/>
    <col min="13422" max="13661" width="8.6328125" style="1268" hidden="1"/>
    <col min="13662" max="13667" width="14.90625" style="1268" hidden="1"/>
    <col min="13668" max="13669" width="15.90625" style="1268" hidden="1"/>
    <col min="13670" max="13675" width="16.08984375" style="1268" hidden="1"/>
    <col min="13676" max="13676" width="6.08984375" style="1268" hidden="1"/>
    <col min="13677" max="13677" width="3" style="1268" hidden="1"/>
    <col min="13678" max="13917" width="8.6328125" style="1268" hidden="1"/>
    <col min="13918" max="13923" width="14.90625" style="1268" hidden="1"/>
    <col min="13924" max="13925" width="15.90625" style="1268" hidden="1"/>
    <col min="13926" max="13931" width="16.08984375" style="1268" hidden="1"/>
    <col min="13932" max="13932" width="6.08984375" style="1268" hidden="1"/>
    <col min="13933" max="13933" width="3" style="1268" hidden="1"/>
    <col min="13934" max="14173" width="8.6328125" style="1268" hidden="1"/>
    <col min="14174" max="14179" width="14.90625" style="1268" hidden="1"/>
    <col min="14180" max="14181" width="15.90625" style="1268" hidden="1"/>
    <col min="14182" max="14187" width="16.08984375" style="1268" hidden="1"/>
    <col min="14188" max="14188" width="6.08984375" style="1268" hidden="1"/>
    <col min="14189" max="14189" width="3" style="1268" hidden="1"/>
    <col min="14190" max="14429" width="8.6328125" style="1268" hidden="1"/>
    <col min="14430" max="14435" width="14.90625" style="1268" hidden="1"/>
    <col min="14436" max="14437" width="15.90625" style="1268" hidden="1"/>
    <col min="14438" max="14443" width="16.08984375" style="1268" hidden="1"/>
    <col min="14444" max="14444" width="6.08984375" style="1268" hidden="1"/>
    <col min="14445" max="14445" width="3" style="1268" hidden="1"/>
    <col min="14446" max="14685" width="8.6328125" style="1268" hidden="1"/>
    <col min="14686" max="14691" width="14.90625" style="1268" hidden="1"/>
    <col min="14692" max="14693" width="15.90625" style="1268" hidden="1"/>
    <col min="14694" max="14699" width="16.08984375" style="1268" hidden="1"/>
    <col min="14700" max="14700" width="6.08984375" style="1268" hidden="1"/>
    <col min="14701" max="14701" width="3" style="1268" hidden="1"/>
    <col min="14702" max="14941" width="8.6328125" style="1268" hidden="1"/>
    <col min="14942" max="14947" width="14.90625" style="1268" hidden="1"/>
    <col min="14948" max="14949" width="15.90625" style="1268" hidden="1"/>
    <col min="14950" max="14955" width="16.08984375" style="1268" hidden="1"/>
    <col min="14956" max="14956" width="6.08984375" style="1268" hidden="1"/>
    <col min="14957" max="14957" width="3" style="1268" hidden="1"/>
    <col min="14958" max="15197" width="8.6328125" style="1268" hidden="1"/>
    <col min="15198" max="15203" width="14.90625" style="1268" hidden="1"/>
    <col min="15204" max="15205" width="15.90625" style="1268" hidden="1"/>
    <col min="15206" max="15211" width="16.08984375" style="1268" hidden="1"/>
    <col min="15212" max="15212" width="6.08984375" style="1268" hidden="1"/>
    <col min="15213" max="15213" width="3" style="1268" hidden="1"/>
    <col min="15214" max="15453" width="8.6328125" style="1268" hidden="1"/>
    <col min="15454" max="15459" width="14.90625" style="1268" hidden="1"/>
    <col min="15460" max="15461" width="15.90625" style="1268" hidden="1"/>
    <col min="15462" max="15467" width="16.08984375" style="1268" hidden="1"/>
    <col min="15468" max="15468" width="6.08984375" style="1268" hidden="1"/>
    <col min="15469" max="15469" width="3" style="1268" hidden="1"/>
    <col min="15470" max="15709" width="8.6328125" style="1268" hidden="1"/>
    <col min="15710" max="15715" width="14.90625" style="1268" hidden="1"/>
    <col min="15716" max="15717" width="15.90625" style="1268" hidden="1"/>
    <col min="15718" max="15723" width="16.08984375" style="1268" hidden="1"/>
    <col min="15724" max="15724" width="6.08984375" style="1268" hidden="1"/>
    <col min="15725" max="15725" width="3" style="1268" hidden="1"/>
    <col min="15726" max="15965" width="8.6328125" style="1268" hidden="1"/>
    <col min="15966" max="15971" width="14.90625" style="1268" hidden="1"/>
    <col min="15972" max="15973" width="15.90625" style="1268" hidden="1"/>
    <col min="15974" max="15979" width="16.08984375" style="1268" hidden="1"/>
    <col min="15980" max="15980" width="6.08984375" style="1268" hidden="1"/>
    <col min="15981" max="15981" width="3" style="1268" hidden="1"/>
    <col min="15982" max="16221" width="8.6328125" style="1268" hidden="1"/>
    <col min="16222" max="16227" width="14.90625" style="1268" hidden="1"/>
    <col min="16228" max="16229" width="15.90625" style="1268" hidden="1"/>
    <col min="16230" max="16235" width="16.08984375" style="1268" hidden="1"/>
    <col min="16236" max="16236" width="6.08984375" style="1268" hidden="1"/>
    <col min="16237" max="16237" width="3" style="1268" hidden="1"/>
    <col min="16238" max="16384" width="8.6328125" style="1268" hidden="1"/>
  </cols>
  <sheetData>
    <row r="1" spans="1:143" ht="42.75" customHeight="1" x14ac:dyDescent="0.2">
      <c r="A1" s="1327"/>
      <c r="B1" s="1326"/>
      <c r="DD1" s="1268"/>
      <c r="DE1" s="1268"/>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8"/>
      <c r="DE2" s="1268"/>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8"/>
      <c r="DE3" s="1268"/>
    </row>
    <row r="4" spans="1:143" s="291"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2"/>
      <c r="DG10" s="292"/>
      <c r="DH10" s="292"/>
      <c r="DI10" s="292"/>
      <c r="DJ10" s="292"/>
      <c r="DK10" s="292"/>
      <c r="DL10" s="292"/>
      <c r="DM10" s="292"/>
      <c r="DN10" s="292"/>
      <c r="DO10" s="292"/>
      <c r="DP10" s="292"/>
      <c r="DQ10" s="292"/>
      <c r="DR10" s="292"/>
      <c r="DS10" s="292"/>
      <c r="DT10" s="292"/>
      <c r="DU10" s="292"/>
      <c r="DV10" s="292"/>
      <c r="DW10" s="292"/>
      <c r="EM10" s="291" t="s">
        <v>646</v>
      </c>
    </row>
    <row r="11" spans="1:143" s="291"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2"/>
      <c r="DG12" s="292"/>
      <c r="DH12" s="292"/>
      <c r="DI12" s="292"/>
      <c r="DJ12" s="292"/>
      <c r="DK12" s="292"/>
      <c r="DL12" s="292"/>
      <c r="DM12" s="292"/>
      <c r="DN12" s="292"/>
      <c r="DO12" s="292"/>
      <c r="DP12" s="292"/>
      <c r="DQ12" s="292"/>
      <c r="DR12" s="292"/>
      <c r="DS12" s="292"/>
      <c r="DT12" s="292"/>
      <c r="DU12" s="292"/>
      <c r="DV12" s="292"/>
      <c r="DW12" s="292"/>
      <c r="EM12" s="291" t="s">
        <v>646</v>
      </c>
    </row>
    <row r="13" spans="1:143" s="291"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68"/>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68"/>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68"/>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68"/>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68"/>
      <c r="DE19" s="1268"/>
    </row>
    <row r="20" spans="1:351" ht="13" x14ac:dyDescent="0.2">
      <c r="DD20" s="1268"/>
      <c r="DE20" s="1268"/>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8"/>
      <c r="MM21" s="1322"/>
    </row>
    <row r="22" spans="1:351" ht="16.5" x14ac:dyDescent="0.2">
      <c r="B22" s="1269"/>
      <c r="MM22" s="1322"/>
    </row>
    <row r="23" spans="1:351" ht="13" x14ac:dyDescent="0.2">
      <c r="B23" s="1269"/>
    </row>
    <row r="24" spans="1:351" ht="13" x14ac:dyDescent="0.2">
      <c r="B24" s="1269"/>
    </row>
    <row r="25" spans="1:351" ht="13" x14ac:dyDescent="0.2">
      <c r="B25" s="1269"/>
    </row>
    <row r="26" spans="1:351" ht="13" x14ac:dyDescent="0.2">
      <c r="B26" s="1269"/>
    </row>
    <row r="27" spans="1:351" ht="13" x14ac:dyDescent="0.2">
      <c r="B27" s="1269"/>
    </row>
    <row r="28" spans="1:351" ht="13" x14ac:dyDescent="0.2">
      <c r="B28" s="1269"/>
    </row>
    <row r="29" spans="1:351" ht="13" x14ac:dyDescent="0.2">
      <c r="B29" s="1269"/>
    </row>
    <row r="30" spans="1:351" ht="13" x14ac:dyDescent="0.2">
      <c r="B30" s="1269"/>
    </row>
    <row r="31" spans="1:351" ht="13" x14ac:dyDescent="0.2">
      <c r="B31" s="1269"/>
    </row>
    <row r="32" spans="1:351" ht="13" x14ac:dyDescent="0.2">
      <c r="B32" s="1269"/>
    </row>
    <row r="33" spans="2:109" ht="13" x14ac:dyDescent="0.2">
      <c r="B33" s="1269"/>
    </row>
    <row r="34" spans="2:109" ht="13" x14ac:dyDescent="0.2">
      <c r="B34" s="1269"/>
    </row>
    <row r="35" spans="2:109" ht="13" x14ac:dyDescent="0.2">
      <c r="B35" s="1269"/>
    </row>
    <row r="36" spans="2:109" ht="13" x14ac:dyDescent="0.2">
      <c r="B36" s="1269"/>
    </row>
    <row r="37" spans="2:109" ht="13" x14ac:dyDescent="0.2">
      <c r="B37" s="1269"/>
    </row>
    <row r="38" spans="2:109" ht="13" x14ac:dyDescent="0.2">
      <c r="B38" s="1269"/>
    </row>
    <row r="39" spans="2:109" ht="13" x14ac:dyDescent="0.2">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 x14ac:dyDescent="0.2">
      <c r="B40" s="1310"/>
      <c r="DD40" s="1310"/>
      <c r="DE40" s="1268"/>
    </row>
    <row r="41" spans="2:109" ht="16.5" x14ac:dyDescent="0.2">
      <c r="B41" s="1321" t="s">
        <v>645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9"/>
      <c r="G42" s="1306"/>
      <c r="I42" s="1305"/>
      <c r="J42" s="1305"/>
      <c r="K42" s="1305"/>
      <c r="AM42" s="1306"/>
      <c r="AN42" s="1306" t="s">
        <v>641</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2">
      <c r="B43" s="1269"/>
      <c r="AN43" s="1304" t="s">
        <v>644</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 x14ac:dyDescent="0.2">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 x14ac:dyDescent="0.2">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 x14ac:dyDescent="0.2">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 x14ac:dyDescent="0.2">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 x14ac:dyDescent="0.2">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 x14ac:dyDescent="0.2">
      <c r="B49" s="1269"/>
      <c r="AN49" s="1268" t="s">
        <v>639</v>
      </c>
    </row>
    <row r="50" spans="1:109" ht="13" x14ac:dyDescent="0.2">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561</v>
      </c>
      <c r="BQ50" s="1278"/>
      <c r="BR50" s="1278"/>
      <c r="BS50" s="1278"/>
      <c r="BT50" s="1278"/>
      <c r="BU50" s="1278"/>
      <c r="BV50" s="1278"/>
      <c r="BW50" s="1278"/>
      <c r="BX50" s="1278" t="s">
        <v>562</v>
      </c>
      <c r="BY50" s="1278"/>
      <c r="BZ50" s="1278"/>
      <c r="CA50" s="1278"/>
      <c r="CB50" s="1278"/>
      <c r="CC50" s="1278"/>
      <c r="CD50" s="1278"/>
      <c r="CE50" s="1278"/>
      <c r="CF50" s="1278" t="s">
        <v>563</v>
      </c>
      <c r="CG50" s="1278"/>
      <c r="CH50" s="1278"/>
      <c r="CI50" s="1278"/>
      <c r="CJ50" s="1278"/>
      <c r="CK50" s="1278"/>
      <c r="CL50" s="1278"/>
      <c r="CM50" s="1278"/>
      <c r="CN50" s="1278" t="s">
        <v>564</v>
      </c>
      <c r="CO50" s="1278"/>
      <c r="CP50" s="1278"/>
      <c r="CQ50" s="1278"/>
      <c r="CR50" s="1278"/>
      <c r="CS50" s="1278"/>
      <c r="CT50" s="1278"/>
      <c r="CU50" s="1278"/>
      <c r="CV50" s="1278" t="s">
        <v>565</v>
      </c>
      <c r="CW50" s="1278"/>
      <c r="CX50" s="1278"/>
      <c r="CY50" s="1278"/>
      <c r="CZ50" s="1278"/>
      <c r="DA50" s="1278"/>
      <c r="DB50" s="1278"/>
      <c r="DC50" s="1278"/>
    </row>
    <row r="51" spans="1:109" ht="13.5" customHeight="1" x14ac:dyDescent="0.2">
      <c r="B51" s="1269"/>
      <c r="G51" s="1285"/>
      <c r="H51" s="1285"/>
      <c r="I51" s="1318"/>
      <c r="J51" s="1318"/>
      <c r="K51" s="1284"/>
      <c r="L51" s="1284"/>
      <c r="M51" s="1284"/>
      <c r="N51" s="1284"/>
      <c r="AM51" s="1283"/>
      <c r="AN51" s="1277" t="s">
        <v>638</v>
      </c>
      <c r="AO51" s="1277"/>
      <c r="AP51" s="1277"/>
      <c r="AQ51" s="1277"/>
      <c r="AR51" s="1277"/>
      <c r="AS51" s="1277"/>
      <c r="AT51" s="1277"/>
      <c r="AU51" s="1277"/>
      <c r="AV51" s="1277"/>
      <c r="AW51" s="1277"/>
      <c r="AX51" s="1277"/>
      <c r="AY51" s="1277"/>
      <c r="AZ51" s="1277"/>
      <c r="BA51" s="1277"/>
      <c r="BB51" s="1277" t="s">
        <v>636</v>
      </c>
      <c r="BC51" s="1277"/>
      <c r="BD51" s="1277"/>
      <c r="BE51" s="1277"/>
      <c r="BF51" s="1277"/>
      <c r="BG51" s="1277"/>
      <c r="BH51" s="1277"/>
      <c r="BI51" s="1277"/>
      <c r="BJ51" s="1277"/>
      <c r="BK51" s="1277"/>
      <c r="BL51" s="1277"/>
      <c r="BM51" s="1277"/>
      <c r="BN51" s="1277"/>
      <c r="BO51" s="1277"/>
      <c r="BP51" s="1276">
        <v>80.2</v>
      </c>
      <c r="BQ51" s="1276"/>
      <c r="BR51" s="1276"/>
      <c r="BS51" s="1276"/>
      <c r="BT51" s="1276"/>
      <c r="BU51" s="1276"/>
      <c r="BV51" s="1276"/>
      <c r="BW51" s="1276"/>
      <c r="BX51" s="1276">
        <v>80</v>
      </c>
      <c r="BY51" s="1276"/>
      <c r="BZ51" s="1276"/>
      <c r="CA51" s="1276"/>
      <c r="CB51" s="1276"/>
      <c r="CC51" s="1276"/>
      <c r="CD51" s="1276"/>
      <c r="CE51" s="1276"/>
      <c r="CF51" s="1276">
        <v>78.8</v>
      </c>
      <c r="CG51" s="1276"/>
      <c r="CH51" s="1276"/>
      <c r="CI51" s="1276"/>
      <c r="CJ51" s="1276"/>
      <c r="CK51" s="1276"/>
      <c r="CL51" s="1276"/>
      <c r="CM51" s="1276"/>
      <c r="CN51" s="1276">
        <v>71</v>
      </c>
      <c r="CO51" s="1276"/>
      <c r="CP51" s="1276"/>
      <c r="CQ51" s="1276"/>
      <c r="CR51" s="1276"/>
      <c r="CS51" s="1276"/>
      <c r="CT51" s="1276"/>
      <c r="CU51" s="1276"/>
      <c r="CV51" s="1276">
        <v>66.099999999999994</v>
      </c>
      <c r="CW51" s="1276"/>
      <c r="CX51" s="1276"/>
      <c r="CY51" s="1276"/>
      <c r="CZ51" s="1276"/>
      <c r="DA51" s="1276"/>
      <c r="DB51" s="1276"/>
      <c r="DC51" s="1276"/>
    </row>
    <row r="52" spans="1:109" ht="13" x14ac:dyDescent="0.2">
      <c r="B52" s="1269"/>
      <c r="G52" s="1285"/>
      <c r="H52" s="1285"/>
      <c r="I52" s="1318"/>
      <c r="J52" s="1318"/>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643</v>
      </c>
      <c r="BC53" s="1277"/>
      <c r="BD53" s="1277"/>
      <c r="BE53" s="1277"/>
      <c r="BF53" s="1277"/>
      <c r="BG53" s="1277"/>
      <c r="BH53" s="1277"/>
      <c r="BI53" s="1277"/>
      <c r="BJ53" s="1277"/>
      <c r="BK53" s="1277"/>
      <c r="BL53" s="1277"/>
      <c r="BM53" s="1277"/>
      <c r="BN53" s="1277"/>
      <c r="BO53" s="1277"/>
      <c r="BP53" s="1276">
        <v>65.2</v>
      </c>
      <c r="BQ53" s="1276"/>
      <c r="BR53" s="1276"/>
      <c r="BS53" s="1276"/>
      <c r="BT53" s="1276"/>
      <c r="BU53" s="1276"/>
      <c r="BV53" s="1276"/>
      <c r="BW53" s="1276"/>
      <c r="BX53" s="1276">
        <v>65.599999999999994</v>
      </c>
      <c r="BY53" s="1276"/>
      <c r="BZ53" s="1276"/>
      <c r="CA53" s="1276"/>
      <c r="CB53" s="1276"/>
      <c r="CC53" s="1276"/>
      <c r="CD53" s="1276"/>
      <c r="CE53" s="1276"/>
      <c r="CF53" s="1276">
        <v>66.3</v>
      </c>
      <c r="CG53" s="1276"/>
      <c r="CH53" s="1276"/>
      <c r="CI53" s="1276"/>
      <c r="CJ53" s="1276"/>
      <c r="CK53" s="1276"/>
      <c r="CL53" s="1276"/>
      <c r="CM53" s="1276"/>
      <c r="CN53" s="1276">
        <v>67.5</v>
      </c>
      <c r="CO53" s="1276"/>
      <c r="CP53" s="1276"/>
      <c r="CQ53" s="1276"/>
      <c r="CR53" s="1276"/>
      <c r="CS53" s="1276"/>
      <c r="CT53" s="1276"/>
      <c r="CU53" s="1276"/>
      <c r="CV53" s="1276">
        <v>68.5</v>
      </c>
      <c r="CW53" s="1276"/>
      <c r="CX53" s="1276"/>
      <c r="CY53" s="1276"/>
      <c r="CZ53" s="1276"/>
      <c r="DA53" s="1276"/>
      <c r="DB53" s="1276"/>
      <c r="DC53" s="1276"/>
    </row>
    <row r="54" spans="1:109" ht="13" x14ac:dyDescent="0.2">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1305"/>
      <c r="B55" s="1269"/>
      <c r="G55" s="1281"/>
      <c r="H55" s="1281"/>
      <c r="I55" s="1281"/>
      <c r="J55" s="1281"/>
      <c r="K55" s="1284"/>
      <c r="L55" s="1284"/>
      <c r="M55" s="1284"/>
      <c r="N55" s="1284"/>
      <c r="AN55" s="1278" t="s">
        <v>637</v>
      </c>
      <c r="AO55" s="1278"/>
      <c r="AP55" s="1278"/>
      <c r="AQ55" s="1278"/>
      <c r="AR55" s="1278"/>
      <c r="AS55" s="1278"/>
      <c r="AT55" s="1278"/>
      <c r="AU55" s="1278"/>
      <c r="AV55" s="1278"/>
      <c r="AW55" s="1278"/>
      <c r="AX55" s="1278"/>
      <c r="AY55" s="1278"/>
      <c r="AZ55" s="1278"/>
      <c r="BA55" s="1278"/>
      <c r="BB55" s="1277" t="s">
        <v>636</v>
      </c>
      <c r="BC55" s="1277"/>
      <c r="BD55" s="1277"/>
      <c r="BE55" s="1277"/>
      <c r="BF55" s="1277"/>
      <c r="BG55" s="1277"/>
      <c r="BH55" s="1277"/>
      <c r="BI55" s="1277"/>
      <c r="BJ55" s="1277"/>
      <c r="BK55" s="1277"/>
      <c r="BL55" s="1277"/>
      <c r="BM55" s="1277"/>
      <c r="BN55" s="1277"/>
      <c r="BO55" s="1277"/>
      <c r="BP55" s="1276">
        <v>124.2</v>
      </c>
      <c r="BQ55" s="1276"/>
      <c r="BR55" s="1276"/>
      <c r="BS55" s="1276"/>
      <c r="BT55" s="1276"/>
      <c r="BU55" s="1276"/>
      <c r="BV55" s="1276"/>
      <c r="BW55" s="1276"/>
      <c r="BX55" s="1276">
        <v>115.7</v>
      </c>
      <c r="BY55" s="1276"/>
      <c r="BZ55" s="1276"/>
      <c r="CA55" s="1276"/>
      <c r="CB55" s="1276"/>
      <c r="CC55" s="1276"/>
      <c r="CD55" s="1276"/>
      <c r="CE55" s="1276"/>
      <c r="CF55" s="1276">
        <v>106</v>
      </c>
      <c r="CG55" s="1276"/>
      <c r="CH55" s="1276"/>
      <c r="CI55" s="1276"/>
      <c r="CJ55" s="1276"/>
      <c r="CK55" s="1276"/>
      <c r="CL55" s="1276"/>
      <c r="CM55" s="1276"/>
      <c r="CN55" s="1276">
        <v>97.6</v>
      </c>
      <c r="CO55" s="1276"/>
      <c r="CP55" s="1276"/>
      <c r="CQ55" s="1276"/>
      <c r="CR55" s="1276"/>
      <c r="CS55" s="1276"/>
      <c r="CT55" s="1276"/>
      <c r="CU55" s="1276"/>
      <c r="CV55" s="1276">
        <v>91.6</v>
      </c>
      <c r="CW55" s="1276"/>
      <c r="CX55" s="1276"/>
      <c r="CY55" s="1276"/>
      <c r="CZ55" s="1276"/>
      <c r="DA55" s="1276"/>
      <c r="DB55" s="1276"/>
      <c r="DC55" s="1276"/>
    </row>
    <row r="56" spans="1:109" ht="13" x14ac:dyDescent="0.2">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 x14ac:dyDescent="0.2">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643</v>
      </c>
      <c r="BC57" s="1277"/>
      <c r="BD57" s="1277"/>
      <c r="BE57" s="1277"/>
      <c r="BF57" s="1277"/>
      <c r="BG57" s="1277"/>
      <c r="BH57" s="1277"/>
      <c r="BI57" s="1277"/>
      <c r="BJ57" s="1277"/>
      <c r="BK57" s="1277"/>
      <c r="BL57" s="1277"/>
      <c r="BM57" s="1277"/>
      <c r="BN57" s="1277"/>
      <c r="BO57" s="1277"/>
      <c r="BP57" s="1276">
        <v>59.4</v>
      </c>
      <c r="BQ57" s="1276"/>
      <c r="BR57" s="1276"/>
      <c r="BS57" s="1276"/>
      <c r="BT57" s="1276"/>
      <c r="BU57" s="1276"/>
      <c r="BV57" s="1276"/>
      <c r="BW57" s="1276"/>
      <c r="BX57" s="1276">
        <v>61</v>
      </c>
      <c r="BY57" s="1276"/>
      <c r="BZ57" s="1276"/>
      <c r="CA57" s="1276"/>
      <c r="CB57" s="1276"/>
      <c r="CC57" s="1276"/>
      <c r="CD57" s="1276"/>
      <c r="CE57" s="1276"/>
      <c r="CF57" s="1276">
        <v>62</v>
      </c>
      <c r="CG57" s="1276"/>
      <c r="CH57" s="1276"/>
      <c r="CI57" s="1276"/>
      <c r="CJ57" s="1276"/>
      <c r="CK57" s="1276"/>
      <c r="CL57" s="1276"/>
      <c r="CM57" s="1276"/>
      <c r="CN57" s="1276">
        <v>62.9</v>
      </c>
      <c r="CO57" s="1276"/>
      <c r="CP57" s="1276"/>
      <c r="CQ57" s="1276"/>
      <c r="CR57" s="1276"/>
      <c r="CS57" s="1276"/>
      <c r="CT57" s="1276"/>
      <c r="CU57" s="1276"/>
      <c r="CV57" s="1276">
        <v>63.3</v>
      </c>
      <c r="CW57" s="1276"/>
      <c r="CX57" s="1276"/>
      <c r="CY57" s="1276"/>
      <c r="CZ57" s="1276"/>
      <c r="DA57" s="1276"/>
      <c r="DB57" s="1276"/>
      <c r="DC57" s="1276"/>
      <c r="DD57" s="1316"/>
      <c r="DE57" s="1311"/>
    </row>
    <row r="58" spans="1:109" s="1305" customFormat="1" ht="13" x14ac:dyDescent="0.2">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 x14ac:dyDescent="0.2">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 x14ac:dyDescent="0.2">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 x14ac:dyDescent="0.2">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 x14ac:dyDescent="0.2">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6.5" x14ac:dyDescent="0.2">
      <c r="B63" s="1309" t="s">
        <v>642</v>
      </c>
    </row>
    <row r="64" spans="1:109" ht="13" x14ac:dyDescent="0.2">
      <c r="B64" s="1269"/>
      <c r="G64" s="1306"/>
      <c r="I64" s="1308"/>
      <c r="J64" s="1308"/>
      <c r="K64" s="1308"/>
      <c r="L64" s="1308"/>
      <c r="M64" s="1308"/>
      <c r="N64" s="1307"/>
      <c r="AM64" s="1306"/>
      <c r="AN64" s="1306" t="s">
        <v>641</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 x14ac:dyDescent="0.2">
      <c r="B65" s="1269"/>
      <c r="AN65" s="1304" t="s">
        <v>640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 x14ac:dyDescent="0.2">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 x14ac:dyDescent="0.2">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 x14ac:dyDescent="0.2">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 x14ac:dyDescent="0.2">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 x14ac:dyDescent="0.2">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 x14ac:dyDescent="0.2">
      <c r="B71" s="1269"/>
      <c r="G71" s="1291"/>
      <c r="I71" s="1294"/>
      <c r="J71" s="1293"/>
      <c r="K71" s="1293"/>
      <c r="L71" s="1292"/>
      <c r="M71" s="1293"/>
      <c r="N71" s="1292"/>
      <c r="AM71" s="1291"/>
      <c r="AN71" s="1268" t="s">
        <v>639</v>
      </c>
    </row>
    <row r="72" spans="2:107" ht="13" x14ac:dyDescent="0.2">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561</v>
      </c>
      <c r="BQ72" s="1278"/>
      <c r="BR72" s="1278"/>
      <c r="BS72" s="1278"/>
      <c r="BT72" s="1278"/>
      <c r="BU72" s="1278"/>
      <c r="BV72" s="1278"/>
      <c r="BW72" s="1278"/>
      <c r="BX72" s="1278" t="s">
        <v>562</v>
      </c>
      <c r="BY72" s="1278"/>
      <c r="BZ72" s="1278"/>
      <c r="CA72" s="1278"/>
      <c r="CB72" s="1278"/>
      <c r="CC72" s="1278"/>
      <c r="CD72" s="1278"/>
      <c r="CE72" s="1278"/>
      <c r="CF72" s="1278" t="s">
        <v>563</v>
      </c>
      <c r="CG72" s="1278"/>
      <c r="CH72" s="1278"/>
      <c r="CI72" s="1278"/>
      <c r="CJ72" s="1278"/>
      <c r="CK72" s="1278"/>
      <c r="CL72" s="1278"/>
      <c r="CM72" s="1278"/>
      <c r="CN72" s="1278" t="s">
        <v>564</v>
      </c>
      <c r="CO72" s="1278"/>
      <c r="CP72" s="1278"/>
      <c r="CQ72" s="1278"/>
      <c r="CR72" s="1278"/>
      <c r="CS72" s="1278"/>
      <c r="CT72" s="1278"/>
      <c r="CU72" s="1278"/>
      <c r="CV72" s="1278" t="s">
        <v>565</v>
      </c>
      <c r="CW72" s="1278"/>
      <c r="CX72" s="1278"/>
      <c r="CY72" s="1278"/>
      <c r="CZ72" s="1278"/>
      <c r="DA72" s="1278"/>
      <c r="DB72" s="1278"/>
      <c r="DC72" s="1278"/>
    </row>
    <row r="73" spans="2:107" ht="13" x14ac:dyDescent="0.2">
      <c r="B73" s="1269"/>
      <c r="G73" s="1285"/>
      <c r="H73" s="1285"/>
      <c r="I73" s="1285"/>
      <c r="J73" s="1285"/>
      <c r="K73" s="1282"/>
      <c r="L73" s="1282"/>
      <c r="M73" s="1282"/>
      <c r="N73" s="1282"/>
      <c r="AM73" s="1283"/>
      <c r="AN73" s="1277" t="s">
        <v>638</v>
      </c>
      <c r="AO73" s="1277"/>
      <c r="AP73" s="1277"/>
      <c r="AQ73" s="1277"/>
      <c r="AR73" s="1277"/>
      <c r="AS73" s="1277"/>
      <c r="AT73" s="1277"/>
      <c r="AU73" s="1277"/>
      <c r="AV73" s="1277"/>
      <c r="AW73" s="1277"/>
      <c r="AX73" s="1277"/>
      <c r="AY73" s="1277"/>
      <c r="AZ73" s="1277"/>
      <c r="BA73" s="1277"/>
      <c r="BB73" s="1277" t="s">
        <v>636</v>
      </c>
      <c r="BC73" s="1277"/>
      <c r="BD73" s="1277"/>
      <c r="BE73" s="1277"/>
      <c r="BF73" s="1277"/>
      <c r="BG73" s="1277"/>
      <c r="BH73" s="1277"/>
      <c r="BI73" s="1277"/>
      <c r="BJ73" s="1277"/>
      <c r="BK73" s="1277"/>
      <c r="BL73" s="1277"/>
      <c r="BM73" s="1277"/>
      <c r="BN73" s="1277"/>
      <c r="BO73" s="1277"/>
      <c r="BP73" s="1276">
        <v>80.2</v>
      </c>
      <c r="BQ73" s="1276"/>
      <c r="BR73" s="1276"/>
      <c r="BS73" s="1276"/>
      <c r="BT73" s="1276"/>
      <c r="BU73" s="1276"/>
      <c r="BV73" s="1276"/>
      <c r="BW73" s="1276"/>
      <c r="BX73" s="1276">
        <v>80</v>
      </c>
      <c r="BY73" s="1276"/>
      <c r="BZ73" s="1276"/>
      <c r="CA73" s="1276"/>
      <c r="CB73" s="1276"/>
      <c r="CC73" s="1276"/>
      <c r="CD73" s="1276"/>
      <c r="CE73" s="1276"/>
      <c r="CF73" s="1276">
        <v>78.8</v>
      </c>
      <c r="CG73" s="1276"/>
      <c r="CH73" s="1276"/>
      <c r="CI73" s="1276"/>
      <c r="CJ73" s="1276"/>
      <c r="CK73" s="1276"/>
      <c r="CL73" s="1276"/>
      <c r="CM73" s="1276"/>
      <c r="CN73" s="1276">
        <v>71</v>
      </c>
      <c r="CO73" s="1276"/>
      <c r="CP73" s="1276"/>
      <c r="CQ73" s="1276"/>
      <c r="CR73" s="1276"/>
      <c r="CS73" s="1276"/>
      <c r="CT73" s="1276"/>
      <c r="CU73" s="1276"/>
      <c r="CV73" s="1276">
        <v>66.099999999999994</v>
      </c>
      <c r="CW73" s="1276"/>
      <c r="CX73" s="1276"/>
      <c r="CY73" s="1276"/>
      <c r="CZ73" s="1276"/>
      <c r="DA73" s="1276"/>
      <c r="DB73" s="1276"/>
      <c r="DC73" s="1276"/>
    </row>
    <row r="74" spans="2:107" ht="13" x14ac:dyDescent="0.2">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635</v>
      </c>
      <c r="BC75" s="1277"/>
      <c r="BD75" s="1277"/>
      <c r="BE75" s="1277"/>
      <c r="BF75" s="1277"/>
      <c r="BG75" s="1277"/>
      <c r="BH75" s="1277"/>
      <c r="BI75" s="1277"/>
      <c r="BJ75" s="1277"/>
      <c r="BK75" s="1277"/>
      <c r="BL75" s="1277"/>
      <c r="BM75" s="1277"/>
      <c r="BN75" s="1277"/>
      <c r="BO75" s="1277"/>
      <c r="BP75" s="1276">
        <v>7.9</v>
      </c>
      <c r="BQ75" s="1276"/>
      <c r="BR75" s="1276"/>
      <c r="BS75" s="1276"/>
      <c r="BT75" s="1276"/>
      <c r="BU75" s="1276"/>
      <c r="BV75" s="1276"/>
      <c r="BW75" s="1276"/>
      <c r="BX75" s="1276">
        <v>7.4</v>
      </c>
      <c r="BY75" s="1276"/>
      <c r="BZ75" s="1276"/>
      <c r="CA75" s="1276"/>
      <c r="CB75" s="1276"/>
      <c r="CC75" s="1276"/>
      <c r="CD75" s="1276"/>
      <c r="CE75" s="1276"/>
      <c r="CF75" s="1276">
        <v>6.6</v>
      </c>
      <c r="CG75" s="1276"/>
      <c r="CH75" s="1276"/>
      <c r="CI75" s="1276"/>
      <c r="CJ75" s="1276"/>
      <c r="CK75" s="1276"/>
      <c r="CL75" s="1276"/>
      <c r="CM75" s="1276"/>
      <c r="CN75" s="1276">
        <v>5.7</v>
      </c>
      <c r="CO75" s="1276"/>
      <c r="CP75" s="1276"/>
      <c r="CQ75" s="1276"/>
      <c r="CR75" s="1276"/>
      <c r="CS75" s="1276"/>
      <c r="CT75" s="1276"/>
      <c r="CU75" s="1276"/>
      <c r="CV75" s="1276">
        <v>4.5999999999999996</v>
      </c>
      <c r="CW75" s="1276"/>
      <c r="CX75" s="1276"/>
      <c r="CY75" s="1276"/>
      <c r="CZ75" s="1276"/>
      <c r="DA75" s="1276"/>
      <c r="DB75" s="1276"/>
      <c r="DC75" s="1276"/>
    </row>
    <row r="76" spans="2:107" ht="13" x14ac:dyDescent="0.2">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1269"/>
      <c r="G77" s="1281"/>
      <c r="H77" s="1281"/>
      <c r="I77" s="1281"/>
      <c r="J77" s="1281"/>
      <c r="K77" s="1282"/>
      <c r="L77" s="1282"/>
      <c r="M77" s="1282"/>
      <c r="N77" s="1282"/>
      <c r="AN77" s="1278" t="s">
        <v>637</v>
      </c>
      <c r="AO77" s="1278"/>
      <c r="AP77" s="1278"/>
      <c r="AQ77" s="1278"/>
      <c r="AR77" s="1278"/>
      <c r="AS77" s="1278"/>
      <c r="AT77" s="1278"/>
      <c r="AU77" s="1278"/>
      <c r="AV77" s="1278"/>
      <c r="AW77" s="1278"/>
      <c r="AX77" s="1278"/>
      <c r="AY77" s="1278"/>
      <c r="AZ77" s="1278"/>
      <c r="BA77" s="1278"/>
      <c r="BB77" s="1277" t="s">
        <v>636</v>
      </c>
      <c r="BC77" s="1277"/>
      <c r="BD77" s="1277"/>
      <c r="BE77" s="1277"/>
      <c r="BF77" s="1277"/>
      <c r="BG77" s="1277"/>
      <c r="BH77" s="1277"/>
      <c r="BI77" s="1277"/>
      <c r="BJ77" s="1277"/>
      <c r="BK77" s="1277"/>
      <c r="BL77" s="1277"/>
      <c r="BM77" s="1277"/>
      <c r="BN77" s="1277"/>
      <c r="BO77" s="1277"/>
      <c r="BP77" s="1276">
        <v>124.2</v>
      </c>
      <c r="BQ77" s="1276"/>
      <c r="BR77" s="1276"/>
      <c r="BS77" s="1276"/>
      <c r="BT77" s="1276"/>
      <c r="BU77" s="1276"/>
      <c r="BV77" s="1276"/>
      <c r="BW77" s="1276"/>
      <c r="BX77" s="1276">
        <v>115.7</v>
      </c>
      <c r="BY77" s="1276"/>
      <c r="BZ77" s="1276"/>
      <c r="CA77" s="1276"/>
      <c r="CB77" s="1276"/>
      <c r="CC77" s="1276"/>
      <c r="CD77" s="1276"/>
      <c r="CE77" s="1276"/>
      <c r="CF77" s="1276">
        <v>106</v>
      </c>
      <c r="CG77" s="1276"/>
      <c r="CH77" s="1276"/>
      <c r="CI77" s="1276"/>
      <c r="CJ77" s="1276"/>
      <c r="CK77" s="1276"/>
      <c r="CL77" s="1276"/>
      <c r="CM77" s="1276"/>
      <c r="CN77" s="1276">
        <v>97.6</v>
      </c>
      <c r="CO77" s="1276"/>
      <c r="CP77" s="1276"/>
      <c r="CQ77" s="1276"/>
      <c r="CR77" s="1276"/>
      <c r="CS77" s="1276"/>
      <c r="CT77" s="1276"/>
      <c r="CU77" s="1276"/>
      <c r="CV77" s="1276">
        <v>91.6</v>
      </c>
      <c r="CW77" s="1276"/>
      <c r="CX77" s="1276"/>
      <c r="CY77" s="1276"/>
      <c r="CZ77" s="1276"/>
      <c r="DA77" s="1276"/>
      <c r="DB77" s="1276"/>
      <c r="DC77" s="1276"/>
    </row>
    <row r="78" spans="2:107" ht="13" x14ac:dyDescent="0.2">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635</v>
      </c>
      <c r="BC79" s="1277"/>
      <c r="BD79" s="1277"/>
      <c r="BE79" s="1277"/>
      <c r="BF79" s="1277"/>
      <c r="BG79" s="1277"/>
      <c r="BH79" s="1277"/>
      <c r="BI79" s="1277"/>
      <c r="BJ79" s="1277"/>
      <c r="BK79" s="1277"/>
      <c r="BL79" s="1277"/>
      <c r="BM79" s="1277"/>
      <c r="BN79" s="1277"/>
      <c r="BO79" s="1277"/>
      <c r="BP79" s="1276">
        <v>10.9</v>
      </c>
      <c r="BQ79" s="1276"/>
      <c r="BR79" s="1276"/>
      <c r="BS79" s="1276"/>
      <c r="BT79" s="1276"/>
      <c r="BU79" s="1276"/>
      <c r="BV79" s="1276"/>
      <c r="BW79" s="1276"/>
      <c r="BX79" s="1276">
        <v>10.3</v>
      </c>
      <c r="BY79" s="1276"/>
      <c r="BZ79" s="1276"/>
      <c r="CA79" s="1276"/>
      <c r="CB79" s="1276"/>
      <c r="CC79" s="1276"/>
      <c r="CD79" s="1276"/>
      <c r="CE79" s="1276"/>
      <c r="CF79" s="1276">
        <v>9</v>
      </c>
      <c r="CG79" s="1276"/>
      <c r="CH79" s="1276"/>
      <c r="CI79" s="1276"/>
      <c r="CJ79" s="1276"/>
      <c r="CK79" s="1276"/>
      <c r="CL79" s="1276"/>
      <c r="CM79" s="1276"/>
      <c r="CN79" s="1276">
        <v>8</v>
      </c>
      <c r="CO79" s="1276"/>
      <c r="CP79" s="1276"/>
      <c r="CQ79" s="1276"/>
      <c r="CR79" s="1276"/>
      <c r="CS79" s="1276"/>
      <c r="CT79" s="1276"/>
      <c r="CU79" s="1276"/>
      <c r="CV79" s="1276">
        <v>7.3</v>
      </c>
      <c r="CW79" s="1276"/>
      <c r="CX79" s="1276"/>
      <c r="CY79" s="1276"/>
      <c r="CZ79" s="1276"/>
      <c r="DA79" s="1276"/>
      <c r="DB79" s="1276"/>
      <c r="DC79" s="1276"/>
    </row>
    <row r="80" spans="2:107" ht="13" x14ac:dyDescent="0.2">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1269"/>
    </row>
    <row r="82" spans="2:109" ht="16.5" x14ac:dyDescent="0.2">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 x14ac:dyDescent="0.2">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 x14ac:dyDescent="0.2">
      <c r="DD84" s="1268"/>
      <c r="DE84" s="1268"/>
    </row>
    <row r="85" spans="2:109" ht="13" x14ac:dyDescent="0.2">
      <c r="DD85" s="1268"/>
      <c r="DE85" s="1268"/>
    </row>
    <row r="86" spans="2:109" ht="13" hidden="1" x14ac:dyDescent="0.2">
      <c r="DD86" s="1268"/>
      <c r="DE86" s="1268"/>
    </row>
    <row r="87" spans="2:109" ht="13" hidden="1" x14ac:dyDescent="0.2">
      <c r="K87" s="1271"/>
      <c r="AQ87" s="1271"/>
      <c r="BC87" s="1271"/>
      <c r="BO87" s="1271"/>
      <c r="CA87" s="1271"/>
      <c r="CM87" s="1271"/>
      <c r="CY87" s="1271"/>
      <c r="DD87" s="1268"/>
      <c r="DE87" s="1268"/>
    </row>
    <row r="88" spans="2:109" ht="13" hidden="1" x14ac:dyDescent="0.2">
      <c r="DD88" s="1268"/>
      <c r="DE88" s="1268"/>
    </row>
    <row r="89" spans="2:109" ht="13" hidden="1" x14ac:dyDescent="0.2">
      <c r="DD89" s="1268"/>
      <c r="DE89" s="1268"/>
    </row>
    <row r="90" spans="2:109" ht="13" hidden="1" x14ac:dyDescent="0.2">
      <c r="DD90" s="1268"/>
      <c r="DE90" s="1268"/>
    </row>
    <row r="91" spans="2:109" ht="13" hidden="1" x14ac:dyDescent="0.2">
      <c r="DD91" s="1268"/>
      <c r="DE91" s="1268"/>
    </row>
    <row r="92" spans="2:109" ht="13.5" hidden="1" customHeight="1" x14ac:dyDescent="0.2">
      <c r="DD92" s="1268"/>
      <c r="DE92" s="1268"/>
    </row>
    <row r="93" spans="2:109" ht="13.5" hidden="1" customHeight="1" x14ac:dyDescent="0.2">
      <c r="DD93" s="1268"/>
      <c r="DE93" s="1268"/>
    </row>
    <row r="94" spans="2:109" ht="13.5" hidden="1" customHeight="1" x14ac:dyDescent="0.2">
      <c r="DD94" s="1268"/>
      <c r="DE94" s="1268"/>
    </row>
    <row r="95" spans="2:109" ht="13.5" hidden="1" customHeight="1" x14ac:dyDescent="0.2">
      <c r="DD95" s="1268"/>
      <c r="DE95" s="1268"/>
    </row>
    <row r="96" spans="2:109" ht="13.5" hidden="1" customHeight="1" x14ac:dyDescent="0.2">
      <c r="DD96" s="1268"/>
      <c r="DE96" s="1268"/>
    </row>
    <row r="97" s="1268" customFormat="1" ht="13.5" hidden="1" customHeight="1" x14ac:dyDescent="0.2"/>
    <row r="98" s="1268" customFormat="1" ht="13.5" hidden="1" customHeight="1" x14ac:dyDescent="0.2"/>
    <row r="99" s="1268" customFormat="1" ht="13.5" hidden="1" customHeight="1" x14ac:dyDescent="0.2"/>
    <row r="100" s="1268" customFormat="1" ht="13.5" hidden="1" customHeight="1" x14ac:dyDescent="0.2"/>
    <row r="101" s="1268" customFormat="1" ht="13.5" hidden="1" customHeight="1" x14ac:dyDescent="0.2"/>
    <row r="102" s="1268" customFormat="1" ht="13.5" hidden="1" customHeight="1" x14ac:dyDescent="0.2"/>
    <row r="103" s="1268" customFormat="1" ht="13.5" hidden="1" customHeight="1" x14ac:dyDescent="0.2"/>
    <row r="104" s="1268" customFormat="1" ht="13.5" hidden="1" customHeight="1" x14ac:dyDescent="0.2"/>
    <row r="105" s="1268" customFormat="1" ht="13.5" hidden="1" customHeight="1" x14ac:dyDescent="0.2"/>
    <row r="106" s="1268" customFormat="1" ht="13.5" hidden="1" customHeight="1" x14ac:dyDescent="0.2"/>
    <row r="107" s="1268" customFormat="1" ht="13.5" hidden="1" customHeight="1" x14ac:dyDescent="0.2"/>
    <row r="108" s="1268" customFormat="1" ht="13.5" hidden="1" customHeight="1" x14ac:dyDescent="0.2"/>
    <row r="109" s="1268" customFormat="1" ht="13.5" hidden="1" customHeight="1" x14ac:dyDescent="0.2"/>
    <row r="110" s="1268" customFormat="1" ht="13.5" hidden="1" customHeight="1" x14ac:dyDescent="0.2"/>
    <row r="111" s="1268" customFormat="1" ht="13.5" hidden="1" customHeight="1" x14ac:dyDescent="0.2"/>
    <row r="112" s="1268" customFormat="1" ht="13.5" hidden="1" customHeight="1" x14ac:dyDescent="0.2"/>
    <row r="113" s="1268" customFormat="1" ht="13.5" hidden="1" customHeight="1" x14ac:dyDescent="0.2"/>
    <row r="114" s="1268" customFormat="1" ht="13.5" hidden="1" customHeight="1" x14ac:dyDescent="0.2"/>
    <row r="115" s="1268" customFormat="1" ht="13.5" hidden="1" customHeight="1" x14ac:dyDescent="0.2"/>
    <row r="116" s="1268" customFormat="1" ht="13.5" hidden="1" customHeight="1" x14ac:dyDescent="0.2"/>
    <row r="117" s="1268" customFormat="1" ht="13.5" hidden="1" customHeight="1" x14ac:dyDescent="0.2"/>
    <row r="118" s="1268" customFormat="1" ht="13.5" hidden="1" customHeight="1" x14ac:dyDescent="0.2"/>
    <row r="119" s="1268" customFormat="1" ht="13.5" hidden="1" customHeight="1" x14ac:dyDescent="0.2"/>
    <row r="120" s="1268" customFormat="1" ht="13.5" hidden="1" customHeight="1" x14ac:dyDescent="0.2"/>
    <row r="121" s="1268" customFormat="1" ht="13.5" hidden="1" customHeight="1" x14ac:dyDescent="0.2"/>
    <row r="122" s="1268" customFormat="1" ht="13.5" hidden="1" customHeight="1" x14ac:dyDescent="0.2"/>
    <row r="123" s="1268" customFormat="1" ht="13.5" hidden="1" customHeight="1" x14ac:dyDescent="0.2"/>
    <row r="124" s="1268" customFormat="1" ht="13.5" hidden="1" customHeight="1" x14ac:dyDescent="0.2"/>
    <row r="125" s="1268" customFormat="1" ht="13.5" hidden="1" customHeight="1" x14ac:dyDescent="0.2"/>
    <row r="126" s="1268" customFormat="1" ht="13.5" hidden="1" customHeight="1" x14ac:dyDescent="0.2"/>
    <row r="127" s="1268" customFormat="1" ht="13.5" hidden="1" customHeight="1" x14ac:dyDescent="0.2"/>
    <row r="128" s="1268" customFormat="1" ht="13.5" hidden="1" customHeight="1" x14ac:dyDescent="0.2"/>
    <row r="129" s="1268" customFormat="1" ht="13.5" hidden="1" customHeight="1" x14ac:dyDescent="0.2"/>
    <row r="130" s="1268" customFormat="1" ht="13.5" hidden="1" customHeight="1" x14ac:dyDescent="0.2"/>
    <row r="131" s="1268" customFormat="1" ht="13.5" hidden="1" customHeight="1" x14ac:dyDescent="0.2"/>
    <row r="132" s="1268" customFormat="1" ht="13.5" hidden="1" customHeight="1" x14ac:dyDescent="0.2"/>
    <row r="133" s="1268" customFormat="1" ht="13.5" hidden="1" customHeight="1" x14ac:dyDescent="0.2"/>
    <row r="134" s="1268" customFormat="1" ht="13.5" hidden="1" customHeight="1" x14ac:dyDescent="0.2"/>
    <row r="135" s="1268" customFormat="1" ht="13.5" hidden="1" customHeight="1" x14ac:dyDescent="0.2"/>
    <row r="136" s="1268" customFormat="1" ht="13.5" hidden="1" customHeight="1" x14ac:dyDescent="0.2"/>
    <row r="137" s="1268" customFormat="1" ht="13.5" hidden="1" customHeight="1" x14ac:dyDescent="0.2"/>
    <row r="138" s="1268" customFormat="1" ht="13.5" hidden="1" customHeight="1" x14ac:dyDescent="0.2"/>
    <row r="139" s="1268" customFormat="1" ht="13.5" hidden="1" customHeight="1" x14ac:dyDescent="0.2"/>
    <row r="140" s="1268" customFormat="1" ht="13.5" hidden="1" customHeight="1" x14ac:dyDescent="0.2"/>
    <row r="141" s="1268" customFormat="1" ht="13.5" hidden="1" customHeight="1" x14ac:dyDescent="0.2"/>
    <row r="142" s="1268" customFormat="1" ht="13.5" hidden="1" customHeight="1" x14ac:dyDescent="0.2"/>
    <row r="143" s="1268" customFormat="1" ht="13.5" hidden="1" customHeight="1" x14ac:dyDescent="0.2"/>
    <row r="144" s="1268" customFormat="1" ht="13.5" hidden="1" customHeight="1" x14ac:dyDescent="0.2"/>
    <row r="145" s="1268" customFormat="1" ht="13.5" hidden="1" customHeight="1" x14ac:dyDescent="0.2"/>
    <row r="146" s="1268" customFormat="1" ht="13.5" hidden="1" customHeight="1" x14ac:dyDescent="0.2"/>
    <row r="147" s="1268" customFormat="1" ht="13.5" hidden="1" customHeight="1" x14ac:dyDescent="0.2"/>
    <row r="148" s="1268" customFormat="1" ht="13.5" hidden="1" customHeight="1" x14ac:dyDescent="0.2"/>
    <row r="149" s="1268" customFormat="1" ht="13.5" hidden="1" customHeight="1" x14ac:dyDescent="0.2"/>
    <row r="150" s="1268" customFormat="1" ht="13.5" hidden="1" customHeight="1" x14ac:dyDescent="0.2"/>
    <row r="151" s="1268" customFormat="1" ht="13.5" hidden="1" customHeight="1" x14ac:dyDescent="0.2"/>
    <row r="152" s="1268" customFormat="1" ht="13.5" hidden="1" customHeight="1" x14ac:dyDescent="0.2"/>
    <row r="153" s="1268" customFormat="1" ht="13.5" hidden="1" customHeight="1" x14ac:dyDescent="0.2"/>
    <row r="154" s="1268" customFormat="1" ht="13.5" hidden="1" customHeight="1" x14ac:dyDescent="0.2"/>
    <row r="155" s="1268" customFormat="1" ht="13.5" hidden="1" customHeight="1" x14ac:dyDescent="0.2"/>
    <row r="156" s="1268" customFormat="1" ht="13.5" hidden="1" customHeight="1" x14ac:dyDescent="0.2"/>
    <row r="157" s="1268" customFormat="1" ht="13.5" hidden="1" customHeight="1" x14ac:dyDescent="0.2"/>
    <row r="158" s="1268" customFormat="1" ht="13.5" hidden="1" customHeight="1" x14ac:dyDescent="0.2"/>
    <row r="159" s="1268" customFormat="1" ht="13.5" hidden="1" customHeight="1" x14ac:dyDescent="0.2"/>
    <row r="160" s="1268" customFormat="1" ht="13.5" hidden="1" customHeight="1" x14ac:dyDescent="0.2"/>
  </sheetData>
  <sheetProtection algorithmName="SHA-512" hashValue="YCVCw5r1Ae1AqTHioSWsJmM8nPxBLp6BTVSEzAIB00zlJ2qpqUoPpLkjOvT9Bhv+IgciZ/Ky7ZnxoqhvG9n9BA==" saltValue="AHgZI2bPy09RjcKVqpvnw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AA86-7F43-43B1-9728-E91E8A332F91}">
  <sheetPr>
    <pageSetUpPr fitToPage="1"/>
  </sheetPr>
  <dimension ref="A1:DR125"/>
  <sheetViews>
    <sheetView showGridLines="0" zoomScaleNormal="100" zoomScaleSheetLayoutView="70" workbookViewId="0">
      <selection activeCell="AW20" sqref="AW2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3IJphH1XXQRoheLxECTidv33cC1e0E2bnRc2MxrAXO7iZtdwtDpZ1Qe4CnBIhXcwRusV6zyLV1C+N3Tso4qPWA==" saltValue="UFJYO1O7mqiUl2wSEmT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45DC-0B4B-4B11-A1AA-94D6C47472F2}">
  <sheetPr>
    <pageSetUpPr fitToPage="1"/>
  </sheetPr>
  <dimension ref="A1:DR125"/>
  <sheetViews>
    <sheetView showGridLines="0" zoomScaleNormal="100" zoomScaleSheetLayoutView="55" workbookViewId="0">
      <selection activeCell="AW20" sqref="AW2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Z4R+5SV/DCnLlSyNFDarsI609YEdohuTZom2wTIcu5pahBiFwxFgta/AlVZGGOF21nhWh29/J0yJoRtbSHU01g==" saltValue="ZPPVj8TXvy653Re9uZPA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52148</v>
      </c>
      <c r="E3" s="162"/>
      <c r="F3" s="163">
        <v>51898</v>
      </c>
      <c r="G3" s="164"/>
      <c r="H3" s="165"/>
    </row>
    <row r="4" spans="1:8" x14ac:dyDescent="0.2">
      <c r="A4" s="166"/>
      <c r="B4" s="167"/>
      <c r="C4" s="168"/>
      <c r="D4" s="169">
        <v>25230</v>
      </c>
      <c r="E4" s="170"/>
      <c r="F4" s="171">
        <v>25986</v>
      </c>
      <c r="G4" s="172"/>
      <c r="H4" s="173"/>
    </row>
    <row r="5" spans="1:8" x14ac:dyDescent="0.2">
      <c r="A5" s="154" t="s">
        <v>553</v>
      </c>
      <c r="B5" s="159"/>
      <c r="C5" s="160"/>
      <c r="D5" s="161">
        <v>59121</v>
      </c>
      <c r="E5" s="162"/>
      <c r="F5" s="163">
        <v>51684</v>
      </c>
      <c r="G5" s="164"/>
      <c r="H5" s="165"/>
    </row>
    <row r="6" spans="1:8" x14ac:dyDescent="0.2">
      <c r="A6" s="166"/>
      <c r="B6" s="167"/>
      <c r="C6" s="168"/>
      <c r="D6" s="169">
        <v>31112</v>
      </c>
      <c r="E6" s="170"/>
      <c r="F6" s="171">
        <v>26671</v>
      </c>
      <c r="G6" s="172"/>
      <c r="H6" s="173"/>
    </row>
    <row r="7" spans="1:8" x14ac:dyDescent="0.2">
      <c r="A7" s="154" t="s">
        <v>554</v>
      </c>
      <c r="B7" s="159"/>
      <c r="C7" s="160"/>
      <c r="D7" s="161">
        <v>59757</v>
      </c>
      <c r="E7" s="162"/>
      <c r="F7" s="163">
        <v>52897</v>
      </c>
      <c r="G7" s="164"/>
      <c r="H7" s="165"/>
    </row>
    <row r="8" spans="1:8" x14ac:dyDescent="0.2">
      <c r="A8" s="166"/>
      <c r="B8" s="167"/>
      <c r="C8" s="168"/>
      <c r="D8" s="169">
        <v>30976</v>
      </c>
      <c r="E8" s="170"/>
      <c r="F8" s="171">
        <v>27013</v>
      </c>
      <c r="G8" s="172"/>
      <c r="H8" s="173"/>
    </row>
    <row r="9" spans="1:8" x14ac:dyDescent="0.2">
      <c r="A9" s="154" t="s">
        <v>555</v>
      </c>
      <c r="B9" s="159"/>
      <c r="C9" s="160"/>
      <c r="D9" s="161">
        <v>56727</v>
      </c>
      <c r="E9" s="162"/>
      <c r="F9" s="163">
        <v>54945</v>
      </c>
      <c r="G9" s="164"/>
      <c r="H9" s="165"/>
    </row>
    <row r="10" spans="1:8" x14ac:dyDescent="0.2">
      <c r="A10" s="166"/>
      <c r="B10" s="167"/>
      <c r="C10" s="168"/>
      <c r="D10" s="169">
        <v>31208</v>
      </c>
      <c r="E10" s="170"/>
      <c r="F10" s="171">
        <v>29293</v>
      </c>
      <c r="G10" s="172"/>
      <c r="H10" s="173"/>
    </row>
    <row r="11" spans="1:8" x14ac:dyDescent="0.2">
      <c r="A11" s="154" t="s">
        <v>556</v>
      </c>
      <c r="B11" s="159"/>
      <c r="C11" s="160"/>
      <c r="D11" s="161">
        <v>70552</v>
      </c>
      <c r="E11" s="162"/>
      <c r="F11" s="163">
        <v>57132</v>
      </c>
      <c r="G11" s="164"/>
      <c r="H11" s="165"/>
    </row>
    <row r="12" spans="1:8" x14ac:dyDescent="0.2">
      <c r="A12" s="166"/>
      <c r="B12" s="167"/>
      <c r="C12" s="174"/>
      <c r="D12" s="169">
        <v>38394</v>
      </c>
      <c r="E12" s="170"/>
      <c r="F12" s="171">
        <v>30126</v>
      </c>
      <c r="G12" s="172"/>
      <c r="H12" s="173"/>
    </row>
    <row r="13" spans="1:8" x14ac:dyDescent="0.2">
      <c r="A13" s="154"/>
      <c r="B13" s="159"/>
      <c r="C13" s="175"/>
      <c r="D13" s="176">
        <v>59661</v>
      </c>
      <c r="E13" s="177"/>
      <c r="F13" s="178">
        <v>53711</v>
      </c>
      <c r="G13" s="179"/>
      <c r="H13" s="165"/>
    </row>
    <row r="14" spans="1:8" x14ac:dyDescent="0.2">
      <c r="A14" s="166"/>
      <c r="B14" s="167"/>
      <c r="C14" s="168"/>
      <c r="D14" s="169">
        <v>31384</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0.33</v>
      </c>
      <c r="C19" s="180">
        <f>ROUND(VALUE(SUBSTITUTE(実質収支比率等に係る経年分析!G$48,"▲","-")),2)</f>
        <v>0.24</v>
      </c>
      <c r="D19" s="180">
        <f>ROUND(VALUE(SUBSTITUTE(実質収支比率等に係る経年分析!H$48,"▲","-")),2)</f>
        <v>0.61</v>
      </c>
      <c r="E19" s="180">
        <f>ROUND(VALUE(SUBSTITUTE(実質収支比率等に係る経年分析!I$48,"▲","-")),2)</f>
        <v>0.46</v>
      </c>
      <c r="F19" s="180">
        <f>ROUND(VALUE(SUBSTITUTE(実質収支比率等に係る経年分析!J$48,"▲","-")),2)</f>
        <v>0.3</v>
      </c>
    </row>
    <row r="20" spans="1:11" x14ac:dyDescent="0.2">
      <c r="A20" s="180" t="s">
        <v>55</v>
      </c>
      <c r="B20" s="180">
        <f>ROUND(VALUE(SUBSTITUTE(実質収支比率等に係る経年分析!F$47,"▲","-")),2)</f>
        <v>3.35</v>
      </c>
      <c r="C20" s="180">
        <f>ROUND(VALUE(SUBSTITUTE(実質収支比率等に係る経年分析!G$47,"▲","-")),2)</f>
        <v>3.35</v>
      </c>
      <c r="D20" s="180">
        <f>ROUND(VALUE(SUBSTITUTE(実質収支比率等に係る経年分析!H$47,"▲","-")),2)</f>
        <v>2.95</v>
      </c>
      <c r="E20" s="180">
        <f>ROUND(VALUE(SUBSTITUTE(実質収支比率等に係る経年分析!I$47,"▲","-")),2)</f>
        <v>2.94</v>
      </c>
      <c r="F20" s="180">
        <f>ROUND(VALUE(SUBSTITUTE(実質収支比率等に係る経年分析!J$47,"▲","-")),2)</f>
        <v>2.62</v>
      </c>
    </row>
    <row r="21" spans="1:11" x14ac:dyDescent="0.2">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-0.47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0.49</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0.35</v>
      </c>
    </row>
    <row r="30" spans="1:11" x14ac:dyDescent="0.2">
      <c r="A30" s="181" t="str">
        <f>IF(連結実質赤字比率に係る赤字・黒字の構成分析!C$40="",NA(),連結実質赤字比率に係る赤字・黒字の構成分析!C$40)</f>
        <v>介護保険事業費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0.28000000000000003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0.77</v>
      </c>
    </row>
    <row r="31" spans="1:11" x14ac:dyDescent="0.2">
      <c r="A31" s="181" t="str">
        <f>IF(連結実質赤字比率に係る赤字・黒字の構成分析!C$39="",NA(),連結実質赤字比率に係る赤字・黒字の構成分析!C$39)</f>
        <v>高速鉄道事業会計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1.66</v>
      </c>
    </row>
    <row r="32" spans="1:11" x14ac:dyDescent="0.2">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4.3099999999999996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3.82</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6.17</v>
      </c>
    </row>
    <row r="34" spans="1:16" x14ac:dyDescent="0.2">
      <c r="A34" s="181" t="str">
        <f>IF(連結実質赤字比率に係る赤字・黒字の構成分析!C$36="",NA(),連結実質赤字比率に係る赤字・黒字の構成分析!C$36)</f>
        <v>港湾事業会計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8.48</v>
      </c>
    </row>
    <row r="35" spans="1:16" x14ac:dyDescent="0.2">
      <c r="A35" s="181" t="str">
        <f>IF(連結実質赤字比率に係る赤字・黒字の構成分析!C$35="",NA(),連結実質赤字比率に係る赤字・黒字の構成分析!C$35)</f>
        <v>新都市整備事業会計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26.6</v>
      </c>
    </row>
    <row r="36" spans="1:16" x14ac:dyDescent="0.2">
      <c r="A36" s="181" t="str">
        <f>IF(連結実質赤字比率に係る赤字・黒字の構成分析!C$34="",NA(),連結実質赤字比率に係る赤字・黒字の構成分析!C$34)</f>
        <v>自動車事業会計</v>
      </c>
      <c r="B36" s="181">
        <f>IF(ROUND(VALUE(SUBSTITUTE(連結実質赤字比率に係る赤字・黒字の構成分析!F$34,"▲", "-")), 2) &lt; 0, ABS(ROUND(VALUE(SUBSTITUTE(連結実質赤字比率に係る赤字・黒字の構成分析!F$34,"▲", "-")), 2)), NA())</f>
        <v>0.41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0.39</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95681</v>
      </c>
      <c r="E42" s="182"/>
      <c r="F42" s="182"/>
      <c r="G42" s="182">
        <f>'実質公債費比率（分子）の構造'!L$52</f>
        <v>92522</v>
      </c>
      <c r="H42" s="182"/>
      <c r="I42" s="182"/>
      <c r="J42" s="182">
        <f>'実質公債費比率（分子）の構造'!M$52</f>
        <v>91085</v>
      </c>
      <c r="K42" s="182"/>
      <c r="L42" s="182"/>
      <c r="M42" s="182">
        <f>'実質公債費比率（分子）の構造'!N$52</f>
        <v>91358</v>
      </c>
      <c r="N42" s="182"/>
      <c r="O42" s="182"/>
      <c r="P42" s="182">
        <f>'実質公債費比率（分子）の構造'!O$52</f>
        <v>89541</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1749</v>
      </c>
      <c r="C44" s="182"/>
      <c r="D44" s="182"/>
      <c r="E44" s="182">
        <f>'実質公債費比率（分子）の構造'!L$50</f>
        <v>1263</v>
      </c>
      <c r="F44" s="182"/>
      <c r="G44" s="182"/>
      <c r="H44" s="182">
        <f>'実質公債費比率（分子）の構造'!M$50</f>
        <v>1033</v>
      </c>
      <c r="I44" s="182"/>
      <c r="J44" s="182"/>
      <c r="K44" s="182">
        <f>'実質公債費比率（分子）の構造'!N$50</f>
        <v>599</v>
      </c>
      <c r="L44" s="182"/>
      <c r="M44" s="182"/>
      <c r="N44" s="182">
        <f>'実質公債費比率（分子）の構造'!O$50</f>
        <v>587</v>
      </c>
      <c r="O44" s="182"/>
      <c r="P44" s="182"/>
    </row>
    <row r="45" spans="1:16" x14ac:dyDescent="0.2">
      <c r="A45" s="182" t="s">
        <v>65</v>
      </c>
      <c r="B45" s="182">
        <f>'実質公債費比率（分子）の構造'!K$49</f>
        <v>858</v>
      </c>
      <c r="C45" s="182"/>
      <c r="D45" s="182"/>
      <c r="E45" s="182">
        <f>'実質公債費比率（分子）の構造'!L$49</f>
        <v>301</v>
      </c>
      <c r="F45" s="182"/>
      <c r="G45" s="182"/>
      <c r="H45" s="182">
        <f>'実質公債費比率（分子）の構造'!M$49</f>
        <v>234</v>
      </c>
      <c r="I45" s="182"/>
      <c r="J45" s="182"/>
      <c r="K45" s="182">
        <f>'実質公債費比率（分子）の構造'!N$49</f>
        <v>234</v>
      </c>
      <c r="L45" s="182"/>
      <c r="M45" s="182"/>
      <c r="N45" s="182">
        <f>'実質公債費比率（分子）の構造'!O$49</f>
        <v>161</v>
      </c>
      <c r="O45" s="182"/>
      <c r="P45" s="182"/>
    </row>
    <row r="46" spans="1:16" x14ac:dyDescent="0.2">
      <c r="A46" s="182" t="s">
        <v>66</v>
      </c>
      <c r="B46" s="182">
        <f>'実質公債費比率（分子）の構造'!K$48</f>
        <v>21769</v>
      </c>
      <c r="C46" s="182"/>
      <c r="D46" s="182"/>
      <c r="E46" s="182">
        <f>'実質公債費比率（分子）の構造'!L$48</f>
        <v>20375</v>
      </c>
      <c r="F46" s="182"/>
      <c r="G46" s="182"/>
      <c r="H46" s="182">
        <f>'実質公債費比率（分子）の構造'!M$48</f>
        <v>20752</v>
      </c>
      <c r="I46" s="182"/>
      <c r="J46" s="182"/>
      <c r="K46" s="182">
        <f>'実質公債費比率（分子）の構造'!N$48</f>
        <v>16106</v>
      </c>
      <c r="L46" s="182"/>
      <c r="M46" s="182"/>
      <c r="N46" s="182">
        <f>'実質公債費比率（分子）の構造'!O$48</f>
        <v>15259</v>
      </c>
      <c r="O46" s="182"/>
      <c r="P46" s="182"/>
    </row>
    <row r="47" spans="1:16" x14ac:dyDescent="0.2">
      <c r="A47" s="182" t="s">
        <v>14</v>
      </c>
      <c r="B47" s="182">
        <f>'実質公債費比率（分子）の構造'!K$47</f>
        <v>38279</v>
      </c>
      <c r="C47" s="182"/>
      <c r="D47" s="182"/>
      <c r="E47" s="182">
        <f>'実質公債費比率（分子）の構造'!L$47</f>
        <v>39169</v>
      </c>
      <c r="F47" s="182"/>
      <c r="G47" s="182"/>
      <c r="H47" s="182">
        <f>'実質公債費比率（分子）の構造'!M$47</f>
        <v>40483</v>
      </c>
      <c r="I47" s="182"/>
      <c r="J47" s="182"/>
      <c r="K47" s="182">
        <f>'実質公債費比率（分子）の構造'!N$47</f>
        <v>41708</v>
      </c>
      <c r="L47" s="182"/>
      <c r="M47" s="182"/>
      <c r="N47" s="182">
        <f>'実質公債費比率（分子）の構造'!O$47</f>
        <v>42879</v>
      </c>
      <c r="O47" s="182"/>
      <c r="P47" s="182"/>
    </row>
    <row r="48" spans="1:16" x14ac:dyDescent="0.2">
      <c r="A48" s="182" t="s">
        <v>67</v>
      </c>
      <c r="B48" s="182">
        <f>'実質公債費比率（分子）の構造'!K$46</f>
        <v>148</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55199</v>
      </c>
      <c r="C49" s="182"/>
      <c r="D49" s="182"/>
      <c r="E49" s="182">
        <f>'実質公債費比率（分子）の構造'!L$45</f>
        <v>55919</v>
      </c>
      <c r="F49" s="182"/>
      <c r="G49" s="182"/>
      <c r="H49" s="182">
        <f>'実質公債費比率（分子）の構造'!M$45</f>
        <v>49469</v>
      </c>
      <c r="I49" s="182"/>
      <c r="J49" s="182"/>
      <c r="K49" s="182">
        <f>'実質公債費比率（分子）の構造'!N$45</f>
        <v>48267</v>
      </c>
      <c r="L49" s="182"/>
      <c r="M49" s="182"/>
      <c r="N49" s="182">
        <f>'実質公債費比率（分子）の構造'!O$45</f>
        <v>46454</v>
      </c>
      <c r="O49" s="182"/>
      <c r="P49" s="182"/>
    </row>
    <row r="50" spans="1:16" x14ac:dyDescent="0.2">
      <c r="A50" s="182" t="s">
        <v>69</v>
      </c>
      <c r="B50" s="182" t="e">
        <f>NA()</f>
        <v>#N/A</v>
      </c>
      <c r="C50" s="182">
        <f>IF(ISNUMBER('実質公債費比率（分子）の構造'!K$53),'実質公債費比率（分子）の構造'!K$53,NA())</f>
        <v>22321</v>
      </c>
      <c r="D50" s="182" t="e">
        <f>NA()</f>
        <v>#N/A</v>
      </c>
      <c r="E50" s="182" t="e">
        <f>NA()</f>
        <v>#N/A</v>
      </c>
      <c r="F50" s="182">
        <f>IF(ISNUMBER('実質公債費比率（分子）の構造'!L$53),'実質公債費比率（分子）の構造'!L$53,NA())</f>
        <v>24505</v>
      </c>
      <c r="G50" s="182" t="e">
        <f>NA()</f>
        <v>#N/A</v>
      </c>
      <c r="H50" s="182" t="e">
        <f>NA()</f>
        <v>#N/A</v>
      </c>
      <c r="I50" s="182">
        <f>IF(ISNUMBER('実質公債費比率（分子）の構造'!M$53),'実質公債費比率（分子）の構造'!M$53,NA())</f>
        <v>20886</v>
      </c>
      <c r="J50" s="182" t="e">
        <f>NA()</f>
        <v>#N/A</v>
      </c>
      <c r="K50" s="182" t="e">
        <f>NA()</f>
        <v>#N/A</v>
      </c>
      <c r="L50" s="182">
        <f>IF(ISNUMBER('実質公債費比率（分子）の構造'!N$53),'実質公債費比率（分子）の構造'!N$53,NA())</f>
        <v>15556</v>
      </c>
      <c r="M50" s="182" t="e">
        <f>NA()</f>
        <v>#N/A</v>
      </c>
      <c r="N50" s="182" t="e">
        <f>NA()</f>
        <v>#N/A</v>
      </c>
      <c r="O50" s="182">
        <f>IF(ISNUMBER('実質公債費比率（分子）の構造'!O$53),'実質公債費比率（分子）の構造'!O$53,NA())</f>
        <v>15799</v>
      </c>
      <c r="P50" s="182" t="e">
        <f>NA()</f>
        <v>#N/A</v>
      </c>
    </row>
    <row r="53" spans="1:16" x14ac:dyDescent="0.2">
      <c r="A53" s="150" t="s">
        <v>70</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43</v>
      </c>
      <c r="B56" s="181"/>
      <c r="C56" s="181"/>
      <c r="D56" s="181">
        <f>'将来負担比率（分子）の構造'!I$52</f>
        <v>749066</v>
      </c>
      <c r="E56" s="181"/>
      <c r="F56" s="181"/>
      <c r="G56" s="181">
        <f>'将来負担比率（分子）の構造'!J$52</f>
        <v>748640</v>
      </c>
      <c r="H56" s="181"/>
      <c r="I56" s="181"/>
      <c r="J56" s="181">
        <f>'将来負担比率（分子）の構造'!K$52</f>
        <v>763524</v>
      </c>
      <c r="K56" s="181"/>
      <c r="L56" s="181"/>
      <c r="M56" s="181">
        <f>'将来負担比率（分子）の構造'!L$52</f>
        <v>775260</v>
      </c>
      <c r="N56" s="181"/>
      <c r="O56" s="181"/>
      <c r="P56" s="181">
        <f>'将来負担比率（分子）の構造'!M$52</f>
        <v>789859</v>
      </c>
    </row>
    <row r="57" spans="1:16" x14ac:dyDescent="0.2">
      <c r="A57" s="181" t="s">
        <v>42</v>
      </c>
      <c r="B57" s="181"/>
      <c r="C57" s="181"/>
      <c r="D57" s="181">
        <f>'将来負担比率（分子）の構造'!I$51</f>
        <v>232175</v>
      </c>
      <c r="E57" s="181"/>
      <c r="F57" s="181"/>
      <c r="G57" s="181">
        <f>'将来負担比率（分子）の構造'!J$51</f>
        <v>224070</v>
      </c>
      <c r="H57" s="181"/>
      <c r="I57" s="181"/>
      <c r="J57" s="181">
        <f>'将来負担比率（分子）の構造'!K$51</f>
        <v>218696</v>
      </c>
      <c r="K57" s="181"/>
      <c r="L57" s="181"/>
      <c r="M57" s="181">
        <f>'将来負担比率（分子）の構造'!L$51</f>
        <v>208380</v>
      </c>
      <c r="N57" s="181"/>
      <c r="O57" s="181"/>
      <c r="P57" s="181">
        <f>'将来負担比率（分子）の構造'!M$51</f>
        <v>207043</v>
      </c>
    </row>
    <row r="58" spans="1:16" x14ac:dyDescent="0.2">
      <c r="A58" s="181" t="s">
        <v>41</v>
      </c>
      <c r="B58" s="181"/>
      <c r="C58" s="181"/>
      <c r="D58" s="181">
        <f>'将来負担比率（分子）の構造'!I$50</f>
        <v>264863</v>
      </c>
      <c r="E58" s="181"/>
      <c r="F58" s="181"/>
      <c r="G58" s="181">
        <f>'将来負担比率（分子）の構造'!J$50</f>
        <v>267838</v>
      </c>
      <c r="H58" s="181"/>
      <c r="I58" s="181"/>
      <c r="J58" s="181">
        <f>'将来負担比率（分子）の構造'!K$50</f>
        <v>281632</v>
      </c>
      <c r="K58" s="181"/>
      <c r="L58" s="181"/>
      <c r="M58" s="181">
        <f>'将来負担比率（分子）の構造'!L$50</f>
        <v>299089</v>
      </c>
      <c r="N58" s="181"/>
      <c r="O58" s="181"/>
      <c r="P58" s="181">
        <f>'将来負担比率（分子）の構造'!M$50</f>
        <v>315291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2142</v>
      </c>
      <c r="C61" s="181"/>
      <c r="D61" s="181"/>
      <c r="E61" s="181">
        <f>'将来負担比率（分子）の構造'!J$46</f>
        <v>1582</v>
      </c>
      <c r="F61" s="181"/>
      <c r="G61" s="181"/>
      <c r="H61" s="181">
        <f>'将来負担比率（分子）の構造'!K$46</f>
        <v>1016</v>
      </c>
      <c r="I61" s="181"/>
      <c r="J61" s="181"/>
      <c r="K61" s="181">
        <f>'将来負担比率（分子）の構造'!L$46</f>
        <v>7032</v>
      </c>
      <c r="L61" s="181"/>
      <c r="M61" s="181"/>
      <c r="N61" s="181">
        <f>'将来負担比率（分子）の構造'!M$46</f>
        <v>6081</v>
      </c>
      <c r="O61" s="181"/>
      <c r="P61" s="181"/>
    </row>
    <row r="62" spans="1:16" x14ac:dyDescent="0.2">
      <c r="A62" s="181" t="s">
        <v>35</v>
      </c>
      <c r="B62" s="181">
        <f>'将来負担比率（分子）の構造'!I$45</f>
        <v>95839</v>
      </c>
      <c r="C62" s="181"/>
      <c r="D62" s="181"/>
      <c r="E62" s="181">
        <f>'将来負担比率（分子）の構造'!J$45</f>
        <v>95086</v>
      </c>
      <c r="F62" s="181"/>
      <c r="G62" s="181"/>
      <c r="H62" s="181">
        <f>'将来負担比率（分子）の構造'!K$45</f>
        <v>139918</v>
      </c>
      <c r="I62" s="181"/>
      <c r="J62" s="181"/>
      <c r="K62" s="181">
        <f>'将来負担比率（分子）の構造'!L$45</f>
        <v>132469</v>
      </c>
      <c r="L62" s="181"/>
      <c r="M62" s="181"/>
      <c r="N62" s="181">
        <f>'将来負担比率（分子）の構造'!M$45</f>
        <v>128896</v>
      </c>
      <c r="O62" s="181"/>
      <c r="P62" s="181"/>
    </row>
    <row r="63" spans="1:16" x14ac:dyDescent="0.2">
      <c r="A63" s="181" t="s">
        <v>34</v>
      </c>
      <c r="B63" s="181">
        <f>'将来負担比率（分子）の構造'!I$44</f>
        <v>1132</v>
      </c>
      <c r="C63" s="181"/>
      <c r="D63" s="181"/>
      <c r="E63" s="181">
        <f>'将来負担比率（分子）の構造'!J$44</f>
        <v>843</v>
      </c>
      <c r="F63" s="181"/>
      <c r="G63" s="181"/>
      <c r="H63" s="181">
        <f>'将来負担比率（分子）の構造'!K$44</f>
        <v>628</v>
      </c>
      <c r="I63" s="181"/>
      <c r="J63" s="181"/>
      <c r="K63" s="181">
        <f>'将来負担比率（分子）の構造'!L$44</f>
        <v>456</v>
      </c>
      <c r="L63" s="181"/>
      <c r="M63" s="181"/>
      <c r="N63" s="181">
        <f>'将来負担比率（分子）の構造'!M$44</f>
        <v>302</v>
      </c>
      <c r="O63" s="181"/>
      <c r="P63" s="181"/>
    </row>
    <row r="64" spans="1:16" x14ac:dyDescent="0.2">
      <c r="A64" s="181" t="s">
        <v>33</v>
      </c>
      <c r="B64" s="181">
        <f>'将来負担比率（分子）の構造'!I$43</f>
        <v>180858</v>
      </c>
      <c r="C64" s="181"/>
      <c r="D64" s="181"/>
      <c r="E64" s="181">
        <f>'将来負担比率（分子）の構造'!J$43</f>
        <v>184758</v>
      </c>
      <c r="F64" s="181"/>
      <c r="G64" s="181"/>
      <c r="H64" s="181">
        <f>'将来負担比率（分子）の構造'!K$43</f>
        <v>182768</v>
      </c>
      <c r="I64" s="181"/>
      <c r="J64" s="181"/>
      <c r="K64" s="181">
        <f>'将来負担比率（分子）の構造'!L$43</f>
        <v>173599</v>
      </c>
      <c r="L64" s="181"/>
      <c r="M64" s="181"/>
      <c r="N64" s="181">
        <f>'将来負担比率（分子）の構造'!M$43</f>
        <v>159851</v>
      </c>
      <c r="O64" s="181"/>
      <c r="P64" s="181"/>
    </row>
    <row r="65" spans="1:16" x14ac:dyDescent="0.2">
      <c r="A65" s="181" t="s">
        <v>32</v>
      </c>
      <c r="B65" s="181">
        <f>'将来負担比率（分子）の構造'!I$42</f>
        <v>20059</v>
      </c>
      <c r="C65" s="181"/>
      <c r="D65" s="181"/>
      <c r="E65" s="181">
        <f>'将来負担比率（分子）の構造'!J$42</f>
        <v>18055</v>
      </c>
      <c r="F65" s="181"/>
      <c r="G65" s="181"/>
      <c r="H65" s="181">
        <f>'将来負担比率（分子）の構造'!K$42</f>
        <v>14140</v>
      </c>
      <c r="I65" s="181"/>
      <c r="J65" s="181"/>
      <c r="K65" s="181">
        <f>'将来負担比率（分子）の構造'!L$42</f>
        <v>13746</v>
      </c>
      <c r="L65" s="181"/>
      <c r="M65" s="181"/>
      <c r="N65" s="181">
        <f>'将来負担比率（分子）の構造'!M$42</f>
        <v>12625</v>
      </c>
      <c r="O65" s="181"/>
      <c r="P65" s="181"/>
    </row>
    <row r="66" spans="1:16" x14ac:dyDescent="0.2">
      <c r="A66" s="181" t="s">
        <v>31</v>
      </c>
      <c r="B66" s="181">
        <f>'将来負担比率（分子）の構造'!I$41</f>
        <v>1204324</v>
      </c>
      <c r="C66" s="181"/>
      <c r="D66" s="181"/>
      <c r="E66" s="181">
        <f>'将来負担比率（分子）の構造'!J$41</f>
        <v>1198275</v>
      </c>
      <c r="F66" s="181"/>
      <c r="G66" s="181"/>
      <c r="H66" s="181">
        <f>'将来負担比率（分子）の構造'!K$41</f>
        <v>1222264</v>
      </c>
      <c r="I66" s="181"/>
      <c r="J66" s="181"/>
      <c r="K66" s="181">
        <f>'将来負担比率（分子）の構造'!L$41</f>
        <v>1224023</v>
      </c>
      <c r="L66" s="181"/>
      <c r="M66" s="181"/>
      <c r="N66" s="181">
        <f>'将来負担比率（分子）の構造'!M$41</f>
        <v>1256347</v>
      </c>
      <c r="O66" s="181"/>
      <c r="P66" s="181"/>
    </row>
    <row r="67" spans="1:16" x14ac:dyDescent="0.2">
      <c r="A67" s="181" t="s">
        <v>73</v>
      </c>
      <c r="B67" s="181" t="e">
        <f>NA()</f>
        <v>#N/A</v>
      </c>
      <c r="C67" s="181">
        <f>IF(ISNUMBER('将来負担比率（分子）の構造'!I$53), IF('将来負担比率（分子）の構造'!I$53 &lt; 0, 0, '将来負担比率（分子）の構造'!I$53), NA())</f>
        <v>258251</v>
      </c>
      <c r="D67" s="181" t="e">
        <f>NA()</f>
        <v>#N/A</v>
      </c>
      <c r="E67" s="181" t="e">
        <f>NA()</f>
        <v>#N/A</v>
      </c>
      <c r="F67" s="181">
        <f>IF(ISNUMBER('将来負担比率（分子）の構造'!J$53), IF('将来負担比率（分子）の構造'!J$53 &lt; 0, 0, '将来負担比率（分子）の構造'!J$53), NA())</f>
        <v>258050</v>
      </c>
      <c r="G67" s="181" t="e">
        <f>NA()</f>
        <v>#N/A</v>
      </c>
      <c r="H67" s="181" t="e">
        <f>NA()</f>
        <v>#N/A</v>
      </c>
      <c r="I67" s="181">
        <f>IF(ISNUMBER('将来負担比率（分子）の構造'!K$53), IF('将来負担比率（分子）の構造'!K$53 &lt; 0, 0, '将来負担比率（分子）の構造'!K$53), NA())</f>
        <v>296882</v>
      </c>
      <c r="J67" s="181" t="e">
        <f>NA()</f>
        <v>#N/A</v>
      </c>
      <c r="K67" s="181" t="e">
        <f>NA()</f>
        <v>#N/A</v>
      </c>
      <c r="L67" s="181">
        <f>IF(ISNUMBER('将来負担比率（分子）の構造'!L$53), IF('将来負担比率（分子）の構造'!L$53 &lt; 0, 0, '将来負担比率（分子）の構造'!L$53), NA())</f>
        <v>268595</v>
      </c>
      <c r="M67" s="181" t="e">
        <f>NA()</f>
        <v>#N/A</v>
      </c>
      <c r="N67" s="181" t="e">
        <f>NA()</f>
        <v>#N/A</v>
      </c>
      <c r="O67" s="181">
        <f>IF(ISNUMBER('将来負担比率（分子）の構造'!M$53), IF('将来負担比率（分子）の構造'!M$53 &lt; 0, 0, '将来負担比率（分子）の構造'!M$53), NA())</f>
        <v>251909</v>
      </c>
      <c r="P67" s="181" t="e">
        <f>NA()</f>
        <v>#N/A</v>
      </c>
    </row>
    <row r="70" spans="1:16" x14ac:dyDescent="0.2">
      <c r="A70" s="183" t="s">
        <v>74</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75</v>
      </c>
      <c r="B72" s="185">
        <f>基金残高に係る経年分析!F55</f>
        <v>12898</v>
      </c>
      <c r="C72" s="185">
        <f>基金残高に係る経年分析!G55</f>
        <v>12899</v>
      </c>
      <c r="D72" s="185">
        <f>基金残高に係る経年分析!H55</f>
        <v>11530</v>
      </c>
    </row>
    <row r="73" spans="1:16" x14ac:dyDescent="0.2">
      <c r="A73" s="184" t="s">
        <v>76</v>
      </c>
      <c r="B73" s="185">
        <f>基金残高に係る経年分析!F56</f>
        <v>23162</v>
      </c>
      <c r="C73" s="185">
        <f>基金残高に係る経年分析!G56</f>
        <v>23060</v>
      </c>
      <c r="D73" s="185">
        <f>基金残高に係る経年分析!H56</f>
        <v>22073</v>
      </c>
    </row>
    <row r="74" spans="1:16" x14ac:dyDescent="0.2">
      <c r="A74" s="184" t="s">
        <v>77</v>
      </c>
      <c r="B74" s="185">
        <f>基金残高に係る経年分析!F57</f>
        <v>19284</v>
      </c>
      <c r="C74" s="185">
        <f>基金残高に係る経年分析!G57</f>
        <v>18060</v>
      </c>
      <c r="D74" s="185">
        <f>基金残高に係る経年分析!H57</f>
        <v>21361</v>
      </c>
    </row>
  </sheetData>
  <sheetProtection algorithmName="SHA-512" hashValue="bF0Q4/7J6G8/k7nf9pqvMbBzCfO6ZM6D/3fcTBp64uRiT17zpH4Zsq2DQll6K0GWjBPgs9KBd4HABrVxSZzQWw==" saltValue="QEV26yOc8oq5zcT1xiXf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AP20" sqref="AP20:BF20"/>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309261707</v>
      </c>
      <c r="S5" s="635"/>
      <c r="T5" s="635"/>
      <c r="U5" s="635"/>
      <c r="V5" s="635"/>
      <c r="W5" s="635"/>
      <c r="X5" s="635"/>
      <c r="Y5" s="636"/>
      <c r="Z5" s="637">
        <v>35.9</v>
      </c>
      <c r="AA5" s="637"/>
      <c r="AB5" s="637"/>
      <c r="AC5" s="637"/>
      <c r="AD5" s="638">
        <v>286236105</v>
      </c>
      <c r="AE5" s="638"/>
      <c r="AF5" s="638"/>
      <c r="AG5" s="638"/>
      <c r="AH5" s="638"/>
      <c r="AI5" s="638"/>
      <c r="AJ5" s="638"/>
      <c r="AK5" s="638"/>
      <c r="AL5" s="639">
        <v>69.3</v>
      </c>
      <c r="AM5" s="640"/>
      <c r="AN5" s="640"/>
      <c r="AO5" s="641"/>
      <c r="AP5" s="631" t="s">
        <v>226</v>
      </c>
      <c r="AQ5" s="632"/>
      <c r="AR5" s="632"/>
      <c r="AS5" s="632"/>
      <c r="AT5" s="632"/>
      <c r="AU5" s="632"/>
      <c r="AV5" s="632"/>
      <c r="AW5" s="632"/>
      <c r="AX5" s="632"/>
      <c r="AY5" s="632"/>
      <c r="AZ5" s="632"/>
      <c r="BA5" s="632"/>
      <c r="BB5" s="632"/>
      <c r="BC5" s="632"/>
      <c r="BD5" s="632"/>
      <c r="BE5" s="632"/>
      <c r="BF5" s="633"/>
      <c r="BG5" s="645">
        <v>276857502</v>
      </c>
      <c r="BH5" s="646"/>
      <c r="BI5" s="646"/>
      <c r="BJ5" s="646"/>
      <c r="BK5" s="646"/>
      <c r="BL5" s="646"/>
      <c r="BM5" s="646"/>
      <c r="BN5" s="647"/>
      <c r="BO5" s="648">
        <v>89.5</v>
      </c>
      <c r="BP5" s="648"/>
      <c r="BQ5" s="648"/>
      <c r="BR5" s="648"/>
      <c r="BS5" s="649">
        <v>4125349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4864749</v>
      </c>
      <c r="S6" s="646"/>
      <c r="T6" s="646"/>
      <c r="U6" s="646"/>
      <c r="V6" s="646"/>
      <c r="W6" s="646"/>
      <c r="X6" s="646"/>
      <c r="Y6" s="647"/>
      <c r="Z6" s="648">
        <v>0.6</v>
      </c>
      <c r="AA6" s="648"/>
      <c r="AB6" s="648"/>
      <c r="AC6" s="648"/>
      <c r="AD6" s="649">
        <v>4864749</v>
      </c>
      <c r="AE6" s="649"/>
      <c r="AF6" s="649"/>
      <c r="AG6" s="649"/>
      <c r="AH6" s="649"/>
      <c r="AI6" s="649"/>
      <c r="AJ6" s="649"/>
      <c r="AK6" s="649"/>
      <c r="AL6" s="650">
        <v>1.2</v>
      </c>
      <c r="AM6" s="651"/>
      <c r="AN6" s="651"/>
      <c r="AO6" s="652"/>
      <c r="AP6" s="642" t="s">
        <v>231</v>
      </c>
      <c r="AQ6" s="643"/>
      <c r="AR6" s="643"/>
      <c r="AS6" s="643"/>
      <c r="AT6" s="643"/>
      <c r="AU6" s="643"/>
      <c r="AV6" s="643"/>
      <c r="AW6" s="643"/>
      <c r="AX6" s="643"/>
      <c r="AY6" s="643"/>
      <c r="AZ6" s="643"/>
      <c r="BA6" s="643"/>
      <c r="BB6" s="643"/>
      <c r="BC6" s="643"/>
      <c r="BD6" s="643"/>
      <c r="BE6" s="643"/>
      <c r="BF6" s="644"/>
      <c r="BG6" s="645">
        <v>276857502</v>
      </c>
      <c r="BH6" s="646"/>
      <c r="BI6" s="646"/>
      <c r="BJ6" s="646"/>
      <c r="BK6" s="646"/>
      <c r="BL6" s="646"/>
      <c r="BM6" s="646"/>
      <c r="BN6" s="647"/>
      <c r="BO6" s="648">
        <v>89.5</v>
      </c>
      <c r="BP6" s="648"/>
      <c r="BQ6" s="648"/>
      <c r="BR6" s="648"/>
      <c r="BS6" s="649">
        <v>4125349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2088439</v>
      </c>
      <c r="CS6" s="646"/>
      <c r="CT6" s="646"/>
      <c r="CU6" s="646"/>
      <c r="CV6" s="646"/>
      <c r="CW6" s="646"/>
      <c r="CX6" s="646"/>
      <c r="CY6" s="647"/>
      <c r="CZ6" s="639">
        <v>0.2</v>
      </c>
      <c r="DA6" s="640"/>
      <c r="DB6" s="640"/>
      <c r="DC6" s="659"/>
      <c r="DD6" s="654">
        <v>15585</v>
      </c>
      <c r="DE6" s="646"/>
      <c r="DF6" s="646"/>
      <c r="DG6" s="646"/>
      <c r="DH6" s="646"/>
      <c r="DI6" s="646"/>
      <c r="DJ6" s="646"/>
      <c r="DK6" s="646"/>
      <c r="DL6" s="646"/>
      <c r="DM6" s="646"/>
      <c r="DN6" s="646"/>
      <c r="DO6" s="646"/>
      <c r="DP6" s="647"/>
      <c r="DQ6" s="654">
        <v>2077958</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270371</v>
      </c>
      <c r="S7" s="646"/>
      <c r="T7" s="646"/>
      <c r="U7" s="646"/>
      <c r="V7" s="646"/>
      <c r="W7" s="646"/>
      <c r="X7" s="646"/>
      <c r="Y7" s="647"/>
      <c r="Z7" s="648">
        <v>0</v>
      </c>
      <c r="AA7" s="648"/>
      <c r="AB7" s="648"/>
      <c r="AC7" s="648"/>
      <c r="AD7" s="649">
        <v>270371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152658217</v>
      </c>
      <c r="BH7" s="646"/>
      <c r="BI7" s="646"/>
      <c r="BJ7" s="646"/>
      <c r="BK7" s="646"/>
      <c r="BL7" s="646"/>
      <c r="BM7" s="646"/>
      <c r="BN7" s="647"/>
      <c r="BO7" s="648">
        <v>49.4</v>
      </c>
      <c r="BP7" s="648"/>
      <c r="BQ7" s="648"/>
      <c r="BR7" s="648"/>
      <c r="BS7" s="649">
        <v>4125349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65237442</v>
      </c>
      <c r="CS7" s="646"/>
      <c r="CT7" s="646"/>
      <c r="CU7" s="646"/>
      <c r="CV7" s="646"/>
      <c r="CW7" s="646"/>
      <c r="CX7" s="646"/>
      <c r="CY7" s="647"/>
      <c r="CZ7" s="648">
        <v>7.7</v>
      </c>
      <c r="DA7" s="648"/>
      <c r="DB7" s="648"/>
      <c r="DC7" s="648"/>
      <c r="DD7" s="654">
        <v>16454430</v>
      </c>
      <c r="DE7" s="646"/>
      <c r="DF7" s="646"/>
      <c r="DG7" s="646"/>
      <c r="DH7" s="646"/>
      <c r="DI7" s="646"/>
      <c r="DJ7" s="646"/>
      <c r="DK7" s="646"/>
      <c r="DL7" s="646"/>
      <c r="DM7" s="646"/>
      <c r="DN7" s="646"/>
      <c r="DO7" s="646"/>
      <c r="DP7" s="647"/>
      <c r="DQ7" s="654">
        <v>43548489</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1751157</v>
      </c>
      <c r="S8" s="646"/>
      <c r="T8" s="646"/>
      <c r="U8" s="646"/>
      <c r="V8" s="646"/>
      <c r="W8" s="646"/>
      <c r="X8" s="646"/>
      <c r="Y8" s="647"/>
      <c r="Z8" s="648">
        <v>0.2</v>
      </c>
      <c r="AA8" s="648"/>
      <c r="AB8" s="648"/>
      <c r="AC8" s="648"/>
      <c r="AD8" s="649">
        <v>1751157</v>
      </c>
      <c r="AE8" s="649"/>
      <c r="AF8" s="649"/>
      <c r="AG8" s="649"/>
      <c r="AH8" s="649"/>
      <c r="AI8" s="649"/>
      <c r="AJ8" s="649"/>
      <c r="AK8" s="649"/>
      <c r="AL8" s="650">
        <v>0.4</v>
      </c>
      <c r="AM8" s="651"/>
      <c r="AN8" s="651"/>
      <c r="AO8" s="652"/>
      <c r="AP8" s="642" t="s">
        <v>237</v>
      </c>
      <c r="AQ8" s="643"/>
      <c r="AR8" s="643"/>
      <c r="AS8" s="643"/>
      <c r="AT8" s="643"/>
      <c r="AU8" s="643"/>
      <c r="AV8" s="643"/>
      <c r="AW8" s="643"/>
      <c r="AX8" s="643"/>
      <c r="AY8" s="643"/>
      <c r="AZ8" s="643"/>
      <c r="BA8" s="643"/>
      <c r="BB8" s="643"/>
      <c r="BC8" s="643"/>
      <c r="BD8" s="643"/>
      <c r="BE8" s="643"/>
      <c r="BF8" s="644"/>
      <c r="BG8" s="645">
        <v>2788864</v>
      </c>
      <c r="BH8" s="646"/>
      <c r="BI8" s="646"/>
      <c r="BJ8" s="646"/>
      <c r="BK8" s="646"/>
      <c r="BL8" s="646"/>
      <c r="BM8" s="646"/>
      <c r="BN8" s="647"/>
      <c r="BO8" s="648">
        <v>0.9</v>
      </c>
      <c r="BP8" s="648"/>
      <c r="BQ8" s="648"/>
      <c r="BR8" s="648"/>
      <c r="BS8" s="654">
        <v>254534</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317727082</v>
      </c>
      <c r="CS8" s="646"/>
      <c r="CT8" s="646"/>
      <c r="CU8" s="646"/>
      <c r="CV8" s="646"/>
      <c r="CW8" s="646"/>
      <c r="CX8" s="646"/>
      <c r="CY8" s="647"/>
      <c r="CZ8" s="648">
        <v>37.4</v>
      </c>
      <c r="DA8" s="648"/>
      <c r="DB8" s="648"/>
      <c r="DC8" s="648"/>
      <c r="DD8" s="654">
        <v>9802110</v>
      </c>
      <c r="DE8" s="646"/>
      <c r="DF8" s="646"/>
      <c r="DG8" s="646"/>
      <c r="DH8" s="646"/>
      <c r="DI8" s="646"/>
      <c r="DJ8" s="646"/>
      <c r="DK8" s="646"/>
      <c r="DL8" s="646"/>
      <c r="DM8" s="646"/>
      <c r="DN8" s="646"/>
      <c r="DO8" s="646"/>
      <c r="DP8" s="647"/>
      <c r="DQ8" s="654">
        <v>145938391</v>
      </c>
      <c r="DR8" s="646"/>
      <c r="DS8" s="646"/>
      <c r="DT8" s="646"/>
      <c r="DU8" s="646"/>
      <c r="DV8" s="646"/>
      <c r="DW8" s="646"/>
      <c r="DX8" s="646"/>
      <c r="DY8" s="646"/>
      <c r="DZ8" s="646"/>
      <c r="EA8" s="646"/>
      <c r="EB8" s="646"/>
      <c r="EC8" s="655"/>
    </row>
    <row r="9" spans="2:143" ht="11.25" customHeight="1" x14ac:dyDescent="0.2">
      <c r="B9" s="642" t="s">
        <v>239</v>
      </c>
      <c r="C9" s="643"/>
      <c r="D9" s="643"/>
      <c r="E9" s="643"/>
      <c r="F9" s="643"/>
      <c r="G9" s="643"/>
      <c r="H9" s="643"/>
      <c r="I9" s="643"/>
      <c r="J9" s="643"/>
      <c r="K9" s="643"/>
      <c r="L9" s="643"/>
      <c r="M9" s="643"/>
      <c r="N9" s="643"/>
      <c r="O9" s="643"/>
      <c r="P9" s="643"/>
      <c r="Q9" s="644"/>
      <c r="R9" s="645">
        <v>937133</v>
      </c>
      <c r="S9" s="646"/>
      <c r="T9" s="646"/>
      <c r="U9" s="646"/>
      <c r="V9" s="646"/>
      <c r="W9" s="646"/>
      <c r="X9" s="646"/>
      <c r="Y9" s="647"/>
      <c r="Z9" s="648">
        <v>0.1</v>
      </c>
      <c r="AA9" s="648"/>
      <c r="AB9" s="648"/>
      <c r="AC9" s="648"/>
      <c r="AD9" s="649">
        <v>937133</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123630575</v>
      </c>
      <c r="BH9" s="646"/>
      <c r="BI9" s="646"/>
      <c r="BJ9" s="646"/>
      <c r="BK9" s="646"/>
      <c r="BL9" s="646"/>
      <c r="BM9" s="646"/>
      <c r="BN9" s="647"/>
      <c r="BO9" s="648">
        <v>40</v>
      </c>
      <c r="BP9" s="648"/>
      <c r="BQ9" s="648"/>
      <c r="BR9" s="648"/>
      <c r="BS9" s="654" t="s">
        <v>183</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56185928</v>
      </c>
      <c r="CS9" s="646"/>
      <c r="CT9" s="646"/>
      <c r="CU9" s="646"/>
      <c r="CV9" s="646"/>
      <c r="CW9" s="646"/>
      <c r="CX9" s="646"/>
      <c r="CY9" s="647"/>
      <c r="CZ9" s="648">
        <v>6.6</v>
      </c>
      <c r="DA9" s="648"/>
      <c r="DB9" s="648"/>
      <c r="DC9" s="648"/>
      <c r="DD9" s="654">
        <v>6604753</v>
      </c>
      <c r="DE9" s="646"/>
      <c r="DF9" s="646"/>
      <c r="DG9" s="646"/>
      <c r="DH9" s="646"/>
      <c r="DI9" s="646"/>
      <c r="DJ9" s="646"/>
      <c r="DK9" s="646"/>
      <c r="DL9" s="646"/>
      <c r="DM9" s="646"/>
      <c r="DN9" s="646"/>
      <c r="DO9" s="646"/>
      <c r="DP9" s="647"/>
      <c r="DQ9" s="654">
        <v>39238649</v>
      </c>
      <c r="DR9" s="646"/>
      <c r="DS9" s="646"/>
      <c r="DT9" s="646"/>
      <c r="DU9" s="646"/>
      <c r="DV9" s="646"/>
      <c r="DW9" s="646"/>
      <c r="DX9" s="646"/>
      <c r="DY9" s="646"/>
      <c r="DZ9" s="646"/>
      <c r="EA9" s="646"/>
      <c r="EB9" s="646"/>
      <c r="EC9" s="655"/>
    </row>
    <row r="10" spans="2:143" ht="11.25" customHeight="1" x14ac:dyDescent="0.2">
      <c r="B10" s="642" t="s">
        <v>242</v>
      </c>
      <c r="C10" s="643"/>
      <c r="D10" s="643"/>
      <c r="E10" s="643"/>
      <c r="F10" s="643"/>
      <c r="G10" s="643"/>
      <c r="H10" s="643"/>
      <c r="I10" s="643"/>
      <c r="J10" s="643"/>
      <c r="K10" s="643"/>
      <c r="L10" s="643"/>
      <c r="M10" s="643"/>
      <c r="N10" s="643"/>
      <c r="O10" s="643"/>
      <c r="P10" s="643"/>
      <c r="Q10" s="644"/>
      <c r="R10" s="645">
        <v>348231</v>
      </c>
      <c r="S10" s="646"/>
      <c r="T10" s="646"/>
      <c r="U10" s="646"/>
      <c r="V10" s="646"/>
      <c r="W10" s="646"/>
      <c r="X10" s="646"/>
      <c r="Y10" s="647"/>
      <c r="Z10" s="648">
        <v>0</v>
      </c>
      <c r="AA10" s="648"/>
      <c r="AB10" s="648"/>
      <c r="AC10" s="648"/>
      <c r="AD10" s="649">
        <v>348231</v>
      </c>
      <c r="AE10" s="649"/>
      <c r="AF10" s="649"/>
      <c r="AG10" s="649"/>
      <c r="AH10" s="649"/>
      <c r="AI10" s="649"/>
      <c r="AJ10" s="649"/>
      <c r="AK10" s="649"/>
      <c r="AL10" s="650">
        <v>0.1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5609216</v>
      </c>
      <c r="BH10" s="646"/>
      <c r="BI10" s="646"/>
      <c r="BJ10" s="646"/>
      <c r="BK10" s="646"/>
      <c r="BL10" s="646"/>
      <c r="BM10" s="646"/>
      <c r="BN10" s="647"/>
      <c r="BO10" s="648">
        <v>1.8</v>
      </c>
      <c r="BP10" s="648"/>
      <c r="BQ10" s="648"/>
      <c r="BR10" s="648"/>
      <c r="BS10" s="654" t="s">
        <v>244</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419987</v>
      </c>
      <c r="CS10" s="646"/>
      <c r="CT10" s="646"/>
      <c r="CU10" s="646"/>
      <c r="CV10" s="646"/>
      <c r="CW10" s="646"/>
      <c r="CX10" s="646"/>
      <c r="CY10" s="647"/>
      <c r="CZ10" s="648">
        <v>0</v>
      </c>
      <c r="DA10" s="648"/>
      <c r="DB10" s="648"/>
      <c r="DC10" s="648"/>
      <c r="DD10" s="654" t="s">
        <v>244</v>
      </c>
      <c r="DE10" s="646"/>
      <c r="DF10" s="646"/>
      <c r="DG10" s="646"/>
      <c r="DH10" s="646"/>
      <c r="DI10" s="646"/>
      <c r="DJ10" s="646"/>
      <c r="DK10" s="646"/>
      <c r="DL10" s="646"/>
      <c r="DM10" s="646"/>
      <c r="DN10" s="646"/>
      <c r="DO10" s="646"/>
      <c r="DP10" s="647"/>
      <c r="DQ10" s="654">
        <v>280226</v>
      </c>
      <c r="DR10" s="646"/>
      <c r="DS10" s="646"/>
      <c r="DT10" s="646"/>
      <c r="DU10" s="646"/>
      <c r="DV10" s="646"/>
      <c r="DW10" s="646"/>
      <c r="DX10" s="646"/>
      <c r="DY10" s="646"/>
      <c r="DZ10" s="646"/>
      <c r="EA10" s="646"/>
      <c r="EB10" s="646"/>
      <c r="EC10" s="655"/>
    </row>
    <row r="11" spans="2:143" ht="11.25" customHeight="1" x14ac:dyDescent="0.2">
      <c r="B11" s="642" t="s">
        <v>246</v>
      </c>
      <c r="C11" s="643"/>
      <c r="D11" s="643"/>
      <c r="E11" s="643"/>
      <c r="F11" s="643"/>
      <c r="G11" s="643"/>
      <c r="H11" s="643"/>
      <c r="I11" s="643"/>
      <c r="J11" s="643"/>
      <c r="K11" s="643"/>
      <c r="L11" s="643"/>
      <c r="M11" s="643"/>
      <c r="N11" s="643"/>
      <c r="O11" s="643"/>
      <c r="P11" s="643"/>
      <c r="Q11" s="644"/>
      <c r="R11" s="645">
        <v>27225553</v>
      </c>
      <c r="S11" s="646"/>
      <c r="T11" s="646"/>
      <c r="U11" s="646"/>
      <c r="V11" s="646"/>
      <c r="W11" s="646"/>
      <c r="X11" s="646"/>
      <c r="Y11" s="647"/>
      <c r="Z11" s="650">
        <v>3.2</v>
      </c>
      <c r="AA11" s="651"/>
      <c r="AB11" s="651"/>
      <c r="AC11" s="663"/>
      <c r="AD11" s="654">
        <v>27225553</v>
      </c>
      <c r="AE11" s="646"/>
      <c r="AF11" s="646"/>
      <c r="AG11" s="646"/>
      <c r="AH11" s="646"/>
      <c r="AI11" s="646"/>
      <c r="AJ11" s="646"/>
      <c r="AK11" s="647"/>
      <c r="AL11" s="650">
        <v>6.6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20629562</v>
      </c>
      <c r="BH11" s="646"/>
      <c r="BI11" s="646"/>
      <c r="BJ11" s="646"/>
      <c r="BK11" s="646"/>
      <c r="BL11" s="646"/>
      <c r="BM11" s="646"/>
      <c r="BN11" s="647"/>
      <c r="BO11" s="648">
        <v>6.7</v>
      </c>
      <c r="BP11" s="648"/>
      <c r="BQ11" s="648"/>
      <c r="BR11" s="648"/>
      <c r="BS11" s="654">
        <v>3870815</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4844193</v>
      </c>
      <c r="CS11" s="646"/>
      <c r="CT11" s="646"/>
      <c r="CU11" s="646"/>
      <c r="CV11" s="646"/>
      <c r="CW11" s="646"/>
      <c r="CX11" s="646"/>
      <c r="CY11" s="647"/>
      <c r="CZ11" s="648">
        <v>0.6</v>
      </c>
      <c r="DA11" s="648"/>
      <c r="DB11" s="648"/>
      <c r="DC11" s="648"/>
      <c r="DD11" s="654">
        <v>814210</v>
      </c>
      <c r="DE11" s="646"/>
      <c r="DF11" s="646"/>
      <c r="DG11" s="646"/>
      <c r="DH11" s="646"/>
      <c r="DI11" s="646"/>
      <c r="DJ11" s="646"/>
      <c r="DK11" s="646"/>
      <c r="DL11" s="646"/>
      <c r="DM11" s="646"/>
      <c r="DN11" s="646"/>
      <c r="DO11" s="646"/>
      <c r="DP11" s="647"/>
      <c r="DQ11" s="654">
        <v>3002692</v>
      </c>
      <c r="DR11" s="646"/>
      <c r="DS11" s="646"/>
      <c r="DT11" s="646"/>
      <c r="DU11" s="646"/>
      <c r="DV11" s="646"/>
      <c r="DW11" s="646"/>
      <c r="DX11" s="646"/>
      <c r="DY11" s="646"/>
      <c r="DZ11" s="646"/>
      <c r="EA11" s="646"/>
      <c r="EB11" s="646"/>
      <c r="EC11" s="655"/>
    </row>
    <row r="12" spans="2:143" ht="11.25" customHeight="1" x14ac:dyDescent="0.2">
      <c r="B12" s="642" t="s">
        <v>249</v>
      </c>
      <c r="C12" s="643"/>
      <c r="D12" s="643"/>
      <c r="E12" s="643"/>
      <c r="F12" s="643"/>
      <c r="G12" s="643"/>
      <c r="H12" s="643"/>
      <c r="I12" s="643"/>
      <c r="J12" s="643"/>
      <c r="K12" s="643"/>
      <c r="L12" s="643"/>
      <c r="M12" s="643"/>
      <c r="N12" s="643"/>
      <c r="O12" s="643"/>
      <c r="P12" s="643"/>
      <c r="Q12" s="644"/>
      <c r="R12" s="645">
        <v>351612</v>
      </c>
      <c r="S12" s="646"/>
      <c r="T12" s="646"/>
      <c r="U12" s="646"/>
      <c r="V12" s="646"/>
      <c r="W12" s="646"/>
      <c r="X12" s="646"/>
      <c r="Y12" s="647"/>
      <c r="Z12" s="648">
        <v>0</v>
      </c>
      <c r="AA12" s="648"/>
      <c r="AB12" s="648"/>
      <c r="AC12" s="648"/>
      <c r="AD12" s="649">
        <v>351612</v>
      </c>
      <c r="AE12" s="649"/>
      <c r="AF12" s="649"/>
      <c r="AG12" s="649"/>
      <c r="AH12" s="649"/>
      <c r="AI12" s="649"/>
      <c r="AJ12" s="649"/>
      <c r="AK12" s="649"/>
      <c r="AL12" s="650">
        <v>0.1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113266608</v>
      </c>
      <c r="BH12" s="646"/>
      <c r="BI12" s="646"/>
      <c r="BJ12" s="646"/>
      <c r="BK12" s="646"/>
      <c r="BL12" s="646"/>
      <c r="BM12" s="646"/>
      <c r="BN12" s="647"/>
      <c r="BO12" s="648">
        <v>36.6</v>
      </c>
      <c r="BP12" s="648"/>
      <c r="BQ12" s="648"/>
      <c r="BR12" s="648"/>
      <c r="BS12" s="654" t="s">
        <v>244</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10557896</v>
      </c>
      <c r="CS12" s="646"/>
      <c r="CT12" s="646"/>
      <c r="CU12" s="646"/>
      <c r="CV12" s="646"/>
      <c r="CW12" s="646"/>
      <c r="CX12" s="646"/>
      <c r="CY12" s="647"/>
      <c r="CZ12" s="648">
        <v>1.2</v>
      </c>
      <c r="DA12" s="648"/>
      <c r="DB12" s="648"/>
      <c r="DC12" s="648"/>
      <c r="DD12" s="654">
        <v>519699</v>
      </c>
      <c r="DE12" s="646"/>
      <c r="DF12" s="646"/>
      <c r="DG12" s="646"/>
      <c r="DH12" s="646"/>
      <c r="DI12" s="646"/>
      <c r="DJ12" s="646"/>
      <c r="DK12" s="646"/>
      <c r="DL12" s="646"/>
      <c r="DM12" s="646"/>
      <c r="DN12" s="646"/>
      <c r="DO12" s="646"/>
      <c r="DP12" s="647"/>
      <c r="DQ12" s="654">
        <v>4689211</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183</v>
      </c>
      <c r="S13" s="646"/>
      <c r="T13" s="646"/>
      <c r="U13" s="646"/>
      <c r="V13" s="646"/>
      <c r="W13" s="646"/>
      <c r="X13" s="646"/>
      <c r="Y13" s="647"/>
      <c r="Z13" s="648" t="s">
        <v>244</v>
      </c>
      <c r="AA13" s="648"/>
      <c r="AB13" s="648"/>
      <c r="AC13" s="648"/>
      <c r="AD13" s="649" t="s">
        <v>244</v>
      </c>
      <c r="AE13" s="649"/>
      <c r="AF13" s="649"/>
      <c r="AG13" s="649"/>
      <c r="AH13" s="649"/>
      <c r="AI13" s="649"/>
      <c r="AJ13" s="649"/>
      <c r="AK13" s="649"/>
      <c r="AL13" s="650" t="s">
        <v>183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112487708</v>
      </c>
      <c r="BH13" s="646"/>
      <c r="BI13" s="646"/>
      <c r="BJ13" s="646"/>
      <c r="BK13" s="646"/>
      <c r="BL13" s="646"/>
      <c r="BM13" s="646"/>
      <c r="BN13" s="647"/>
      <c r="BO13" s="648">
        <v>36.4</v>
      </c>
      <c r="BP13" s="648"/>
      <c r="BQ13" s="648"/>
      <c r="BR13" s="648"/>
      <c r="BS13" s="654" t="s">
        <v>183</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105443395</v>
      </c>
      <c r="CS13" s="646"/>
      <c r="CT13" s="646"/>
      <c r="CU13" s="646"/>
      <c r="CV13" s="646"/>
      <c r="CW13" s="646"/>
      <c r="CX13" s="646"/>
      <c r="CY13" s="647"/>
      <c r="CZ13" s="648">
        <v>12.4</v>
      </c>
      <c r="DA13" s="648"/>
      <c r="DB13" s="648"/>
      <c r="DC13" s="648"/>
      <c r="DD13" s="654">
        <v>54184843</v>
      </c>
      <c r="DE13" s="646"/>
      <c r="DF13" s="646"/>
      <c r="DG13" s="646"/>
      <c r="DH13" s="646"/>
      <c r="DI13" s="646"/>
      <c r="DJ13" s="646"/>
      <c r="DK13" s="646"/>
      <c r="DL13" s="646"/>
      <c r="DM13" s="646"/>
      <c r="DN13" s="646"/>
      <c r="DO13" s="646"/>
      <c r="DP13" s="647"/>
      <c r="DQ13" s="654">
        <v>34281194</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831151</v>
      </c>
      <c r="S14" s="646"/>
      <c r="T14" s="646"/>
      <c r="U14" s="646"/>
      <c r="V14" s="646"/>
      <c r="W14" s="646"/>
      <c r="X14" s="646"/>
      <c r="Y14" s="647"/>
      <c r="Z14" s="648">
        <v>0.1</v>
      </c>
      <c r="AA14" s="648"/>
      <c r="AB14" s="648"/>
      <c r="AC14" s="648"/>
      <c r="AD14" s="649">
        <v>831151</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1683886</v>
      </c>
      <c r="BH14" s="646"/>
      <c r="BI14" s="646"/>
      <c r="BJ14" s="646"/>
      <c r="BK14" s="646"/>
      <c r="BL14" s="646"/>
      <c r="BM14" s="646"/>
      <c r="BN14" s="647"/>
      <c r="BO14" s="648">
        <v>0.5</v>
      </c>
      <c r="BP14" s="648"/>
      <c r="BQ14" s="648"/>
      <c r="BR14" s="648"/>
      <c r="BS14" s="654" t="s">
        <v>183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19551607</v>
      </c>
      <c r="CS14" s="646"/>
      <c r="CT14" s="646"/>
      <c r="CU14" s="646"/>
      <c r="CV14" s="646"/>
      <c r="CW14" s="646"/>
      <c r="CX14" s="646"/>
      <c r="CY14" s="647"/>
      <c r="CZ14" s="648">
        <v>2.2999999999999998</v>
      </c>
      <c r="DA14" s="648"/>
      <c r="DB14" s="648"/>
      <c r="DC14" s="648"/>
      <c r="DD14" s="654">
        <v>3269645</v>
      </c>
      <c r="DE14" s="646"/>
      <c r="DF14" s="646"/>
      <c r="DG14" s="646"/>
      <c r="DH14" s="646"/>
      <c r="DI14" s="646"/>
      <c r="DJ14" s="646"/>
      <c r="DK14" s="646"/>
      <c r="DL14" s="646"/>
      <c r="DM14" s="646"/>
      <c r="DN14" s="646"/>
      <c r="DO14" s="646"/>
      <c r="DP14" s="647"/>
      <c r="DQ14" s="654">
        <v>16501417</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v>6533279</v>
      </c>
      <c r="S15" s="646"/>
      <c r="T15" s="646"/>
      <c r="U15" s="646"/>
      <c r="V15" s="646"/>
      <c r="W15" s="646"/>
      <c r="X15" s="646"/>
      <c r="Y15" s="647"/>
      <c r="Z15" s="648">
        <v>0.8</v>
      </c>
      <c r="AA15" s="648"/>
      <c r="AB15" s="648"/>
      <c r="AC15" s="648"/>
      <c r="AD15" s="649">
        <v>6533279</v>
      </c>
      <c r="AE15" s="649"/>
      <c r="AF15" s="649"/>
      <c r="AG15" s="649"/>
      <c r="AH15" s="649"/>
      <c r="AI15" s="649"/>
      <c r="AJ15" s="649"/>
      <c r="AK15" s="649"/>
      <c r="AL15" s="650">
        <v>1.6</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9248791</v>
      </c>
      <c r="BH15" s="646"/>
      <c r="BI15" s="646"/>
      <c r="BJ15" s="646"/>
      <c r="BK15" s="646"/>
      <c r="BL15" s="646"/>
      <c r="BM15" s="646"/>
      <c r="BN15" s="647"/>
      <c r="BO15" s="648">
        <v>3</v>
      </c>
      <c r="BP15" s="648"/>
      <c r="BQ15" s="648"/>
      <c r="BR15" s="648"/>
      <c r="BS15" s="654" t="s">
        <v>183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142212265</v>
      </c>
      <c r="CS15" s="646"/>
      <c r="CT15" s="646"/>
      <c r="CU15" s="646"/>
      <c r="CV15" s="646"/>
      <c r="CW15" s="646"/>
      <c r="CX15" s="646"/>
      <c r="CY15" s="647"/>
      <c r="CZ15" s="648">
        <v>16.8</v>
      </c>
      <c r="DA15" s="648"/>
      <c r="DB15" s="648"/>
      <c r="DC15" s="648"/>
      <c r="DD15" s="654">
        <v>16532925</v>
      </c>
      <c r="DE15" s="646"/>
      <c r="DF15" s="646"/>
      <c r="DG15" s="646"/>
      <c r="DH15" s="646"/>
      <c r="DI15" s="646"/>
      <c r="DJ15" s="646"/>
      <c r="DK15" s="646"/>
      <c r="DL15" s="646"/>
      <c r="DM15" s="646"/>
      <c r="DN15" s="646"/>
      <c r="DO15" s="646"/>
      <c r="DP15" s="647"/>
      <c r="DQ15" s="654">
        <v>102907943</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273396</v>
      </c>
      <c r="S16" s="646"/>
      <c r="T16" s="646"/>
      <c r="U16" s="646"/>
      <c r="V16" s="646"/>
      <c r="W16" s="646"/>
      <c r="X16" s="646"/>
      <c r="Y16" s="647"/>
      <c r="Z16" s="648">
        <v>0</v>
      </c>
      <c r="AA16" s="648"/>
      <c r="AB16" s="648"/>
      <c r="AC16" s="648"/>
      <c r="AD16" s="649">
        <v>273396</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183</v>
      </c>
      <c r="BP16" s="648"/>
      <c r="BQ16" s="648"/>
      <c r="BR16" s="648"/>
      <c r="BS16" s="654" t="s">
        <v>244</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6628503</v>
      </c>
      <c r="CS16" s="646"/>
      <c r="CT16" s="646"/>
      <c r="CU16" s="646"/>
      <c r="CV16" s="646"/>
      <c r="CW16" s="646"/>
      <c r="CX16" s="646"/>
      <c r="CY16" s="647"/>
      <c r="CZ16" s="648">
        <v>0.8</v>
      </c>
      <c r="DA16" s="648"/>
      <c r="DB16" s="648"/>
      <c r="DC16" s="648"/>
      <c r="DD16" s="654" t="s">
        <v>244</v>
      </c>
      <c r="DE16" s="646"/>
      <c r="DF16" s="646"/>
      <c r="DG16" s="646"/>
      <c r="DH16" s="646"/>
      <c r="DI16" s="646"/>
      <c r="DJ16" s="646"/>
      <c r="DK16" s="646"/>
      <c r="DL16" s="646"/>
      <c r="DM16" s="646"/>
      <c r="DN16" s="646"/>
      <c r="DO16" s="646"/>
      <c r="DP16" s="647"/>
      <c r="DQ16" s="654">
        <v>69727</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3493754</v>
      </c>
      <c r="S17" s="646"/>
      <c r="T17" s="646"/>
      <c r="U17" s="646"/>
      <c r="V17" s="646"/>
      <c r="W17" s="646"/>
      <c r="X17" s="646"/>
      <c r="Y17" s="647"/>
      <c r="Z17" s="648">
        <v>0.4</v>
      </c>
      <c r="AA17" s="648"/>
      <c r="AB17" s="648"/>
      <c r="AC17" s="648"/>
      <c r="AD17" s="649">
        <v>3493754</v>
      </c>
      <c r="AE17" s="649"/>
      <c r="AF17" s="649"/>
      <c r="AG17" s="649"/>
      <c r="AH17" s="649"/>
      <c r="AI17" s="649"/>
      <c r="AJ17" s="649"/>
      <c r="AK17" s="649"/>
      <c r="AL17" s="650">
        <v>0.8</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244</v>
      </c>
      <c r="BP17" s="648"/>
      <c r="BQ17" s="648"/>
      <c r="BR17" s="648"/>
      <c r="BS17" s="654" t="s">
        <v>183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107148744</v>
      </c>
      <c r="CS17" s="646"/>
      <c r="CT17" s="646"/>
      <c r="CU17" s="646"/>
      <c r="CV17" s="646"/>
      <c r="CW17" s="646"/>
      <c r="CX17" s="646"/>
      <c r="CY17" s="647"/>
      <c r="CZ17" s="648">
        <v>12.6</v>
      </c>
      <c r="DA17" s="648"/>
      <c r="DB17" s="648"/>
      <c r="DC17" s="648"/>
      <c r="DD17" s="654" t="s">
        <v>244</v>
      </c>
      <c r="DE17" s="646"/>
      <c r="DF17" s="646"/>
      <c r="DG17" s="646"/>
      <c r="DH17" s="646"/>
      <c r="DI17" s="646"/>
      <c r="DJ17" s="646"/>
      <c r="DK17" s="646"/>
      <c r="DL17" s="646"/>
      <c r="DM17" s="646"/>
      <c r="DN17" s="646"/>
      <c r="DO17" s="646"/>
      <c r="DP17" s="647"/>
      <c r="DQ17" s="654">
        <v>95279428</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1633493</v>
      </c>
      <c r="S18" s="646"/>
      <c r="T18" s="646"/>
      <c r="U18" s="646"/>
      <c r="V18" s="646"/>
      <c r="W18" s="646"/>
      <c r="X18" s="646"/>
      <c r="Y18" s="647"/>
      <c r="Z18" s="648">
        <v>0.2</v>
      </c>
      <c r="AA18" s="648"/>
      <c r="AB18" s="648"/>
      <c r="AC18" s="648"/>
      <c r="AD18" s="649">
        <v>1633493</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183</v>
      </c>
      <c r="BH18" s="646"/>
      <c r="BI18" s="646"/>
      <c r="BJ18" s="646"/>
      <c r="BK18" s="646"/>
      <c r="BL18" s="646"/>
      <c r="BM18" s="646"/>
      <c r="BN18" s="647"/>
      <c r="BO18" s="648" t="s">
        <v>244</v>
      </c>
      <c r="BP18" s="648"/>
      <c r="BQ18" s="648"/>
      <c r="BR18" s="648"/>
      <c r="BS18" s="654" t="s">
        <v>183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v>10433738</v>
      </c>
      <c r="CS18" s="646"/>
      <c r="CT18" s="646"/>
      <c r="CU18" s="646"/>
      <c r="CV18" s="646"/>
      <c r="CW18" s="646"/>
      <c r="CX18" s="646"/>
      <c r="CY18" s="647"/>
      <c r="CZ18" s="648">
        <v>1.2</v>
      </c>
      <c r="DA18" s="648"/>
      <c r="DB18" s="648"/>
      <c r="DC18" s="648"/>
      <c r="DD18" s="654" t="s">
        <v>183</v>
      </c>
      <c r="DE18" s="646"/>
      <c r="DF18" s="646"/>
      <c r="DG18" s="646"/>
      <c r="DH18" s="646"/>
      <c r="DI18" s="646"/>
      <c r="DJ18" s="646"/>
      <c r="DK18" s="646"/>
      <c r="DL18" s="646"/>
      <c r="DM18" s="646"/>
      <c r="DN18" s="646"/>
      <c r="DO18" s="646"/>
      <c r="DP18" s="647"/>
      <c r="DQ18" s="654">
        <v>8197738</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171858</v>
      </c>
      <c r="S19" s="646"/>
      <c r="T19" s="646"/>
      <c r="U19" s="646"/>
      <c r="V19" s="646"/>
      <c r="W19" s="646"/>
      <c r="X19" s="646"/>
      <c r="Y19" s="647"/>
      <c r="Z19" s="648">
        <v>0</v>
      </c>
      <c r="AA19" s="648"/>
      <c r="AB19" s="648"/>
      <c r="AC19" s="648"/>
      <c r="AD19" s="649">
        <v>171858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32404205</v>
      </c>
      <c r="BH19" s="646"/>
      <c r="BI19" s="646"/>
      <c r="BJ19" s="646"/>
      <c r="BK19" s="646"/>
      <c r="BL19" s="646"/>
      <c r="BM19" s="646"/>
      <c r="BN19" s="647"/>
      <c r="BO19" s="648">
        <v>10.5</v>
      </c>
      <c r="BP19" s="648"/>
      <c r="BQ19" s="648"/>
      <c r="BR19" s="648"/>
      <c r="BS19" s="654" t="s">
        <v>183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244</v>
      </c>
      <c r="DA19" s="648"/>
      <c r="DB19" s="648"/>
      <c r="DC19" s="648"/>
      <c r="DD19" s="654" t="s">
        <v>183</v>
      </c>
      <c r="DE19" s="646"/>
      <c r="DF19" s="646"/>
      <c r="DG19" s="646"/>
      <c r="DH19" s="646"/>
      <c r="DI19" s="646"/>
      <c r="DJ19" s="646"/>
      <c r="DK19" s="646"/>
      <c r="DL19" s="646"/>
      <c r="DM19" s="646"/>
      <c r="DN19" s="646"/>
      <c r="DO19" s="646"/>
      <c r="DP19" s="647"/>
      <c r="DQ19" s="654" t="s">
        <v>183</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18574</v>
      </c>
      <c r="S20" s="646"/>
      <c r="T20" s="646"/>
      <c r="U20" s="646"/>
      <c r="V20" s="646"/>
      <c r="W20" s="646"/>
      <c r="X20" s="646"/>
      <c r="Y20" s="647"/>
      <c r="Z20" s="648">
        <v>0</v>
      </c>
      <c r="AA20" s="648"/>
      <c r="AB20" s="648"/>
      <c r="AC20" s="648"/>
      <c r="AD20" s="649">
        <v>18574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32404205</v>
      </c>
      <c r="BH20" s="646"/>
      <c r="BI20" s="646"/>
      <c r="BJ20" s="646"/>
      <c r="BK20" s="646"/>
      <c r="BL20" s="646"/>
      <c r="BM20" s="646"/>
      <c r="BN20" s="647"/>
      <c r="BO20" s="648">
        <v>10.5</v>
      </c>
      <c r="BP20" s="648"/>
      <c r="BQ20" s="648"/>
      <c r="BR20" s="648"/>
      <c r="BS20" s="654" t="s">
        <v>244</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848479219</v>
      </c>
      <c r="CS20" s="646"/>
      <c r="CT20" s="646"/>
      <c r="CU20" s="646"/>
      <c r="CV20" s="646"/>
      <c r="CW20" s="646"/>
      <c r="CX20" s="646"/>
      <c r="CY20" s="647"/>
      <c r="CZ20" s="648">
        <v>100</v>
      </c>
      <c r="DA20" s="648"/>
      <c r="DB20" s="648"/>
      <c r="DC20" s="648"/>
      <c r="DD20" s="654">
        <v>108198200</v>
      </c>
      <c r="DE20" s="646"/>
      <c r="DF20" s="646"/>
      <c r="DG20" s="646"/>
      <c r="DH20" s="646"/>
      <c r="DI20" s="646"/>
      <c r="DJ20" s="646"/>
      <c r="DK20" s="646"/>
      <c r="DL20" s="646"/>
      <c r="DM20" s="646"/>
      <c r="DN20" s="646"/>
      <c r="DO20" s="646"/>
      <c r="DP20" s="647"/>
      <c r="DQ20" s="654">
        <v>496013063</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1669829</v>
      </c>
      <c r="S21" s="646"/>
      <c r="T21" s="646"/>
      <c r="U21" s="646"/>
      <c r="V21" s="646"/>
      <c r="W21" s="646"/>
      <c r="X21" s="646"/>
      <c r="Y21" s="647"/>
      <c r="Z21" s="648">
        <v>0.2</v>
      </c>
      <c r="AA21" s="648"/>
      <c r="AB21" s="648"/>
      <c r="AC21" s="648"/>
      <c r="AD21" s="649">
        <v>1669829</v>
      </c>
      <c r="AE21" s="649"/>
      <c r="AF21" s="649"/>
      <c r="AG21" s="649"/>
      <c r="AH21" s="649"/>
      <c r="AI21" s="649"/>
      <c r="AJ21" s="649"/>
      <c r="AK21" s="649"/>
      <c r="AL21" s="650">
        <v>0.4</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288325</v>
      </c>
      <c r="BH21" s="646"/>
      <c r="BI21" s="646"/>
      <c r="BJ21" s="646"/>
      <c r="BK21" s="646"/>
      <c r="BL21" s="646"/>
      <c r="BM21" s="646"/>
      <c r="BN21" s="647"/>
      <c r="BO21" s="648">
        <v>0.1</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74685551</v>
      </c>
      <c r="S22" s="646"/>
      <c r="T22" s="646"/>
      <c r="U22" s="646"/>
      <c r="V22" s="646"/>
      <c r="W22" s="646"/>
      <c r="X22" s="646"/>
      <c r="Y22" s="647"/>
      <c r="Z22" s="648">
        <v>8.6999999999999993</v>
      </c>
      <c r="AA22" s="648"/>
      <c r="AB22" s="648"/>
      <c r="AC22" s="648"/>
      <c r="AD22" s="649">
        <v>72574959</v>
      </c>
      <c r="AE22" s="649"/>
      <c r="AF22" s="649"/>
      <c r="AG22" s="649"/>
      <c r="AH22" s="649"/>
      <c r="AI22" s="649"/>
      <c r="AJ22" s="649"/>
      <c r="AK22" s="649"/>
      <c r="AL22" s="650">
        <v>17.600000000000001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v>9344812</v>
      </c>
      <c r="BH22" s="646"/>
      <c r="BI22" s="646"/>
      <c r="BJ22" s="646"/>
      <c r="BK22" s="646"/>
      <c r="BL22" s="646"/>
      <c r="BM22" s="646"/>
      <c r="BN22" s="647"/>
      <c r="BO22" s="648">
        <v>3</v>
      </c>
      <c r="BP22" s="648"/>
      <c r="BQ22" s="648"/>
      <c r="BR22" s="648"/>
      <c r="BS22" s="654" t="s">
        <v>244</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v>72574959</v>
      </c>
      <c r="S23" s="646"/>
      <c r="T23" s="646"/>
      <c r="U23" s="646"/>
      <c r="V23" s="646"/>
      <c r="W23" s="646"/>
      <c r="X23" s="646"/>
      <c r="Y23" s="647"/>
      <c r="Z23" s="648">
        <v>8.4</v>
      </c>
      <c r="AA23" s="648"/>
      <c r="AB23" s="648"/>
      <c r="AC23" s="648"/>
      <c r="AD23" s="649">
        <v>72574959</v>
      </c>
      <c r="AE23" s="649"/>
      <c r="AF23" s="649"/>
      <c r="AG23" s="649"/>
      <c r="AH23" s="649"/>
      <c r="AI23" s="649"/>
      <c r="AJ23" s="649"/>
      <c r="AK23" s="649"/>
      <c r="AL23" s="650">
        <v>17.600000000000001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22771068</v>
      </c>
      <c r="BH23" s="646"/>
      <c r="BI23" s="646"/>
      <c r="BJ23" s="646"/>
      <c r="BK23" s="646"/>
      <c r="BL23" s="646"/>
      <c r="BM23" s="646"/>
      <c r="BN23" s="647"/>
      <c r="BO23" s="648">
        <v>7.4</v>
      </c>
      <c r="BP23" s="648"/>
      <c r="BQ23" s="648"/>
      <c r="BR23" s="648"/>
      <c r="BS23" s="654" t="s">
        <v>183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2110317</v>
      </c>
      <c r="S24" s="646"/>
      <c r="T24" s="646"/>
      <c r="U24" s="646"/>
      <c r="V24" s="646"/>
      <c r="W24" s="646"/>
      <c r="X24" s="646"/>
      <c r="Y24" s="647"/>
      <c r="Z24" s="648">
        <v>0.2</v>
      </c>
      <c r="AA24" s="648"/>
      <c r="AB24" s="648"/>
      <c r="AC24" s="648"/>
      <c r="AD24" s="649" t="s">
        <v>183</v>
      </c>
      <c r="AE24" s="649"/>
      <c r="AF24" s="649"/>
      <c r="AG24" s="649"/>
      <c r="AH24" s="649"/>
      <c r="AI24" s="649"/>
      <c r="AJ24" s="649"/>
      <c r="AK24" s="649"/>
      <c r="AL24" s="650" t="s">
        <v>183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183</v>
      </c>
      <c r="BH24" s="646"/>
      <c r="BI24" s="646"/>
      <c r="BJ24" s="646"/>
      <c r="BK24" s="646"/>
      <c r="BL24" s="646"/>
      <c r="BM24" s="646"/>
      <c r="BN24" s="647"/>
      <c r="BO24" s="648" t="s">
        <v>244</v>
      </c>
      <c r="BP24" s="648"/>
      <c r="BQ24" s="648"/>
      <c r="BR24" s="648"/>
      <c r="BS24" s="654" t="s">
        <v>183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504805176</v>
      </c>
      <c r="CS24" s="635"/>
      <c r="CT24" s="635"/>
      <c r="CU24" s="635"/>
      <c r="CV24" s="635"/>
      <c r="CW24" s="635"/>
      <c r="CX24" s="635"/>
      <c r="CY24" s="636"/>
      <c r="CZ24" s="639">
        <v>59.5</v>
      </c>
      <c r="DA24" s="640"/>
      <c r="DB24" s="640"/>
      <c r="DC24" s="659"/>
      <c r="DD24" s="679">
        <v>323170408</v>
      </c>
      <c r="DE24" s="635"/>
      <c r="DF24" s="635"/>
      <c r="DG24" s="635"/>
      <c r="DH24" s="635"/>
      <c r="DI24" s="635"/>
      <c r="DJ24" s="635"/>
      <c r="DK24" s="636"/>
      <c r="DL24" s="679">
        <v>322162835</v>
      </c>
      <c r="DM24" s="635"/>
      <c r="DN24" s="635"/>
      <c r="DO24" s="635"/>
      <c r="DP24" s="635"/>
      <c r="DQ24" s="635"/>
      <c r="DR24" s="635"/>
      <c r="DS24" s="635"/>
      <c r="DT24" s="635"/>
      <c r="DU24" s="635"/>
      <c r="DV24" s="636"/>
      <c r="DW24" s="639">
        <v>70.900000000000006</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v>275</v>
      </c>
      <c r="S25" s="646"/>
      <c r="T25" s="646"/>
      <c r="U25" s="646"/>
      <c r="V25" s="646"/>
      <c r="W25" s="646"/>
      <c r="X25" s="646"/>
      <c r="Y25" s="647"/>
      <c r="Z25" s="648">
        <v>0</v>
      </c>
      <c r="AA25" s="648"/>
      <c r="AB25" s="648"/>
      <c r="AC25" s="648"/>
      <c r="AD25" s="649" t="s">
        <v>244</v>
      </c>
      <c r="AE25" s="649"/>
      <c r="AF25" s="649"/>
      <c r="AG25" s="649"/>
      <c r="AH25" s="649"/>
      <c r="AI25" s="649"/>
      <c r="AJ25" s="649"/>
      <c r="AK25" s="649"/>
      <c r="AL25" s="650" t="s">
        <v>244</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244</v>
      </c>
      <c r="BP25" s="648"/>
      <c r="BQ25" s="648"/>
      <c r="BR25" s="648"/>
      <c r="BS25" s="654" t="s">
        <v>183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185199994</v>
      </c>
      <c r="CS25" s="682"/>
      <c r="CT25" s="682"/>
      <c r="CU25" s="682"/>
      <c r="CV25" s="682"/>
      <c r="CW25" s="682"/>
      <c r="CX25" s="682"/>
      <c r="CY25" s="683"/>
      <c r="CZ25" s="650">
        <v>21.8</v>
      </c>
      <c r="DA25" s="680"/>
      <c r="DB25" s="680"/>
      <c r="DC25" s="684"/>
      <c r="DD25" s="654">
        <v>164206544</v>
      </c>
      <c r="DE25" s="682"/>
      <c r="DF25" s="682"/>
      <c r="DG25" s="682"/>
      <c r="DH25" s="682"/>
      <c r="DI25" s="682"/>
      <c r="DJ25" s="682"/>
      <c r="DK25" s="683"/>
      <c r="DL25" s="654">
        <v>163220279</v>
      </c>
      <c r="DM25" s="682"/>
      <c r="DN25" s="682"/>
      <c r="DO25" s="682"/>
      <c r="DP25" s="682"/>
      <c r="DQ25" s="682"/>
      <c r="DR25" s="682"/>
      <c r="DS25" s="682"/>
      <c r="DT25" s="682"/>
      <c r="DU25" s="682"/>
      <c r="DV25" s="683"/>
      <c r="DW25" s="650">
        <v>35.9</v>
      </c>
      <c r="DX25" s="680"/>
      <c r="DY25" s="680"/>
      <c r="DZ25" s="680"/>
      <c r="EA25" s="680"/>
      <c r="EB25" s="680"/>
      <c r="EC25" s="681"/>
    </row>
    <row r="26" spans="2:133" ht="11.25" customHeight="1" x14ac:dyDescent="0.2">
      <c r="B26" s="642" t="s">
        <v>294</v>
      </c>
      <c r="C26" s="643"/>
      <c r="D26" s="643"/>
      <c r="E26" s="643"/>
      <c r="F26" s="643"/>
      <c r="G26" s="643"/>
      <c r="H26" s="643"/>
      <c r="I26" s="643"/>
      <c r="J26" s="643"/>
      <c r="K26" s="643"/>
      <c r="L26" s="643"/>
      <c r="M26" s="643"/>
      <c r="N26" s="643"/>
      <c r="O26" s="643"/>
      <c r="P26" s="643"/>
      <c r="Q26" s="644"/>
      <c r="R26" s="645">
        <v>430827644</v>
      </c>
      <c r="S26" s="646"/>
      <c r="T26" s="646"/>
      <c r="U26" s="646"/>
      <c r="V26" s="646"/>
      <c r="W26" s="646"/>
      <c r="X26" s="646"/>
      <c r="Y26" s="647"/>
      <c r="Z26" s="648">
        <v>50.1</v>
      </c>
      <c r="AA26" s="648"/>
      <c r="AB26" s="648"/>
      <c r="AC26" s="648"/>
      <c r="AD26" s="649">
        <v>405691450</v>
      </c>
      <c r="AE26" s="649"/>
      <c r="AF26" s="649"/>
      <c r="AG26" s="649"/>
      <c r="AH26" s="649"/>
      <c r="AI26" s="649"/>
      <c r="AJ26" s="649"/>
      <c r="AK26" s="649"/>
      <c r="AL26" s="650">
        <v>98.3</v>
      </c>
      <c r="AM26" s="651"/>
      <c r="AN26" s="651"/>
      <c r="AO26" s="652"/>
      <c r="AP26" s="664" t="s">
        <v>295</v>
      </c>
      <c r="AQ26" s="691"/>
      <c r="AR26" s="691"/>
      <c r="AS26" s="691"/>
      <c r="AT26" s="691"/>
      <c r="AU26" s="691"/>
      <c r="AV26" s="691"/>
      <c r="AW26" s="691"/>
      <c r="AX26" s="691"/>
      <c r="AY26" s="691"/>
      <c r="AZ26" s="691"/>
      <c r="BA26" s="691"/>
      <c r="BB26" s="691"/>
      <c r="BC26" s="691"/>
      <c r="BD26" s="691"/>
      <c r="BE26" s="691"/>
      <c r="BF26" s="666"/>
      <c r="BG26" s="645" t="s">
        <v>183</v>
      </c>
      <c r="BH26" s="646"/>
      <c r="BI26" s="646"/>
      <c r="BJ26" s="646"/>
      <c r="BK26" s="646"/>
      <c r="BL26" s="646"/>
      <c r="BM26" s="646"/>
      <c r="BN26" s="647"/>
      <c r="BO26" s="648" t="s">
        <v>183</v>
      </c>
      <c r="BP26" s="648"/>
      <c r="BQ26" s="648"/>
      <c r="BR26" s="648"/>
      <c r="BS26" s="654" t="s">
        <v>244</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134151825</v>
      </c>
      <c r="CS26" s="646"/>
      <c r="CT26" s="646"/>
      <c r="CU26" s="646"/>
      <c r="CV26" s="646"/>
      <c r="CW26" s="646"/>
      <c r="CX26" s="646"/>
      <c r="CY26" s="647"/>
      <c r="CZ26" s="650">
        <v>15.8</v>
      </c>
      <c r="DA26" s="680"/>
      <c r="DB26" s="680"/>
      <c r="DC26" s="684"/>
      <c r="DD26" s="654">
        <v>114799613</v>
      </c>
      <c r="DE26" s="646"/>
      <c r="DF26" s="646"/>
      <c r="DG26" s="646"/>
      <c r="DH26" s="646"/>
      <c r="DI26" s="646"/>
      <c r="DJ26" s="646"/>
      <c r="DK26" s="647"/>
      <c r="DL26" s="654" t="s">
        <v>244</v>
      </c>
      <c r="DM26" s="646"/>
      <c r="DN26" s="646"/>
      <c r="DO26" s="646"/>
      <c r="DP26" s="646"/>
      <c r="DQ26" s="646"/>
      <c r="DR26" s="646"/>
      <c r="DS26" s="646"/>
      <c r="DT26" s="646"/>
      <c r="DU26" s="646"/>
      <c r="DV26" s="647"/>
      <c r="DW26" s="650" t="s">
        <v>183</v>
      </c>
      <c r="DX26" s="680"/>
      <c r="DY26" s="680"/>
      <c r="DZ26" s="680"/>
      <c r="EA26" s="680"/>
      <c r="EB26" s="680"/>
      <c r="EC26" s="681"/>
    </row>
    <row r="27" spans="2:133" ht="11.25" customHeight="1" x14ac:dyDescent="0.2">
      <c r="B27" s="642" t="s">
        <v>297</v>
      </c>
      <c r="C27" s="643"/>
      <c r="D27" s="643"/>
      <c r="E27" s="643"/>
      <c r="F27" s="643"/>
      <c r="G27" s="643"/>
      <c r="H27" s="643"/>
      <c r="I27" s="643"/>
      <c r="J27" s="643"/>
      <c r="K27" s="643"/>
      <c r="L27" s="643"/>
      <c r="M27" s="643"/>
      <c r="N27" s="643"/>
      <c r="O27" s="643"/>
      <c r="P27" s="643"/>
      <c r="Q27" s="644"/>
      <c r="R27" s="645">
        <v>452186</v>
      </c>
      <c r="S27" s="646"/>
      <c r="T27" s="646"/>
      <c r="U27" s="646"/>
      <c r="V27" s="646"/>
      <c r="W27" s="646"/>
      <c r="X27" s="646"/>
      <c r="Y27" s="647"/>
      <c r="Z27" s="648">
        <v>0.1</v>
      </c>
      <c r="AA27" s="648"/>
      <c r="AB27" s="648"/>
      <c r="AC27" s="648"/>
      <c r="AD27" s="649">
        <v>452186</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309261707</v>
      </c>
      <c r="BH27" s="646"/>
      <c r="BI27" s="646"/>
      <c r="BJ27" s="646"/>
      <c r="BK27" s="646"/>
      <c r="BL27" s="646"/>
      <c r="BM27" s="646"/>
      <c r="BN27" s="647"/>
      <c r="BO27" s="648">
        <v>100</v>
      </c>
      <c r="BP27" s="648"/>
      <c r="BQ27" s="648"/>
      <c r="BR27" s="648"/>
      <c r="BS27" s="654">
        <v>4125349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213099648</v>
      </c>
      <c r="CS27" s="682"/>
      <c r="CT27" s="682"/>
      <c r="CU27" s="682"/>
      <c r="CV27" s="682"/>
      <c r="CW27" s="682"/>
      <c r="CX27" s="682"/>
      <c r="CY27" s="683"/>
      <c r="CZ27" s="650">
        <v>25.1</v>
      </c>
      <c r="DA27" s="680"/>
      <c r="DB27" s="680"/>
      <c r="DC27" s="684"/>
      <c r="DD27" s="654">
        <v>64327646</v>
      </c>
      <c r="DE27" s="682"/>
      <c r="DF27" s="682"/>
      <c r="DG27" s="682"/>
      <c r="DH27" s="682"/>
      <c r="DI27" s="682"/>
      <c r="DJ27" s="682"/>
      <c r="DK27" s="683"/>
      <c r="DL27" s="654">
        <v>64306338</v>
      </c>
      <c r="DM27" s="682"/>
      <c r="DN27" s="682"/>
      <c r="DO27" s="682"/>
      <c r="DP27" s="682"/>
      <c r="DQ27" s="682"/>
      <c r="DR27" s="682"/>
      <c r="DS27" s="682"/>
      <c r="DT27" s="682"/>
      <c r="DU27" s="682"/>
      <c r="DV27" s="683"/>
      <c r="DW27" s="650">
        <v>14.2</v>
      </c>
      <c r="DX27" s="680"/>
      <c r="DY27" s="680"/>
      <c r="DZ27" s="680"/>
      <c r="EA27" s="680"/>
      <c r="EB27" s="680"/>
      <c r="EC27" s="681"/>
    </row>
    <row r="28" spans="2:133" ht="11.25" customHeight="1" x14ac:dyDescent="0.2">
      <c r="B28" s="642" t="s">
        <v>300</v>
      </c>
      <c r="C28" s="643"/>
      <c r="D28" s="643"/>
      <c r="E28" s="643"/>
      <c r="F28" s="643"/>
      <c r="G28" s="643"/>
      <c r="H28" s="643"/>
      <c r="I28" s="643"/>
      <c r="J28" s="643"/>
      <c r="K28" s="643"/>
      <c r="L28" s="643"/>
      <c r="M28" s="643"/>
      <c r="N28" s="643"/>
      <c r="O28" s="643"/>
      <c r="P28" s="643"/>
      <c r="Q28" s="644"/>
      <c r="R28" s="645">
        <v>3652567</v>
      </c>
      <c r="S28" s="646"/>
      <c r="T28" s="646"/>
      <c r="U28" s="646"/>
      <c r="V28" s="646"/>
      <c r="W28" s="646"/>
      <c r="X28" s="646"/>
      <c r="Y28" s="647"/>
      <c r="Z28" s="648">
        <v>0.4</v>
      </c>
      <c r="AA28" s="648"/>
      <c r="AB28" s="648"/>
      <c r="AC28" s="648"/>
      <c r="AD28" s="649">
        <v>24743</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106505534</v>
      </c>
      <c r="CS28" s="646"/>
      <c r="CT28" s="646"/>
      <c r="CU28" s="646"/>
      <c r="CV28" s="646"/>
      <c r="CW28" s="646"/>
      <c r="CX28" s="646"/>
      <c r="CY28" s="647"/>
      <c r="CZ28" s="650">
        <v>12.6</v>
      </c>
      <c r="DA28" s="680"/>
      <c r="DB28" s="680"/>
      <c r="DC28" s="684"/>
      <c r="DD28" s="654">
        <v>94636218</v>
      </c>
      <c r="DE28" s="646"/>
      <c r="DF28" s="646"/>
      <c r="DG28" s="646"/>
      <c r="DH28" s="646"/>
      <c r="DI28" s="646"/>
      <c r="DJ28" s="646"/>
      <c r="DK28" s="647"/>
      <c r="DL28" s="654">
        <v>94636218</v>
      </c>
      <c r="DM28" s="646"/>
      <c r="DN28" s="646"/>
      <c r="DO28" s="646"/>
      <c r="DP28" s="646"/>
      <c r="DQ28" s="646"/>
      <c r="DR28" s="646"/>
      <c r="DS28" s="646"/>
      <c r="DT28" s="646"/>
      <c r="DU28" s="646"/>
      <c r="DV28" s="647"/>
      <c r="DW28" s="650">
        <v>20.8</v>
      </c>
      <c r="DX28" s="680"/>
      <c r="DY28" s="680"/>
      <c r="DZ28" s="680"/>
      <c r="EA28" s="680"/>
      <c r="EB28" s="680"/>
      <c r="EC28" s="681"/>
    </row>
    <row r="29" spans="2:133" ht="11.25" customHeight="1" x14ac:dyDescent="0.2">
      <c r="B29" s="642" t="s">
        <v>302</v>
      </c>
      <c r="C29" s="643"/>
      <c r="D29" s="643"/>
      <c r="E29" s="643"/>
      <c r="F29" s="643"/>
      <c r="G29" s="643"/>
      <c r="H29" s="643"/>
      <c r="I29" s="643"/>
      <c r="J29" s="643"/>
      <c r="K29" s="643"/>
      <c r="L29" s="643"/>
      <c r="M29" s="643"/>
      <c r="N29" s="643"/>
      <c r="O29" s="643"/>
      <c r="P29" s="643"/>
      <c r="Q29" s="644"/>
      <c r="R29" s="645">
        <v>29095305</v>
      </c>
      <c r="S29" s="646"/>
      <c r="T29" s="646"/>
      <c r="U29" s="646"/>
      <c r="V29" s="646"/>
      <c r="W29" s="646"/>
      <c r="X29" s="646"/>
      <c r="Y29" s="647"/>
      <c r="Z29" s="648">
        <v>3.4</v>
      </c>
      <c r="AA29" s="648"/>
      <c r="AB29" s="648"/>
      <c r="AC29" s="648"/>
      <c r="AD29" s="649">
        <v>3412703</v>
      </c>
      <c r="AE29" s="649"/>
      <c r="AF29" s="649"/>
      <c r="AG29" s="649"/>
      <c r="AH29" s="649"/>
      <c r="AI29" s="649"/>
      <c r="AJ29" s="649"/>
      <c r="AK29" s="649"/>
      <c r="AL29" s="650">
        <v>0.8</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68</v>
      </c>
      <c r="CG29" s="661"/>
      <c r="CH29" s="661"/>
      <c r="CI29" s="661"/>
      <c r="CJ29" s="661"/>
      <c r="CK29" s="661"/>
      <c r="CL29" s="661"/>
      <c r="CM29" s="661"/>
      <c r="CN29" s="661"/>
      <c r="CO29" s="661"/>
      <c r="CP29" s="661"/>
      <c r="CQ29" s="662"/>
      <c r="CR29" s="645">
        <v>106505534</v>
      </c>
      <c r="CS29" s="682"/>
      <c r="CT29" s="682"/>
      <c r="CU29" s="682"/>
      <c r="CV29" s="682"/>
      <c r="CW29" s="682"/>
      <c r="CX29" s="682"/>
      <c r="CY29" s="683"/>
      <c r="CZ29" s="650">
        <v>12.6</v>
      </c>
      <c r="DA29" s="680"/>
      <c r="DB29" s="680"/>
      <c r="DC29" s="684"/>
      <c r="DD29" s="654">
        <v>94636218</v>
      </c>
      <c r="DE29" s="682"/>
      <c r="DF29" s="682"/>
      <c r="DG29" s="682"/>
      <c r="DH29" s="682"/>
      <c r="DI29" s="682"/>
      <c r="DJ29" s="682"/>
      <c r="DK29" s="683"/>
      <c r="DL29" s="654">
        <v>94636218</v>
      </c>
      <c r="DM29" s="682"/>
      <c r="DN29" s="682"/>
      <c r="DO29" s="682"/>
      <c r="DP29" s="682"/>
      <c r="DQ29" s="682"/>
      <c r="DR29" s="682"/>
      <c r="DS29" s="682"/>
      <c r="DT29" s="682"/>
      <c r="DU29" s="682"/>
      <c r="DV29" s="683"/>
      <c r="DW29" s="650">
        <v>20.8</v>
      </c>
      <c r="DX29" s="680"/>
      <c r="DY29" s="680"/>
      <c r="DZ29" s="680"/>
      <c r="EA29" s="680"/>
      <c r="EB29" s="680"/>
      <c r="EC29" s="681"/>
    </row>
    <row r="30" spans="2:133" ht="11.25" customHeight="1" x14ac:dyDescent="0.2">
      <c r="B30" s="642" t="s">
        <v>304</v>
      </c>
      <c r="C30" s="643"/>
      <c r="D30" s="643"/>
      <c r="E30" s="643"/>
      <c r="F30" s="643"/>
      <c r="G30" s="643"/>
      <c r="H30" s="643"/>
      <c r="I30" s="643"/>
      <c r="J30" s="643"/>
      <c r="K30" s="643"/>
      <c r="L30" s="643"/>
      <c r="M30" s="643"/>
      <c r="N30" s="643"/>
      <c r="O30" s="643"/>
      <c r="P30" s="643"/>
      <c r="Q30" s="644"/>
      <c r="R30" s="645">
        <v>4401665</v>
      </c>
      <c r="S30" s="646"/>
      <c r="T30" s="646"/>
      <c r="U30" s="646"/>
      <c r="V30" s="646"/>
      <c r="W30" s="646"/>
      <c r="X30" s="646"/>
      <c r="Y30" s="647"/>
      <c r="Z30" s="648">
        <v>0.5</v>
      </c>
      <c r="AA30" s="648"/>
      <c r="AB30" s="648"/>
      <c r="AC30" s="648"/>
      <c r="AD30" s="649">
        <v>279628</v>
      </c>
      <c r="AE30" s="649"/>
      <c r="AF30" s="649"/>
      <c r="AG30" s="649"/>
      <c r="AH30" s="649"/>
      <c r="AI30" s="649"/>
      <c r="AJ30" s="649"/>
      <c r="AK30" s="649"/>
      <c r="AL30" s="650">
        <v>0.1</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2"/>
      <c r="BI30" s="692"/>
      <c r="BJ30" s="692"/>
      <c r="BK30" s="692"/>
      <c r="BL30" s="692"/>
      <c r="BM30" s="692"/>
      <c r="BN30" s="692"/>
      <c r="BO30" s="692"/>
      <c r="BP30" s="692"/>
      <c r="BQ30" s="693"/>
      <c r="BR30" s="624" t="s">
        <v>306</v>
      </c>
      <c r="BS30" s="692"/>
      <c r="BT30" s="692"/>
      <c r="BU30" s="692"/>
      <c r="BV30" s="692"/>
      <c r="BW30" s="692"/>
      <c r="BX30" s="692"/>
      <c r="BY30" s="692"/>
      <c r="BZ30" s="692"/>
      <c r="CA30" s="692"/>
      <c r="CB30" s="693"/>
      <c r="CD30" s="687"/>
      <c r="CE30" s="688"/>
      <c r="CF30" s="660" t="s">
        <v>307</v>
      </c>
      <c r="CG30" s="661"/>
      <c r="CH30" s="661"/>
      <c r="CI30" s="661"/>
      <c r="CJ30" s="661"/>
      <c r="CK30" s="661"/>
      <c r="CL30" s="661"/>
      <c r="CM30" s="661"/>
      <c r="CN30" s="661"/>
      <c r="CO30" s="661"/>
      <c r="CP30" s="661"/>
      <c r="CQ30" s="662"/>
      <c r="CR30" s="645">
        <v>92245925</v>
      </c>
      <c r="CS30" s="646"/>
      <c r="CT30" s="646"/>
      <c r="CU30" s="646"/>
      <c r="CV30" s="646"/>
      <c r="CW30" s="646"/>
      <c r="CX30" s="646"/>
      <c r="CY30" s="647"/>
      <c r="CZ30" s="650">
        <v>10.9</v>
      </c>
      <c r="DA30" s="680"/>
      <c r="DB30" s="680"/>
      <c r="DC30" s="684"/>
      <c r="DD30" s="654">
        <v>81118732</v>
      </c>
      <c r="DE30" s="646"/>
      <c r="DF30" s="646"/>
      <c r="DG30" s="646"/>
      <c r="DH30" s="646"/>
      <c r="DI30" s="646"/>
      <c r="DJ30" s="646"/>
      <c r="DK30" s="647"/>
      <c r="DL30" s="654">
        <v>81118732</v>
      </c>
      <c r="DM30" s="646"/>
      <c r="DN30" s="646"/>
      <c r="DO30" s="646"/>
      <c r="DP30" s="646"/>
      <c r="DQ30" s="646"/>
      <c r="DR30" s="646"/>
      <c r="DS30" s="646"/>
      <c r="DT30" s="646"/>
      <c r="DU30" s="646"/>
      <c r="DV30" s="647"/>
      <c r="DW30" s="650">
        <v>17.8</v>
      </c>
      <c r="DX30" s="680"/>
      <c r="DY30" s="680"/>
      <c r="DZ30" s="680"/>
      <c r="EA30" s="680"/>
      <c r="EB30" s="680"/>
      <c r="EC30" s="681"/>
    </row>
    <row r="31" spans="2:133" ht="11.25" customHeight="1" x14ac:dyDescent="0.2">
      <c r="B31" s="642" t="s">
        <v>308</v>
      </c>
      <c r="C31" s="643"/>
      <c r="D31" s="643"/>
      <c r="E31" s="643"/>
      <c r="F31" s="643"/>
      <c r="G31" s="643"/>
      <c r="H31" s="643"/>
      <c r="I31" s="643"/>
      <c r="J31" s="643"/>
      <c r="K31" s="643"/>
      <c r="L31" s="643"/>
      <c r="M31" s="643"/>
      <c r="N31" s="643"/>
      <c r="O31" s="643"/>
      <c r="P31" s="643"/>
      <c r="Q31" s="644"/>
      <c r="R31" s="645">
        <v>172025889</v>
      </c>
      <c r="S31" s="646"/>
      <c r="T31" s="646"/>
      <c r="U31" s="646"/>
      <c r="V31" s="646"/>
      <c r="W31" s="646"/>
      <c r="X31" s="646"/>
      <c r="Y31" s="647"/>
      <c r="Z31" s="648">
        <v>20</v>
      </c>
      <c r="AA31" s="648"/>
      <c r="AB31" s="648"/>
      <c r="AC31" s="648"/>
      <c r="AD31" s="649" t="s">
        <v>183</v>
      </c>
      <c r="AE31" s="649"/>
      <c r="AF31" s="649"/>
      <c r="AG31" s="649"/>
      <c r="AH31" s="649"/>
      <c r="AI31" s="649"/>
      <c r="AJ31" s="649"/>
      <c r="AK31" s="649"/>
      <c r="AL31" s="650" t="s">
        <v>244</v>
      </c>
      <c r="AM31" s="651"/>
      <c r="AN31" s="651"/>
      <c r="AO31" s="652"/>
      <c r="AP31" s="699" t="s">
        <v>309</v>
      </c>
      <c r="AQ31" s="700"/>
      <c r="AR31" s="700"/>
      <c r="AS31" s="700"/>
      <c r="AT31" s="705" t="s">
        <v>310</v>
      </c>
      <c r="AU31" s="231"/>
      <c r="AV31" s="231"/>
      <c r="AW31" s="231"/>
      <c r="AX31" s="631" t="s">
        <v>186</v>
      </c>
      <c r="AY31" s="632"/>
      <c r="AZ31" s="632"/>
      <c r="BA31" s="632"/>
      <c r="BB31" s="632"/>
      <c r="BC31" s="632"/>
      <c r="BD31" s="632"/>
      <c r="BE31" s="632"/>
      <c r="BF31" s="633"/>
      <c r="BG31" s="713">
        <v>99.3</v>
      </c>
      <c r="BH31" s="697"/>
      <c r="BI31" s="697"/>
      <c r="BJ31" s="697"/>
      <c r="BK31" s="697"/>
      <c r="BL31" s="697"/>
      <c r="BM31" s="640">
        <v>98.4</v>
      </c>
      <c r="BN31" s="697"/>
      <c r="BO31" s="697"/>
      <c r="BP31" s="697"/>
      <c r="BQ31" s="698"/>
      <c r="BR31" s="713">
        <v>99.3</v>
      </c>
      <c r="BS31" s="697"/>
      <c r="BT31" s="697"/>
      <c r="BU31" s="697"/>
      <c r="BV31" s="697"/>
      <c r="BW31" s="697"/>
      <c r="BX31" s="640">
        <v>98.4</v>
      </c>
      <c r="BY31" s="697"/>
      <c r="BZ31" s="697"/>
      <c r="CA31" s="697"/>
      <c r="CB31" s="698"/>
      <c r="CD31" s="687"/>
      <c r="CE31" s="688"/>
      <c r="CF31" s="660" t="s">
        <v>311</v>
      </c>
      <c r="CG31" s="661"/>
      <c r="CH31" s="661"/>
      <c r="CI31" s="661"/>
      <c r="CJ31" s="661"/>
      <c r="CK31" s="661"/>
      <c r="CL31" s="661"/>
      <c r="CM31" s="661"/>
      <c r="CN31" s="661"/>
      <c r="CO31" s="661"/>
      <c r="CP31" s="661"/>
      <c r="CQ31" s="662"/>
      <c r="CR31" s="645">
        <v>14259609</v>
      </c>
      <c r="CS31" s="682"/>
      <c r="CT31" s="682"/>
      <c r="CU31" s="682"/>
      <c r="CV31" s="682"/>
      <c r="CW31" s="682"/>
      <c r="CX31" s="682"/>
      <c r="CY31" s="683"/>
      <c r="CZ31" s="650">
        <v>1.7</v>
      </c>
      <c r="DA31" s="680"/>
      <c r="DB31" s="680"/>
      <c r="DC31" s="684"/>
      <c r="DD31" s="654">
        <v>13517486</v>
      </c>
      <c r="DE31" s="682"/>
      <c r="DF31" s="682"/>
      <c r="DG31" s="682"/>
      <c r="DH31" s="682"/>
      <c r="DI31" s="682"/>
      <c r="DJ31" s="682"/>
      <c r="DK31" s="683"/>
      <c r="DL31" s="654">
        <v>13517486</v>
      </c>
      <c r="DM31" s="682"/>
      <c r="DN31" s="682"/>
      <c r="DO31" s="682"/>
      <c r="DP31" s="682"/>
      <c r="DQ31" s="682"/>
      <c r="DR31" s="682"/>
      <c r="DS31" s="682"/>
      <c r="DT31" s="682"/>
      <c r="DU31" s="682"/>
      <c r="DV31" s="683"/>
      <c r="DW31" s="650">
        <v>3</v>
      </c>
      <c r="DX31" s="680"/>
      <c r="DY31" s="680"/>
      <c r="DZ31" s="680"/>
      <c r="EA31" s="680"/>
      <c r="EB31" s="680"/>
      <c r="EC31" s="681"/>
    </row>
    <row r="32" spans="2:133" ht="11.25" customHeight="1" x14ac:dyDescent="0.2">
      <c r="B32" s="708" t="s">
        <v>312</v>
      </c>
      <c r="C32" s="709"/>
      <c r="D32" s="709"/>
      <c r="E32" s="709"/>
      <c r="F32" s="709"/>
      <c r="G32" s="709"/>
      <c r="H32" s="709"/>
      <c r="I32" s="709"/>
      <c r="J32" s="709"/>
      <c r="K32" s="709"/>
      <c r="L32" s="709"/>
      <c r="M32" s="709"/>
      <c r="N32" s="709"/>
      <c r="O32" s="709"/>
      <c r="P32" s="709"/>
      <c r="Q32" s="710"/>
      <c r="R32" s="645" t="s">
        <v>244</v>
      </c>
      <c r="S32" s="646"/>
      <c r="T32" s="646"/>
      <c r="U32" s="646"/>
      <c r="V32" s="646"/>
      <c r="W32" s="646"/>
      <c r="X32" s="646"/>
      <c r="Y32" s="647"/>
      <c r="Z32" s="648" t="s">
        <v>183</v>
      </c>
      <c r="AA32" s="648"/>
      <c r="AB32" s="648"/>
      <c r="AC32" s="648"/>
      <c r="AD32" s="649" t="s">
        <v>244</v>
      </c>
      <c r="AE32" s="649"/>
      <c r="AF32" s="649"/>
      <c r="AG32" s="649"/>
      <c r="AH32" s="649"/>
      <c r="AI32" s="649"/>
      <c r="AJ32" s="649"/>
      <c r="AK32" s="649"/>
      <c r="AL32" s="650" t="s">
        <v>244</v>
      </c>
      <c r="AM32" s="651"/>
      <c r="AN32" s="651"/>
      <c r="AO32" s="652"/>
      <c r="AP32" s="701"/>
      <c r="AQ32" s="702"/>
      <c r="AR32" s="702"/>
      <c r="AS32" s="702"/>
      <c r="AT32" s="706"/>
      <c r="AU32" s="230" t="s">
        <v>313</v>
      </c>
      <c r="AV32" s="230"/>
      <c r="AW32" s="230"/>
      <c r="AX32" s="642" t="s">
        <v>314</v>
      </c>
      <c r="AY32" s="643"/>
      <c r="AZ32" s="643"/>
      <c r="BA32" s="643"/>
      <c r="BB32" s="643"/>
      <c r="BC32" s="643"/>
      <c r="BD32" s="643"/>
      <c r="BE32" s="643"/>
      <c r="BF32" s="644"/>
      <c r="BG32" s="714">
        <v>99.1</v>
      </c>
      <c r="BH32" s="682"/>
      <c r="BI32" s="682"/>
      <c r="BJ32" s="682"/>
      <c r="BK32" s="682"/>
      <c r="BL32" s="682"/>
      <c r="BM32" s="651">
        <v>98.1</v>
      </c>
      <c r="BN32" s="711"/>
      <c r="BO32" s="711"/>
      <c r="BP32" s="711"/>
      <c r="BQ32" s="712"/>
      <c r="BR32" s="714">
        <v>99.1</v>
      </c>
      <c r="BS32" s="682"/>
      <c r="BT32" s="682"/>
      <c r="BU32" s="682"/>
      <c r="BV32" s="682"/>
      <c r="BW32" s="682"/>
      <c r="BX32" s="651">
        <v>98.1</v>
      </c>
      <c r="BY32" s="711"/>
      <c r="BZ32" s="711"/>
      <c r="CA32" s="711"/>
      <c r="CB32" s="712"/>
      <c r="CD32" s="689"/>
      <c r="CE32" s="690"/>
      <c r="CF32" s="660" t="s">
        <v>315</v>
      </c>
      <c r="CG32" s="661"/>
      <c r="CH32" s="661"/>
      <c r="CI32" s="661"/>
      <c r="CJ32" s="661"/>
      <c r="CK32" s="661"/>
      <c r="CL32" s="661"/>
      <c r="CM32" s="661"/>
      <c r="CN32" s="661"/>
      <c r="CO32" s="661"/>
      <c r="CP32" s="661"/>
      <c r="CQ32" s="662"/>
      <c r="CR32" s="645" t="s">
        <v>183</v>
      </c>
      <c r="CS32" s="646"/>
      <c r="CT32" s="646"/>
      <c r="CU32" s="646"/>
      <c r="CV32" s="646"/>
      <c r="CW32" s="646"/>
      <c r="CX32" s="646"/>
      <c r="CY32" s="647"/>
      <c r="CZ32" s="650" t="s">
        <v>183</v>
      </c>
      <c r="DA32" s="680"/>
      <c r="DB32" s="680"/>
      <c r="DC32" s="684"/>
      <c r="DD32" s="654" t="s">
        <v>244</v>
      </c>
      <c r="DE32" s="646"/>
      <c r="DF32" s="646"/>
      <c r="DG32" s="646"/>
      <c r="DH32" s="646"/>
      <c r="DI32" s="646"/>
      <c r="DJ32" s="646"/>
      <c r="DK32" s="647"/>
      <c r="DL32" s="654" t="s">
        <v>183</v>
      </c>
      <c r="DM32" s="646"/>
      <c r="DN32" s="646"/>
      <c r="DO32" s="646"/>
      <c r="DP32" s="646"/>
      <c r="DQ32" s="646"/>
      <c r="DR32" s="646"/>
      <c r="DS32" s="646"/>
      <c r="DT32" s="646"/>
      <c r="DU32" s="646"/>
      <c r="DV32" s="647"/>
      <c r="DW32" s="650" t="s">
        <v>244</v>
      </c>
      <c r="DX32" s="680"/>
      <c r="DY32" s="680"/>
      <c r="DZ32" s="680"/>
      <c r="EA32" s="680"/>
      <c r="EB32" s="680"/>
      <c r="EC32" s="681"/>
    </row>
    <row r="33" spans="2:133" ht="11.25" customHeight="1" x14ac:dyDescent="0.2">
      <c r="B33" s="642" t="s">
        <v>316</v>
      </c>
      <c r="C33" s="643"/>
      <c r="D33" s="643"/>
      <c r="E33" s="643"/>
      <c r="F33" s="643"/>
      <c r="G33" s="643"/>
      <c r="H33" s="643"/>
      <c r="I33" s="643"/>
      <c r="J33" s="643"/>
      <c r="K33" s="643"/>
      <c r="L33" s="643"/>
      <c r="M33" s="643"/>
      <c r="N33" s="643"/>
      <c r="O33" s="643"/>
      <c r="P33" s="643"/>
      <c r="Q33" s="644"/>
      <c r="R33" s="645">
        <v>42878850</v>
      </c>
      <c r="S33" s="646"/>
      <c r="T33" s="646"/>
      <c r="U33" s="646"/>
      <c r="V33" s="646"/>
      <c r="W33" s="646"/>
      <c r="X33" s="646"/>
      <c r="Y33" s="647"/>
      <c r="Z33" s="648">
        <v>5</v>
      </c>
      <c r="AA33" s="648"/>
      <c r="AB33" s="648"/>
      <c r="AC33" s="648"/>
      <c r="AD33" s="649" t="s">
        <v>244</v>
      </c>
      <c r="AE33" s="649"/>
      <c r="AF33" s="649"/>
      <c r="AG33" s="649"/>
      <c r="AH33" s="649"/>
      <c r="AI33" s="649"/>
      <c r="AJ33" s="649"/>
      <c r="AK33" s="649"/>
      <c r="AL33" s="650" t="s">
        <v>244</v>
      </c>
      <c r="AM33" s="651"/>
      <c r="AN33" s="651"/>
      <c r="AO33" s="652"/>
      <c r="AP33" s="703"/>
      <c r="AQ33" s="704"/>
      <c r="AR33" s="704"/>
      <c r="AS33" s="704"/>
      <c r="AT33" s="707"/>
      <c r="AU33" s="232"/>
      <c r="AV33" s="232"/>
      <c r="AW33" s="232"/>
      <c r="AX33" s="694" t="s">
        <v>317</v>
      </c>
      <c r="AY33" s="695"/>
      <c r="AZ33" s="695"/>
      <c r="BA33" s="695"/>
      <c r="BB33" s="695"/>
      <c r="BC33" s="695"/>
      <c r="BD33" s="695"/>
      <c r="BE33" s="695"/>
      <c r="BF33" s="696"/>
      <c r="BG33" s="715">
        <v>99.4</v>
      </c>
      <c r="BH33" s="716"/>
      <c r="BI33" s="716"/>
      <c r="BJ33" s="716"/>
      <c r="BK33" s="716"/>
      <c r="BL33" s="716"/>
      <c r="BM33" s="717">
        <v>98.7</v>
      </c>
      <c r="BN33" s="716"/>
      <c r="BO33" s="716"/>
      <c r="BP33" s="716"/>
      <c r="BQ33" s="718"/>
      <c r="BR33" s="715">
        <v>99.5</v>
      </c>
      <c r="BS33" s="716"/>
      <c r="BT33" s="716"/>
      <c r="BU33" s="716"/>
      <c r="BV33" s="716"/>
      <c r="BW33" s="716"/>
      <c r="BX33" s="717">
        <v>98.6</v>
      </c>
      <c r="BY33" s="716"/>
      <c r="BZ33" s="716"/>
      <c r="CA33" s="716"/>
      <c r="CB33" s="718"/>
      <c r="CD33" s="660" t="s">
        <v>318</v>
      </c>
      <c r="CE33" s="661"/>
      <c r="CF33" s="661"/>
      <c r="CG33" s="661"/>
      <c r="CH33" s="661"/>
      <c r="CI33" s="661"/>
      <c r="CJ33" s="661"/>
      <c r="CK33" s="661"/>
      <c r="CL33" s="661"/>
      <c r="CM33" s="661"/>
      <c r="CN33" s="661"/>
      <c r="CO33" s="661"/>
      <c r="CP33" s="661"/>
      <c r="CQ33" s="662"/>
      <c r="CR33" s="645">
        <v>228847340</v>
      </c>
      <c r="CS33" s="682"/>
      <c r="CT33" s="682"/>
      <c r="CU33" s="682"/>
      <c r="CV33" s="682"/>
      <c r="CW33" s="682"/>
      <c r="CX33" s="682"/>
      <c r="CY33" s="683"/>
      <c r="CZ33" s="650">
        <v>27</v>
      </c>
      <c r="DA33" s="680"/>
      <c r="DB33" s="680"/>
      <c r="DC33" s="684"/>
      <c r="DD33" s="654">
        <v>154403961</v>
      </c>
      <c r="DE33" s="682"/>
      <c r="DF33" s="682"/>
      <c r="DG33" s="682"/>
      <c r="DH33" s="682"/>
      <c r="DI33" s="682"/>
      <c r="DJ33" s="682"/>
      <c r="DK33" s="683"/>
      <c r="DL33" s="654">
        <v>128967483</v>
      </c>
      <c r="DM33" s="682"/>
      <c r="DN33" s="682"/>
      <c r="DO33" s="682"/>
      <c r="DP33" s="682"/>
      <c r="DQ33" s="682"/>
      <c r="DR33" s="682"/>
      <c r="DS33" s="682"/>
      <c r="DT33" s="682"/>
      <c r="DU33" s="682"/>
      <c r="DV33" s="683"/>
      <c r="DW33" s="650">
        <v>28.4</v>
      </c>
      <c r="DX33" s="680"/>
      <c r="DY33" s="680"/>
      <c r="DZ33" s="680"/>
      <c r="EA33" s="680"/>
      <c r="EB33" s="680"/>
      <c r="EC33" s="681"/>
    </row>
    <row r="34" spans="2:133" ht="11.25" customHeight="1" x14ac:dyDescent="0.2">
      <c r="B34" s="642" t="s">
        <v>319</v>
      </c>
      <c r="C34" s="643"/>
      <c r="D34" s="643"/>
      <c r="E34" s="643"/>
      <c r="F34" s="643"/>
      <c r="G34" s="643"/>
      <c r="H34" s="643"/>
      <c r="I34" s="643"/>
      <c r="J34" s="643"/>
      <c r="K34" s="643"/>
      <c r="L34" s="643"/>
      <c r="M34" s="643"/>
      <c r="N34" s="643"/>
      <c r="O34" s="643"/>
      <c r="P34" s="643"/>
      <c r="Q34" s="644"/>
      <c r="R34" s="645">
        <v>7079287</v>
      </c>
      <c r="S34" s="646"/>
      <c r="T34" s="646"/>
      <c r="U34" s="646"/>
      <c r="V34" s="646"/>
      <c r="W34" s="646"/>
      <c r="X34" s="646"/>
      <c r="Y34" s="647"/>
      <c r="Z34" s="648">
        <v>0.8</v>
      </c>
      <c r="AA34" s="648"/>
      <c r="AB34" s="648"/>
      <c r="AC34" s="648"/>
      <c r="AD34" s="649">
        <v>1180011</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75912655</v>
      </c>
      <c r="CS34" s="646"/>
      <c r="CT34" s="646"/>
      <c r="CU34" s="646"/>
      <c r="CV34" s="646"/>
      <c r="CW34" s="646"/>
      <c r="CX34" s="646"/>
      <c r="CY34" s="647"/>
      <c r="CZ34" s="650">
        <v>8.9</v>
      </c>
      <c r="DA34" s="680"/>
      <c r="DB34" s="680"/>
      <c r="DC34" s="684"/>
      <c r="DD34" s="654">
        <v>43973871</v>
      </c>
      <c r="DE34" s="646"/>
      <c r="DF34" s="646"/>
      <c r="DG34" s="646"/>
      <c r="DH34" s="646"/>
      <c r="DI34" s="646"/>
      <c r="DJ34" s="646"/>
      <c r="DK34" s="647"/>
      <c r="DL34" s="654">
        <v>43182222</v>
      </c>
      <c r="DM34" s="646"/>
      <c r="DN34" s="646"/>
      <c r="DO34" s="646"/>
      <c r="DP34" s="646"/>
      <c r="DQ34" s="646"/>
      <c r="DR34" s="646"/>
      <c r="DS34" s="646"/>
      <c r="DT34" s="646"/>
      <c r="DU34" s="646"/>
      <c r="DV34" s="647"/>
      <c r="DW34" s="650">
        <v>9.5</v>
      </c>
      <c r="DX34" s="680"/>
      <c r="DY34" s="680"/>
      <c r="DZ34" s="680"/>
      <c r="EA34" s="680"/>
      <c r="EB34" s="680"/>
      <c r="EC34" s="681"/>
    </row>
    <row r="35" spans="2:133" ht="11.25" customHeight="1" x14ac:dyDescent="0.2">
      <c r="B35" s="642" t="s">
        <v>321</v>
      </c>
      <c r="C35" s="643"/>
      <c r="D35" s="643"/>
      <c r="E35" s="643"/>
      <c r="F35" s="643"/>
      <c r="G35" s="643"/>
      <c r="H35" s="643"/>
      <c r="I35" s="643"/>
      <c r="J35" s="643"/>
      <c r="K35" s="643"/>
      <c r="L35" s="643"/>
      <c r="M35" s="643"/>
      <c r="N35" s="643"/>
      <c r="O35" s="643"/>
      <c r="P35" s="643"/>
      <c r="Q35" s="644"/>
      <c r="R35" s="645">
        <v>958118</v>
      </c>
      <c r="S35" s="646"/>
      <c r="T35" s="646"/>
      <c r="U35" s="646"/>
      <c r="V35" s="646"/>
      <c r="W35" s="646"/>
      <c r="X35" s="646"/>
      <c r="Y35" s="647"/>
      <c r="Z35" s="648">
        <v>0.1</v>
      </c>
      <c r="AA35" s="648"/>
      <c r="AB35" s="648"/>
      <c r="AC35" s="648"/>
      <c r="AD35" s="649" t="s">
        <v>183</v>
      </c>
      <c r="AE35" s="649"/>
      <c r="AF35" s="649"/>
      <c r="AG35" s="649"/>
      <c r="AH35" s="649"/>
      <c r="AI35" s="649"/>
      <c r="AJ35" s="649"/>
      <c r="AK35" s="649"/>
      <c r="AL35" s="650" t="s">
        <v>244</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11039711</v>
      </c>
      <c r="CS35" s="682"/>
      <c r="CT35" s="682"/>
      <c r="CU35" s="682"/>
      <c r="CV35" s="682"/>
      <c r="CW35" s="682"/>
      <c r="CX35" s="682"/>
      <c r="CY35" s="683"/>
      <c r="CZ35" s="650">
        <v>1.3</v>
      </c>
      <c r="DA35" s="680"/>
      <c r="DB35" s="680"/>
      <c r="DC35" s="684"/>
      <c r="DD35" s="654">
        <v>7273256</v>
      </c>
      <c r="DE35" s="682"/>
      <c r="DF35" s="682"/>
      <c r="DG35" s="682"/>
      <c r="DH35" s="682"/>
      <c r="DI35" s="682"/>
      <c r="DJ35" s="682"/>
      <c r="DK35" s="683"/>
      <c r="DL35" s="654">
        <v>7254641</v>
      </c>
      <c r="DM35" s="682"/>
      <c r="DN35" s="682"/>
      <c r="DO35" s="682"/>
      <c r="DP35" s="682"/>
      <c r="DQ35" s="682"/>
      <c r="DR35" s="682"/>
      <c r="DS35" s="682"/>
      <c r="DT35" s="682"/>
      <c r="DU35" s="682"/>
      <c r="DV35" s="683"/>
      <c r="DW35" s="650">
        <v>1.6</v>
      </c>
      <c r="DX35" s="680"/>
      <c r="DY35" s="680"/>
      <c r="DZ35" s="680"/>
      <c r="EA35" s="680"/>
      <c r="EB35" s="680"/>
      <c r="EC35" s="681"/>
    </row>
    <row r="36" spans="2:133" ht="11.25" customHeight="1" x14ac:dyDescent="0.2">
      <c r="B36" s="642" t="s">
        <v>325</v>
      </c>
      <c r="C36" s="643"/>
      <c r="D36" s="643"/>
      <c r="E36" s="643"/>
      <c r="F36" s="643"/>
      <c r="G36" s="643"/>
      <c r="H36" s="643"/>
      <c r="I36" s="643"/>
      <c r="J36" s="643"/>
      <c r="K36" s="643"/>
      <c r="L36" s="643"/>
      <c r="M36" s="643"/>
      <c r="N36" s="643"/>
      <c r="O36" s="643"/>
      <c r="P36" s="643"/>
      <c r="Q36" s="644"/>
      <c r="R36" s="645">
        <v>15825112</v>
      </c>
      <c r="S36" s="646"/>
      <c r="T36" s="646"/>
      <c r="U36" s="646"/>
      <c r="V36" s="646"/>
      <c r="W36" s="646"/>
      <c r="X36" s="646"/>
      <c r="Y36" s="647"/>
      <c r="Z36" s="648">
        <v>1.8</v>
      </c>
      <c r="AA36" s="648"/>
      <c r="AB36" s="648"/>
      <c r="AC36" s="648"/>
      <c r="AD36" s="649" t="s">
        <v>244</v>
      </c>
      <c r="AE36" s="649"/>
      <c r="AF36" s="649"/>
      <c r="AG36" s="649"/>
      <c r="AH36" s="649"/>
      <c r="AI36" s="649"/>
      <c r="AJ36" s="649"/>
      <c r="AK36" s="649"/>
      <c r="AL36" s="650" t="s">
        <v>244</v>
      </c>
      <c r="AM36" s="651"/>
      <c r="AN36" s="651"/>
      <c r="AO36" s="652"/>
      <c r="AP36" s="235"/>
      <c r="AQ36" s="719" t="s">
        <v>326</v>
      </c>
      <c r="AR36" s="720"/>
      <c r="AS36" s="720"/>
      <c r="AT36" s="720"/>
      <c r="AU36" s="720"/>
      <c r="AV36" s="720"/>
      <c r="AW36" s="720"/>
      <c r="AX36" s="720"/>
      <c r="AY36" s="721"/>
      <c r="AZ36" s="634">
        <v>79378307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871283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55940399</v>
      </c>
      <c r="CS36" s="646"/>
      <c r="CT36" s="646"/>
      <c r="CU36" s="646"/>
      <c r="CV36" s="646"/>
      <c r="CW36" s="646"/>
      <c r="CX36" s="646"/>
      <c r="CY36" s="647"/>
      <c r="CZ36" s="650">
        <v>6.6</v>
      </c>
      <c r="DA36" s="680"/>
      <c r="DB36" s="680"/>
      <c r="DC36" s="684"/>
      <c r="DD36" s="654">
        <v>48869672</v>
      </c>
      <c r="DE36" s="646"/>
      <c r="DF36" s="646"/>
      <c r="DG36" s="646"/>
      <c r="DH36" s="646"/>
      <c r="DI36" s="646"/>
      <c r="DJ36" s="646"/>
      <c r="DK36" s="647"/>
      <c r="DL36" s="654">
        <v>36358816</v>
      </c>
      <c r="DM36" s="646"/>
      <c r="DN36" s="646"/>
      <c r="DO36" s="646"/>
      <c r="DP36" s="646"/>
      <c r="DQ36" s="646"/>
      <c r="DR36" s="646"/>
      <c r="DS36" s="646"/>
      <c r="DT36" s="646"/>
      <c r="DU36" s="646"/>
      <c r="DV36" s="647"/>
      <c r="DW36" s="650">
        <v>8</v>
      </c>
      <c r="DX36" s="680"/>
      <c r="DY36" s="680"/>
      <c r="DZ36" s="680"/>
      <c r="EA36" s="680"/>
      <c r="EB36" s="680"/>
      <c r="EC36" s="681"/>
    </row>
    <row r="37" spans="2:133" ht="11.25" customHeight="1" x14ac:dyDescent="0.2">
      <c r="B37" s="642" t="s">
        <v>329</v>
      </c>
      <c r="C37" s="643"/>
      <c r="D37" s="643"/>
      <c r="E37" s="643"/>
      <c r="F37" s="643"/>
      <c r="G37" s="643"/>
      <c r="H37" s="643"/>
      <c r="I37" s="643"/>
      <c r="J37" s="643"/>
      <c r="K37" s="643"/>
      <c r="L37" s="643"/>
      <c r="M37" s="643"/>
      <c r="N37" s="643"/>
      <c r="O37" s="643"/>
      <c r="P37" s="643"/>
      <c r="Q37" s="644"/>
      <c r="R37" s="645">
        <v>15023309</v>
      </c>
      <c r="S37" s="646"/>
      <c r="T37" s="646"/>
      <c r="U37" s="646"/>
      <c r="V37" s="646"/>
      <c r="W37" s="646"/>
      <c r="X37" s="646"/>
      <c r="Y37" s="647"/>
      <c r="Z37" s="648">
        <v>1.7</v>
      </c>
      <c r="AA37" s="648"/>
      <c r="AB37" s="648"/>
      <c r="AC37" s="648"/>
      <c r="AD37" s="649" t="s">
        <v>183</v>
      </c>
      <c r="AE37" s="649"/>
      <c r="AF37" s="649"/>
      <c r="AG37" s="649"/>
      <c r="AH37" s="649"/>
      <c r="AI37" s="649"/>
      <c r="AJ37" s="649"/>
      <c r="AK37" s="649"/>
      <c r="AL37" s="650" t="s">
        <v>244</v>
      </c>
      <c r="AM37" s="651"/>
      <c r="AN37" s="651"/>
      <c r="AO37" s="652"/>
      <c r="AQ37" s="723" t="s">
        <v>330</v>
      </c>
      <c r="AR37" s="724"/>
      <c r="AS37" s="724"/>
      <c r="AT37" s="724"/>
      <c r="AU37" s="724"/>
      <c r="AV37" s="724"/>
      <c r="AW37" s="724"/>
      <c r="AX37" s="724"/>
      <c r="AY37" s="725"/>
      <c r="AZ37" s="645">
        <v>10433738</v>
      </c>
      <c r="BA37" s="646"/>
      <c r="BB37" s="646"/>
      <c r="BC37" s="646"/>
      <c r="BD37" s="682"/>
      <c r="BE37" s="682"/>
      <c r="BF37" s="712"/>
      <c r="BG37" s="660" t="s">
        <v>331</v>
      </c>
      <c r="BH37" s="661"/>
      <c r="BI37" s="661"/>
      <c r="BJ37" s="661"/>
      <c r="BK37" s="661"/>
      <c r="BL37" s="661"/>
      <c r="BM37" s="661"/>
      <c r="BN37" s="661"/>
      <c r="BO37" s="661"/>
      <c r="BP37" s="661"/>
      <c r="BQ37" s="661"/>
      <c r="BR37" s="661"/>
      <c r="BS37" s="661"/>
      <c r="BT37" s="661"/>
      <c r="BU37" s="662"/>
      <c r="BV37" s="645">
        <v>-1594545</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31216</v>
      </c>
      <c r="CS37" s="682"/>
      <c r="CT37" s="682"/>
      <c r="CU37" s="682"/>
      <c r="CV37" s="682"/>
      <c r="CW37" s="682"/>
      <c r="CX37" s="682"/>
      <c r="CY37" s="683"/>
      <c r="CZ37" s="650">
        <v>0</v>
      </c>
      <c r="DA37" s="680"/>
      <c r="DB37" s="680"/>
      <c r="DC37" s="684"/>
      <c r="DD37" s="654">
        <v>31216</v>
      </c>
      <c r="DE37" s="682"/>
      <c r="DF37" s="682"/>
      <c r="DG37" s="682"/>
      <c r="DH37" s="682"/>
      <c r="DI37" s="682"/>
      <c r="DJ37" s="682"/>
      <c r="DK37" s="683"/>
      <c r="DL37" s="654">
        <v>31216</v>
      </c>
      <c r="DM37" s="682"/>
      <c r="DN37" s="682"/>
      <c r="DO37" s="682"/>
      <c r="DP37" s="682"/>
      <c r="DQ37" s="682"/>
      <c r="DR37" s="682"/>
      <c r="DS37" s="682"/>
      <c r="DT37" s="682"/>
      <c r="DU37" s="682"/>
      <c r="DV37" s="683"/>
      <c r="DW37" s="650">
        <v>0</v>
      </c>
      <c r="DX37" s="680"/>
      <c r="DY37" s="680"/>
      <c r="DZ37" s="680"/>
      <c r="EA37" s="680"/>
      <c r="EB37" s="680"/>
      <c r="EC37" s="681"/>
    </row>
    <row r="38" spans="2:133" ht="11.25" customHeight="1" x14ac:dyDescent="0.2">
      <c r="B38" s="642" t="s">
        <v>333</v>
      </c>
      <c r="C38" s="643"/>
      <c r="D38" s="643"/>
      <c r="E38" s="643"/>
      <c r="F38" s="643"/>
      <c r="G38" s="643"/>
      <c r="H38" s="643"/>
      <c r="I38" s="643"/>
      <c r="J38" s="643"/>
      <c r="K38" s="643"/>
      <c r="L38" s="643"/>
      <c r="M38" s="643"/>
      <c r="N38" s="643"/>
      <c r="O38" s="643"/>
      <c r="P38" s="643"/>
      <c r="Q38" s="644"/>
      <c r="R38" s="645">
        <v>32600585</v>
      </c>
      <c r="S38" s="646"/>
      <c r="T38" s="646"/>
      <c r="U38" s="646"/>
      <c r="V38" s="646"/>
      <c r="W38" s="646"/>
      <c r="X38" s="646"/>
      <c r="Y38" s="647"/>
      <c r="Z38" s="648">
        <v>3.8</v>
      </c>
      <c r="AA38" s="648"/>
      <c r="AB38" s="648"/>
      <c r="AC38" s="648"/>
      <c r="AD38" s="649">
        <v>1764867</v>
      </c>
      <c r="AE38" s="649"/>
      <c r="AF38" s="649"/>
      <c r="AG38" s="649"/>
      <c r="AH38" s="649"/>
      <c r="AI38" s="649"/>
      <c r="AJ38" s="649"/>
      <c r="AK38" s="649"/>
      <c r="AL38" s="650">
        <v>0.4</v>
      </c>
      <c r="AM38" s="651"/>
      <c r="AN38" s="651"/>
      <c r="AO38" s="652"/>
      <c r="AQ38" s="723" t="s">
        <v>334</v>
      </c>
      <c r="AR38" s="724"/>
      <c r="AS38" s="724"/>
      <c r="AT38" s="724"/>
      <c r="AU38" s="724"/>
      <c r="AV38" s="724"/>
      <c r="AW38" s="724"/>
      <c r="AX38" s="724"/>
      <c r="AY38" s="725"/>
      <c r="AZ38" s="645">
        <v>5459288</v>
      </c>
      <c r="BA38" s="646"/>
      <c r="BB38" s="646"/>
      <c r="BC38" s="646"/>
      <c r="BD38" s="682"/>
      <c r="BE38" s="682"/>
      <c r="BF38" s="712"/>
      <c r="BG38" s="660" t="s">
        <v>335</v>
      </c>
      <c r="BH38" s="661"/>
      <c r="BI38" s="661"/>
      <c r="BJ38" s="661"/>
      <c r="BK38" s="661"/>
      <c r="BL38" s="661"/>
      <c r="BM38" s="661"/>
      <c r="BN38" s="661"/>
      <c r="BO38" s="661"/>
      <c r="BP38" s="661"/>
      <c r="BQ38" s="661"/>
      <c r="BR38" s="661"/>
      <c r="BS38" s="661"/>
      <c r="BT38" s="661"/>
      <c r="BU38" s="662"/>
      <c r="BV38" s="645">
        <v>210902</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63998180</v>
      </c>
      <c r="CS38" s="646"/>
      <c r="CT38" s="646"/>
      <c r="CU38" s="646"/>
      <c r="CV38" s="646"/>
      <c r="CW38" s="646"/>
      <c r="CX38" s="646"/>
      <c r="CY38" s="647"/>
      <c r="CZ38" s="650">
        <v>7.5</v>
      </c>
      <c r="DA38" s="680"/>
      <c r="DB38" s="680"/>
      <c r="DC38" s="684"/>
      <c r="DD38" s="654">
        <v>50457415</v>
      </c>
      <c r="DE38" s="646"/>
      <c r="DF38" s="646"/>
      <c r="DG38" s="646"/>
      <c r="DH38" s="646"/>
      <c r="DI38" s="646"/>
      <c r="DJ38" s="646"/>
      <c r="DK38" s="647"/>
      <c r="DL38" s="654">
        <v>42171804</v>
      </c>
      <c r="DM38" s="646"/>
      <c r="DN38" s="646"/>
      <c r="DO38" s="646"/>
      <c r="DP38" s="646"/>
      <c r="DQ38" s="646"/>
      <c r="DR38" s="646"/>
      <c r="DS38" s="646"/>
      <c r="DT38" s="646"/>
      <c r="DU38" s="646"/>
      <c r="DV38" s="647"/>
      <c r="DW38" s="650">
        <v>9.3000000000000007</v>
      </c>
      <c r="DX38" s="680"/>
      <c r="DY38" s="680"/>
      <c r="DZ38" s="680"/>
      <c r="EA38" s="680"/>
      <c r="EB38" s="680"/>
      <c r="EC38" s="681"/>
    </row>
    <row r="39" spans="2:133" ht="11.25" customHeight="1" x14ac:dyDescent="0.2">
      <c r="B39" s="642" t="s">
        <v>337</v>
      </c>
      <c r="C39" s="643"/>
      <c r="D39" s="643"/>
      <c r="E39" s="643"/>
      <c r="F39" s="643"/>
      <c r="G39" s="643"/>
      <c r="H39" s="643"/>
      <c r="I39" s="643"/>
      <c r="J39" s="643"/>
      <c r="K39" s="643"/>
      <c r="L39" s="643"/>
      <c r="M39" s="643"/>
      <c r="N39" s="643"/>
      <c r="O39" s="643"/>
      <c r="P39" s="643"/>
      <c r="Q39" s="644"/>
      <c r="R39" s="645">
        <v>105578563</v>
      </c>
      <c r="S39" s="646"/>
      <c r="T39" s="646"/>
      <c r="U39" s="646"/>
      <c r="V39" s="646"/>
      <c r="W39" s="646"/>
      <c r="X39" s="646"/>
      <c r="Y39" s="647"/>
      <c r="Z39" s="648">
        <v>12.3</v>
      </c>
      <c r="AA39" s="648"/>
      <c r="AB39" s="648"/>
      <c r="AC39" s="648"/>
      <c r="AD39" s="649" t="s">
        <v>183</v>
      </c>
      <c r="AE39" s="649"/>
      <c r="AF39" s="649"/>
      <c r="AG39" s="649"/>
      <c r="AH39" s="649"/>
      <c r="AI39" s="649"/>
      <c r="AJ39" s="649"/>
      <c r="AK39" s="649"/>
      <c r="AL39" s="650" t="s">
        <v>244</v>
      </c>
      <c r="AM39" s="651"/>
      <c r="AN39" s="651"/>
      <c r="AO39" s="652"/>
      <c r="AQ39" s="723" t="s">
        <v>338</v>
      </c>
      <c r="AR39" s="724"/>
      <c r="AS39" s="724"/>
      <c r="AT39" s="724"/>
      <c r="AU39" s="724"/>
      <c r="AV39" s="724"/>
      <c r="AW39" s="724"/>
      <c r="AX39" s="724"/>
      <c r="AY39" s="725"/>
      <c r="AZ39" s="645">
        <v>2420085</v>
      </c>
      <c r="BA39" s="646"/>
      <c r="BB39" s="646"/>
      <c r="BC39" s="646"/>
      <c r="BD39" s="682"/>
      <c r="BE39" s="682"/>
      <c r="BF39" s="712"/>
      <c r="BG39" s="660" t="s">
        <v>339</v>
      </c>
      <c r="BH39" s="661"/>
      <c r="BI39" s="661"/>
      <c r="BJ39" s="661"/>
      <c r="BK39" s="661"/>
      <c r="BL39" s="661"/>
      <c r="BM39" s="661"/>
      <c r="BN39" s="661"/>
      <c r="BO39" s="661"/>
      <c r="BP39" s="661"/>
      <c r="BQ39" s="661"/>
      <c r="BR39" s="661"/>
      <c r="BS39" s="661"/>
      <c r="BT39" s="661"/>
      <c r="BU39" s="662"/>
      <c r="BV39" s="645">
        <v>314536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9378349</v>
      </c>
      <c r="CS39" s="682"/>
      <c r="CT39" s="682"/>
      <c r="CU39" s="682"/>
      <c r="CV39" s="682"/>
      <c r="CW39" s="682"/>
      <c r="CX39" s="682"/>
      <c r="CY39" s="683"/>
      <c r="CZ39" s="650">
        <v>1.1000000000000001</v>
      </c>
      <c r="DA39" s="680"/>
      <c r="DB39" s="680"/>
      <c r="DC39" s="684"/>
      <c r="DD39" s="654">
        <v>3354994</v>
      </c>
      <c r="DE39" s="682"/>
      <c r="DF39" s="682"/>
      <c r="DG39" s="682"/>
      <c r="DH39" s="682"/>
      <c r="DI39" s="682"/>
      <c r="DJ39" s="682"/>
      <c r="DK39" s="683"/>
      <c r="DL39" s="654" t="s">
        <v>244</v>
      </c>
      <c r="DM39" s="682"/>
      <c r="DN39" s="682"/>
      <c r="DO39" s="682"/>
      <c r="DP39" s="682"/>
      <c r="DQ39" s="682"/>
      <c r="DR39" s="682"/>
      <c r="DS39" s="682"/>
      <c r="DT39" s="682"/>
      <c r="DU39" s="682"/>
      <c r="DV39" s="683"/>
      <c r="DW39" s="650" t="s">
        <v>183</v>
      </c>
      <c r="DX39" s="680"/>
      <c r="DY39" s="680"/>
      <c r="DZ39" s="680"/>
      <c r="EA39" s="680"/>
      <c r="EB39" s="680"/>
      <c r="EC39" s="681"/>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183</v>
      </c>
      <c r="AE40" s="649"/>
      <c r="AF40" s="649"/>
      <c r="AG40" s="649"/>
      <c r="AH40" s="649"/>
      <c r="AI40" s="649"/>
      <c r="AJ40" s="649"/>
      <c r="AK40" s="649"/>
      <c r="AL40" s="650" t="s">
        <v>244</v>
      </c>
      <c r="AM40" s="651"/>
      <c r="AN40" s="651"/>
      <c r="AO40" s="652"/>
      <c r="AQ40" s="723" t="s">
        <v>342</v>
      </c>
      <c r="AR40" s="724"/>
      <c r="AS40" s="724"/>
      <c r="AT40" s="724"/>
      <c r="AU40" s="724"/>
      <c r="AV40" s="724"/>
      <c r="AW40" s="724"/>
      <c r="AX40" s="724"/>
      <c r="AY40" s="725"/>
      <c r="AZ40" s="645">
        <v>552782</v>
      </c>
      <c r="BA40" s="646"/>
      <c r="BB40" s="646"/>
      <c r="BC40" s="646"/>
      <c r="BD40" s="682"/>
      <c r="BE40" s="682"/>
      <c r="BF40" s="712"/>
      <c r="BG40" s="726" t="s">
        <v>343</v>
      </c>
      <c r="BH40" s="727"/>
      <c r="BI40" s="727"/>
      <c r="BJ40" s="727"/>
      <c r="BK40" s="727"/>
      <c r="BL40" s="236"/>
      <c r="BM40" s="661" t="s">
        <v>344</v>
      </c>
      <c r="BN40" s="661"/>
      <c r="BO40" s="661"/>
      <c r="BP40" s="661"/>
      <c r="BQ40" s="661"/>
      <c r="BR40" s="661"/>
      <c r="BS40" s="661"/>
      <c r="BT40" s="661"/>
      <c r="BU40" s="662"/>
      <c r="BV40" s="645">
        <v>91</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12578046</v>
      </c>
      <c r="CS40" s="646"/>
      <c r="CT40" s="646"/>
      <c r="CU40" s="646"/>
      <c r="CV40" s="646"/>
      <c r="CW40" s="646"/>
      <c r="CX40" s="646"/>
      <c r="CY40" s="647"/>
      <c r="CZ40" s="650">
        <v>1.5</v>
      </c>
      <c r="DA40" s="680"/>
      <c r="DB40" s="680"/>
      <c r="DC40" s="684"/>
      <c r="DD40" s="654">
        <v>474753</v>
      </c>
      <c r="DE40" s="646"/>
      <c r="DF40" s="646"/>
      <c r="DG40" s="646"/>
      <c r="DH40" s="646"/>
      <c r="DI40" s="646"/>
      <c r="DJ40" s="646"/>
      <c r="DK40" s="647"/>
      <c r="DL40" s="654" t="s">
        <v>183</v>
      </c>
      <c r="DM40" s="646"/>
      <c r="DN40" s="646"/>
      <c r="DO40" s="646"/>
      <c r="DP40" s="646"/>
      <c r="DQ40" s="646"/>
      <c r="DR40" s="646"/>
      <c r="DS40" s="646"/>
      <c r="DT40" s="646"/>
      <c r="DU40" s="646"/>
      <c r="DV40" s="647"/>
      <c r="DW40" s="650" t="s">
        <v>244</v>
      </c>
      <c r="DX40" s="680"/>
      <c r="DY40" s="680"/>
      <c r="DZ40" s="680"/>
      <c r="EA40" s="680"/>
      <c r="EB40" s="680"/>
      <c r="EC40" s="681"/>
    </row>
    <row r="41" spans="2:133" ht="11.25" customHeight="1" x14ac:dyDescent="0.2">
      <c r="B41" s="642" t="s">
        <v>346</v>
      </c>
      <c r="C41" s="643"/>
      <c r="D41" s="643"/>
      <c r="E41" s="643"/>
      <c r="F41" s="643"/>
      <c r="G41" s="643"/>
      <c r="H41" s="643"/>
      <c r="I41" s="643"/>
      <c r="J41" s="643"/>
      <c r="K41" s="643"/>
      <c r="L41" s="643"/>
      <c r="M41" s="643"/>
      <c r="N41" s="643"/>
      <c r="O41" s="643"/>
      <c r="P41" s="643"/>
      <c r="Q41" s="644"/>
      <c r="R41" s="645">
        <v>41653000</v>
      </c>
      <c r="S41" s="646"/>
      <c r="T41" s="646"/>
      <c r="U41" s="646"/>
      <c r="V41" s="646"/>
      <c r="W41" s="646"/>
      <c r="X41" s="646"/>
      <c r="Y41" s="647"/>
      <c r="Z41" s="648">
        <v>4.8</v>
      </c>
      <c r="AA41" s="648"/>
      <c r="AB41" s="648"/>
      <c r="AC41" s="648"/>
      <c r="AD41" s="649" t="s">
        <v>244</v>
      </c>
      <c r="AE41" s="649"/>
      <c r="AF41" s="649"/>
      <c r="AG41" s="649"/>
      <c r="AH41" s="649"/>
      <c r="AI41" s="649"/>
      <c r="AJ41" s="649"/>
      <c r="AK41" s="649"/>
      <c r="AL41" s="650" t="s">
        <v>183</v>
      </c>
      <c r="AM41" s="651"/>
      <c r="AN41" s="651"/>
      <c r="AO41" s="652"/>
      <c r="AQ41" s="723" t="s">
        <v>347</v>
      </c>
      <c r="AR41" s="724"/>
      <c r="AS41" s="724"/>
      <c r="AT41" s="724"/>
      <c r="AU41" s="724"/>
      <c r="AV41" s="724"/>
      <c r="AW41" s="724"/>
      <c r="AX41" s="724"/>
      <c r="AY41" s="725"/>
      <c r="AZ41" s="645">
        <v>17454514</v>
      </c>
      <c r="BA41" s="646"/>
      <c r="BB41" s="646"/>
      <c r="BC41" s="646"/>
      <c r="BD41" s="682"/>
      <c r="BE41" s="682"/>
      <c r="BF41" s="712"/>
      <c r="BG41" s="726"/>
      <c r="BH41" s="727"/>
      <c r="BI41" s="727"/>
      <c r="BJ41" s="727"/>
      <c r="BK41" s="727"/>
      <c r="BL41" s="236"/>
      <c r="BM41" s="661" t="s">
        <v>348</v>
      </c>
      <c r="BN41" s="661"/>
      <c r="BO41" s="661"/>
      <c r="BP41" s="661"/>
      <c r="BQ41" s="661"/>
      <c r="BR41" s="661"/>
      <c r="BS41" s="661"/>
      <c r="BT41" s="661"/>
      <c r="BU41" s="662"/>
      <c r="BV41" s="645" t="s">
        <v>183</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244</v>
      </c>
      <c r="DA41" s="680"/>
      <c r="DB41" s="680"/>
      <c r="DC41" s="684"/>
      <c r="DD41" s="654" t="s">
        <v>244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4" t="s">
        <v>350</v>
      </c>
      <c r="C42" s="695"/>
      <c r="D42" s="695"/>
      <c r="E42" s="695"/>
      <c r="F42" s="695"/>
      <c r="G42" s="695"/>
      <c r="H42" s="695"/>
      <c r="I42" s="695"/>
      <c r="J42" s="695"/>
      <c r="K42" s="695"/>
      <c r="L42" s="695"/>
      <c r="M42" s="695"/>
      <c r="N42" s="695"/>
      <c r="O42" s="695"/>
      <c r="P42" s="695"/>
      <c r="Q42" s="696"/>
      <c r="R42" s="730">
        <v>860399080</v>
      </c>
      <c r="S42" s="731"/>
      <c r="T42" s="731"/>
      <c r="U42" s="731"/>
      <c r="V42" s="731"/>
      <c r="W42" s="731"/>
      <c r="X42" s="731"/>
      <c r="Y42" s="739"/>
      <c r="Z42" s="740">
        <v>100</v>
      </c>
      <c r="AA42" s="740"/>
      <c r="AB42" s="740"/>
      <c r="AC42" s="740"/>
      <c r="AD42" s="741">
        <v>412805588</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43057900</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339</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114826703</v>
      </c>
      <c r="CS42" s="646"/>
      <c r="CT42" s="646"/>
      <c r="CU42" s="646"/>
      <c r="CV42" s="646"/>
      <c r="CW42" s="646"/>
      <c r="CX42" s="646"/>
      <c r="CY42" s="647"/>
      <c r="CZ42" s="650">
        <v>13.5</v>
      </c>
      <c r="DA42" s="651"/>
      <c r="DB42" s="651"/>
      <c r="DC42" s="663"/>
      <c r="DD42" s="654">
        <v>18438694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1739209</v>
      </c>
      <c r="CS43" s="682"/>
      <c r="CT43" s="682"/>
      <c r="CU43" s="682"/>
      <c r="CV43" s="682"/>
      <c r="CW43" s="682"/>
      <c r="CX43" s="682"/>
      <c r="CY43" s="683"/>
      <c r="CZ43" s="650">
        <v>0.2</v>
      </c>
      <c r="DA43" s="680"/>
      <c r="DB43" s="680"/>
      <c r="DC43" s="684"/>
      <c r="DD43" s="654">
        <v>1190948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355</v>
      </c>
      <c r="CG44" s="643"/>
      <c r="CH44" s="643"/>
      <c r="CI44" s="643"/>
      <c r="CJ44" s="643"/>
      <c r="CK44" s="643"/>
      <c r="CL44" s="643"/>
      <c r="CM44" s="643"/>
      <c r="CN44" s="643"/>
      <c r="CO44" s="643"/>
      <c r="CP44" s="643"/>
      <c r="CQ44" s="644"/>
      <c r="CR44" s="645">
        <v>108198200</v>
      </c>
      <c r="CS44" s="646"/>
      <c r="CT44" s="646"/>
      <c r="CU44" s="646"/>
      <c r="CV44" s="646"/>
      <c r="CW44" s="646"/>
      <c r="CX44" s="646"/>
      <c r="CY44" s="647"/>
      <c r="CZ44" s="650">
        <v>12.8</v>
      </c>
      <c r="DA44" s="651"/>
      <c r="DB44" s="651"/>
      <c r="DC44" s="663"/>
      <c r="DD44" s="654">
        <v>18368967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42699720</v>
      </c>
      <c r="CS45" s="682"/>
      <c r="CT45" s="682"/>
      <c r="CU45" s="682"/>
      <c r="CV45" s="682"/>
      <c r="CW45" s="682"/>
      <c r="CX45" s="682"/>
      <c r="CY45" s="683"/>
      <c r="CZ45" s="650">
        <v>5</v>
      </c>
      <c r="DA45" s="680"/>
      <c r="DB45" s="680"/>
      <c r="DC45" s="684"/>
      <c r="DD45" s="654">
        <v>2532978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58880291</v>
      </c>
      <c r="CS46" s="646"/>
      <c r="CT46" s="646"/>
      <c r="CU46" s="646"/>
      <c r="CV46" s="646"/>
      <c r="CW46" s="646"/>
      <c r="CX46" s="646"/>
      <c r="CY46" s="647"/>
      <c r="CZ46" s="650">
        <v>6.9</v>
      </c>
      <c r="DA46" s="651"/>
      <c r="DB46" s="651"/>
      <c r="DC46" s="663"/>
      <c r="DD46" s="654">
        <v>15242604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6628503</v>
      </c>
      <c r="CS47" s="682"/>
      <c r="CT47" s="682"/>
      <c r="CU47" s="682"/>
      <c r="CV47" s="682"/>
      <c r="CW47" s="682"/>
      <c r="CX47" s="682"/>
      <c r="CY47" s="683"/>
      <c r="CZ47" s="650">
        <v>0.8</v>
      </c>
      <c r="DA47" s="680"/>
      <c r="DB47" s="680"/>
      <c r="DC47" s="684"/>
      <c r="DD47" s="654">
        <v>69727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244</v>
      </c>
      <c r="CS48" s="646"/>
      <c r="CT48" s="646"/>
      <c r="CU48" s="646"/>
      <c r="CV48" s="646"/>
      <c r="CW48" s="646"/>
      <c r="CX48" s="646"/>
      <c r="CY48" s="647"/>
      <c r="CZ48" s="650" t="s">
        <v>183</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4" t="s">
        <v>363</v>
      </c>
      <c r="CE49" s="695"/>
      <c r="CF49" s="695"/>
      <c r="CG49" s="695"/>
      <c r="CH49" s="695"/>
      <c r="CI49" s="695"/>
      <c r="CJ49" s="695"/>
      <c r="CK49" s="695"/>
      <c r="CL49" s="695"/>
      <c r="CM49" s="695"/>
      <c r="CN49" s="695"/>
      <c r="CO49" s="695"/>
      <c r="CP49" s="695"/>
      <c r="CQ49" s="696"/>
      <c r="CR49" s="730">
        <v>848479219</v>
      </c>
      <c r="CS49" s="716"/>
      <c r="CT49" s="716"/>
      <c r="CU49" s="716"/>
      <c r="CV49" s="716"/>
      <c r="CW49" s="716"/>
      <c r="CX49" s="716"/>
      <c r="CY49" s="747"/>
      <c r="CZ49" s="742">
        <v>100</v>
      </c>
      <c r="DA49" s="748"/>
      <c r="DB49" s="748"/>
      <c r="DC49" s="749"/>
      <c r="DD49" s="750">
        <v>496013063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Arg0/99pMGq5/jxCECxCP5bRG/A+uf2qSqYRUoOq2/b+6Hy3p2aQh9HGa03qvXIvH6NaNcPlcdM3d6xBuIH4A==" saltValue="P6eTC0Qs6Wf6GPt6w7hJ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U20" sqref="AU20:AY20"/>
    </sheetView>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812701</v>
      </c>
      <c r="R7" s="781"/>
      <c r="S7" s="781"/>
      <c r="T7" s="781"/>
      <c r="U7" s="781"/>
      <c r="V7" s="781">
        <v>803679</v>
      </c>
      <c r="W7" s="781"/>
      <c r="X7" s="781"/>
      <c r="Y7" s="781"/>
      <c r="Z7" s="781"/>
      <c r="AA7" s="781">
        <v>9023</v>
      </c>
      <c r="AB7" s="781"/>
      <c r="AC7" s="781"/>
      <c r="AD7" s="781"/>
      <c r="AE7" s="782"/>
      <c r="AF7" s="783">
        <v>1321</v>
      </c>
      <c r="AG7" s="784"/>
      <c r="AH7" s="784"/>
      <c r="AI7" s="784"/>
      <c r="AJ7" s="785"/>
      <c r="AK7" s="820">
        <v>18012</v>
      </c>
      <c r="AL7" s="821"/>
      <c r="AM7" s="821"/>
      <c r="AN7" s="821"/>
      <c r="AO7" s="821"/>
      <c r="AP7" s="821">
        <v>1142978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595</v>
      </c>
      <c r="BT7" s="825"/>
      <c r="BU7" s="825"/>
      <c r="BV7" s="825"/>
      <c r="BW7" s="825"/>
      <c r="BX7" s="825"/>
      <c r="BY7" s="825"/>
      <c r="BZ7" s="825"/>
      <c r="CA7" s="825"/>
      <c r="CB7" s="825"/>
      <c r="CC7" s="825"/>
      <c r="CD7" s="825"/>
      <c r="CE7" s="825"/>
      <c r="CF7" s="825"/>
      <c r="CG7" s="826"/>
      <c r="CH7" s="817">
        <v>2</v>
      </c>
      <c r="CI7" s="818"/>
      <c r="CJ7" s="818"/>
      <c r="CK7" s="818"/>
      <c r="CL7" s="819"/>
      <c r="CM7" s="817">
        <v>349</v>
      </c>
      <c r="CN7" s="818"/>
      <c r="CO7" s="818"/>
      <c r="CP7" s="818"/>
      <c r="CQ7" s="819"/>
      <c r="CR7" s="817">
        <v>300</v>
      </c>
      <c r="CS7" s="818"/>
      <c r="CT7" s="818"/>
      <c r="CU7" s="818"/>
      <c r="CV7" s="819"/>
      <c r="CW7" s="817">
        <v>216</v>
      </c>
      <c r="CX7" s="818"/>
      <c r="CY7" s="818"/>
      <c r="CZ7" s="818"/>
      <c r="DA7" s="819"/>
      <c r="DB7" s="817" t="s">
        <v>520</v>
      </c>
      <c r="DC7" s="818"/>
      <c r="DD7" s="818"/>
      <c r="DE7" s="818"/>
      <c r="DF7" s="819"/>
      <c r="DG7" s="817" t="s">
        <v>520</v>
      </c>
      <c r="DH7" s="818"/>
      <c r="DI7" s="818"/>
      <c r="DJ7" s="818"/>
      <c r="DK7" s="819"/>
      <c r="DL7" s="817" t="s">
        <v>520</v>
      </c>
      <c r="DM7" s="818"/>
      <c r="DN7" s="818"/>
      <c r="DO7" s="818"/>
      <c r="DP7" s="819"/>
      <c r="DQ7" s="817" t="s">
        <v>520</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321</v>
      </c>
      <c r="R8" s="805"/>
      <c r="S8" s="805"/>
      <c r="T8" s="805"/>
      <c r="U8" s="805"/>
      <c r="V8" s="805">
        <v>194</v>
      </c>
      <c r="W8" s="805"/>
      <c r="X8" s="805"/>
      <c r="Y8" s="805"/>
      <c r="Z8" s="805"/>
      <c r="AA8" s="805">
        <v>126</v>
      </c>
      <c r="AB8" s="805"/>
      <c r="AC8" s="805"/>
      <c r="AD8" s="805"/>
      <c r="AE8" s="806"/>
      <c r="AF8" s="807">
        <v>0</v>
      </c>
      <c r="AG8" s="808"/>
      <c r="AH8" s="808"/>
      <c r="AI8" s="808"/>
      <c r="AJ8" s="809"/>
      <c r="AK8" s="810">
        <v>2</v>
      </c>
      <c r="AL8" s="811"/>
      <c r="AM8" s="811"/>
      <c r="AN8" s="811"/>
      <c r="AO8" s="811"/>
      <c r="AP8" s="811">
        <v>876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593</v>
      </c>
      <c r="BS8" s="814" t="s">
        <v>596</v>
      </c>
      <c r="BT8" s="815"/>
      <c r="BU8" s="815"/>
      <c r="BV8" s="815"/>
      <c r="BW8" s="815"/>
      <c r="BX8" s="815"/>
      <c r="BY8" s="815"/>
      <c r="BZ8" s="815"/>
      <c r="CA8" s="815"/>
      <c r="CB8" s="815"/>
      <c r="CC8" s="815"/>
      <c r="CD8" s="815"/>
      <c r="CE8" s="815"/>
      <c r="CF8" s="815"/>
      <c r="CG8" s="816"/>
      <c r="CH8" s="827">
        <v>-151</v>
      </c>
      <c r="CI8" s="828"/>
      <c r="CJ8" s="828"/>
      <c r="CK8" s="828"/>
      <c r="CL8" s="829"/>
      <c r="CM8" s="827">
        <v>3105</v>
      </c>
      <c r="CN8" s="828"/>
      <c r="CO8" s="828"/>
      <c r="CP8" s="828"/>
      <c r="CQ8" s="829"/>
      <c r="CR8" s="827">
        <v>1140</v>
      </c>
      <c r="CS8" s="828"/>
      <c r="CT8" s="828"/>
      <c r="CU8" s="828"/>
      <c r="CV8" s="829"/>
      <c r="CW8" s="827">
        <v>647</v>
      </c>
      <c r="CX8" s="828"/>
      <c r="CY8" s="828"/>
      <c r="CZ8" s="828"/>
      <c r="DA8" s="829"/>
      <c r="DB8" s="827" t="s">
        <v>520</v>
      </c>
      <c r="DC8" s="828"/>
      <c r="DD8" s="828"/>
      <c r="DE8" s="828"/>
      <c r="DF8" s="829"/>
      <c r="DG8" s="827" t="s">
        <v>520</v>
      </c>
      <c r="DH8" s="828"/>
      <c r="DI8" s="828"/>
      <c r="DJ8" s="828"/>
      <c r="DK8" s="829"/>
      <c r="DL8" s="827">
        <v>3300</v>
      </c>
      <c r="DM8" s="828"/>
      <c r="DN8" s="828"/>
      <c r="DO8" s="828"/>
      <c r="DP8" s="829"/>
      <c r="DQ8" s="827">
        <v>1650</v>
      </c>
      <c r="DR8" s="828"/>
      <c r="DS8" s="828"/>
      <c r="DT8" s="828"/>
      <c r="DU8" s="829"/>
      <c r="DV8" s="830"/>
      <c r="DW8" s="831"/>
      <c r="DX8" s="831"/>
      <c r="DY8" s="831"/>
      <c r="DZ8" s="832"/>
      <c r="EA8" s="255"/>
    </row>
    <row r="9" spans="1:131" s="256" customFormat="1" ht="26.25" customHeight="1" x14ac:dyDescent="0.2">
      <c r="A9" s="262">
        <v>3</v>
      </c>
      <c r="B9" s="801" t="s">
        <v>389</v>
      </c>
      <c r="C9" s="802"/>
      <c r="D9" s="802"/>
      <c r="E9" s="802"/>
      <c r="F9" s="802"/>
      <c r="G9" s="802"/>
      <c r="H9" s="802"/>
      <c r="I9" s="802"/>
      <c r="J9" s="802"/>
      <c r="K9" s="802"/>
      <c r="L9" s="802"/>
      <c r="M9" s="802"/>
      <c r="N9" s="802"/>
      <c r="O9" s="802"/>
      <c r="P9" s="803"/>
      <c r="Q9" s="804">
        <v>36317</v>
      </c>
      <c r="R9" s="805"/>
      <c r="S9" s="805"/>
      <c r="T9" s="805"/>
      <c r="U9" s="805"/>
      <c r="V9" s="805">
        <v>36176</v>
      </c>
      <c r="W9" s="805"/>
      <c r="X9" s="805"/>
      <c r="Y9" s="805"/>
      <c r="Z9" s="805"/>
      <c r="AA9" s="805">
        <v>140</v>
      </c>
      <c r="AB9" s="805"/>
      <c r="AC9" s="805"/>
      <c r="AD9" s="805"/>
      <c r="AE9" s="806"/>
      <c r="AF9" s="807">
        <v>0</v>
      </c>
      <c r="AG9" s="808"/>
      <c r="AH9" s="808"/>
      <c r="AI9" s="808"/>
      <c r="AJ9" s="809"/>
      <c r="AK9" s="810">
        <v>1146</v>
      </c>
      <c r="AL9" s="811"/>
      <c r="AM9" s="811"/>
      <c r="AN9" s="811"/>
      <c r="AO9" s="811"/>
      <c r="AP9" s="811">
        <v>89117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597</v>
      </c>
      <c r="BT9" s="815"/>
      <c r="BU9" s="815"/>
      <c r="BV9" s="815"/>
      <c r="BW9" s="815"/>
      <c r="BX9" s="815"/>
      <c r="BY9" s="815"/>
      <c r="BZ9" s="815"/>
      <c r="CA9" s="815"/>
      <c r="CB9" s="815"/>
      <c r="CC9" s="815"/>
      <c r="CD9" s="815"/>
      <c r="CE9" s="815"/>
      <c r="CF9" s="815"/>
      <c r="CG9" s="816"/>
      <c r="CH9" s="827">
        <v>-3</v>
      </c>
      <c r="CI9" s="828"/>
      <c r="CJ9" s="828"/>
      <c r="CK9" s="828"/>
      <c r="CL9" s="829"/>
      <c r="CM9" s="827">
        <v>213</v>
      </c>
      <c r="CN9" s="828"/>
      <c r="CO9" s="828"/>
      <c r="CP9" s="828"/>
      <c r="CQ9" s="829"/>
      <c r="CR9" s="827">
        <v>50</v>
      </c>
      <c r="CS9" s="828"/>
      <c r="CT9" s="828"/>
      <c r="CU9" s="828"/>
      <c r="CV9" s="829"/>
      <c r="CW9" s="827" t="s">
        <v>520</v>
      </c>
      <c r="CX9" s="828"/>
      <c r="CY9" s="828"/>
      <c r="CZ9" s="828"/>
      <c r="DA9" s="829"/>
      <c r="DB9" s="827" t="s">
        <v>520</v>
      </c>
      <c r="DC9" s="828"/>
      <c r="DD9" s="828"/>
      <c r="DE9" s="828"/>
      <c r="DF9" s="829"/>
      <c r="DG9" s="827" t="s">
        <v>520</v>
      </c>
      <c r="DH9" s="828"/>
      <c r="DI9" s="828"/>
      <c r="DJ9" s="828"/>
      <c r="DK9" s="829"/>
      <c r="DL9" s="827" t="s">
        <v>520</v>
      </c>
      <c r="DM9" s="828"/>
      <c r="DN9" s="828"/>
      <c r="DO9" s="828"/>
      <c r="DP9" s="829"/>
      <c r="DQ9" s="827" t="s">
        <v>520</v>
      </c>
      <c r="DR9" s="828"/>
      <c r="DS9" s="828"/>
      <c r="DT9" s="828"/>
      <c r="DU9" s="829"/>
      <c r="DV9" s="830"/>
      <c r="DW9" s="831"/>
      <c r="DX9" s="831"/>
      <c r="DY9" s="831"/>
      <c r="DZ9" s="832"/>
      <c r="EA9" s="255"/>
    </row>
    <row r="10" spans="1:131" s="256" customFormat="1" ht="26.25" customHeight="1" x14ac:dyDescent="0.2">
      <c r="A10" s="262">
        <v>4</v>
      </c>
      <c r="B10" s="801" t="s">
        <v>390</v>
      </c>
      <c r="C10" s="802"/>
      <c r="D10" s="802"/>
      <c r="E10" s="802"/>
      <c r="F10" s="802"/>
      <c r="G10" s="802"/>
      <c r="H10" s="802"/>
      <c r="I10" s="802"/>
      <c r="J10" s="802"/>
      <c r="K10" s="802"/>
      <c r="L10" s="802"/>
      <c r="M10" s="802"/>
      <c r="N10" s="802"/>
      <c r="O10" s="802"/>
      <c r="P10" s="803"/>
      <c r="Q10" s="804">
        <v>274504</v>
      </c>
      <c r="R10" s="805"/>
      <c r="S10" s="805"/>
      <c r="T10" s="805"/>
      <c r="U10" s="805"/>
      <c r="V10" s="805">
        <v>274504</v>
      </c>
      <c r="W10" s="805"/>
      <c r="X10" s="805"/>
      <c r="Y10" s="805"/>
      <c r="Z10" s="805"/>
      <c r="AA10" s="805">
        <v>0</v>
      </c>
      <c r="AB10" s="805"/>
      <c r="AC10" s="805"/>
      <c r="AD10" s="805"/>
      <c r="AE10" s="806"/>
      <c r="AF10" s="807">
        <v>0</v>
      </c>
      <c r="AG10" s="808"/>
      <c r="AH10" s="808"/>
      <c r="AI10" s="808"/>
      <c r="AJ10" s="809"/>
      <c r="AK10" s="810">
        <v>172009</v>
      </c>
      <c r="AL10" s="811"/>
      <c r="AM10" s="811"/>
      <c r="AN10" s="811"/>
      <c r="AO10" s="811"/>
      <c r="AP10" s="811">
        <v>23376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598</v>
      </c>
      <c r="BT10" s="815"/>
      <c r="BU10" s="815"/>
      <c r="BV10" s="815"/>
      <c r="BW10" s="815"/>
      <c r="BX10" s="815"/>
      <c r="BY10" s="815"/>
      <c r="BZ10" s="815"/>
      <c r="CA10" s="815"/>
      <c r="CB10" s="815"/>
      <c r="CC10" s="815"/>
      <c r="CD10" s="815"/>
      <c r="CE10" s="815"/>
      <c r="CF10" s="815"/>
      <c r="CG10" s="816"/>
      <c r="CH10" s="827" t="s">
        <v>629</v>
      </c>
      <c r="CI10" s="828"/>
      <c r="CJ10" s="828"/>
      <c r="CK10" s="828"/>
      <c r="CL10" s="829"/>
      <c r="CM10" s="827">
        <v>14885</v>
      </c>
      <c r="CN10" s="828"/>
      <c r="CO10" s="828"/>
      <c r="CP10" s="828"/>
      <c r="CQ10" s="829"/>
      <c r="CR10" s="827">
        <v>5400</v>
      </c>
      <c r="CS10" s="828"/>
      <c r="CT10" s="828"/>
      <c r="CU10" s="828"/>
      <c r="CV10" s="829"/>
      <c r="CW10" s="827" t="s">
        <v>520</v>
      </c>
      <c r="CX10" s="828"/>
      <c r="CY10" s="828"/>
      <c r="CZ10" s="828"/>
      <c r="DA10" s="829"/>
      <c r="DB10" s="827" t="s">
        <v>520</v>
      </c>
      <c r="DC10" s="828"/>
      <c r="DD10" s="828"/>
      <c r="DE10" s="828"/>
      <c r="DF10" s="829"/>
      <c r="DG10" s="827" t="s">
        <v>520</v>
      </c>
      <c r="DH10" s="828"/>
      <c r="DI10" s="828"/>
      <c r="DJ10" s="828"/>
      <c r="DK10" s="829"/>
      <c r="DL10" s="827" t="s">
        <v>520</v>
      </c>
      <c r="DM10" s="828"/>
      <c r="DN10" s="828"/>
      <c r="DO10" s="828"/>
      <c r="DP10" s="829"/>
      <c r="DQ10" s="827" t="s">
        <v>520</v>
      </c>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599</v>
      </c>
      <c r="BT11" s="815"/>
      <c r="BU11" s="815"/>
      <c r="BV11" s="815"/>
      <c r="BW11" s="815"/>
      <c r="BX11" s="815"/>
      <c r="BY11" s="815"/>
      <c r="BZ11" s="815"/>
      <c r="CA11" s="815"/>
      <c r="CB11" s="815"/>
      <c r="CC11" s="815"/>
      <c r="CD11" s="815"/>
      <c r="CE11" s="815"/>
      <c r="CF11" s="815"/>
      <c r="CG11" s="816"/>
      <c r="CH11" s="827">
        <v>-149</v>
      </c>
      <c r="CI11" s="828"/>
      <c r="CJ11" s="828"/>
      <c r="CK11" s="828"/>
      <c r="CL11" s="829"/>
      <c r="CM11" s="827">
        <v>194</v>
      </c>
      <c r="CN11" s="828"/>
      <c r="CO11" s="828"/>
      <c r="CP11" s="828"/>
      <c r="CQ11" s="829"/>
      <c r="CR11" s="827">
        <v>33</v>
      </c>
      <c r="CS11" s="828"/>
      <c r="CT11" s="828"/>
      <c r="CU11" s="828"/>
      <c r="CV11" s="829"/>
      <c r="CW11" s="827" t="s">
        <v>520</v>
      </c>
      <c r="CX11" s="828"/>
      <c r="CY11" s="828"/>
      <c r="CZ11" s="828"/>
      <c r="DA11" s="829"/>
      <c r="DB11" s="827" t="s">
        <v>520</v>
      </c>
      <c r="DC11" s="828"/>
      <c r="DD11" s="828"/>
      <c r="DE11" s="828"/>
      <c r="DF11" s="829"/>
      <c r="DG11" s="827" t="s">
        <v>520</v>
      </c>
      <c r="DH11" s="828"/>
      <c r="DI11" s="828"/>
      <c r="DJ11" s="828"/>
      <c r="DK11" s="829"/>
      <c r="DL11" s="827" t="s">
        <v>520</v>
      </c>
      <c r="DM11" s="828"/>
      <c r="DN11" s="828"/>
      <c r="DO11" s="828"/>
      <c r="DP11" s="829"/>
      <c r="DQ11" s="827" t="s">
        <v>520</v>
      </c>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t="s">
        <v>593</v>
      </c>
      <c r="BS12" s="814" t="s">
        <v>600</v>
      </c>
      <c r="BT12" s="815"/>
      <c r="BU12" s="815"/>
      <c r="BV12" s="815"/>
      <c r="BW12" s="815"/>
      <c r="BX12" s="815"/>
      <c r="BY12" s="815"/>
      <c r="BZ12" s="815"/>
      <c r="CA12" s="815"/>
      <c r="CB12" s="815"/>
      <c r="CC12" s="815"/>
      <c r="CD12" s="815"/>
      <c r="CE12" s="815"/>
      <c r="CF12" s="815"/>
      <c r="CG12" s="816"/>
      <c r="CH12" s="827">
        <v>64</v>
      </c>
      <c r="CI12" s="828"/>
      <c r="CJ12" s="828"/>
      <c r="CK12" s="828"/>
      <c r="CL12" s="829"/>
      <c r="CM12" s="827">
        <v>8330</v>
      </c>
      <c r="CN12" s="828"/>
      <c r="CO12" s="828"/>
      <c r="CP12" s="828"/>
      <c r="CQ12" s="829"/>
      <c r="CR12" s="827">
        <v>8814</v>
      </c>
      <c r="CS12" s="828"/>
      <c r="CT12" s="828"/>
      <c r="CU12" s="828"/>
      <c r="CV12" s="829"/>
      <c r="CW12" s="827">
        <v>1214</v>
      </c>
      <c r="CX12" s="828"/>
      <c r="CY12" s="828"/>
      <c r="CZ12" s="828"/>
      <c r="DA12" s="829"/>
      <c r="DB12" s="827" t="s">
        <v>520</v>
      </c>
      <c r="DC12" s="828"/>
      <c r="DD12" s="828"/>
      <c r="DE12" s="828"/>
      <c r="DF12" s="829"/>
      <c r="DG12" s="827" t="s">
        <v>520</v>
      </c>
      <c r="DH12" s="828"/>
      <c r="DI12" s="828"/>
      <c r="DJ12" s="828"/>
      <c r="DK12" s="829"/>
      <c r="DL12" s="827" t="s">
        <v>520</v>
      </c>
      <c r="DM12" s="828"/>
      <c r="DN12" s="828"/>
      <c r="DO12" s="828"/>
      <c r="DP12" s="829"/>
      <c r="DQ12" s="827" t="s">
        <v>520</v>
      </c>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601</v>
      </c>
      <c r="BT13" s="815"/>
      <c r="BU13" s="815"/>
      <c r="BV13" s="815"/>
      <c r="BW13" s="815"/>
      <c r="BX13" s="815"/>
      <c r="BY13" s="815"/>
      <c r="BZ13" s="815"/>
      <c r="CA13" s="815"/>
      <c r="CB13" s="815"/>
      <c r="CC13" s="815"/>
      <c r="CD13" s="815"/>
      <c r="CE13" s="815"/>
      <c r="CF13" s="815"/>
      <c r="CG13" s="816"/>
      <c r="CH13" s="827">
        <v>-3</v>
      </c>
      <c r="CI13" s="828"/>
      <c r="CJ13" s="828"/>
      <c r="CK13" s="828"/>
      <c r="CL13" s="829"/>
      <c r="CM13" s="827">
        <v>1461</v>
      </c>
      <c r="CN13" s="828"/>
      <c r="CO13" s="828"/>
      <c r="CP13" s="828"/>
      <c r="CQ13" s="829"/>
      <c r="CR13" s="827">
        <v>30</v>
      </c>
      <c r="CS13" s="828"/>
      <c r="CT13" s="828"/>
      <c r="CU13" s="828"/>
      <c r="CV13" s="829"/>
      <c r="CW13" s="827">
        <v>72</v>
      </c>
      <c r="CX13" s="828"/>
      <c r="CY13" s="828"/>
      <c r="CZ13" s="828"/>
      <c r="DA13" s="829"/>
      <c r="DB13" s="827" t="s">
        <v>520</v>
      </c>
      <c r="DC13" s="828"/>
      <c r="DD13" s="828"/>
      <c r="DE13" s="828"/>
      <c r="DF13" s="829"/>
      <c r="DG13" s="827" t="s">
        <v>520</v>
      </c>
      <c r="DH13" s="828"/>
      <c r="DI13" s="828"/>
      <c r="DJ13" s="828"/>
      <c r="DK13" s="829"/>
      <c r="DL13" s="827" t="s">
        <v>520</v>
      </c>
      <c r="DM13" s="828"/>
      <c r="DN13" s="828"/>
      <c r="DO13" s="828"/>
      <c r="DP13" s="829"/>
      <c r="DQ13" s="827" t="s">
        <v>520</v>
      </c>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602</v>
      </c>
      <c r="BT14" s="815"/>
      <c r="BU14" s="815"/>
      <c r="BV14" s="815"/>
      <c r="BW14" s="815"/>
      <c r="BX14" s="815"/>
      <c r="BY14" s="815"/>
      <c r="BZ14" s="815"/>
      <c r="CA14" s="815"/>
      <c r="CB14" s="815"/>
      <c r="CC14" s="815"/>
      <c r="CD14" s="815"/>
      <c r="CE14" s="815"/>
      <c r="CF14" s="815"/>
      <c r="CG14" s="816"/>
      <c r="CH14" s="827">
        <v>29</v>
      </c>
      <c r="CI14" s="828"/>
      <c r="CJ14" s="828"/>
      <c r="CK14" s="828"/>
      <c r="CL14" s="829"/>
      <c r="CM14" s="827">
        <v>263</v>
      </c>
      <c r="CN14" s="828"/>
      <c r="CO14" s="828"/>
      <c r="CP14" s="828"/>
      <c r="CQ14" s="829"/>
      <c r="CR14" s="827">
        <v>100</v>
      </c>
      <c r="CS14" s="828"/>
      <c r="CT14" s="828"/>
      <c r="CU14" s="828"/>
      <c r="CV14" s="829"/>
      <c r="CW14" s="827">
        <v>515</v>
      </c>
      <c r="CX14" s="828"/>
      <c r="CY14" s="828"/>
      <c r="CZ14" s="828"/>
      <c r="DA14" s="829"/>
      <c r="DB14" s="827" t="s">
        <v>520</v>
      </c>
      <c r="DC14" s="828"/>
      <c r="DD14" s="828"/>
      <c r="DE14" s="828"/>
      <c r="DF14" s="829"/>
      <c r="DG14" s="827" t="s">
        <v>520</v>
      </c>
      <c r="DH14" s="828"/>
      <c r="DI14" s="828"/>
      <c r="DJ14" s="828"/>
      <c r="DK14" s="829"/>
      <c r="DL14" s="827" t="s">
        <v>520</v>
      </c>
      <c r="DM14" s="828"/>
      <c r="DN14" s="828"/>
      <c r="DO14" s="828"/>
      <c r="DP14" s="829"/>
      <c r="DQ14" s="827" t="s">
        <v>520</v>
      </c>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603</v>
      </c>
      <c r="BT15" s="815"/>
      <c r="BU15" s="815"/>
      <c r="BV15" s="815"/>
      <c r="BW15" s="815"/>
      <c r="BX15" s="815"/>
      <c r="BY15" s="815"/>
      <c r="BZ15" s="815"/>
      <c r="CA15" s="815"/>
      <c r="CB15" s="815"/>
      <c r="CC15" s="815"/>
      <c r="CD15" s="815"/>
      <c r="CE15" s="815"/>
      <c r="CF15" s="815"/>
      <c r="CG15" s="816"/>
      <c r="CH15" s="827">
        <v>69</v>
      </c>
      <c r="CI15" s="828"/>
      <c r="CJ15" s="828"/>
      <c r="CK15" s="828"/>
      <c r="CL15" s="829"/>
      <c r="CM15" s="827">
        <v>682</v>
      </c>
      <c r="CN15" s="828"/>
      <c r="CO15" s="828"/>
      <c r="CP15" s="828"/>
      <c r="CQ15" s="829"/>
      <c r="CR15" s="827">
        <v>410</v>
      </c>
      <c r="CS15" s="828"/>
      <c r="CT15" s="828"/>
      <c r="CU15" s="828"/>
      <c r="CV15" s="829"/>
      <c r="CW15" s="827">
        <v>70</v>
      </c>
      <c r="CX15" s="828"/>
      <c r="CY15" s="828"/>
      <c r="CZ15" s="828"/>
      <c r="DA15" s="829"/>
      <c r="DB15" s="827">
        <v>1385</v>
      </c>
      <c r="DC15" s="828"/>
      <c r="DD15" s="828"/>
      <c r="DE15" s="828"/>
      <c r="DF15" s="829"/>
      <c r="DG15" s="827" t="s">
        <v>520</v>
      </c>
      <c r="DH15" s="828"/>
      <c r="DI15" s="828"/>
      <c r="DJ15" s="828"/>
      <c r="DK15" s="829"/>
      <c r="DL15" s="827" t="s">
        <v>520</v>
      </c>
      <c r="DM15" s="828"/>
      <c r="DN15" s="828"/>
      <c r="DO15" s="828"/>
      <c r="DP15" s="829"/>
      <c r="DQ15" s="827" t="s">
        <v>520</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t="s">
        <v>593</v>
      </c>
      <c r="BS16" s="814" t="s">
        <v>604</v>
      </c>
      <c r="BT16" s="815"/>
      <c r="BU16" s="815"/>
      <c r="BV16" s="815"/>
      <c r="BW16" s="815"/>
      <c r="BX16" s="815"/>
      <c r="BY16" s="815"/>
      <c r="BZ16" s="815"/>
      <c r="CA16" s="815"/>
      <c r="CB16" s="815"/>
      <c r="CC16" s="815"/>
      <c r="CD16" s="815"/>
      <c r="CE16" s="815"/>
      <c r="CF16" s="815"/>
      <c r="CG16" s="816"/>
      <c r="CH16" s="827">
        <v>-312</v>
      </c>
      <c r="CI16" s="828"/>
      <c r="CJ16" s="828"/>
      <c r="CK16" s="828"/>
      <c r="CL16" s="829"/>
      <c r="CM16" s="827">
        <v>23262</v>
      </c>
      <c r="CN16" s="828"/>
      <c r="CO16" s="828"/>
      <c r="CP16" s="828"/>
      <c r="CQ16" s="829"/>
      <c r="CR16" s="827">
        <v>14729</v>
      </c>
      <c r="CS16" s="828"/>
      <c r="CT16" s="828"/>
      <c r="CU16" s="828"/>
      <c r="CV16" s="829"/>
      <c r="CW16" s="827">
        <v>6004</v>
      </c>
      <c r="CX16" s="828"/>
      <c r="CY16" s="828"/>
      <c r="CZ16" s="828"/>
      <c r="DA16" s="829"/>
      <c r="DB16" s="827">
        <v>56576</v>
      </c>
      <c r="DC16" s="828"/>
      <c r="DD16" s="828"/>
      <c r="DE16" s="828"/>
      <c r="DF16" s="829"/>
      <c r="DG16" s="827" t="s">
        <v>520</v>
      </c>
      <c r="DH16" s="828"/>
      <c r="DI16" s="828"/>
      <c r="DJ16" s="828"/>
      <c r="DK16" s="829"/>
      <c r="DL16" s="827" t="s">
        <v>520</v>
      </c>
      <c r="DM16" s="828"/>
      <c r="DN16" s="828"/>
      <c r="DO16" s="828"/>
      <c r="DP16" s="829"/>
      <c r="DQ16" s="827" t="s">
        <v>520</v>
      </c>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605</v>
      </c>
      <c r="BT17" s="815"/>
      <c r="BU17" s="815"/>
      <c r="BV17" s="815"/>
      <c r="BW17" s="815"/>
      <c r="BX17" s="815"/>
      <c r="BY17" s="815"/>
      <c r="BZ17" s="815"/>
      <c r="CA17" s="815"/>
      <c r="CB17" s="815"/>
      <c r="CC17" s="815"/>
      <c r="CD17" s="815"/>
      <c r="CE17" s="815"/>
      <c r="CF17" s="815"/>
      <c r="CG17" s="816"/>
      <c r="CH17" s="827">
        <v>129</v>
      </c>
      <c r="CI17" s="828"/>
      <c r="CJ17" s="828"/>
      <c r="CK17" s="828"/>
      <c r="CL17" s="829"/>
      <c r="CM17" s="827">
        <v>2512</v>
      </c>
      <c r="CN17" s="828"/>
      <c r="CO17" s="828"/>
      <c r="CP17" s="828"/>
      <c r="CQ17" s="829"/>
      <c r="CR17" s="827">
        <v>35</v>
      </c>
      <c r="CS17" s="828"/>
      <c r="CT17" s="828"/>
      <c r="CU17" s="828"/>
      <c r="CV17" s="829"/>
      <c r="CW17" s="827">
        <v>7</v>
      </c>
      <c r="CX17" s="828"/>
      <c r="CY17" s="828"/>
      <c r="CZ17" s="828"/>
      <c r="DA17" s="829"/>
      <c r="DB17" s="827" t="s">
        <v>520</v>
      </c>
      <c r="DC17" s="828"/>
      <c r="DD17" s="828"/>
      <c r="DE17" s="828"/>
      <c r="DF17" s="829"/>
      <c r="DG17" s="827" t="s">
        <v>520</v>
      </c>
      <c r="DH17" s="828"/>
      <c r="DI17" s="828"/>
      <c r="DJ17" s="828"/>
      <c r="DK17" s="829"/>
      <c r="DL17" s="827" t="s">
        <v>520</v>
      </c>
      <c r="DM17" s="828"/>
      <c r="DN17" s="828"/>
      <c r="DO17" s="828"/>
      <c r="DP17" s="829"/>
      <c r="DQ17" s="827" t="s">
        <v>520</v>
      </c>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606</v>
      </c>
      <c r="BT18" s="815"/>
      <c r="BU18" s="815"/>
      <c r="BV18" s="815"/>
      <c r="BW18" s="815"/>
      <c r="BX18" s="815"/>
      <c r="BY18" s="815"/>
      <c r="BZ18" s="815"/>
      <c r="CA18" s="815"/>
      <c r="CB18" s="815"/>
      <c r="CC18" s="815"/>
      <c r="CD18" s="815"/>
      <c r="CE18" s="815"/>
      <c r="CF18" s="815"/>
      <c r="CG18" s="816"/>
      <c r="CH18" s="827">
        <v>1</v>
      </c>
      <c r="CI18" s="828"/>
      <c r="CJ18" s="828"/>
      <c r="CK18" s="828"/>
      <c r="CL18" s="829"/>
      <c r="CM18" s="827">
        <v>761</v>
      </c>
      <c r="CN18" s="828"/>
      <c r="CO18" s="828"/>
      <c r="CP18" s="828"/>
      <c r="CQ18" s="829"/>
      <c r="CR18" s="827">
        <v>636</v>
      </c>
      <c r="CS18" s="828"/>
      <c r="CT18" s="828"/>
      <c r="CU18" s="828"/>
      <c r="CV18" s="829"/>
      <c r="CW18" s="827">
        <v>283</v>
      </c>
      <c r="CX18" s="828"/>
      <c r="CY18" s="828"/>
      <c r="CZ18" s="828"/>
      <c r="DA18" s="829"/>
      <c r="DB18" s="827" t="s">
        <v>520</v>
      </c>
      <c r="DC18" s="828"/>
      <c r="DD18" s="828"/>
      <c r="DE18" s="828"/>
      <c r="DF18" s="829"/>
      <c r="DG18" s="827" t="s">
        <v>520</v>
      </c>
      <c r="DH18" s="828"/>
      <c r="DI18" s="828"/>
      <c r="DJ18" s="828"/>
      <c r="DK18" s="829"/>
      <c r="DL18" s="827" t="s">
        <v>520</v>
      </c>
      <c r="DM18" s="828"/>
      <c r="DN18" s="828"/>
      <c r="DO18" s="828"/>
      <c r="DP18" s="829"/>
      <c r="DQ18" s="827" t="s">
        <v>520</v>
      </c>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607</v>
      </c>
      <c r="BT19" s="815"/>
      <c r="BU19" s="815"/>
      <c r="BV19" s="815"/>
      <c r="BW19" s="815"/>
      <c r="BX19" s="815"/>
      <c r="BY19" s="815"/>
      <c r="BZ19" s="815"/>
      <c r="CA19" s="815"/>
      <c r="CB19" s="815"/>
      <c r="CC19" s="815"/>
      <c r="CD19" s="815"/>
      <c r="CE19" s="815"/>
      <c r="CF19" s="815"/>
      <c r="CG19" s="816"/>
      <c r="CH19" s="827">
        <v>76</v>
      </c>
      <c r="CI19" s="828"/>
      <c r="CJ19" s="828"/>
      <c r="CK19" s="828"/>
      <c r="CL19" s="829"/>
      <c r="CM19" s="827">
        <v>3606</v>
      </c>
      <c r="CN19" s="828"/>
      <c r="CO19" s="828"/>
      <c r="CP19" s="828"/>
      <c r="CQ19" s="829"/>
      <c r="CR19" s="827">
        <v>130</v>
      </c>
      <c r="CS19" s="828"/>
      <c r="CT19" s="828"/>
      <c r="CU19" s="828"/>
      <c r="CV19" s="829"/>
      <c r="CW19" s="827" t="s">
        <v>520</v>
      </c>
      <c r="CX19" s="828"/>
      <c r="CY19" s="828"/>
      <c r="CZ19" s="828"/>
      <c r="DA19" s="829"/>
      <c r="DB19" s="827" t="s">
        <v>520</v>
      </c>
      <c r="DC19" s="828"/>
      <c r="DD19" s="828"/>
      <c r="DE19" s="828"/>
      <c r="DF19" s="829"/>
      <c r="DG19" s="827" t="s">
        <v>520</v>
      </c>
      <c r="DH19" s="828"/>
      <c r="DI19" s="828"/>
      <c r="DJ19" s="828"/>
      <c r="DK19" s="829"/>
      <c r="DL19" s="827" t="s">
        <v>520</v>
      </c>
      <c r="DM19" s="828"/>
      <c r="DN19" s="828"/>
      <c r="DO19" s="828"/>
      <c r="DP19" s="829"/>
      <c r="DQ19" s="827" t="s">
        <v>520</v>
      </c>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608</v>
      </c>
      <c r="BT20" s="815"/>
      <c r="BU20" s="815"/>
      <c r="BV20" s="815"/>
      <c r="BW20" s="815"/>
      <c r="BX20" s="815"/>
      <c r="BY20" s="815"/>
      <c r="BZ20" s="815"/>
      <c r="CA20" s="815"/>
      <c r="CB20" s="815"/>
      <c r="CC20" s="815"/>
      <c r="CD20" s="815"/>
      <c r="CE20" s="815"/>
      <c r="CF20" s="815"/>
      <c r="CG20" s="816"/>
      <c r="CH20" s="827">
        <v>13</v>
      </c>
      <c r="CI20" s="828"/>
      <c r="CJ20" s="828"/>
      <c r="CK20" s="828"/>
      <c r="CL20" s="829"/>
      <c r="CM20" s="827">
        <v>12</v>
      </c>
      <c r="CN20" s="828"/>
      <c r="CO20" s="828"/>
      <c r="CP20" s="828"/>
      <c r="CQ20" s="829"/>
      <c r="CR20" s="827">
        <v>72</v>
      </c>
      <c r="CS20" s="828"/>
      <c r="CT20" s="828"/>
      <c r="CU20" s="828"/>
      <c r="CV20" s="829"/>
      <c r="CW20" s="827">
        <v>7</v>
      </c>
      <c r="CX20" s="828"/>
      <c r="CY20" s="828"/>
      <c r="CZ20" s="828"/>
      <c r="DA20" s="829"/>
      <c r="DB20" s="827" t="s">
        <v>520</v>
      </c>
      <c r="DC20" s="828"/>
      <c r="DD20" s="828"/>
      <c r="DE20" s="828"/>
      <c r="DF20" s="829"/>
      <c r="DG20" s="827" t="s">
        <v>520</v>
      </c>
      <c r="DH20" s="828"/>
      <c r="DI20" s="828"/>
      <c r="DJ20" s="828"/>
      <c r="DK20" s="829"/>
      <c r="DL20" s="827" t="s">
        <v>520</v>
      </c>
      <c r="DM20" s="828"/>
      <c r="DN20" s="828"/>
      <c r="DO20" s="828"/>
      <c r="DP20" s="829"/>
      <c r="DQ20" s="827" t="s">
        <v>520</v>
      </c>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609</v>
      </c>
      <c r="BT21" s="815"/>
      <c r="BU21" s="815"/>
      <c r="BV21" s="815"/>
      <c r="BW21" s="815"/>
      <c r="BX21" s="815"/>
      <c r="BY21" s="815"/>
      <c r="BZ21" s="815"/>
      <c r="CA21" s="815"/>
      <c r="CB21" s="815"/>
      <c r="CC21" s="815"/>
      <c r="CD21" s="815"/>
      <c r="CE21" s="815"/>
      <c r="CF21" s="815"/>
      <c r="CG21" s="816"/>
      <c r="CH21" s="827">
        <v>568</v>
      </c>
      <c r="CI21" s="828"/>
      <c r="CJ21" s="828"/>
      <c r="CK21" s="828"/>
      <c r="CL21" s="829"/>
      <c r="CM21" s="827">
        <v>6713</v>
      </c>
      <c r="CN21" s="828"/>
      <c r="CO21" s="828"/>
      <c r="CP21" s="828"/>
      <c r="CQ21" s="829"/>
      <c r="CR21" s="827">
        <v>750</v>
      </c>
      <c r="CS21" s="828"/>
      <c r="CT21" s="828"/>
      <c r="CU21" s="828"/>
      <c r="CV21" s="829"/>
      <c r="CW21" s="827">
        <v>1</v>
      </c>
      <c r="CX21" s="828"/>
      <c r="CY21" s="828"/>
      <c r="CZ21" s="828"/>
      <c r="DA21" s="829"/>
      <c r="DB21" s="827" t="s">
        <v>520</v>
      </c>
      <c r="DC21" s="828"/>
      <c r="DD21" s="828"/>
      <c r="DE21" s="828"/>
      <c r="DF21" s="829"/>
      <c r="DG21" s="827" t="s">
        <v>520</v>
      </c>
      <c r="DH21" s="828"/>
      <c r="DI21" s="828"/>
      <c r="DJ21" s="828"/>
      <c r="DK21" s="829"/>
      <c r="DL21" s="827" t="s">
        <v>520</v>
      </c>
      <c r="DM21" s="828"/>
      <c r="DN21" s="828"/>
      <c r="DO21" s="828"/>
      <c r="DP21" s="829"/>
      <c r="DQ21" s="827" t="s">
        <v>520</v>
      </c>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t="s">
        <v>610</v>
      </c>
      <c r="BT22" s="815"/>
      <c r="BU22" s="815"/>
      <c r="BV22" s="815"/>
      <c r="BW22" s="815"/>
      <c r="BX22" s="815"/>
      <c r="BY22" s="815"/>
      <c r="BZ22" s="815"/>
      <c r="CA22" s="815"/>
      <c r="CB22" s="815"/>
      <c r="CC22" s="815"/>
      <c r="CD22" s="815"/>
      <c r="CE22" s="815"/>
      <c r="CF22" s="815"/>
      <c r="CG22" s="816"/>
      <c r="CH22" s="827">
        <v>9</v>
      </c>
      <c r="CI22" s="828"/>
      <c r="CJ22" s="828"/>
      <c r="CK22" s="828"/>
      <c r="CL22" s="829"/>
      <c r="CM22" s="827">
        <v>58</v>
      </c>
      <c r="CN22" s="828"/>
      <c r="CO22" s="828"/>
      <c r="CP22" s="828"/>
      <c r="CQ22" s="829"/>
      <c r="CR22" s="827">
        <v>5</v>
      </c>
      <c r="CS22" s="828"/>
      <c r="CT22" s="828"/>
      <c r="CU22" s="828"/>
      <c r="CV22" s="829"/>
      <c r="CW22" s="827" t="s">
        <v>520</v>
      </c>
      <c r="CX22" s="828"/>
      <c r="CY22" s="828"/>
      <c r="CZ22" s="828"/>
      <c r="DA22" s="829"/>
      <c r="DB22" s="827" t="s">
        <v>520</v>
      </c>
      <c r="DC22" s="828"/>
      <c r="DD22" s="828"/>
      <c r="DE22" s="828"/>
      <c r="DF22" s="829"/>
      <c r="DG22" s="827" t="s">
        <v>520</v>
      </c>
      <c r="DH22" s="828"/>
      <c r="DI22" s="828"/>
      <c r="DJ22" s="828"/>
      <c r="DK22" s="829"/>
      <c r="DL22" s="827" t="s">
        <v>520</v>
      </c>
      <c r="DM22" s="828"/>
      <c r="DN22" s="828"/>
      <c r="DO22" s="828"/>
      <c r="DP22" s="829"/>
      <c r="DQ22" s="827" t="s">
        <v>520</v>
      </c>
      <c r="DR22" s="828"/>
      <c r="DS22" s="828"/>
      <c r="DT22" s="828"/>
      <c r="DU22" s="829"/>
      <c r="DV22" s="830"/>
      <c r="DW22" s="831"/>
      <c r="DX22" s="831"/>
      <c r="DY22" s="831"/>
      <c r="DZ22" s="832"/>
      <c r="EA22" s="255"/>
    </row>
    <row r="23" spans="1:131" s="256" customFormat="1" ht="26.25" customHeight="1" thickBot="1" x14ac:dyDescent="0.25">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1321</v>
      </c>
      <c r="AG23" s="840"/>
      <c r="AH23" s="840"/>
      <c r="AI23" s="840"/>
      <c r="AJ23" s="843"/>
      <c r="AK23" s="844"/>
      <c r="AL23" s="845"/>
      <c r="AM23" s="845"/>
      <c r="AN23" s="845"/>
      <c r="AO23" s="845"/>
      <c r="AP23" s="840"/>
      <c r="AQ23" s="840"/>
      <c r="AR23" s="840"/>
      <c r="AS23" s="840"/>
      <c r="AT23" s="840"/>
      <c r="AU23" s="846"/>
      <c r="AV23" s="846"/>
      <c r="AW23" s="846"/>
      <c r="AX23" s="846"/>
      <c r="AY23" s="847"/>
      <c r="AZ23" s="855" t="s">
        <v>183</v>
      </c>
      <c r="BA23" s="856"/>
      <c r="BB23" s="856"/>
      <c r="BC23" s="856"/>
      <c r="BD23" s="857"/>
      <c r="BE23" s="254"/>
      <c r="BF23" s="254"/>
      <c r="BG23" s="254"/>
      <c r="BH23" s="254"/>
      <c r="BI23" s="254"/>
      <c r="BJ23" s="254"/>
      <c r="BK23" s="254"/>
      <c r="BL23" s="254"/>
      <c r="BM23" s="254"/>
      <c r="BN23" s="254"/>
      <c r="BO23" s="254"/>
      <c r="BP23" s="254"/>
      <c r="BQ23" s="263">
        <v>17</v>
      </c>
      <c r="BR23" s="264" t="s">
        <v>593</v>
      </c>
      <c r="BS23" s="814" t="s">
        <v>611</v>
      </c>
      <c r="BT23" s="815"/>
      <c r="BU23" s="815"/>
      <c r="BV23" s="815"/>
      <c r="BW23" s="815"/>
      <c r="BX23" s="815"/>
      <c r="BY23" s="815"/>
      <c r="BZ23" s="815"/>
      <c r="CA23" s="815"/>
      <c r="CB23" s="815"/>
      <c r="CC23" s="815"/>
      <c r="CD23" s="815"/>
      <c r="CE23" s="815"/>
      <c r="CF23" s="815"/>
      <c r="CG23" s="816"/>
      <c r="CH23" s="827">
        <v>297</v>
      </c>
      <c r="CI23" s="828"/>
      <c r="CJ23" s="828"/>
      <c r="CK23" s="828"/>
      <c r="CL23" s="829"/>
      <c r="CM23" s="827">
        <v>28993</v>
      </c>
      <c r="CN23" s="828"/>
      <c r="CO23" s="828"/>
      <c r="CP23" s="828"/>
      <c r="CQ23" s="829"/>
      <c r="CR23" s="827">
        <v>28383</v>
      </c>
      <c r="CS23" s="828"/>
      <c r="CT23" s="828"/>
      <c r="CU23" s="828"/>
      <c r="CV23" s="829"/>
      <c r="CW23" s="827" t="s">
        <v>520</v>
      </c>
      <c r="CX23" s="828"/>
      <c r="CY23" s="828"/>
      <c r="CZ23" s="828"/>
      <c r="DA23" s="829"/>
      <c r="DB23" s="827">
        <v>1820</v>
      </c>
      <c r="DC23" s="828"/>
      <c r="DD23" s="828"/>
      <c r="DE23" s="828"/>
      <c r="DF23" s="829"/>
      <c r="DG23" s="827">
        <v>18288</v>
      </c>
      <c r="DH23" s="828"/>
      <c r="DI23" s="828"/>
      <c r="DJ23" s="828"/>
      <c r="DK23" s="829"/>
      <c r="DL23" s="827" t="s">
        <v>520</v>
      </c>
      <c r="DM23" s="828"/>
      <c r="DN23" s="828"/>
      <c r="DO23" s="828"/>
      <c r="DP23" s="829"/>
      <c r="DQ23" s="827" t="s">
        <v>520</v>
      </c>
      <c r="DR23" s="828"/>
      <c r="DS23" s="828"/>
      <c r="DT23" s="828"/>
      <c r="DU23" s="829"/>
      <c r="DV23" s="830"/>
      <c r="DW23" s="831"/>
      <c r="DX23" s="831"/>
      <c r="DY23" s="831"/>
      <c r="DZ23" s="832"/>
      <c r="EA23" s="255"/>
    </row>
    <row r="24" spans="1:131" s="256" customFormat="1" ht="26.25" customHeight="1" x14ac:dyDescent="0.2">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612</v>
      </c>
      <c r="BT24" s="815"/>
      <c r="BU24" s="815"/>
      <c r="BV24" s="815"/>
      <c r="BW24" s="815"/>
      <c r="BX24" s="815"/>
      <c r="BY24" s="815"/>
      <c r="BZ24" s="815"/>
      <c r="CA24" s="815"/>
      <c r="CB24" s="815"/>
      <c r="CC24" s="815"/>
      <c r="CD24" s="815"/>
      <c r="CE24" s="815"/>
      <c r="CF24" s="815"/>
      <c r="CG24" s="816"/>
      <c r="CH24" s="827">
        <v>19</v>
      </c>
      <c r="CI24" s="828"/>
      <c r="CJ24" s="828"/>
      <c r="CK24" s="828"/>
      <c r="CL24" s="829"/>
      <c r="CM24" s="827">
        <v>628</v>
      </c>
      <c r="CN24" s="828"/>
      <c r="CO24" s="828"/>
      <c r="CP24" s="828"/>
      <c r="CQ24" s="829"/>
      <c r="CR24" s="827">
        <v>12</v>
      </c>
      <c r="CS24" s="828"/>
      <c r="CT24" s="828"/>
      <c r="CU24" s="828"/>
      <c r="CV24" s="829"/>
      <c r="CW24" s="827">
        <v>1</v>
      </c>
      <c r="CX24" s="828"/>
      <c r="CY24" s="828"/>
      <c r="CZ24" s="828"/>
      <c r="DA24" s="829"/>
      <c r="DB24" s="827" t="s">
        <v>520</v>
      </c>
      <c r="DC24" s="828"/>
      <c r="DD24" s="828"/>
      <c r="DE24" s="828"/>
      <c r="DF24" s="829"/>
      <c r="DG24" s="827" t="s">
        <v>520</v>
      </c>
      <c r="DH24" s="828"/>
      <c r="DI24" s="828"/>
      <c r="DJ24" s="828"/>
      <c r="DK24" s="829"/>
      <c r="DL24" s="827" t="s">
        <v>520</v>
      </c>
      <c r="DM24" s="828"/>
      <c r="DN24" s="828"/>
      <c r="DO24" s="828"/>
      <c r="DP24" s="829"/>
      <c r="DQ24" s="827" t="s">
        <v>520</v>
      </c>
      <c r="DR24" s="828"/>
      <c r="DS24" s="828"/>
      <c r="DT24" s="828"/>
      <c r="DU24" s="829"/>
      <c r="DV24" s="830"/>
      <c r="DW24" s="831"/>
      <c r="DX24" s="831"/>
      <c r="DY24" s="831"/>
      <c r="DZ24" s="832"/>
      <c r="EA24" s="255"/>
    </row>
    <row r="25" spans="1:131" s="248" customFormat="1" ht="26.25" customHeight="1" thickBot="1" x14ac:dyDescent="0.25">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t="s">
        <v>613</v>
      </c>
      <c r="BT25" s="815"/>
      <c r="BU25" s="815"/>
      <c r="BV25" s="815"/>
      <c r="BW25" s="815"/>
      <c r="BX25" s="815"/>
      <c r="BY25" s="815"/>
      <c r="BZ25" s="815"/>
      <c r="CA25" s="815"/>
      <c r="CB25" s="815"/>
      <c r="CC25" s="815"/>
      <c r="CD25" s="815"/>
      <c r="CE25" s="815"/>
      <c r="CF25" s="815"/>
      <c r="CG25" s="816"/>
      <c r="CH25" s="827">
        <v>1088</v>
      </c>
      <c r="CI25" s="828"/>
      <c r="CJ25" s="828"/>
      <c r="CK25" s="828"/>
      <c r="CL25" s="829"/>
      <c r="CM25" s="827">
        <v>16623</v>
      </c>
      <c r="CN25" s="828"/>
      <c r="CO25" s="828"/>
      <c r="CP25" s="828"/>
      <c r="CQ25" s="829"/>
      <c r="CR25" s="827">
        <v>120</v>
      </c>
      <c r="CS25" s="828"/>
      <c r="CT25" s="828"/>
      <c r="CU25" s="828"/>
      <c r="CV25" s="829"/>
      <c r="CW25" s="827">
        <v>404</v>
      </c>
      <c r="CX25" s="828"/>
      <c r="CY25" s="828"/>
      <c r="CZ25" s="828"/>
      <c r="DA25" s="829"/>
      <c r="DB25" s="827">
        <v>4006</v>
      </c>
      <c r="DC25" s="828"/>
      <c r="DD25" s="828"/>
      <c r="DE25" s="828"/>
      <c r="DF25" s="829"/>
      <c r="DG25" s="827" t="s">
        <v>520</v>
      </c>
      <c r="DH25" s="828"/>
      <c r="DI25" s="828"/>
      <c r="DJ25" s="828"/>
      <c r="DK25" s="829"/>
      <c r="DL25" s="827" t="s">
        <v>520</v>
      </c>
      <c r="DM25" s="828"/>
      <c r="DN25" s="828"/>
      <c r="DO25" s="828"/>
      <c r="DP25" s="829"/>
      <c r="DQ25" s="827" t="s">
        <v>520</v>
      </c>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376</v>
      </c>
      <c r="BF26" s="764"/>
      <c r="BG26" s="764"/>
      <c r="BH26" s="764"/>
      <c r="BI26" s="775"/>
      <c r="BJ26" s="253"/>
      <c r="BK26" s="253"/>
      <c r="BL26" s="253"/>
      <c r="BM26" s="253"/>
      <c r="BN26" s="253"/>
      <c r="BO26" s="266"/>
      <c r="BP26" s="266"/>
      <c r="BQ26" s="263">
        <v>20</v>
      </c>
      <c r="BR26" s="264"/>
      <c r="BS26" s="814" t="s">
        <v>614</v>
      </c>
      <c r="BT26" s="815"/>
      <c r="BU26" s="815"/>
      <c r="BV26" s="815"/>
      <c r="BW26" s="815"/>
      <c r="BX26" s="815"/>
      <c r="BY26" s="815"/>
      <c r="BZ26" s="815"/>
      <c r="CA26" s="815"/>
      <c r="CB26" s="815"/>
      <c r="CC26" s="815"/>
      <c r="CD26" s="815"/>
      <c r="CE26" s="815"/>
      <c r="CF26" s="815"/>
      <c r="CG26" s="816"/>
      <c r="CH26" s="827">
        <v>762</v>
      </c>
      <c r="CI26" s="828"/>
      <c r="CJ26" s="828"/>
      <c r="CK26" s="828"/>
      <c r="CL26" s="829"/>
      <c r="CM26" s="827">
        <v>7720</v>
      </c>
      <c r="CN26" s="828"/>
      <c r="CO26" s="828"/>
      <c r="CP26" s="828"/>
      <c r="CQ26" s="829"/>
      <c r="CR26" s="827">
        <v>18774</v>
      </c>
      <c r="CS26" s="828"/>
      <c r="CT26" s="828"/>
      <c r="CU26" s="828"/>
      <c r="CV26" s="829"/>
      <c r="CW26" s="827" t="s">
        <v>520</v>
      </c>
      <c r="CX26" s="828"/>
      <c r="CY26" s="828"/>
      <c r="CZ26" s="828"/>
      <c r="DA26" s="829"/>
      <c r="DB26" s="827">
        <v>23487</v>
      </c>
      <c r="DC26" s="828"/>
      <c r="DD26" s="828"/>
      <c r="DE26" s="828"/>
      <c r="DF26" s="829"/>
      <c r="DG26" s="827" t="s">
        <v>520</v>
      </c>
      <c r="DH26" s="828"/>
      <c r="DI26" s="828"/>
      <c r="DJ26" s="828"/>
      <c r="DK26" s="829"/>
      <c r="DL26" s="827" t="s">
        <v>520</v>
      </c>
      <c r="DM26" s="828"/>
      <c r="DN26" s="828"/>
      <c r="DO26" s="828"/>
      <c r="DP26" s="829"/>
      <c r="DQ26" s="827" t="s">
        <v>520</v>
      </c>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615</v>
      </c>
      <c r="BT27" s="815"/>
      <c r="BU27" s="815"/>
      <c r="BV27" s="815"/>
      <c r="BW27" s="815"/>
      <c r="BX27" s="815"/>
      <c r="BY27" s="815"/>
      <c r="BZ27" s="815"/>
      <c r="CA27" s="815"/>
      <c r="CB27" s="815"/>
      <c r="CC27" s="815"/>
      <c r="CD27" s="815"/>
      <c r="CE27" s="815"/>
      <c r="CF27" s="815"/>
      <c r="CG27" s="816"/>
      <c r="CH27" s="827">
        <v>7</v>
      </c>
      <c r="CI27" s="828"/>
      <c r="CJ27" s="828"/>
      <c r="CK27" s="828"/>
      <c r="CL27" s="829"/>
      <c r="CM27" s="827">
        <v>1861</v>
      </c>
      <c r="CN27" s="828"/>
      <c r="CO27" s="828"/>
      <c r="CP27" s="828"/>
      <c r="CQ27" s="829"/>
      <c r="CR27" s="827">
        <v>480</v>
      </c>
      <c r="CS27" s="828"/>
      <c r="CT27" s="828"/>
      <c r="CU27" s="828"/>
      <c r="CV27" s="829"/>
      <c r="CW27" s="827">
        <v>10</v>
      </c>
      <c r="CX27" s="828"/>
      <c r="CY27" s="828"/>
      <c r="CZ27" s="828"/>
      <c r="DA27" s="829"/>
      <c r="DB27" s="827" t="s">
        <v>520</v>
      </c>
      <c r="DC27" s="828"/>
      <c r="DD27" s="828"/>
      <c r="DE27" s="828"/>
      <c r="DF27" s="829"/>
      <c r="DG27" s="827" t="s">
        <v>520</v>
      </c>
      <c r="DH27" s="828"/>
      <c r="DI27" s="828"/>
      <c r="DJ27" s="828"/>
      <c r="DK27" s="829"/>
      <c r="DL27" s="827" t="s">
        <v>520</v>
      </c>
      <c r="DM27" s="828"/>
      <c r="DN27" s="828"/>
      <c r="DO27" s="828"/>
      <c r="DP27" s="829"/>
      <c r="DQ27" s="827" t="s">
        <v>520</v>
      </c>
      <c r="DR27" s="828"/>
      <c r="DS27" s="828"/>
      <c r="DT27" s="828"/>
      <c r="DU27" s="829"/>
      <c r="DV27" s="830"/>
      <c r="DW27" s="831"/>
      <c r="DX27" s="831"/>
      <c r="DY27" s="831"/>
      <c r="DZ27" s="832"/>
      <c r="EA27" s="247"/>
    </row>
    <row r="28" spans="1:131" s="248" customFormat="1" ht="26.25" customHeight="1" thickTop="1" x14ac:dyDescent="0.2">
      <c r="A28" s="267">
        <v>1</v>
      </c>
      <c r="B28" s="777" t="s">
        <v>404</v>
      </c>
      <c r="C28" s="778"/>
      <c r="D28" s="778"/>
      <c r="E28" s="778"/>
      <c r="F28" s="778"/>
      <c r="G28" s="778"/>
      <c r="H28" s="778"/>
      <c r="I28" s="778"/>
      <c r="J28" s="778"/>
      <c r="K28" s="778"/>
      <c r="L28" s="778"/>
      <c r="M28" s="778"/>
      <c r="N28" s="778"/>
      <c r="O28" s="778"/>
      <c r="P28" s="779"/>
      <c r="Q28" s="868">
        <v>158085</v>
      </c>
      <c r="R28" s="869"/>
      <c r="S28" s="869"/>
      <c r="T28" s="869"/>
      <c r="U28" s="869"/>
      <c r="V28" s="869">
        <v>157214</v>
      </c>
      <c r="W28" s="869"/>
      <c r="X28" s="869"/>
      <c r="Y28" s="869"/>
      <c r="Z28" s="869"/>
      <c r="AA28" s="869">
        <v>871</v>
      </c>
      <c r="AB28" s="869"/>
      <c r="AC28" s="869"/>
      <c r="AD28" s="869"/>
      <c r="AE28" s="870"/>
      <c r="AF28" s="871">
        <v>871</v>
      </c>
      <c r="AG28" s="869"/>
      <c r="AH28" s="869"/>
      <c r="AI28" s="869"/>
      <c r="AJ28" s="872"/>
      <c r="AK28" s="873">
        <v>17305</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t="s">
        <v>616</v>
      </c>
      <c r="BT28" s="815"/>
      <c r="BU28" s="815"/>
      <c r="BV28" s="815"/>
      <c r="BW28" s="815"/>
      <c r="BX28" s="815"/>
      <c r="BY28" s="815"/>
      <c r="BZ28" s="815"/>
      <c r="CA28" s="815"/>
      <c r="CB28" s="815"/>
      <c r="CC28" s="815"/>
      <c r="CD28" s="815"/>
      <c r="CE28" s="815"/>
      <c r="CF28" s="815"/>
      <c r="CG28" s="816"/>
      <c r="CH28" s="827">
        <v>13</v>
      </c>
      <c r="CI28" s="828"/>
      <c r="CJ28" s="828"/>
      <c r="CK28" s="828"/>
      <c r="CL28" s="829"/>
      <c r="CM28" s="827">
        <v>133</v>
      </c>
      <c r="CN28" s="828"/>
      <c r="CO28" s="828"/>
      <c r="CP28" s="828"/>
      <c r="CQ28" s="829"/>
      <c r="CR28" s="827">
        <v>23</v>
      </c>
      <c r="CS28" s="828"/>
      <c r="CT28" s="828"/>
      <c r="CU28" s="828"/>
      <c r="CV28" s="829"/>
      <c r="CW28" s="827" t="s">
        <v>520</v>
      </c>
      <c r="CX28" s="828"/>
      <c r="CY28" s="828"/>
      <c r="CZ28" s="828"/>
      <c r="DA28" s="829"/>
      <c r="DB28" s="827" t="s">
        <v>520</v>
      </c>
      <c r="DC28" s="828"/>
      <c r="DD28" s="828"/>
      <c r="DE28" s="828"/>
      <c r="DF28" s="829"/>
      <c r="DG28" s="827" t="s">
        <v>520</v>
      </c>
      <c r="DH28" s="828"/>
      <c r="DI28" s="828"/>
      <c r="DJ28" s="828"/>
      <c r="DK28" s="829"/>
      <c r="DL28" s="827" t="s">
        <v>520</v>
      </c>
      <c r="DM28" s="828"/>
      <c r="DN28" s="828"/>
      <c r="DO28" s="828"/>
      <c r="DP28" s="829"/>
      <c r="DQ28" s="827" t="s">
        <v>520</v>
      </c>
      <c r="DR28" s="828"/>
      <c r="DS28" s="828"/>
      <c r="DT28" s="828"/>
      <c r="DU28" s="829"/>
      <c r="DV28" s="830"/>
      <c r="DW28" s="831"/>
      <c r="DX28" s="831"/>
      <c r="DY28" s="831"/>
      <c r="DZ28" s="832"/>
      <c r="EA28" s="247"/>
    </row>
    <row r="29" spans="1:131" s="248" customFormat="1" ht="26.25" customHeight="1" x14ac:dyDescent="0.2">
      <c r="A29" s="267">
        <v>2</v>
      </c>
      <c r="B29" s="801" t="s">
        <v>405</v>
      </c>
      <c r="C29" s="802"/>
      <c r="D29" s="802"/>
      <c r="E29" s="802"/>
      <c r="F29" s="802"/>
      <c r="G29" s="802"/>
      <c r="H29" s="802"/>
      <c r="I29" s="802"/>
      <c r="J29" s="802"/>
      <c r="K29" s="802"/>
      <c r="L29" s="802"/>
      <c r="M29" s="802"/>
      <c r="N29" s="802"/>
      <c r="O29" s="802"/>
      <c r="P29" s="803"/>
      <c r="Q29" s="804">
        <v>141256</v>
      </c>
      <c r="R29" s="805"/>
      <c r="S29" s="805"/>
      <c r="T29" s="805"/>
      <c r="U29" s="805"/>
      <c r="V29" s="805">
        <v>137826</v>
      </c>
      <c r="W29" s="805"/>
      <c r="X29" s="805"/>
      <c r="Y29" s="805"/>
      <c r="Z29" s="805"/>
      <c r="AA29" s="805">
        <v>3430</v>
      </c>
      <c r="AB29" s="805"/>
      <c r="AC29" s="805"/>
      <c r="AD29" s="805"/>
      <c r="AE29" s="806"/>
      <c r="AF29" s="807">
        <v>3407</v>
      </c>
      <c r="AG29" s="808"/>
      <c r="AH29" s="808"/>
      <c r="AI29" s="808"/>
      <c r="AJ29" s="809"/>
      <c r="AK29" s="876">
        <v>20941</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t="s">
        <v>617</v>
      </c>
      <c r="BT29" s="815"/>
      <c r="BU29" s="815"/>
      <c r="BV29" s="815"/>
      <c r="BW29" s="815"/>
      <c r="BX29" s="815"/>
      <c r="BY29" s="815"/>
      <c r="BZ29" s="815"/>
      <c r="CA29" s="815"/>
      <c r="CB29" s="815"/>
      <c r="CC29" s="815"/>
      <c r="CD29" s="815"/>
      <c r="CE29" s="815"/>
      <c r="CF29" s="815"/>
      <c r="CG29" s="816"/>
      <c r="CH29" s="827">
        <v>266</v>
      </c>
      <c r="CI29" s="828"/>
      <c r="CJ29" s="828"/>
      <c r="CK29" s="828"/>
      <c r="CL29" s="829"/>
      <c r="CM29" s="827">
        <v>720</v>
      </c>
      <c r="CN29" s="828"/>
      <c r="CO29" s="828"/>
      <c r="CP29" s="828"/>
      <c r="CQ29" s="829"/>
      <c r="CR29" s="827">
        <v>500</v>
      </c>
      <c r="CS29" s="828"/>
      <c r="CT29" s="828"/>
      <c r="CU29" s="828"/>
      <c r="CV29" s="829"/>
      <c r="CW29" s="827">
        <v>36</v>
      </c>
      <c r="CX29" s="828"/>
      <c r="CY29" s="828"/>
      <c r="CZ29" s="828"/>
      <c r="DA29" s="829"/>
      <c r="DB29" s="827">
        <v>2900</v>
      </c>
      <c r="DC29" s="828"/>
      <c r="DD29" s="828"/>
      <c r="DE29" s="828"/>
      <c r="DF29" s="829"/>
      <c r="DG29" s="827" t="s">
        <v>520</v>
      </c>
      <c r="DH29" s="828"/>
      <c r="DI29" s="828"/>
      <c r="DJ29" s="828"/>
      <c r="DK29" s="829"/>
      <c r="DL29" s="827" t="s">
        <v>520</v>
      </c>
      <c r="DM29" s="828"/>
      <c r="DN29" s="828"/>
      <c r="DO29" s="828"/>
      <c r="DP29" s="829"/>
      <c r="DQ29" s="827" t="s">
        <v>520</v>
      </c>
      <c r="DR29" s="828"/>
      <c r="DS29" s="828"/>
      <c r="DT29" s="828"/>
      <c r="DU29" s="829"/>
      <c r="DV29" s="830"/>
      <c r="DW29" s="831"/>
      <c r="DX29" s="831"/>
      <c r="DY29" s="831"/>
      <c r="DZ29" s="832"/>
      <c r="EA29" s="247"/>
    </row>
    <row r="30" spans="1:131" s="248" customFormat="1" ht="26.25" customHeight="1" x14ac:dyDescent="0.2">
      <c r="A30" s="267">
        <v>3</v>
      </c>
      <c r="B30" s="801" t="s">
        <v>406</v>
      </c>
      <c r="C30" s="802"/>
      <c r="D30" s="802"/>
      <c r="E30" s="802"/>
      <c r="F30" s="802"/>
      <c r="G30" s="802"/>
      <c r="H30" s="802"/>
      <c r="I30" s="802"/>
      <c r="J30" s="802"/>
      <c r="K30" s="802"/>
      <c r="L30" s="802"/>
      <c r="M30" s="802"/>
      <c r="N30" s="802"/>
      <c r="O30" s="802"/>
      <c r="P30" s="803"/>
      <c r="Q30" s="804">
        <v>296</v>
      </c>
      <c r="R30" s="805"/>
      <c r="S30" s="805"/>
      <c r="T30" s="805"/>
      <c r="U30" s="805"/>
      <c r="V30" s="805">
        <v>296</v>
      </c>
      <c r="W30" s="805"/>
      <c r="X30" s="805"/>
      <c r="Y30" s="805"/>
      <c r="Z30" s="805"/>
      <c r="AA30" s="805">
        <v>0</v>
      </c>
      <c r="AB30" s="805"/>
      <c r="AC30" s="805"/>
      <c r="AD30" s="805"/>
      <c r="AE30" s="806"/>
      <c r="AF30" s="807">
        <v>0</v>
      </c>
      <c r="AG30" s="808"/>
      <c r="AH30" s="808"/>
      <c r="AI30" s="808"/>
      <c r="AJ30" s="809"/>
      <c r="AK30" s="876">
        <v>67</v>
      </c>
      <c r="AL30" s="877"/>
      <c r="AM30" s="877"/>
      <c r="AN30" s="877"/>
      <c r="AO30" s="877"/>
      <c r="AP30" s="877">
        <v>0</v>
      </c>
      <c r="AQ30" s="877"/>
      <c r="AR30" s="877"/>
      <c r="AS30" s="877"/>
      <c r="AT30" s="877"/>
      <c r="AU30" s="877">
        <v>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t="s">
        <v>618</v>
      </c>
      <c r="BT30" s="815"/>
      <c r="BU30" s="815"/>
      <c r="BV30" s="815"/>
      <c r="BW30" s="815"/>
      <c r="BX30" s="815"/>
      <c r="BY30" s="815"/>
      <c r="BZ30" s="815"/>
      <c r="CA30" s="815"/>
      <c r="CB30" s="815"/>
      <c r="CC30" s="815"/>
      <c r="CD30" s="815"/>
      <c r="CE30" s="815"/>
      <c r="CF30" s="815"/>
      <c r="CG30" s="816"/>
      <c r="CH30" s="827">
        <v>872</v>
      </c>
      <c r="CI30" s="828"/>
      <c r="CJ30" s="828"/>
      <c r="CK30" s="828"/>
      <c r="CL30" s="829"/>
      <c r="CM30" s="827">
        <v>28653</v>
      </c>
      <c r="CN30" s="828"/>
      <c r="CO30" s="828"/>
      <c r="CP30" s="828"/>
      <c r="CQ30" s="829"/>
      <c r="CR30" s="827">
        <v>14084</v>
      </c>
      <c r="CS30" s="828"/>
      <c r="CT30" s="828"/>
      <c r="CU30" s="828"/>
      <c r="CV30" s="829"/>
      <c r="CW30" s="827">
        <v>28</v>
      </c>
      <c r="CX30" s="828"/>
      <c r="CY30" s="828"/>
      <c r="CZ30" s="828"/>
      <c r="DA30" s="829"/>
      <c r="DB30" s="827">
        <v>1235</v>
      </c>
      <c r="DC30" s="828"/>
      <c r="DD30" s="828"/>
      <c r="DE30" s="828"/>
      <c r="DF30" s="829"/>
      <c r="DG30" s="827" t="s">
        <v>520</v>
      </c>
      <c r="DH30" s="828"/>
      <c r="DI30" s="828"/>
      <c r="DJ30" s="828"/>
      <c r="DK30" s="829"/>
      <c r="DL30" s="827" t="s">
        <v>520</v>
      </c>
      <c r="DM30" s="828"/>
      <c r="DN30" s="828"/>
      <c r="DO30" s="828"/>
      <c r="DP30" s="829"/>
      <c r="DQ30" s="827" t="s">
        <v>520</v>
      </c>
      <c r="DR30" s="828"/>
      <c r="DS30" s="828"/>
      <c r="DT30" s="828"/>
      <c r="DU30" s="829"/>
      <c r="DV30" s="830"/>
      <c r="DW30" s="831"/>
      <c r="DX30" s="831"/>
      <c r="DY30" s="831"/>
      <c r="DZ30" s="832"/>
      <c r="EA30" s="247"/>
    </row>
    <row r="31" spans="1:131" s="248" customFormat="1" ht="26.25" customHeight="1" x14ac:dyDescent="0.2">
      <c r="A31" s="267">
        <v>4</v>
      </c>
      <c r="B31" s="801" t="s">
        <v>407</v>
      </c>
      <c r="C31" s="802"/>
      <c r="D31" s="802"/>
      <c r="E31" s="802"/>
      <c r="F31" s="802"/>
      <c r="G31" s="802"/>
      <c r="H31" s="802"/>
      <c r="I31" s="802"/>
      <c r="J31" s="802"/>
      <c r="K31" s="802"/>
      <c r="L31" s="802"/>
      <c r="M31" s="802"/>
      <c r="N31" s="802"/>
      <c r="O31" s="802"/>
      <c r="P31" s="803"/>
      <c r="Q31" s="804">
        <v>954</v>
      </c>
      <c r="R31" s="805"/>
      <c r="S31" s="805"/>
      <c r="T31" s="805"/>
      <c r="U31" s="805"/>
      <c r="V31" s="805">
        <v>750</v>
      </c>
      <c r="W31" s="805"/>
      <c r="X31" s="805"/>
      <c r="Y31" s="805"/>
      <c r="Z31" s="805"/>
      <c r="AA31" s="805">
        <v>204</v>
      </c>
      <c r="AB31" s="805"/>
      <c r="AC31" s="805"/>
      <c r="AD31" s="805"/>
      <c r="AE31" s="806"/>
      <c r="AF31" s="807">
        <v>0</v>
      </c>
      <c r="AG31" s="808"/>
      <c r="AH31" s="808"/>
      <c r="AI31" s="808"/>
      <c r="AJ31" s="809"/>
      <c r="AK31" s="876">
        <v>0</v>
      </c>
      <c r="AL31" s="877"/>
      <c r="AM31" s="877"/>
      <c r="AN31" s="877"/>
      <c r="AO31" s="877"/>
      <c r="AP31" s="877">
        <v>0</v>
      </c>
      <c r="AQ31" s="877"/>
      <c r="AR31" s="877"/>
      <c r="AS31" s="877"/>
      <c r="AT31" s="877"/>
      <c r="AU31" s="877">
        <v>0</v>
      </c>
      <c r="AV31" s="877"/>
      <c r="AW31" s="877"/>
      <c r="AX31" s="877"/>
      <c r="AY31" s="877"/>
      <c r="AZ31" s="878"/>
      <c r="BA31" s="878"/>
      <c r="BB31" s="878"/>
      <c r="BC31" s="878"/>
      <c r="BD31" s="878"/>
      <c r="BE31" s="874" t="s">
        <v>587</v>
      </c>
      <c r="BF31" s="874"/>
      <c r="BG31" s="874"/>
      <c r="BH31" s="874"/>
      <c r="BI31" s="875"/>
      <c r="BJ31" s="253"/>
      <c r="BK31" s="253"/>
      <c r="BL31" s="253"/>
      <c r="BM31" s="253"/>
      <c r="BN31" s="253"/>
      <c r="BO31" s="266"/>
      <c r="BP31" s="266"/>
      <c r="BQ31" s="263">
        <v>25</v>
      </c>
      <c r="BR31" s="264"/>
      <c r="BS31" s="814" t="s">
        <v>619</v>
      </c>
      <c r="BT31" s="815"/>
      <c r="BU31" s="815"/>
      <c r="BV31" s="815"/>
      <c r="BW31" s="815"/>
      <c r="BX31" s="815"/>
      <c r="BY31" s="815"/>
      <c r="BZ31" s="815"/>
      <c r="CA31" s="815"/>
      <c r="CB31" s="815"/>
      <c r="CC31" s="815"/>
      <c r="CD31" s="815"/>
      <c r="CE31" s="815"/>
      <c r="CF31" s="815"/>
      <c r="CG31" s="816"/>
      <c r="CH31" s="827">
        <v>51</v>
      </c>
      <c r="CI31" s="828"/>
      <c r="CJ31" s="828"/>
      <c r="CK31" s="828"/>
      <c r="CL31" s="829"/>
      <c r="CM31" s="827">
        <v>435</v>
      </c>
      <c r="CN31" s="828"/>
      <c r="CO31" s="828"/>
      <c r="CP31" s="828"/>
      <c r="CQ31" s="829"/>
      <c r="CR31" s="827">
        <v>1720</v>
      </c>
      <c r="CS31" s="828"/>
      <c r="CT31" s="828"/>
      <c r="CU31" s="828"/>
      <c r="CV31" s="829"/>
      <c r="CW31" s="827" t="s">
        <v>520</v>
      </c>
      <c r="CX31" s="828"/>
      <c r="CY31" s="828"/>
      <c r="CZ31" s="828"/>
      <c r="DA31" s="829"/>
      <c r="DB31" s="827" t="s">
        <v>520</v>
      </c>
      <c r="DC31" s="828"/>
      <c r="DD31" s="828"/>
      <c r="DE31" s="828"/>
      <c r="DF31" s="829"/>
      <c r="DG31" s="827" t="s">
        <v>520</v>
      </c>
      <c r="DH31" s="828"/>
      <c r="DI31" s="828"/>
      <c r="DJ31" s="828"/>
      <c r="DK31" s="829"/>
      <c r="DL31" s="827" t="s">
        <v>520</v>
      </c>
      <c r="DM31" s="828"/>
      <c r="DN31" s="828"/>
      <c r="DO31" s="828"/>
      <c r="DP31" s="829"/>
      <c r="DQ31" s="827" t="s">
        <v>520</v>
      </c>
      <c r="DR31" s="828"/>
      <c r="DS31" s="828"/>
      <c r="DT31" s="828"/>
      <c r="DU31" s="829"/>
      <c r="DV31" s="830"/>
      <c r="DW31" s="831"/>
      <c r="DX31" s="831"/>
      <c r="DY31" s="831"/>
      <c r="DZ31" s="832"/>
      <c r="EA31" s="247"/>
    </row>
    <row r="32" spans="1:131" s="248" customFormat="1" ht="26.25" customHeight="1" x14ac:dyDescent="0.2">
      <c r="A32" s="267">
        <v>5</v>
      </c>
      <c r="B32" s="801" t="s">
        <v>408</v>
      </c>
      <c r="C32" s="802"/>
      <c r="D32" s="802"/>
      <c r="E32" s="802"/>
      <c r="F32" s="802"/>
      <c r="G32" s="802"/>
      <c r="H32" s="802"/>
      <c r="I32" s="802"/>
      <c r="J32" s="802"/>
      <c r="K32" s="802"/>
      <c r="L32" s="802"/>
      <c r="M32" s="802"/>
      <c r="N32" s="802"/>
      <c r="O32" s="802"/>
      <c r="P32" s="803"/>
      <c r="Q32" s="804">
        <v>39372</v>
      </c>
      <c r="R32" s="805"/>
      <c r="S32" s="805"/>
      <c r="T32" s="805"/>
      <c r="U32" s="805"/>
      <c r="V32" s="805">
        <v>39107</v>
      </c>
      <c r="W32" s="805"/>
      <c r="X32" s="805"/>
      <c r="Y32" s="805"/>
      <c r="Z32" s="805"/>
      <c r="AA32" s="805">
        <v>265</v>
      </c>
      <c r="AB32" s="805"/>
      <c r="AC32" s="805"/>
      <c r="AD32" s="805"/>
      <c r="AE32" s="806"/>
      <c r="AF32" s="807">
        <v>0</v>
      </c>
      <c r="AG32" s="808"/>
      <c r="AH32" s="808"/>
      <c r="AI32" s="808"/>
      <c r="AJ32" s="809"/>
      <c r="AK32" s="876">
        <v>20819</v>
      </c>
      <c r="AL32" s="877"/>
      <c r="AM32" s="877"/>
      <c r="AN32" s="877"/>
      <c r="AO32" s="877"/>
      <c r="AP32" s="877">
        <v>0</v>
      </c>
      <c r="AQ32" s="877"/>
      <c r="AR32" s="877"/>
      <c r="AS32" s="877"/>
      <c r="AT32" s="877"/>
      <c r="AU32" s="877">
        <v>0</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t="s">
        <v>620</v>
      </c>
      <c r="BT32" s="815"/>
      <c r="BU32" s="815"/>
      <c r="BV32" s="815"/>
      <c r="BW32" s="815"/>
      <c r="BX32" s="815"/>
      <c r="BY32" s="815"/>
      <c r="BZ32" s="815"/>
      <c r="CA32" s="815"/>
      <c r="CB32" s="815"/>
      <c r="CC32" s="815"/>
      <c r="CD32" s="815"/>
      <c r="CE32" s="815"/>
      <c r="CF32" s="815"/>
      <c r="CG32" s="816"/>
      <c r="CH32" s="827">
        <v>-33</v>
      </c>
      <c r="CI32" s="828"/>
      <c r="CJ32" s="828"/>
      <c r="CK32" s="828"/>
      <c r="CL32" s="829"/>
      <c r="CM32" s="827">
        <v>-77</v>
      </c>
      <c r="CN32" s="828"/>
      <c r="CO32" s="828"/>
      <c r="CP32" s="828"/>
      <c r="CQ32" s="829"/>
      <c r="CR32" s="827">
        <v>18</v>
      </c>
      <c r="CS32" s="828"/>
      <c r="CT32" s="828"/>
      <c r="CU32" s="828"/>
      <c r="CV32" s="829"/>
      <c r="CW32" s="827" t="s">
        <v>520</v>
      </c>
      <c r="CX32" s="828"/>
      <c r="CY32" s="828"/>
      <c r="CZ32" s="828"/>
      <c r="DA32" s="829"/>
      <c r="DB32" s="827" t="s">
        <v>520</v>
      </c>
      <c r="DC32" s="828"/>
      <c r="DD32" s="828"/>
      <c r="DE32" s="828"/>
      <c r="DF32" s="829"/>
      <c r="DG32" s="827" t="s">
        <v>520</v>
      </c>
      <c r="DH32" s="828"/>
      <c r="DI32" s="828"/>
      <c r="DJ32" s="828"/>
      <c r="DK32" s="829"/>
      <c r="DL32" s="827" t="s">
        <v>520</v>
      </c>
      <c r="DM32" s="828"/>
      <c r="DN32" s="828"/>
      <c r="DO32" s="828"/>
      <c r="DP32" s="829"/>
      <c r="DQ32" s="827" t="s">
        <v>520</v>
      </c>
      <c r="DR32" s="828"/>
      <c r="DS32" s="828"/>
      <c r="DT32" s="828"/>
      <c r="DU32" s="829"/>
      <c r="DV32" s="830"/>
      <c r="DW32" s="831"/>
      <c r="DX32" s="831"/>
      <c r="DY32" s="831"/>
      <c r="DZ32" s="832"/>
      <c r="EA32" s="247"/>
    </row>
    <row r="33" spans="1:131" s="248" customFormat="1" ht="26.25" customHeight="1" x14ac:dyDescent="0.2">
      <c r="A33" s="267">
        <v>6</v>
      </c>
      <c r="B33" s="801" t="s">
        <v>409</v>
      </c>
      <c r="C33" s="802"/>
      <c r="D33" s="802"/>
      <c r="E33" s="802"/>
      <c r="F33" s="802"/>
      <c r="G33" s="802"/>
      <c r="H33" s="802"/>
      <c r="I33" s="802"/>
      <c r="J33" s="802"/>
      <c r="K33" s="802"/>
      <c r="L33" s="802"/>
      <c r="M33" s="802"/>
      <c r="N33" s="802"/>
      <c r="O33" s="802"/>
      <c r="P33" s="803"/>
      <c r="Q33" s="804">
        <v>33326</v>
      </c>
      <c r="R33" s="805"/>
      <c r="S33" s="805"/>
      <c r="T33" s="805"/>
      <c r="U33" s="805"/>
      <c r="V33" s="805">
        <v>33285</v>
      </c>
      <c r="W33" s="805"/>
      <c r="X33" s="805"/>
      <c r="Y33" s="805"/>
      <c r="Z33" s="805"/>
      <c r="AA33" s="805">
        <v>41</v>
      </c>
      <c r="AB33" s="805"/>
      <c r="AC33" s="805"/>
      <c r="AD33" s="805"/>
      <c r="AE33" s="806"/>
      <c r="AF33" s="807">
        <v>27187</v>
      </c>
      <c r="AG33" s="808"/>
      <c r="AH33" s="808"/>
      <c r="AI33" s="808"/>
      <c r="AJ33" s="809"/>
      <c r="AK33" s="876">
        <v>4594</v>
      </c>
      <c r="AL33" s="877"/>
      <c r="AM33" s="877"/>
      <c r="AN33" s="877"/>
      <c r="AO33" s="877"/>
      <c r="AP33" s="877">
        <v>143195</v>
      </c>
      <c r="AQ33" s="877"/>
      <c r="AR33" s="877"/>
      <c r="AS33" s="877"/>
      <c r="AT33" s="877"/>
      <c r="AU33" s="877">
        <v>46252</v>
      </c>
      <c r="AV33" s="877"/>
      <c r="AW33" s="877"/>
      <c r="AX33" s="877"/>
      <c r="AY33" s="877"/>
      <c r="AZ33" s="878"/>
      <c r="BA33" s="878"/>
      <c r="BB33" s="878"/>
      <c r="BC33" s="878"/>
      <c r="BD33" s="878"/>
      <c r="BE33" s="874" t="s">
        <v>588</v>
      </c>
      <c r="BF33" s="874"/>
      <c r="BG33" s="874"/>
      <c r="BH33" s="874"/>
      <c r="BI33" s="875"/>
      <c r="BJ33" s="253"/>
      <c r="BK33" s="253"/>
      <c r="BL33" s="253"/>
      <c r="BM33" s="253"/>
      <c r="BN33" s="253"/>
      <c r="BO33" s="266"/>
      <c r="BP33" s="266"/>
      <c r="BQ33" s="263">
        <v>27</v>
      </c>
      <c r="BR33" s="264"/>
      <c r="BS33" s="814" t="s">
        <v>621</v>
      </c>
      <c r="BT33" s="815"/>
      <c r="BU33" s="815"/>
      <c r="BV33" s="815"/>
      <c r="BW33" s="815"/>
      <c r="BX33" s="815"/>
      <c r="BY33" s="815"/>
      <c r="BZ33" s="815"/>
      <c r="CA33" s="815"/>
      <c r="CB33" s="815"/>
      <c r="CC33" s="815"/>
      <c r="CD33" s="815"/>
      <c r="CE33" s="815"/>
      <c r="CF33" s="815"/>
      <c r="CG33" s="816"/>
      <c r="CH33" s="827">
        <v>1005</v>
      </c>
      <c r="CI33" s="828"/>
      <c r="CJ33" s="828"/>
      <c r="CK33" s="828"/>
      <c r="CL33" s="829"/>
      <c r="CM33" s="827">
        <v>5180</v>
      </c>
      <c r="CN33" s="828"/>
      <c r="CO33" s="828"/>
      <c r="CP33" s="828"/>
      <c r="CQ33" s="829"/>
      <c r="CR33" s="827">
        <v>450</v>
      </c>
      <c r="CS33" s="828"/>
      <c r="CT33" s="828"/>
      <c r="CU33" s="828"/>
      <c r="CV33" s="829"/>
      <c r="CW33" s="827" t="s">
        <v>520</v>
      </c>
      <c r="CX33" s="828"/>
      <c r="CY33" s="828"/>
      <c r="CZ33" s="828"/>
      <c r="DA33" s="829"/>
      <c r="DB33" s="827">
        <v>11239</v>
      </c>
      <c r="DC33" s="828"/>
      <c r="DD33" s="828"/>
      <c r="DE33" s="828"/>
      <c r="DF33" s="829"/>
      <c r="DG33" s="827" t="s">
        <v>520</v>
      </c>
      <c r="DH33" s="828"/>
      <c r="DI33" s="828"/>
      <c r="DJ33" s="828"/>
      <c r="DK33" s="829"/>
      <c r="DL33" s="827" t="s">
        <v>520</v>
      </c>
      <c r="DM33" s="828"/>
      <c r="DN33" s="828"/>
      <c r="DO33" s="828"/>
      <c r="DP33" s="829"/>
      <c r="DQ33" s="827" t="s">
        <v>520</v>
      </c>
      <c r="DR33" s="828"/>
      <c r="DS33" s="828"/>
      <c r="DT33" s="828"/>
      <c r="DU33" s="829"/>
      <c r="DV33" s="830"/>
      <c r="DW33" s="831"/>
      <c r="DX33" s="831"/>
      <c r="DY33" s="831"/>
      <c r="DZ33" s="832"/>
      <c r="EA33" s="247"/>
    </row>
    <row r="34" spans="1:131" s="248" customFormat="1" ht="26.25" customHeight="1" x14ac:dyDescent="0.2">
      <c r="A34" s="267">
        <v>7</v>
      </c>
      <c r="B34" s="801" t="s">
        <v>410</v>
      </c>
      <c r="C34" s="802"/>
      <c r="D34" s="802"/>
      <c r="E34" s="802"/>
      <c r="F34" s="802"/>
      <c r="G34" s="802"/>
      <c r="H34" s="802"/>
      <c r="I34" s="802"/>
      <c r="J34" s="802"/>
      <c r="K34" s="802"/>
      <c r="L34" s="802"/>
      <c r="M34" s="802"/>
      <c r="N34" s="802"/>
      <c r="O34" s="802"/>
      <c r="P34" s="803"/>
      <c r="Q34" s="804">
        <v>27436</v>
      </c>
      <c r="R34" s="805"/>
      <c r="S34" s="805"/>
      <c r="T34" s="805"/>
      <c r="U34" s="805"/>
      <c r="V34" s="805">
        <v>25245</v>
      </c>
      <c r="W34" s="805"/>
      <c r="X34" s="805"/>
      <c r="Y34" s="805"/>
      <c r="Z34" s="805"/>
      <c r="AA34" s="805">
        <v>2191</v>
      </c>
      <c r="AB34" s="805"/>
      <c r="AC34" s="805"/>
      <c r="AD34" s="805"/>
      <c r="AE34" s="806"/>
      <c r="AF34" s="807">
        <v>37315</v>
      </c>
      <c r="AG34" s="808"/>
      <c r="AH34" s="808"/>
      <c r="AI34" s="808"/>
      <c r="AJ34" s="809"/>
      <c r="AK34" s="876">
        <v>4032</v>
      </c>
      <c r="AL34" s="877"/>
      <c r="AM34" s="877"/>
      <c r="AN34" s="877"/>
      <c r="AO34" s="877"/>
      <c r="AP34" s="877">
        <v>209351</v>
      </c>
      <c r="AQ34" s="877"/>
      <c r="AR34" s="877"/>
      <c r="AS34" s="877"/>
      <c r="AT34" s="877"/>
      <c r="AU34" s="877">
        <v>36218</v>
      </c>
      <c r="AV34" s="877"/>
      <c r="AW34" s="877"/>
      <c r="AX34" s="877"/>
      <c r="AY34" s="877"/>
      <c r="AZ34" s="878"/>
      <c r="BA34" s="878"/>
      <c r="BB34" s="878"/>
      <c r="BC34" s="878"/>
      <c r="BD34" s="878"/>
      <c r="BE34" s="874" t="s">
        <v>588</v>
      </c>
      <c r="BF34" s="874"/>
      <c r="BG34" s="874"/>
      <c r="BH34" s="874"/>
      <c r="BI34" s="875"/>
      <c r="BJ34" s="253"/>
      <c r="BK34" s="253"/>
      <c r="BL34" s="253"/>
      <c r="BM34" s="253"/>
      <c r="BN34" s="253"/>
      <c r="BO34" s="266"/>
      <c r="BP34" s="266"/>
      <c r="BQ34" s="263">
        <v>28</v>
      </c>
      <c r="BR34" s="264"/>
      <c r="BS34" s="814" t="s">
        <v>622</v>
      </c>
      <c r="BT34" s="815"/>
      <c r="BU34" s="815"/>
      <c r="BV34" s="815"/>
      <c r="BW34" s="815"/>
      <c r="BX34" s="815"/>
      <c r="BY34" s="815"/>
      <c r="BZ34" s="815"/>
      <c r="CA34" s="815"/>
      <c r="CB34" s="815"/>
      <c r="CC34" s="815"/>
      <c r="CD34" s="815"/>
      <c r="CE34" s="815"/>
      <c r="CF34" s="815"/>
      <c r="CG34" s="816"/>
      <c r="CH34" s="827">
        <v>20</v>
      </c>
      <c r="CI34" s="828"/>
      <c r="CJ34" s="828"/>
      <c r="CK34" s="828"/>
      <c r="CL34" s="829"/>
      <c r="CM34" s="827">
        <v>258</v>
      </c>
      <c r="CN34" s="828"/>
      <c r="CO34" s="828"/>
      <c r="CP34" s="828"/>
      <c r="CQ34" s="829"/>
      <c r="CR34" s="827">
        <v>110</v>
      </c>
      <c r="CS34" s="828"/>
      <c r="CT34" s="828"/>
      <c r="CU34" s="828"/>
      <c r="CV34" s="829"/>
      <c r="CW34" s="827" t="s">
        <v>520</v>
      </c>
      <c r="CX34" s="828"/>
      <c r="CY34" s="828"/>
      <c r="CZ34" s="828"/>
      <c r="DA34" s="829"/>
      <c r="DB34" s="827" t="s">
        <v>520</v>
      </c>
      <c r="DC34" s="828"/>
      <c r="DD34" s="828"/>
      <c r="DE34" s="828"/>
      <c r="DF34" s="829"/>
      <c r="DG34" s="827" t="s">
        <v>520</v>
      </c>
      <c r="DH34" s="828"/>
      <c r="DI34" s="828"/>
      <c r="DJ34" s="828"/>
      <c r="DK34" s="829"/>
      <c r="DL34" s="827" t="s">
        <v>520</v>
      </c>
      <c r="DM34" s="828"/>
      <c r="DN34" s="828"/>
      <c r="DO34" s="828"/>
      <c r="DP34" s="829"/>
      <c r="DQ34" s="827" t="s">
        <v>520</v>
      </c>
      <c r="DR34" s="828"/>
      <c r="DS34" s="828"/>
      <c r="DT34" s="828"/>
      <c r="DU34" s="829"/>
      <c r="DV34" s="830"/>
      <c r="DW34" s="831"/>
      <c r="DX34" s="831"/>
      <c r="DY34" s="831"/>
      <c r="DZ34" s="832"/>
      <c r="EA34" s="247"/>
    </row>
    <row r="35" spans="1:131" s="248" customFormat="1" ht="26.25" customHeight="1" x14ac:dyDescent="0.2">
      <c r="A35" s="267">
        <v>8</v>
      </c>
      <c r="B35" s="801" t="s">
        <v>411</v>
      </c>
      <c r="C35" s="802"/>
      <c r="D35" s="802"/>
      <c r="E35" s="802"/>
      <c r="F35" s="802"/>
      <c r="G35" s="802"/>
      <c r="H35" s="802"/>
      <c r="I35" s="802"/>
      <c r="J35" s="802"/>
      <c r="K35" s="802"/>
      <c r="L35" s="802"/>
      <c r="M35" s="802"/>
      <c r="N35" s="802"/>
      <c r="O35" s="802"/>
      <c r="P35" s="803"/>
      <c r="Q35" s="804">
        <v>10430</v>
      </c>
      <c r="R35" s="805"/>
      <c r="S35" s="805"/>
      <c r="T35" s="805"/>
      <c r="U35" s="805"/>
      <c r="V35" s="805">
        <v>10586</v>
      </c>
      <c r="W35" s="805"/>
      <c r="X35" s="805"/>
      <c r="Y35" s="805"/>
      <c r="Z35" s="805"/>
      <c r="AA35" s="805">
        <v>-107</v>
      </c>
      <c r="AB35" s="805"/>
      <c r="AC35" s="805"/>
      <c r="AD35" s="805"/>
      <c r="AE35" s="806"/>
      <c r="AF35" s="807">
        <v>-1718</v>
      </c>
      <c r="AG35" s="808"/>
      <c r="AH35" s="808"/>
      <c r="AI35" s="808"/>
      <c r="AJ35" s="809"/>
      <c r="AK35" s="876">
        <v>576</v>
      </c>
      <c r="AL35" s="877"/>
      <c r="AM35" s="877"/>
      <c r="AN35" s="877"/>
      <c r="AO35" s="877"/>
      <c r="AP35" s="877">
        <v>3029</v>
      </c>
      <c r="AQ35" s="877"/>
      <c r="AR35" s="877"/>
      <c r="AS35" s="877"/>
      <c r="AT35" s="877"/>
      <c r="AU35" s="877">
        <v>103</v>
      </c>
      <c r="AV35" s="877"/>
      <c r="AW35" s="877"/>
      <c r="AX35" s="877"/>
      <c r="AY35" s="877"/>
      <c r="AZ35" s="878">
        <v>17.5</v>
      </c>
      <c r="BA35" s="878"/>
      <c r="BB35" s="878"/>
      <c r="BC35" s="878"/>
      <c r="BD35" s="878"/>
      <c r="BE35" s="874" t="s">
        <v>588</v>
      </c>
      <c r="BF35" s="874"/>
      <c r="BG35" s="874"/>
      <c r="BH35" s="874"/>
      <c r="BI35" s="875"/>
      <c r="BJ35" s="253"/>
      <c r="BK35" s="253"/>
      <c r="BL35" s="253"/>
      <c r="BM35" s="253"/>
      <c r="BN35" s="253"/>
      <c r="BO35" s="266"/>
      <c r="BP35" s="266"/>
      <c r="BQ35" s="263">
        <v>29</v>
      </c>
      <c r="BR35" s="264"/>
      <c r="BS35" s="814" t="s">
        <v>623</v>
      </c>
      <c r="BT35" s="815"/>
      <c r="BU35" s="815"/>
      <c r="BV35" s="815"/>
      <c r="BW35" s="815"/>
      <c r="BX35" s="815"/>
      <c r="BY35" s="815"/>
      <c r="BZ35" s="815"/>
      <c r="CA35" s="815"/>
      <c r="CB35" s="815"/>
      <c r="CC35" s="815"/>
      <c r="CD35" s="815"/>
      <c r="CE35" s="815"/>
      <c r="CF35" s="815"/>
      <c r="CG35" s="816"/>
      <c r="CH35" s="827">
        <v>56</v>
      </c>
      <c r="CI35" s="828"/>
      <c r="CJ35" s="828"/>
      <c r="CK35" s="828"/>
      <c r="CL35" s="829"/>
      <c r="CM35" s="827">
        <v>828</v>
      </c>
      <c r="CN35" s="828"/>
      <c r="CO35" s="828"/>
      <c r="CP35" s="828"/>
      <c r="CQ35" s="829"/>
      <c r="CR35" s="827">
        <v>50</v>
      </c>
      <c r="CS35" s="828"/>
      <c r="CT35" s="828"/>
      <c r="CU35" s="828"/>
      <c r="CV35" s="829"/>
      <c r="CW35" s="827" t="s">
        <v>520</v>
      </c>
      <c r="CX35" s="828"/>
      <c r="CY35" s="828"/>
      <c r="CZ35" s="828"/>
      <c r="DA35" s="829"/>
      <c r="DB35" s="827" t="s">
        <v>520</v>
      </c>
      <c r="DC35" s="828"/>
      <c r="DD35" s="828"/>
      <c r="DE35" s="828"/>
      <c r="DF35" s="829"/>
      <c r="DG35" s="827" t="s">
        <v>520</v>
      </c>
      <c r="DH35" s="828"/>
      <c r="DI35" s="828"/>
      <c r="DJ35" s="828"/>
      <c r="DK35" s="829"/>
      <c r="DL35" s="827" t="s">
        <v>520</v>
      </c>
      <c r="DM35" s="828"/>
      <c r="DN35" s="828"/>
      <c r="DO35" s="828"/>
      <c r="DP35" s="829"/>
      <c r="DQ35" s="827" t="s">
        <v>520</v>
      </c>
      <c r="DR35" s="828"/>
      <c r="DS35" s="828"/>
      <c r="DT35" s="828"/>
      <c r="DU35" s="829"/>
      <c r="DV35" s="830"/>
      <c r="DW35" s="831"/>
      <c r="DX35" s="831"/>
      <c r="DY35" s="831"/>
      <c r="DZ35" s="832"/>
      <c r="EA35" s="247"/>
    </row>
    <row r="36" spans="1:131" s="248" customFormat="1" ht="26.25" customHeight="1" x14ac:dyDescent="0.2">
      <c r="A36" s="267">
        <v>9</v>
      </c>
      <c r="B36" s="801" t="s">
        <v>412</v>
      </c>
      <c r="C36" s="802"/>
      <c r="D36" s="802"/>
      <c r="E36" s="802"/>
      <c r="F36" s="802"/>
      <c r="G36" s="802"/>
      <c r="H36" s="802"/>
      <c r="I36" s="802"/>
      <c r="J36" s="802"/>
      <c r="K36" s="802"/>
      <c r="L36" s="802"/>
      <c r="M36" s="802"/>
      <c r="N36" s="802"/>
      <c r="O36" s="802"/>
      <c r="P36" s="803"/>
      <c r="Q36" s="804">
        <v>24353</v>
      </c>
      <c r="R36" s="805"/>
      <c r="S36" s="805"/>
      <c r="T36" s="805"/>
      <c r="U36" s="805"/>
      <c r="V36" s="805">
        <v>22848</v>
      </c>
      <c r="W36" s="805"/>
      <c r="X36" s="805"/>
      <c r="Y36" s="805"/>
      <c r="Z36" s="805"/>
      <c r="AA36" s="805">
        <v>1505</v>
      </c>
      <c r="AB36" s="805"/>
      <c r="AC36" s="805"/>
      <c r="AD36" s="805"/>
      <c r="AE36" s="806"/>
      <c r="AF36" s="807">
        <v>7345</v>
      </c>
      <c r="AG36" s="808"/>
      <c r="AH36" s="808"/>
      <c r="AI36" s="808"/>
      <c r="AJ36" s="809"/>
      <c r="AK36" s="876">
        <v>6519</v>
      </c>
      <c r="AL36" s="877"/>
      <c r="AM36" s="877"/>
      <c r="AN36" s="877"/>
      <c r="AO36" s="877"/>
      <c r="AP36" s="877">
        <v>156789</v>
      </c>
      <c r="AQ36" s="877"/>
      <c r="AR36" s="877"/>
      <c r="AS36" s="877"/>
      <c r="AT36" s="877"/>
      <c r="AU36" s="877">
        <v>50172</v>
      </c>
      <c r="AV36" s="877"/>
      <c r="AW36" s="877"/>
      <c r="AX36" s="877"/>
      <c r="AY36" s="877"/>
      <c r="AZ36" s="878"/>
      <c r="BA36" s="878"/>
      <c r="BB36" s="878"/>
      <c r="BC36" s="878"/>
      <c r="BD36" s="878"/>
      <c r="BE36" s="874" t="s">
        <v>588</v>
      </c>
      <c r="BF36" s="874"/>
      <c r="BG36" s="874"/>
      <c r="BH36" s="874"/>
      <c r="BI36" s="875"/>
      <c r="BJ36" s="253"/>
      <c r="BK36" s="253"/>
      <c r="BL36" s="253"/>
      <c r="BM36" s="253"/>
      <c r="BN36" s="253"/>
      <c r="BO36" s="266"/>
      <c r="BP36" s="266"/>
      <c r="BQ36" s="263">
        <v>30</v>
      </c>
      <c r="BR36" s="264"/>
      <c r="BS36" s="814" t="s">
        <v>624</v>
      </c>
      <c r="BT36" s="815"/>
      <c r="BU36" s="815"/>
      <c r="BV36" s="815"/>
      <c r="BW36" s="815"/>
      <c r="BX36" s="815"/>
      <c r="BY36" s="815"/>
      <c r="BZ36" s="815"/>
      <c r="CA36" s="815"/>
      <c r="CB36" s="815"/>
      <c r="CC36" s="815"/>
      <c r="CD36" s="815"/>
      <c r="CE36" s="815"/>
      <c r="CF36" s="815"/>
      <c r="CG36" s="816"/>
      <c r="CH36" s="827">
        <v>50</v>
      </c>
      <c r="CI36" s="828"/>
      <c r="CJ36" s="828"/>
      <c r="CK36" s="828"/>
      <c r="CL36" s="829"/>
      <c r="CM36" s="827">
        <v>1074</v>
      </c>
      <c r="CN36" s="828"/>
      <c r="CO36" s="828"/>
      <c r="CP36" s="828"/>
      <c r="CQ36" s="829"/>
      <c r="CR36" s="827">
        <v>175</v>
      </c>
      <c r="CS36" s="828"/>
      <c r="CT36" s="828"/>
      <c r="CU36" s="828"/>
      <c r="CV36" s="829"/>
      <c r="CW36" s="827">
        <v>75</v>
      </c>
      <c r="CX36" s="828"/>
      <c r="CY36" s="828"/>
      <c r="CZ36" s="828"/>
      <c r="DA36" s="829"/>
      <c r="DB36" s="827" t="s">
        <v>520</v>
      </c>
      <c r="DC36" s="828"/>
      <c r="DD36" s="828"/>
      <c r="DE36" s="828"/>
      <c r="DF36" s="829"/>
      <c r="DG36" s="827" t="s">
        <v>520</v>
      </c>
      <c r="DH36" s="828"/>
      <c r="DI36" s="828"/>
      <c r="DJ36" s="828"/>
      <c r="DK36" s="829"/>
      <c r="DL36" s="827" t="s">
        <v>520</v>
      </c>
      <c r="DM36" s="828"/>
      <c r="DN36" s="828"/>
      <c r="DO36" s="828"/>
      <c r="DP36" s="829"/>
      <c r="DQ36" s="827" t="s">
        <v>520</v>
      </c>
      <c r="DR36" s="828"/>
      <c r="DS36" s="828"/>
      <c r="DT36" s="828"/>
      <c r="DU36" s="829"/>
      <c r="DV36" s="830"/>
      <c r="DW36" s="831"/>
      <c r="DX36" s="831"/>
      <c r="DY36" s="831"/>
      <c r="DZ36" s="832"/>
      <c r="EA36" s="247"/>
    </row>
    <row r="37" spans="1:131" s="248" customFormat="1" ht="26.25" customHeight="1" x14ac:dyDescent="0.2">
      <c r="A37" s="267">
        <v>10</v>
      </c>
      <c r="B37" s="801" t="s">
        <v>413</v>
      </c>
      <c r="C37" s="802"/>
      <c r="D37" s="802"/>
      <c r="E37" s="802"/>
      <c r="F37" s="802"/>
      <c r="G37" s="802"/>
      <c r="H37" s="802"/>
      <c r="I37" s="802"/>
      <c r="J37" s="802"/>
      <c r="K37" s="802"/>
      <c r="L37" s="802"/>
      <c r="M37" s="802"/>
      <c r="N37" s="802"/>
      <c r="O37" s="802"/>
      <c r="P37" s="803"/>
      <c r="Q37" s="804">
        <v>35484</v>
      </c>
      <c r="R37" s="805"/>
      <c r="S37" s="805"/>
      <c r="T37" s="805"/>
      <c r="U37" s="805"/>
      <c r="V37" s="805">
        <v>32369</v>
      </c>
      <c r="W37" s="805"/>
      <c r="X37" s="805"/>
      <c r="Y37" s="805"/>
      <c r="Z37" s="805"/>
      <c r="AA37" s="805">
        <v>3114</v>
      </c>
      <c r="AB37" s="805"/>
      <c r="AC37" s="805"/>
      <c r="AD37" s="805"/>
      <c r="AE37" s="806"/>
      <c r="AF37" s="807">
        <v>16830</v>
      </c>
      <c r="AG37" s="808"/>
      <c r="AH37" s="808"/>
      <c r="AI37" s="808"/>
      <c r="AJ37" s="809"/>
      <c r="AK37" s="876">
        <v>209</v>
      </c>
      <c r="AL37" s="877"/>
      <c r="AM37" s="877"/>
      <c r="AN37" s="877"/>
      <c r="AO37" s="877"/>
      <c r="AP37" s="877">
        <v>25662</v>
      </c>
      <c r="AQ37" s="877"/>
      <c r="AR37" s="877"/>
      <c r="AS37" s="877"/>
      <c r="AT37" s="877"/>
      <c r="AU37" s="877">
        <v>51</v>
      </c>
      <c r="AV37" s="877"/>
      <c r="AW37" s="877"/>
      <c r="AX37" s="877"/>
      <c r="AY37" s="877"/>
      <c r="AZ37" s="878"/>
      <c r="BA37" s="878"/>
      <c r="BB37" s="878"/>
      <c r="BC37" s="878"/>
      <c r="BD37" s="878"/>
      <c r="BE37" s="874" t="s">
        <v>588</v>
      </c>
      <c r="BF37" s="874"/>
      <c r="BG37" s="874"/>
      <c r="BH37" s="874"/>
      <c r="BI37" s="875"/>
      <c r="BJ37" s="253"/>
      <c r="BK37" s="253"/>
      <c r="BL37" s="253"/>
      <c r="BM37" s="253"/>
      <c r="BN37" s="253"/>
      <c r="BO37" s="266"/>
      <c r="BP37" s="266"/>
      <c r="BQ37" s="263">
        <v>31</v>
      </c>
      <c r="BR37" s="264"/>
      <c r="BS37" s="814" t="s">
        <v>625</v>
      </c>
      <c r="BT37" s="815"/>
      <c r="BU37" s="815"/>
      <c r="BV37" s="815"/>
      <c r="BW37" s="815"/>
      <c r="BX37" s="815"/>
      <c r="BY37" s="815"/>
      <c r="BZ37" s="815"/>
      <c r="CA37" s="815"/>
      <c r="CB37" s="815"/>
      <c r="CC37" s="815"/>
      <c r="CD37" s="815"/>
      <c r="CE37" s="815"/>
      <c r="CF37" s="815"/>
      <c r="CG37" s="816"/>
      <c r="CH37" s="827">
        <v>94</v>
      </c>
      <c r="CI37" s="828"/>
      <c r="CJ37" s="828"/>
      <c r="CK37" s="828"/>
      <c r="CL37" s="829"/>
      <c r="CM37" s="827">
        <v>1967</v>
      </c>
      <c r="CN37" s="828"/>
      <c r="CO37" s="828"/>
      <c r="CP37" s="828"/>
      <c r="CQ37" s="829"/>
      <c r="CR37" s="827" t="s">
        <v>520</v>
      </c>
      <c r="CS37" s="828"/>
      <c r="CT37" s="828"/>
      <c r="CU37" s="828"/>
      <c r="CV37" s="829"/>
      <c r="CW37" s="827">
        <v>1076</v>
      </c>
      <c r="CX37" s="828"/>
      <c r="CY37" s="828"/>
      <c r="CZ37" s="828"/>
      <c r="DA37" s="829"/>
      <c r="DB37" s="827" t="s">
        <v>520</v>
      </c>
      <c r="DC37" s="828"/>
      <c r="DD37" s="828"/>
      <c r="DE37" s="828"/>
      <c r="DF37" s="829"/>
      <c r="DG37" s="827" t="s">
        <v>520</v>
      </c>
      <c r="DH37" s="828"/>
      <c r="DI37" s="828"/>
      <c r="DJ37" s="828"/>
      <c r="DK37" s="829"/>
      <c r="DL37" s="827" t="s">
        <v>520</v>
      </c>
      <c r="DM37" s="828"/>
      <c r="DN37" s="828"/>
      <c r="DO37" s="828"/>
      <c r="DP37" s="829"/>
      <c r="DQ37" s="827" t="s">
        <v>520</v>
      </c>
      <c r="DR37" s="828"/>
      <c r="DS37" s="828"/>
      <c r="DT37" s="828"/>
      <c r="DU37" s="829"/>
      <c r="DV37" s="830"/>
      <c r="DW37" s="831"/>
      <c r="DX37" s="831"/>
      <c r="DY37" s="831"/>
      <c r="DZ37" s="832"/>
      <c r="EA37" s="247"/>
    </row>
    <row r="38" spans="1:131" s="248" customFormat="1" ht="26.25" customHeight="1" x14ac:dyDescent="0.2">
      <c r="A38" s="267">
        <v>11</v>
      </c>
      <c r="B38" s="801" t="s">
        <v>414</v>
      </c>
      <c r="C38" s="802"/>
      <c r="D38" s="802"/>
      <c r="E38" s="802"/>
      <c r="F38" s="802"/>
      <c r="G38" s="802"/>
      <c r="H38" s="802"/>
      <c r="I38" s="802"/>
      <c r="J38" s="802"/>
      <c r="K38" s="802"/>
      <c r="L38" s="802"/>
      <c r="M38" s="802"/>
      <c r="N38" s="802"/>
      <c r="O38" s="802"/>
      <c r="P38" s="803"/>
      <c r="Q38" s="804">
        <v>1570</v>
      </c>
      <c r="R38" s="805"/>
      <c r="S38" s="805"/>
      <c r="T38" s="805"/>
      <c r="U38" s="805"/>
      <c r="V38" s="805">
        <v>1122</v>
      </c>
      <c r="W38" s="805"/>
      <c r="X38" s="805"/>
      <c r="Y38" s="805"/>
      <c r="Z38" s="805"/>
      <c r="AA38" s="805">
        <v>449</v>
      </c>
      <c r="AB38" s="805"/>
      <c r="AC38" s="805"/>
      <c r="AD38" s="805"/>
      <c r="AE38" s="806"/>
      <c r="AF38" s="807">
        <v>1582</v>
      </c>
      <c r="AG38" s="808"/>
      <c r="AH38" s="808"/>
      <c r="AI38" s="808"/>
      <c r="AJ38" s="809"/>
      <c r="AK38" s="876">
        <v>1</v>
      </c>
      <c r="AL38" s="877"/>
      <c r="AM38" s="877"/>
      <c r="AN38" s="877"/>
      <c r="AO38" s="877"/>
      <c r="AP38" s="877">
        <v>3869</v>
      </c>
      <c r="AQ38" s="877"/>
      <c r="AR38" s="877"/>
      <c r="AS38" s="877"/>
      <c r="AT38" s="877"/>
      <c r="AU38" s="877">
        <v>0</v>
      </c>
      <c r="AV38" s="877"/>
      <c r="AW38" s="877"/>
      <c r="AX38" s="877"/>
      <c r="AY38" s="877"/>
      <c r="AZ38" s="878"/>
      <c r="BA38" s="878"/>
      <c r="BB38" s="878"/>
      <c r="BC38" s="878"/>
      <c r="BD38" s="878"/>
      <c r="BE38" s="874" t="s">
        <v>588</v>
      </c>
      <c r="BF38" s="874"/>
      <c r="BG38" s="874"/>
      <c r="BH38" s="874"/>
      <c r="BI38" s="875"/>
      <c r="BJ38" s="253"/>
      <c r="BK38" s="253"/>
      <c r="BL38" s="253"/>
      <c r="BM38" s="253"/>
      <c r="BN38" s="253"/>
      <c r="BO38" s="266"/>
      <c r="BP38" s="266"/>
      <c r="BQ38" s="263">
        <v>32</v>
      </c>
      <c r="BR38" s="264"/>
      <c r="BS38" s="814" t="s">
        <v>626</v>
      </c>
      <c r="BT38" s="815"/>
      <c r="BU38" s="815"/>
      <c r="BV38" s="815"/>
      <c r="BW38" s="815"/>
      <c r="BX38" s="815"/>
      <c r="BY38" s="815"/>
      <c r="BZ38" s="815"/>
      <c r="CA38" s="815"/>
      <c r="CB38" s="815"/>
      <c r="CC38" s="815"/>
      <c r="CD38" s="815"/>
      <c r="CE38" s="815"/>
      <c r="CF38" s="815"/>
      <c r="CG38" s="816"/>
      <c r="CH38" s="827" t="s">
        <v>520</v>
      </c>
      <c r="CI38" s="828"/>
      <c r="CJ38" s="828"/>
      <c r="CK38" s="828"/>
      <c r="CL38" s="829"/>
      <c r="CM38" s="827">
        <v>5</v>
      </c>
      <c r="CN38" s="828"/>
      <c r="CO38" s="828"/>
      <c r="CP38" s="828"/>
      <c r="CQ38" s="829"/>
      <c r="CR38" s="827">
        <v>3</v>
      </c>
      <c r="CS38" s="828"/>
      <c r="CT38" s="828"/>
      <c r="CU38" s="828"/>
      <c r="CV38" s="829"/>
      <c r="CW38" s="827">
        <v>0</v>
      </c>
      <c r="CX38" s="828"/>
      <c r="CY38" s="828"/>
      <c r="CZ38" s="828"/>
      <c r="DA38" s="829"/>
      <c r="DB38" s="827" t="s">
        <v>520</v>
      </c>
      <c r="DC38" s="828"/>
      <c r="DD38" s="828"/>
      <c r="DE38" s="828"/>
      <c r="DF38" s="829"/>
      <c r="DG38" s="827" t="s">
        <v>520</v>
      </c>
      <c r="DH38" s="828"/>
      <c r="DI38" s="828"/>
      <c r="DJ38" s="828"/>
      <c r="DK38" s="829"/>
      <c r="DL38" s="827" t="s">
        <v>520</v>
      </c>
      <c r="DM38" s="828"/>
      <c r="DN38" s="828"/>
      <c r="DO38" s="828"/>
      <c r="DP38" s="829"/>
      <c r="DQ38" s="827" t="s">
        <v>520</v>
      </c>
      <c r="DR38" s="828"/>
      <c r="DS38" s="828"/>
      <c r="DT38" s="828"/>
      <c r="DU38" s="829"/>
      <c r="DV38" s="830"/>
      <c r="DW38" s="831"/>
      <c r="DX38" s="831"/>
      <c r="DY38" s="831"/>
      <c r="DZ38" s="832"/>
      <c r="EA38" s="247"/>
    </row>
    <row r="39" spans="1:131" s="248" customFormat="1" ht="26.25" customHeight="1" x14ac:dyDescent="0.2">
      <c r="A39" s="267">
        <v>12</v>
      </c>
      <c r="B39" s="801" t="s">
        <v>415</v>
      </c>
      <c r="C39" s="802"/>
      <c r="D39" s="802"/>
      <c r="E39" s="802"/>
      <c r="F39" s="802"/>
      <c r="G39" s="802"/>
      <c r="H39" s="802"/>
      <c r="I39" s="802"/>
      <c r="J39" s="802"/>
      <c r="K39" s="802"/>
      <c r="L39" s="802"/>
      <c r="M39" s="802"/>
      <c r="N39" s="802"/>
      <c r="O39" s="802"/>
      <c r="P39" s="803"/>
      <c r="Q39" s="804">
        <v>15621</v>
      </c>
      <c r="R39" s="805"/>
      <c r="S39" s="805"/>
      <c r="T39" s="805"/>
      <c r="U39" s="805"/>
      <c r="V39" s="805">
        <v>14748</v>
      </c>
      <c r="W39" s="805"/>
      <c r="X39" s="805"/>
      <c r="Y39" s="805"/>
      <c r="Z39" s="805"/>
      <c r="AA39" s="805">
        <v>873</v>
      </c>
      <c r="AB39" s="805"/>
      <c r="AC39" s="805"/>
      <c r="AD39" s="805"/>
      <c r="AE39" s="806"/>
      <c r="AF39" s="807">
        <v>117072</v>
      </c>
      <c r="AG39" s="808"/>
      <c r="AH39" s="808"/>
      <c r="AI39" s="808"/>
      <c r="AJ39" s="809"/>
      <c r="AK39" s="876">
        <v>0</v>
      </c>
      <c r="AL39" s="877"/>
      <c r="AM39" s="877"/>
      <c r="AN39" s="877"/>
      <c r="AO39" s="877"/>
      <c r="AP39" s="877">
        <v>99374</v>
      </c>
      <c r="AQ39" s="877"/>
      <c r="AR39" s="877"/>
      <c r="AS39" s="877"/>
      <c r="AT39" s="877"/>
      <c r="AU39" s="877">
        <v>0</v>
      </c>
      <c r="AV39" s="877"/>
      <c r="AW39" s="877"/>
      <c r="AX39" s="877"/>
      <c r="AY39" s="877"/>
      <c r="AZ39" s="878"/>
      <c r="BA39" s="878"/>
      <c r="BB39" s="878"/>
      <c r="BC39" s="878"/>
      <c r="BD39" s="878"/>
      <c r="BE39" s="874" t="s">
        <v>588</v>
      </c>
      <c r="BF39" s="874"/>
      <c r="BG39" s="874"/>
      <c r="BH39" s="874"/>
      <c r="BI39" s="875"/>
      <c r="BJ39" s="253"/>
      <c r="BK39" s="253"/>
      <c r="BL39" s="253"/>
      <c r="BM39" s="253"/>
      <c r="BN39" s="253"/>
      <c r="BO39" s="266"/>
      <c r="BP39" s="266"/>
      <c r="BQ39" s="263">
        <v>33</v>
      </c>
      <c r="BR39" s="264"/>
      <c r="BS39" s="814" t="s">
        <v>627</v>
      </c>
      <c r="BT39" s="815"/>
      <c r="BU39" s="815"/>
      <c r="BV39" s="815"/>
      <c r="BW39" s="815"/>
      <c r="BX39" s="815"/>
      <c r="BY39" s="815"/>
      <c r="BZ39" s="815"/>
      <c r="CA39" s="815"/>
      <c r="CB39" s="815"/>
      <c r="CC39" s="815"/>
      <c r="CD39" s="815"/>
      <c r="CE39" s="815"/>
      <c r="CF39" s="815"/>
      <c r="CG39" s="816"/>
      <c r="CH39" s="827">
        <v>0</v>
      </c>
      <c r="CI39" s="828"/>
      <c r="CJ39" s="828"/>
      <c r="CK39" s="828"/>
      <c r="CL39" s="829"/>
      <c r="CM39" s="827">
        <v>7</v>
      </c>
      <c r="CN39" s="828"/>
      <c r="CO39" s="828"/>
      <c r="CP39" s="828"/>
      <c r="CQ39" s="829"/>
      <c r="CR39" s="827">
        <v>3</v>
      </c>
      <c r="CS39" s="828"/>
      <c r="CT39" s="828"/>
      <c r="CU39" s="828"/>
      <c r="CV39" s="829"/>
      <c r="CW39" s="827">
        <v>138</v>
      </c>
      <c r="CX39" s="828"/>
      <c r="CY39" s="828"/>
      <c r="CZ39" s="828"/>
      <c r="DA39" s="829"/>
      <c r="DB39" s="827" t="s">
        <v>520</v>
      </c>
      <c r="DC39" s="828"/>
      <c r="DD39" s="828"/>
      <c r="DE39" s="828"/>
      <c r="DF39" s="829"/>
      <c r="DG39" s="827" t="s">
        <v>520</v>
      </c>
      <c r="DH39" s="828"/>
      <c r="DI39" s="828"/>
      <c r="DJ39" s="828"/>
      <c r="DK39" s="829"/>
      <c r="DL39" s="827" t="s">
        <v>520</v>
      </c>
      <c r="DM39" s="828"/>
      <c r="DN39" s="828"/>
      <c r="DO39" s="828"/>
      <c r="DP39" s="829"/>
      <c r="DQ39" s="827" t="s">
        <v>520</v>
      </c>
      <c r="DR39" s="828"/>
      <c r="DS39" s="828"/>
      <c r="DT39" s="828"/>
      <c r="DU39" s="829"/>
      <c r="DV39" s="830"/>
      <c r="DW39" s="831"/>
      <c r="DX39" s="831"/>
      <c r="DY39" s="831"/>
      <c r="DZ39" s="832"/>
      <c r="EA39" s="247"/>
    </row>
    <row r="40" spans="1:131" s="248" customFormat="1" ht="26.25" customHeight="1" x14ac:dyDescent="0.2">
      <c r="A40" s="262">
        <v>13</v>
      </c>
      <c r="B40" s="801" t="s">
        <v>416</v>
      </c>
      <c r="C40" s="802"/>
      <c r="D40" s="802"/>
      <c r="E40" s="802"/>
      <c r="F40" s="802"/>
      <c r="G40" s="802"/>
      <c r="H40" s="802"/>
      <c r="I40" s="802"/>
      <c r="J40" s="802"/>
      <c r="K40" s="802"/>
      <c r="L40" s="802"/>
      <c r="M40" s="802"/>
      <c r="N40" s="802"/>
      <c r="O40" s="802"/>
      <c r="P40" s="803"/>
      <c r="Q40" s="804">
        <v>3544</v>
      </c>
      <c r="R40" s="805"/>
      <c r="S40" s="805"/>
      <c r="T40" s="805"/>
      <c r="U40" s="805"/>
      <c r="V40" s="805">
        <v>3490</v>
      </c>
      <c r="W40" s="805"/>
      <c r="X40" s="805"/>
      <c r="Y40" s="805"/>
      <c r="Z40" s="805"/>
      <c r="AA40" s="805">
        <v>54</v>
      </c>
      <c r="AB40" s="805"/>
      <c r="AC40" s="805"/>
      <c r="AD40" s="805"/>
      <c r="AE40" s="806"/>
      <c r="AF40" s="807">
        <v>0</v>
      </c>
      <c r="AG40" s="808"/>
      <c r="AH40" s="808"/>
      <c r="AI40" s="808"/>
      <c r="AJ40" s="809"/>
      <c r="AK40" s="876">
        <v>317</v>
      </c>
      <c r="AL40" s="877"/>
      <c r="AM40" s="877"/>
      <c r="AN40" s="877"/>
      <c r="AO40" s="877"/>
      <c r="AP40" s="877">
        <v>5959</v>
      </c>
      <c r="AQ40" s="877"/>
      <c r="AR40" s="877"/>
      <c r="AS40" s="877"/>
      <c r="AT40" s="877"/>
      <c r="AU40" s="877">
        <v>2771</v>
      </c>
      <c r="AV40" s="877"/>
      <c r="AW40" s="877"/>
      <c r="AX40" s="877"/>
      <c r="AY40" s="877"/>
      <c r="AZ40" s="878"/>
      <c r="BA40" s="878"/>
      <c r="BB40" s="878"/>
      <c r="BC40" s="878"/>
      <c r="BD40" s="878"/>
      <c r="BE40" s="874" t="s">
        <v>587</v>
      </c>
      <c r="BF40" s="874"/>
      <c r="BG40" s="874"/>
      <c r="BH40" s="874"/>
      <c r="BI40" s="875"/>
      <c r="BJ40" s="253"/>
      <c r="BK40" s="253"/>
      <c r="BL40" s="253"/>
      <c r="BM40" s="253"/>
      <c r="BN40" s="253"/>
      <c r="BO40" s="266"/>
      <c r="BP40" s="266"/>
      <c r="BQ40" s="263">
        <v>34</v>
      </c>
      <c r="BR40" s="264" t="s">
        <v>594</v>
      </c>
      <c r="BS40" s="814" t="s">
        <v>628</v>
      </c>
      <c r="BT40" s="815"/>
      <c r="BU40" s="815"/>
      <c r="BV40" s="815"/>
      <c r="BW40" s="815"/>
      <c r="BX40" s="815"/>
      <c r="BY40" s="815"/>
      <c r="BZ40" s="815"/>
      <c r="CA40" s="815"/>
      <c r="CB40" s="815"/>
      <c r="CC40" s="815"/>
      <c r="CD40" s="815"/>
      <c r="CE40" s="815"/>
      <c r="CF40" s="815"/>
      <c r="CG40" s="816"/>
      <c r="CH40" s="827">
        <v>30</v>
      </c>
      <c r="CI40" s="828"/>
      <c r="CJ40" s="828"/>
      <c r="CK40" s="828"/>
      <c r="CL40" s="829"/>
      <c r="CM40" s="827">
        <v>8293</v>
      </c>
      <c r="CN40" s="828"/>
      <c r="CO40" s="828"/>
      <c r="CP40" s="828"/>
      <c r="CQ40" s="829"/>
      <c r="CR40" s="827">
        <v>8340</v>
      </c>
      <c r="CS40" s="828"/>
      <c r="CT40" s="828"/>
      <c r="CU40" s="828"/>
      <c r="CV40" s="829"/>
      <c r="CW40" s="827">
        <v>913</v>
      </c>
      <c r="CX40" s="828"/>
      <c r="CY40" s="828"/>
      <c r="CZ40" s="828"/>
      <c r="DA40" s="829"/>
      <c r="DB40" s="827" t="s">
        <v>520</v>
      </c>
      <c r="DC40" s="828"/>
      <c r="DD40" s="828"/>
      <c r="DE40" s="828"/>
      <c r="DF40" s="829"/>
      <c r="DG40" s="827" t="s">
        <v>520</v>
      </c>
      <c r="DH40" s="828"/>
      <c r="DI40" s="828"/>
      <c r="DJ40" s="828"/>
      <c r="DK40" s="829"/>
      <c r="DL40" s="827" t="s">
        <v>520</v>
      </c>
      <c r="DM40" s="828"/>
      <c r="DN40" s="828"/>
      <c r="DO40" s="828"/>
      <c r="DP40" s="829"/>
      <c r="DQ40" s="827" t="s">
        <v>520</v>
      </c>
      <c r="DR40" s="828"/>
      <c r="DS40" s="828"/>
      <c r="DT40" s="828"/>
      <c r="DU40" s="829"/>
      <c r="DV40" s="830"/>
      <c r="DW40" s="831"/>
      <c r="DX40" s="831"/>
      <c r="DY40" s="831"/>
      <c r="DZ40" s="832"/>
      <c r="EA40" s="247"/>
    </row>
    <row r="41" spans="1:131" s="248" customFormat="1" ht="26.25" customHeight="1" x14ac:dyDescent="0.2">
      <c r="A41" s="262">
        <v>14</v>
      </c>
      <c r="B41" s="801" t="s">
        <v>417</v>
      </c>
      <c r="C41" s="802"/>
      <c r="D41" s="802"/>
      <c r="E41" s="802"/>
      <c r="F41" s="802"/>
      <c r="G41" s="802"/>
      <c r="H41" s="802"/>
      <c r="I41" s="802"/>
      <c r="J41" s="802"/>
      <c r="K41" s="802"/>
      <c r="L41" s="802"/>
      <c r="M41" s="802"/>
      <c r="N41" s="802"/>
      <c r="O41" s="802"/>
      <c r="P41" s="803"/>
      <c r="Q41" s="804">
        <v>953</v>
      </c>
      <c r="R41" s="805"/>
      <c r="S41" s="805"/>
      <c r="T41" s="805"/>
      <c r="U41" s="805"/>
      <c r="V41" s="805">
        <v>953</v>
      </c>
      <c r="W41" s="805"/>
      <c r="X41" s="805"/>
      <c r="Y41" s="805"/>
      <c r="Z41" s="805"/>
      <c r="AA41" s="805">
        <v>0</v>
      </c>
      <c r="AB41" s="805"/>
      <c r="AC41" s="805"/>
      <c r="AD41" s="805"/>
      <c r="AE41" s="806"/>
      <c r="AF41" s="807">
        <v>0</v>
      </c>
      <c r="AG41" s="808"/>
      <c r="AH41" s="808"/>
      <c r="AI41" s="808"/>
      <c r="AJ41" s="809"/>
      <c r="AK41" s="876">
        <v>526</v>
      </c>
      <c r="AL41" s="877"/>
      <c r="AM41" s="877"/>
      <c r="AN41" s="877"/>
      <c r="AO41" s="877"/>
      <c r="AP41" s="877">
        <v>1857</v>
      </c>
      <c r="AQ41" s="877"/>
      <c r="AR41" s="877"/>
      <c r="AS41" s="877"/>
      <c r="AT41" s="877"/>
      <c r="AU41" s="877">
        <v>1298</v>
      </c>
      <c r="AV41" s="877"/>
      <c r="AW41" s="877"/>
      <c r="AX41" s="877"/>
      <c r="AY41" s="877"/>
      <c r="AZ41" s="878"/>
      <c r="BA41" s="878"/>
      <c r="BB41" s="878"/>
      <c r="BC41" s="878"/>
      <c r="BD41" s="878"/>
      <c r="BE41" s="874" t="s">
        <v>587</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t="s">
        <v>418</v>
      </c>
      <c r="C42" s="802"/>
      <c r="D42" s="802"/>
      <c r="E42" s="802"/>
      <c r="F42" s="802"/>
      <c r="G42" s="802"/>
      <c r="H42" s="802"/>
      <c r="I42" s="802"/>
      <c r="J42" s="802"/>
      <c r="K42" s="802"/>
      <c r="L42" s="802"/>
      <c r="M42" s="802"/>
      <c r="N42" s="802"/>
      <c r="O42" s="802"/>
      <c r="P42" s="803"/>
      <c r="Q42" s="804">
        <v>1482</v>
      </c>
      <c r="R42" s="805"/>
      <c r="S42" s="805"/>
      <c r="T42" s="805"/>
      <c r="U42" s="805"/>
      <c r="V42" s="805">
        <v>1482</v>
      </c>
      <c r="W42" s="805"/>
      <c r="X42" s="805"/>
      <c r="Y42" s="805"/>
      <c r="Z42" s="805"/>
      <c r="AA42" s="805">
        <v>0</v>
      </c>
      <c r="AB42" s="805"/>
      <c r="AC42" s="805"/>
      <c r="AD42" s="805"/>
      <c r="AE42" s="806"/>
      <c r="AF42" s="807">
        <v>0</v>
      </c>
      <c r="AG42" s="808"/>
      <c r="AH42" s="808"/>
      <c r="AI42" s="808"/>
      <c r="AJ42" s="809"/>
      <c r="AK42" s="876">
        <v>809</v>
      </c>
      <c r="AL42" s="877"/>
      <c r="AM42" s="877"/>
      <c r="AN42" s="877"/>
      <c r="AO42" s="877"/>
      <c r="AP42" s="877">
        <v>6506</v>
      </c>
      <c r="AQ42" s="877"/>
      <c r="AR42" s="877"/>
      <c r="AS42" s="877"/>
      <c r="AT42" s="877"/>
      <c r="AU42" s="877">
        <v>5797</v>
      </c>
      <c r="AV42" s="877"/>
      <c r="AW42" s="877"/>
      <c r="AX42" s="877"/>
      <c r="AY42" s="877"/>
      <c r="AZ42" s="878"/>
      <c r="BA42" s="878"/>
      <c r="BB42" s="878"/>
      <c r="BC42" s="878"/>
      <c r="BD42" s="878"/>
      <c r="BE42" s="874" t="s">
        <v>587</v>
      </c>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t="s">
        <v>419</v>
      </c>
      <c r="C43" s="802"/>
      <c r="D43" s="802"/>
      <c r="E43" s="802"/>
      <c r="F43" s="802"/>
      <c r="G43" s="802"/>
      <c r="H43" s="802"/>
      <c r="I43" s="802"/>
      <c r="J43" s="802"/>
      <c r="K43" s="802"/>
      <c r="L43" s="802"/>
      <c r="M43" s="802"/>
      <c r="N43" s="802"/>
      <c r="O43" s="802"/>
      <c r="P43" s="803"/>
      <c r="Q43" s="804">
        <v>8729</v>
      </c>
      <c r="R43" s="805"/>
      <c r="S43" s="805"/>
      <c r="T43" s="805"/>
      <c r="U43" s="805"/>
      <c r="V43" s="805">
        <v>8509</v>
      </c>
      <c r="W43" s="805"/>
      <c r="X43" s="805"/>
      <c r="Y43" s="805"/>
      <c r="Z43" s="805"/>
      <c r="AA43" s="805">
        <v>220</v>
      </c>
      <c r="AB43" s="805"/>
      <c r="AC43" s="805"/>
      <c r="AD43" s="805"/>
      <c r="AE43" s="806"/>
      <c r="AF43" s="807">
        <v>0</v>
      </c>
      <c r="AG43" s="808"/>
      <c r="AH43" s="808"/>
      <c r="AI43" s="808"/>
      <c r="AJ43" s="809"/>
      <c r="AK43" s="876">
        <v>5739</v>
      </c>
      <c r="AL43" s="877"/>
      <c r="AM43" s="877"/>
      <c r="AN43" s="877"/>
      <c r="AO43" s="877"/>
      <c r="AP43" s="877">
        <v>44958</v>
      </c>
      <c r="AQ43" s="877"/>
      <c r="AR43" s="877"/>
      <c r="AS43" s="877"/>
      <c r="AT43" s="877"/>
      <c r="AU43" s="877">
        <v>16980</v>
      </c>
      <c r="AV43" s="877"/>
      <c r="AW43" s="877"/>
      <c r="AX43" s="877"/>
      <c r="AY43" s="877"/>
      <c r="AZ43" s="878"/>
      <c r="BA43" s="878"/>
      <c r="BB43" s="878"/>
      <c r="BC43" s="878"/>
      <c r="BD43" s="878"/>
      <c r="BE43" s="874" t="s">
        <v>587</v>
      </c>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392</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209892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183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398</v>
      </c>
      <c r="AB66" s="764"/>
      <c r="AC66" s="764"/>
      <c r="AD66" s="764"/>
      <c r="AE66" s="765"/>
      <c r="AF66" s="898" t="s">
        <v>426</v>
      </c>
      <c r="AG66" s="859"/>
      <c r="AH66" s="859"/>
      <c r="AI66" s="859"/>
      <c r="AJ66" s="899"/>
      <c r="AK66" s="763" t="s">
        <v>400</v>
      </c>
      <c r="AL66" s="787"/>
      <c r="AM66" s="787"/>
      <c r="AN66" s="787"/>
      <c r="AO66" s="788"/>
      <c r="AP66" s="763" t="s">
        <v>401</v>
      </c>
      <c r="AQ66" s="764"/>
      <c r="AR66" s="764"/>
      <c r="AS66" s="764"/>
      <c r="AT66" s="765"/>
      <c r="AU66" s="763" t="s">
        <v>427</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589</v>
      </c>
      <c r="C68" s="916"/>
      <c r="D68" s="916"/>
      <c r="E68" s="916"/>
      <c r="F68" s="916"/>
      <c r="G68" s="916"/>
      <c r="H68" s="916"/>
      <c r="I68" s="916"/>
      <c r="J68" s="916"/>
      <c r="K68" s="916"/>
      <c r="L68" s="916"/>
      <c r="M68" s="916"/>
      <c r="N68" s="916"/>
      <c r="O68" s="916"/>
      <c r="P68" s="917"/>
      <c r="Q68" s="918">
        <v>19056</v>
      </c>
      <c r="R68" s="912"/>
      <c r="S68" s="912"/>
      <c r="T68" s="912"/>
      <c r="U68" s="912"/>
      <c r="V68" s="912">
        <v>16318</v>
      </c>
      <c r="W68" s="912"/>
      <c r="X68" s="912"/>
      <c r="Y68" s="912"/>
      <c r="Z68" s="912"/>
      <c r="AA68" s="912">
        <v>2738</v>
      </c>
      <c r="AB68" s="912"/>
      <c r="AC68" s="912"/>
      <c r="AD68" s="912"/>
      <c r="AE68" s="912"/>
      <c r="AF68" s="912">
        <v>6019</v>
      </c>
      <c r="AG68" s="912"/>
      <c r="AH68" s="912"/>
      <c r="AI68" s="912"/>
      <c r="AJ68" s="912"/>
      <c r="AK68" s="912">
        <v>278</v>
      </c>
      <c r="AL68" s="912"/>
      <c r="AM68" s="912"/>
      <c r="AN68" s="912"/>
      <c r="AO68" s="912"/>
      <c r="AP68" s="912">
        <v>43752</v>
      </c>
      <c r="AQ68" s="912"/>
      <c r="AR68" s="912"/>
      <c r="AS68" s="912"/>
      <c r="AT68" s="912"/>
      <c r="AU68" s="912">
        <v>301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590</v>
      </c>
      <c r="C69" s="920"/>
      <c r="D69" s="920"/>
      <c r="E69" s="920"/>
      <c r="F69" s="920"/>
      <c r="G69" s="920"/>
      <c r="H69" s="920"/>
      <c r="I69" s="920"/>
      <c r="J69" s="920"/>
      <c r="K69" s="920"/>
      <c r="L69" s="920"/>
      <c r="M69" s="920"/>
      <c r="N69" s="920"/>
      <c r="O69" s="920"/>
      <c r="P69" s="921"/>
      <c r="Q69" s="922">
        <v>1712</v>
      </c>
      <c r="R69" s="877"/>
      <c r="S69" s="877"/>
      <c r="T69" s="877"/>
      <c r="U69" s="877"/>
      <c r="V69" s="877">
        <v>1427</v>
      </c>
      <c r="W69" s="877"/>
      <c r="X69" s="877"/>
      <c r="Y69" s="877"/>
      <c r="Z69" s="877"/>
      <c r="AA69" s="877">
        <v>285</v>
      </c>
      <c r="AB69" s="877"/>
      <c r="AC69" s="877"/>
      <c r="AD69" s="877"/>
      <c r="AE69" s="877"/>
      <c r="AF69" s="877">
        <v>285</v>
      </c>
      <c r="AG69" s="877"/>
      <c r="AH69" s="877"/>
      <c r="AI69" s="877"/>
      <c r="AJ69" s="877"/>
      <c r="AK69" s="877" t="s">
        <v>520</v>
      </c>
      <c r="AL69" s="877"/>
      <c r="AM69" s="877"/>
      <c r="AN69" s="877"/>
      <c r="AO69" s="877"/>
      <c r="AP69" s="877" t="s">
        <v>520</v>
      </c>
      <c r="AQ69" s="877"/>
      <c r="AR69" s="877"/>
      <c r="AS69" s="877"/>
      <c r="AT69" s="877"/>
      <c r="AU69" s="877" t="s">
        <v>520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591</v>
      </c>
      <c r="C70" s="920"/>
      <c r="D70" s="920"/>
      <c r="E70" s="920"/>
      <c r="F70" s="920"/>
      <c r="G70" s="920"/>
      <c r="H70" s="920"/>
      <c r="I70" s="920"/>
      <c r="J70" s="920"/>
      <c r="K70" s="920"/>
      <c r="L70" s="920"/>
      <c r="M70" s="920"/>
      <c r="N70" s="920"/>
      <c r="O70" s="920"/>
      <c r="P70" s="921"/>
      <c r="Q70" s="922">
        <v>794092</v>
      </c>
      <c r="R70" s="877"/>
      <c r="S70" s="877"/>
      <c r="T70" s="877"/>
      <c r="U70" s="877"/>
      <c r="V70" s="877">
        <v>774841</v>
      </c>
      <c r="W70" s="877"/>
      <c r="X70" s="877"/>
      <c r="Y70" s="877"/>
      <c r="Z70" s="877"/>
      <c r="AA70" s="877">
        <v>19251</v>
      </c>
      <c r="AB70" s="877"/>
      <c r="AC70" s="877"/>
      <c r="AD70" s="877"/>
      <c r="AE70" s="877"/>
      <c r="AF70" s="877">
        <v>19251</v>
      </c>
      <c r="AG70" s="877"/>
      <c r="AH70" s="877"/>
      <c r="AI70" s="877"/>
      <c r="AJ70" s="877"/>
      <c r="AK70" s="877" t="s">
        <v>520</v>
      </c>
      <c r="AL70" s="877"/>
      <c r="AM70" s="877"/>
      <c r="AN70" s="877"/>
      <c r="AO70" s="877"/>
      <c r="AP70" s="877" t="s">
        <v>520</v>
      </c>
      <c r="AQ70" s="877"/>
      <c r="AR70" s="877"/>
      <c r="AS70" s="877"/>
      <c r="AT70" s="877"/>
      <c r="AU70" s="877" t="s">
        <v>520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592</v>
      </c>
      <c r="C71" s="920"/>
      <c r="D71" s="920"/>
      <c r="E71" s="920"/>
      <c r="F71" s="920"/>
      <c r="G71" s="920"/>
      <c r="H71" s="920"/>
      <c r="I71" s="920"/>
      <c r="J71" s="920"/>
      <c r="K71" s="920"/>
      <c r="L71" s="920"/>
      <c r="M71" s="920"/>
      <c r="N71" s="920"/>
      <c r="O71" s="920"/>
      <c r="P71" s="921"/>
      <c r="Q71" s="922">
        <v>2475</v>
      </c>
      <c r="R71" s="877"/>
      <c r="S71" s="877"/>
      <c r="T71" s="877"/>
      <c r="U71" s="877"/>
      <c r="V71" s="877">
        <v>2406</v>
      </c>
      <c r="W71" s="877"/>
      <c r="X71" s="877"/>
      <c r="Y71" s="877"/>
      <c r="Z71" s="877"/>
      <c r="AA71" s="877">
        <v>69</v>
      </c>
      <c r="AB71" s="877"/>
      <c r="AC71" s="877"/>
      <c r="AD71" s="877"/>
      <c r="AE71" s="877"/>
      <c r="AF71" s="877">
        <v>69</v>
      </c>
      <c r="AG71" s="877"/>
      <c r="AH71" s="877"/>
      <c r="AI71" s="877"/>
      <c r="AJ71" s="877"/>
      <c r="AK71" s="877" t="s">
        <v>520</v>
      </c>
      <c r="AL71" s="877"/>
      <c r="AM71" s="877"/>
      <c r="AN71" s="877"/>
      <c r="AO71" s="877"/>
      <c r="AP71" s="877">
        <v>98</v>
      </c>
      <c r="AQ71" s="877"/>
      <c r="AR71" s="877"/>
      <c r="AS71" s="877"/>
      <c r="AT71" s="877"/>
      <c r="AU71" s="877" t="s">
        <v>520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392</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105879</v>
      </c>
      <c r="CS102" s="896"/>
      <c r="CT102" s="896"/>
      <c r="CU102" s="896"/>
      <c r="CV102" s="939"/>
      <c r="CW102" s="938">
        <f t="shared" ref="CW102" si="0">SUM(CW7:DA88)</f>
        <v>11717</v>
      </c>
      <c r="CX102" s="896"/>
      <c r="CY102" s="896"/>
      <c r="CZ102" s="896"/>
      <c r="DA102" s="939"/>
      <c r="DB102" s="938">
        <f t="shared" ref="DB102" si="1">SUM(DB7:DF88)</f>
        <v>102648</v>
      </c>
      <c r="DC102" s="896"/>
      <c r="DD102" s="896"/>
      <c r="DE102" s="896"/>
      <c r="DF102" s="939"/>
      <c r="DG102" s="938">
        <f t="shared" ref="DG102" si="2">SUM(DG7:DK88)</f>
        <v>18288</v>
      </c>
      <c r="DH102" s="896"/>
      <c r="DI102" s="896"/>
      <c r="DJ102" s="896"/>
      <c r="DK102" s="939"/>
      <c r="DL102" s="938">
        <f t="shared" ref="DL102" si="3">SUM(DL7:DP88)</f>
        <v>3300</v>
      </c>
      <c r="DM102" s="896"/>
      <c r="DN102" s="896"/>
      <c r="DO102" s="896"/>
      <c r="DP102" s="939"/>
      <c r="DQ102" s="938">
        <f t="shared" ref="DQ102" si="4">SUM(DQ7:DU88)</f>
        <v>1650</v>
      </c>
      <c r="DR102" s="896"/>
      <c r="DS102" s="896"/>
      <c r="DT102" s="896"/>
      <c r="DU102" s="939"/>
      <c r="DV102" s="938"/>
      <c r="DW102" s="896"/>
      <c r="DX102" s="896"/>
      <c r="DY102" s="896"/>
      <c r="DZ102" s="939"/>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2" t="s">
        <v>430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3" t="s">
        <v>431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4" t="s">
        <v>434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7" customFormat="1" ht="26.25" customHeight="1" x14ac:dyDescent="0.2">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306</v>
      </c>
      <c r="AG109" s="941"/>
      <c r="AH109" s="941"/>
      <c r="AI109" s="941"/>
      <c r="AJ109" s="942"/>
      <c r="AK109" s="940" t="s">
        <v>305</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306</v>
      </c>
      <c r="BW109" s="941"/>
      <c r="BX109" s="941"/>
      <c r="BY109" s="941"/>
      <c r="BZ109" s="942"/>
      <c r="CA109" s="940" t="s">
        <v>305</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306</v>
      </c>
      <c r="DM109" s="941"/>
      <c r="DN109" s="941"/>
      <c r="DO109" s="941"/>
      <c r="DP109" s="942"/>
      <c r="DQ109" s="940" t="s">
        <v>305</v>
      </c>
      <c r="DR109" s="941"/>
      <c r="DS109" s="941"/>
      <c r="DT109" s="941"/>
      <c r="DU109" s="942"/>
      <c r="DV109" s="940" t="s">
        <v>438</v>
      </c>
      <c r="DW109" s="941"/>
      <c r="DX109" s="941"/>
      <c r="DY109" s="941"/>
      <c r="DZ109" s="943"/>
    </row>
    <row r="110" spans="1:131" s="247" customFormat="1" ht="26.25" customHeight="1" x14ac:dyDescent="0.2">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49468940</v>
      </c>
      <c r="AB110" s="948"/>
      <c r="AC110" s="948"/>
      <c r="AD110" s="948"/>
      <c r="AE110" s="949"/>
      <c r="AF110" s="950">
        <v>48267151</v>
      </c>
      <c r="AG110" s="948"/>
      <c r="AH110" s="948"/>
      <c r="AI110" s="948"/>
      <c r="AJ110" s="949"/>
      <c r="AK110" s="950">
        <v>46454320</v>
      </c>
      <c r="AL110" s="948"/>
      <c r="AM110" s="948"/>
      <c r="AN110" s="948"/>
      <c r="AO110" s="949"/>
      <c r="AP110" s="951">
        <v>12.2</v>
      </c>
      <c r="AQ110" s="952"/>
      <c r="AR110" s="952"/>
      <c r="AS110" s="952"/>
      <c r="AT110" s="953"/>
      <c r="AU110" s="954" t="s">
        <v>71</v>
      </c>
      <c r="AV110" s="955"/>
      <c r="AW110" s="955"/>
      <c r="AX110" s="955"/>
      <c r="AY110" s="955"/>
      <c r="AZ110" s="993" t="s">
        <v>441</v>
      </c>
      <c r="BA110" s="945"/>
      <c r="BB110" s="945"/>
      <c r="BC110" s="945"/>
      <c r="BD110" s="945"/>
      <c r="BE110" s="945"/>
      <c r="BF110" s="945"/>
      <c r="BG110" s="945"/>
      <c r="BH110" s="945"/>
      <c r="BI110" s="945"/>
      <c r="BJ110" s="945"/>
      <c r="BK110" s="945"/>
      <c r="BL110" s="945"/>
      <c r="BM110" s="945"/>
      <c r="BN110" s="945"/>
      <c r="BO110" s="945"/>
      <c r="BP110" s="946"/>
      <c r="BQ110" s="979">
        <v>1222264371</v>
      </c>
      <c r="BR110" s="980"/>
      <c r="BS110" s="980"/>
      <c r="BT110" s="980"/>
      <c r="BU110" s="980"/>
      <c r="BV110" s="980">
        <v>1224022755</v>
      </c>
      <c r="BW110" s="980"/>
      <c r="BX110" s="980"/>
      <c r="BY110" s="980"/>
      <c r="BZ110" s="980"/>
      <c r="CA110" s="980">
        <v>1256346832</v>
      </c>
      <c r="CB110" s="980"/>
      <c r="CC110" s="980"/>
      <c r="CD110" s="980"/>
      <c r="CE110" s="980"/>
      <c r="CF110" s="994">
        <v>329.8</v>
      </c>
      <c r="CG110" s="995"/>
      <c r="CH110" s="995"/>
      <c r="CI110" s="995"/>
      <c r="CJ110" s="995"/>
      <c r="CK110" s="996" t="s">
        <v>442</v>
      </c>
      <c r="CL110" s="997"/>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v>3049734</v>
      </c>
      <c r="DH110" s="980"/>
      <c r="DI110" s="980"/>
      <c r="DJ110" s="980"/>
      <c r="DK110" s="980"/>
      <c r="DL110" s="980">
        <v>2833599</v>
      </c>
      <c r="DM110" s="980"/>
      <c r="DN110" s="980"/>
      <c r="DO110" s="980"/>
      <c r="DP110" s="980"/>
      <c r="DQ110" s="980">
        <v>2614588</v>
      </c>
      <c r="DR110" s="980"/>
      <c r="DS110" s="980"/>
      <c r="DT110" s="980"/>
      <c r="DU110" s="980"/>
      <c r="DV110" s="981">
        <v>0.7</v>
      </c>
      <c r="DW110" s="981"/>
      <c r="DX110" s="981"/>
      <c r="DY110" s="981"/>
      <c r="DZ110" s="982"/>
    </row>
    <row r="111" spans="1:131" s="247" customFormat="1" ht="26.25" customHeight="1" x14ac:dyDescent="0.2">
      <c r="A111" s="983" t="s">
        <v>444</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183</v>
      </c>
      <c r="AB111" s="987"/>
      <c r="AC111" s="987"/>
      <c r="AD111" s="987"/>
      <c r="AE111" s="988"/>
      <c r="AF111" s="989" t="s">
        <v>183</v>
      </c>
      <c r="AG111" s="987"/>
      <c r="AH111" s="987"/>
      <c r="AI111" s="987"/>
      <c r="AJ111" s="988"/>
      <c r="AK111" s="989" t="s">
        <v>183</v>
      </c>
      <c r="AL111" s="987"/>
      <c r="AM111" s="987"/>
      <c r="AN111" s="987"/>
      <c r="AO111" s="988"/>
      <c r="AP111" s="990" t="s">
        <v>183</v>
      </c>
      <c r="AQ111" s="991"/>
      <c r="AR111" s="991"/>
      <c r="AS111" s="991"/>
      <c r="AT111" s="992"/>
      <c r="AU111" s="956"/>
      <c r="AV111" s="957"/>
      <c r="AW111" s="957"/>
      <c r="AX111" s="957"/>
      <c r="AY111" s="957"/>
      <c r="AZ111" s="1002" t="s">
        <v>445</v>
      </c>
      <c r="BA111" s="1003"/>
      <c r="BB111" s="1003"/>
      <c r="BC111" s="1003"/>
      <c r="BD111" s="1003"/>
      <c r="BE111" s="1003"/>
      <c r="BF111" s="1003"/>
      <c r="BG111" s="1003"/>
      <c r="BH111" s="1003"/>
      <c r="BI111" s="1003"/>
      <c r="BJ111" s="1003"/>
      <c r="BK111" s="1003"/>
      <c r="BL111" s="1003"/>
      <c r="BM111" s="1003"/>
      <c r="BN111" s="1003"/>
      <c r="BO111" s="1003"/>
      <c r="BP111" s="1004"/>
      <c r="BQ111" s="972">
        <v>14140303</v>
      </c>
      <c r="BR111" s="973"/>
      <c r="BS111" s="973"/>
      <c r="BT111" s="973"/>
      <c r="BU111" s="973"/>
      <c r="BV111" s="973">
        <v>13745744</v>
      </c>
      <c r="BW111" s="973"/>
      <c r="BX111" s="973"/>
      <c r="BY111" s="973"/>
      <c r="BZ111" s="973"/>
      <c r="CA111" s="973">
        <v>12625252</v>
      </c>
      <c r="CB111" s="973"/>
      <c r="CC111" s="973"/>
      <c r="CD111" s="973"/>
      <c r="CE111" s="973"/>
      <c r="CF111" s="967">
        <v>3.3</v>
      </c>
      <c r="CG111" s="968"/>
      <c r="CH111" s="968"/>
      <c r="CI111" s="968"/>
      <c r="CJ111" s="968"/>
      <c r="CK111" s="998"/>
      <c r="CL111" s="999"/>
      <c r="CM111" s="969" t="s">
        <v>446</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447</v>
      </c>
      <c r="DH111" s="973"/>
      <c r="DI111" s="973"/>
      <c r="DJ111" s="973"/>
      <c r="DK111" s="973"/>
      <c r="DL111" s="973" t="s">
        <v>183</v>
      </c>
      <c r="DM111" s="973"/>
      <c r="DN111" s="973"/>
      <c r="DO111" s="973"/>
      <c r="DP111" s="973"/>
      <c r="DQ111" s="973" t="s">
        <v>447</v>
      </c>
      <c r="DR111" s="973"/>
      <c r="DS111" s="973"/>
      <c r="DT111" s="973"/>
      <c r="DU111" s="973"/>
      <c r="DV111" s="974" t="s">
        <v>447</v>
      </c>
      <c r="DW111" s="974"/>
      <c r="DX111" s="974"/>
      <c r="DY111" s="974"/>
      <c r="DZ111" s="975"/>
    </row>
    <row r="112" spans="1:131" s="247" customFormat="1" ht="26.25" customHeight="1" x14ac:dyDescent="0.2">
      <c r="A112" s="1005" t="s">
        <v>448</v>
      </c>
      <c r="B112" s="1006"/>
      <c r="C112" s="1003" t="s">
        <v>449</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v>40483112</v>
      </c>
      <c r="AB112" s="1012"/>
      <c r="AC112" s="1012"/>
      <c r="AD112" s="1012"/>
      <c r="AE112" s="1013"/>
      <c r="AF112" s="1014">
        <v>41707521</v>
      </c>
      <c r="AG112" s="1012"/>
      <c r="AH112" s="1012"/>
      <c r="AI112" s="1012"/>
      <c r="AJ112" s="1013"/>
      <c r="AK112" s="1014">
        <v>42879043</v>
      </c>
      <c r="AL112" s="1012"/>
      <c r="AM112" s="1012"/>
      <c r="AN112" s="1012"/>
      <c r="AO112" s="1013"/>
      <c r="AP112" s="1015">
        <v>11.3</v>
      </c>
      <c r="AQ112" s="1016"/>
      <c r="AR112" s="1016"/>
      <c r="AS112" s="1016"/>
      <c r="AT112" s="1017"/>
      <c r="AU112" s="956"/>
      <c r="AV112" s="957"/>
      <c r="AW112" s="957"/>
      <c r="AX112" s="957"/>
      <c r="AY112" s="957"/>
      <c r="AZ112" s="1002" t="s">
        <v>450</v>
      </c>
      <c r="BA112" s="1003"/>
      <c r="BB112" s="1003"/>
      <c r="BC112" s="1003"/>
      <c r="BD112" s="1003"/>
      <c r="BE112" s="1003"/>
      <c r="BF112" s="1003"/>
      <c r="BG112" s="1003"/>
      <c r="BH112" s="1003"/>
      <c r="BI112" s="1003"/>
      <c r="BJ112" s="1003"/>
      <c r="BK112" s="1003"/>
      <c r="BL112" s="1003"/>
      <c r="BM112" s="1003"/>
      <c r="BN112" s="1003"/>
      <c r="BO112" s="1003"/>
      <c r="BP112" s="1004"/>
      <c r="BQ112" s="972">
        <v>182767876</v>
      </c>
      <c r="BR112" s="973"/>
      <c r="BS112" s="973"/>
      <c r="BT112" s="973"/>
      <c r="BU112" s="973"/>
      <c r="BV112" s="973">
        <v>173599332</v>
      </c>
      <c r="BW112" s="973"/>
      <c r="BX112" s="973"/>
      <c r="BY112" s="973"/>
      <c r="BZ112" s="973"/>
      <c r="CA112" s="973">
        <v>159851409</v>
      </c>
      <c r="CB112" s="973"/>
      <c r="CC112" s="973"/>
      <c r="CD112" s="973"/>
      <c r="CE112" s="973"/>
      <c r="CF112" s="967">
        <v>42</v>
      </c>
      <c r="CG112" s="968"/>
      <c r="CH112" s="968"/>
      <c r="CI112" s="968"/>
      <c r="CJ112" s="968"/>
      <c r="CK112" s="998"/>
      <c r="CL112" s="999"/>
      <c r="CM112" s="969" t="s">
        <v>451</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183</v>
      </c>
      <c r="DH112" s="973"/>
      <c r="DI112" s="973"/>
      <c r="DJ112" s="973"/>
      <c r="DK112" s="973"/>
      <c r="DL112" s="973" t="s">
        <v>183</v>
      </c>
      <c r="DM112" s="973"/>
      <c r="DN112" s="973"/>
      <c r="DO112" s="973"/>
      <c r="DP112" s="973"/>
      <c r="DQ112" s="973" t="s">
        <v>447</v>
      </c>
      <c r="DR112" s="973"/>
      <c r="DS112" s="973"/>
      <c r="DT112" s="973"/>
      <c r="DU112" s="973"/>
      <c r="DV112" s="974" t="s">
        <v>183</v>
      </c>
      <c r="DW112" s="974"/>
      <c r="DX112" s="974"/>
      <c r="DY112" s="974"/>
      <c r="DZ112" s="975"/>
    </row>
    <row r="113" spans="1:130" s="247" customFormat="1" ht="26.25" customHeight="1" x14ac:dyDescent="0.2">
      <c r="A113" s="1007"/>
      <c r="B113" s="1008"/>
      <c r="C113" s="1003" t="s">
        <v>452</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20751808</v>
      </c>
      <c r="AB113" s="987"/>
      <c r="AC113" s="987"/>
      <c r="AD113" s="987"/>
      <c r="AE113" s="988"/>
      <c r="AF113" s="989">
        <v>16105707</v>
      </c>
      <c r="AG113" s="987"/>
      <c r="AH113" s="987"/>
      <c r="AI113" s="987"/>
      <c r="AJ113" s="988"/>
      <c r="AK113" s="989">
        <v>15259118</v>
      </c>
      <c r="AL113" s="987"/>
      <c r="AM113" s="987"/>
      <c r="AN113" s="987"/>
      <c r="AO113" s="988"/>
      <c r="AP113" s="990">
        <v>4</v>
      </c>
      <c r="AQ113" s="991"/>
      <c r="AR113" s="991"/>
      <c r="AS113" s="991"/>
      <c r="AT113" s="992"/>
      <c r="AU113" s="956"/>
      <c r="AV113" s="957"/>
      <c r="AW113" s="957"/>
      <c r="AX113" s="957"/>
      <c r="AY113" s="957"/>
      <c r="AZ113" s="1002" t="s">
        <v>453</v>
      </c>
      <c r="BA113" s="1003"/>
      <c r="BB113" s="1003"/>
      <c r="BC113" s="1003"/>
      <c r="BD113" s="1003"/>
      <c r="BE113" s="1003"/>
      <c r="BF113" s="1003"/>
      <c r="BG113" s="1003"/>
      <c r="BH113" s="1003"/>
      <c r="BI113" s="1003"/>
      <c r="BJ113" s="1003"/>
      <c r="BK113" s="1003"/>
      <c r="BL113" s="1003"/>
      <c r="BM113" s="1003"/>
      <c r="BN113" s="1003"/>
      <c r="BO113" s="1003"/>
      <c r="BP113" s="1004"/>
      <c r="BQ113" s="972">
        <v>627658</v>
      </c>
      <c r="BR113" s="973"/>
      <c r="BS113" s="973"/>
      <c r="BT113" s="973"/>
      <c r="BU113" s="973"/>
      <c r="BV113" s="973">
        <v>455951</v>
      </c>
      <c r="BW113" s="973"/>
      <c r="BX113" s="973"/>
      <c r="BY113" s="973"/>
      <c r="BZ113" s="973"/>
      <c r="CA113" s="973">
        <v>301635</v>
      </c>
      <c r="CB113" s="973"/>
      <c r="CC113" s="973"/>
      <c r="CD113" s="973"/>
      <c r="CE113" s="973"/>
      <c r="CF113" s="967">
        <v>0.1</v>
      </c>
      <c r="CG113" s="968"/>
      <c r="CH113" s="968"/>
      <c r="CI113" s="968"/>
      <c r="CJ113" s="968"/>
      <c r="CK113" s="998"/>
      <c r="CL113" s="999"/>
      <c r="CM113" s="969" t="s">
        <v>454</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183</v>
      </c>
      <c r="DH113" s="1012"/>
      <c r="DI113" s="1012"/>
      <c r="DJ113" s="1012"/>
      <c r="DK113" s="1013"/>
      <c r="DL113" s="1014" t="s">
        <v>183</v>
      </c>
      <c r="DM113" s="1012"/>
      <c r="DN113" s="1012"/>
      <c r="DO113" s="1012"/>
      <c r="DP113" s="1013"/>
      <c r="DQ113" s="1014" t="s">
        <v>183</v>
      </c>
      <c r="DR113" s="1012"/>
      <c r="DS113" s="1012"/>
      <c r="DT113" s="1012"/>
      <c r="DU113" s="1013"/>
      <c r="DV113" s="1015" t="s">
        <v>183</v>
      </c>
      <c r="DW113" s="1016"/>
      <c r="DX113" s="1016"/>
      <c r="DY113" s="1016"/>
      <c r="DZ113" s="1017"/>
    </row>
    <row r="114" spans="1:130" s="247" customFormat="1" ht="26.25" customHeight="1" x14ac:dyDescent="0.2">
      <c r="A114" s="1007"/>
      <c r="B114" s="1008"/>
      <c r="C114" s="1003" t="s">
        <v>455</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234295</v>
      </c>
      <c r="AB114" s="1012"/>
      <c r="AC114" s="1012"/>
      <c r="AD114" s="1012"/>
      <c r="AE114" s="1013"/>
      <c r="AF114" s="1014">
        <v>233845</v>
      </c>
      <c r="AG114" s="1012"/>
      <c r="AH114" s="1012"/>
      <c r="AI114" s="1012"/>
      <c r="AJ114" s="1013"/>
      <c r="AK114" s="1014">
        <v>161333</v>
      </c>
      <c r="AL114" s="1012"/>
      <c r="AM114" s="1012"/>
      <c r="AN114" s="1012"/>
      <c r="AO114" s="1013"/>
      <c r="AP114" s="1015">
        <v>0</v>
      </c>
      <c r="AQ114" s="1016"/>
      <c r="AR114" s="1016"/>
      <c r="AS114" s="1016"/>
      <c r="AT114" s="1017"/>
      <c r="AU114" s="956"/>
      <c r="AV114" s="957"/>
      <c r="AW114" s="957"/>
      <c r="AX114" s="957"/>
      <c r="AY114" s="957"/>
      <c r="AZ114" s="1002" t="s">
        <v>456</v>
      </c>
      <c r="BA114" s="1003"/>
      <c r="BB114" s="1003"/>
      <c r="BC114" s="1003"/>
      <c r="BD114" s="1003"/>
      <c r="BE114" s="1003"/>
      <c r="BF114" s="1003"/>
      <c r="BG114" s="1003"/>
      <c r="BH114" s="1003"/>
      <c r="BI114" s="1003"/>
      <c r="BJ114" s="1003"/>
      <c r="BK114" s="1003"/>
      <c r="BL114" s="1003"/>
      <c r="BM114" s="1003"/>
      <c r="BN114" s="1003"/>
      <c r="BO114" s="1003"/>
      <c r="BP114" s="1004"/>
      <c r="BQ114" s="972">
        <v>139917965</v>
      </c>
      <c r="BR114" s="973"/>
      <c r="BS114" s="973"/>
      <c r="BT114" s="973"/>
      <c r="BU114" s="973"/>
      <c r="BV114" s="973">
        <v>132468644</v>
      </c>
      <c r="BW114" s="973"/>
      <c r="BX114" s="973"/>
      <c r="BY114" s="973"/>
      <c r="BZ114" s="973"/>
      <c r="CA114" s="973">
        <v>128896187</v>
      </c>
      <c r="CB114" s="973"/>
      <c r="CC114" s="973"/>
      <c r="CD114" s="973"/>
      <c r="CE114" s="973"/>
      <c r="CF114" s="967">
        <v>33.799999999999997</v>
      </c>
      <c r="CG114" s="968"/>
      <c r="CH114" s="968"/>
      <c r="CI114" s="968"/>
      <c r="CJ114" s="968"/>
      <c r="CK114" s="998"/>
      <c r="CL114" s="999"/>
      <c r="CM114" s="969" t="s">
        <v>457</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183</v>
      </c>
      <c r="DH114" s="1012"/>
      <c r="DI114" s="1012"/>
      <c r="DJ114" s="1012"/>
      <c r="DK114" s="1013"/>
      <c r="DL114" s="1014" t="s">
        <v>183</v>
      </c>
      <c r="DM114" s="1012"/>
      <c r="DN114" s="1012"/>
      <c r="DO114" s="1012"/>
      <c r="DP114" s="1013"/>
      <c r="DQ114" s="1014" t="s">
        <v>183</v>
      </c>
      <c r="DR114" s="1012"/>
      <c r="DS114" s="1012"/>
      <c r="DT114" s="1012"/>
      <c r="DU114" s="1013"/>
      <c r="DV114" s="1015" t="s">
        <v>447</v>
      </c>
      <c r="DW114" s="1016"/>
      <c r="DX114" s="1016"/>
      <c r="DY114" s="1016"/>
      <c r="DZ114" s="1017"/>
    </row>
    <row r="115" spans="1:130" s="247" customFormat="1" ht="26.25" customHeight="1" x14ac:dyDescent="0.2">
      <c r="A115" s="1007"/>
      <c r="B115" s="1008"/>
      <c r="C115" s="1003" t="s">
        <v>458</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1032970</v>
      </c>
      <c r="AB115" s="987"/>
      <c r="AC115" s="987"/>
      <c r="AD115" s="987"/>
      <c r="AE115" s="988"/>
      <c r="AF115" s="989">
        <v>599403</v>
      </c>
      <c r="AG115" s="987"/>
      <c r="AH115" s="987"/>
      <c r="AI115" s="987"/>
      <c r="AJ115" s="988"/>
      <c r="AK115" s="989">
        <v>587076</v>
      </c>
      <c r="AL115" s="987"/>
      <c r="AM115" s="987"/>
      <c r="AN115" s="987"/>
      <c r="AO115" s="988"/>
      <c r="AP115" s="990">
        <v>0.2</v>
      </c>
      <c r="AQ115" s="991"/>
      <c r="AR115" s="991"/>
      <c r="AS115" s="991"/>
      <c r="AT115" s="992"/>
      <c r="AU115" s="956"/>
      <c r="AV115" s="957"/>
      <c r="AW115" s="957"/>
      <c r="AX115" s="957"/>
      <c r="AY115" s="957"/>
      <c r="AZ115" s="1002" t="s">
        <v>459</v>
      </c>
      <c r="BA115" s="1003"/>
      <c r="BB115" s="1003"/>
      <c r="BC115" s="1003"/>
      <c r="BD115" s="1003"/>
      <c r="BE115" s="1003"/>
      <c r="BF115" s="1003"/>
      <c r="BG115" s="1003"/>
      <c r="BH115" s="1003"/>
      <c r="BI115" s="1003"/>
      <c r="BJ115" s="1003"/>
      <c r="BK115" s="1003"/>
      <c r="BL115" s="1003"/>
      <c r="BM115" s="1003"/>
      <c r="BN115" s="1003"/>
      <c r="BO115" s="1003"/>
      <c r="BP115" s="1004"/>
      <c r="BQ115" s="972">
        <v>1016225</v>
      </c>
      <c r="BR115" s="973"/>
      <c r="BS115" s="973"/>
      <c r="BT115" s="973"/>
      <c r="BU115" s="973"/>
      <c r="BV115" s="973">
        <v>7032161</v>
      </c>
      <c r="BW115" s="973"/>
      <c r="BX115" s="973"/>
      <c r="BY115" s="973"/>
      <c r="BZ115" s="973"/>
      <c r="CA115" s="973">
        <v>6081154</v>
      </c>
      <c r="CB115" s="973"/>
      <c r="CC115" s="973"/>
      <c r="CD115" s="973"/>
      <c r="CE115" s="973"/>
      <c r="CF115" s="967">
        <v>1.6</v>
      </c>
      <c r="CG115" s="968"/>
      <c r="CH115" s="968"/>
      <c r="CI115" s="968"/>
      <c r="CJ115" s="968"/>
      <c r="CK115" s="998"/>
      <c r="CL115" s="999"/>
      <c r="CM115" s="1002" t="s">
        <v>460</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183</v>
      </c>
      <c r="DH115" s="1012"/>
      <c r="DI115" s="1012"/>
      <c r="DJ115" s="1012"/>
      <c r="DK115" s="1013"/>
      <c r="DL115" s="1014" t="s">
        <v>183</v>
      </c>
      <c r="DM115" s="1012"/>
      <c r="DN115" s="1012"/>
      <c r="DO115" s="1012"/>
      <c r="DP115" s="1013"/>
      <c r="DQ115" s="1014" t="s">
        <v>183</v>
      </c>
      <c r="DR115" s="1012"/>
      <c r="DS115" s="1012"/>
      <c r="DT115" s="1012"/>
      <c r="DU115" s="1013"/>
      <c r="DV115" s="1015" t="s">
        <v>183</v>
      </c>
      <c r="DW115" s="1016"/>
      <c r="DX115" s="1016"/>
      <c r="DY115" s="1016"/>
      <c r="DZ115" s="1017"/>
    </row>
    <row r="116" spans="1:130" s="247" customFormat="1" ht="26.25" customHeight="1" x14ac:dyDescent="0.2">
      <c r="A116" s="1009"/>
      <c r="B116" s="1010"/>
      <c r="C116" s="1018" t="s">
        <v>461</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183</v>
      </c>
      <c r="AB116" s="1012"/>
      <c r="AC116" s="1012"/>
      <c r="AD116" s="1012"/>
      <c r="AE116" s="1013"/>
      <c r="AF116" s="1014" t="s">
        <v>183</v>
      </c>
      <c r="AG116" s="1012"/>
      <c r="AH116" s="1012"/>
      <c r="AI116" s="1012"/>
      <c r="AJ116" s="1013"/>
      <c r="AK116" s="1014" t="s">
        <v>388</v>
      </c>
      <c r="AL116" s="1012"/>
      <c r="AM116" s="1012"/>
      <c r="AN116" s="1012"/>
      <c r="AO116" s="1013"/>
      <c r="AP116" s="1015" t="s">
        <v>447</v>
      </c>
      <c r="AQ116" s="1016"/>
      <c r="AR116" s="1016"/>
      <c r="AS116" s="1016"/>
      <c r="AT116" s="1017"/>
      <c r="AU116" s="956"/>
      <c r="AV116" s="957"/>
      <c r="AW116" s="957"/>
      <c r="AX116" s="957"/>
      <c r="AY116" s="957"/>
      <c r="AZ116" s="1020" t="s">
        <v>462</v>
      </c>
      <c r="BA116" s="1021"/>
      <c r="BB116" s="1021"/>
      <c r="BC116" s="1021"/>
      <c r="BD116" s="1021"/>
      <c r="BE116" s="1021"/>
      <c r="BF116" s="1021"/>
      <c r="BG116" s="1021"/>
      <c r="BH116" s="1021"/>
      <c r="BI116" s="1021"/>
      <c r="BJ116" s="1021"/>
      <c r="BK116" s="1021"/>
      <c r="BL116" s="1021"/>
      <c r="BM116" s="1021"/>
      <c r="BN116" s="1021"/>
      <c r="BO116" s="1021"/>
      <c r="BP116" s="1022"/>
      <c r="BQ116" s="972" t="s">
        <v>183</v>
      </c>
      <c r="BR116" s="973"/>
      <c r="BS116" s="973"/>
      <c r="BT116" s="973"/>
      <c r="BU116" s="973"/>
      <c r="BV116" s="973" t="s">
        <v>183</v>
      </c>
      <c r="BW116" s="973"/>
      <c r="BX116" s="973"/>
      <c r="BY116" s="973"/>
      <c r="BZ116" s="973"/>
      <c r="CA116" s="973" t="s">
        <v>183</v>
      </c>
      <c r="CB116" s="973"/>
      <c r="CC116" s="973"/>
      <c r="CD116" s="973"/>
      <c r="CE116" s="973"/>
      <c r="CF116" s="967" t="s">
        <v>183</v>
      </c>
      <c r="CG116" s="968"/>
      <c r="CH116" s="968"/>
      <c r="CI116" s="968"/>
      <c r="CJ116" s="968"/>
      <c r="CK116" s="998"/>
      <c r="CL116" s="999"/>
      <c r="CM116" s="969" t="s">
        <v>463</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447</v>
      </c>
      <c r="DH116" s="1012"/>
      <c r="DI116" s="1012"/>
      <c r="DJ116" s="1012"/>
      <c r="DK116" s="1013"/>
      <c r="DL116" s="1014" t="s">
        <v>388</v>
      </c>
      <c r="DM116" s="1012"/>
      <c r="DN116" s="1012"/>
      <c r="DO116" s="1012"/>
      <c r="DP116" s="1013"/>
      <c r="DQ116" s="1014" t="s">
        <v>183</v>
      </c>
      <c r="DR116" s="1012"/>
      <c r="DS116" s="1012"/>
      <c r="DT116" s="1012"/>
      <c r="DU116" s="1013"/>
      <c r="DV116" s="1015" t="s">
        <v>447</v>
      </c>
      <c r="DW116" s="1016"/>
      <c r="DX116" s="1016"/>
      <c r="DY116" s="1016"/>
      <c r="DZ116" s="1017"/>
    </row>
    <row r="117" spans="1:130" s="247" customFormat="1" ht="26.25" customHeight="1" x14ac:dyDescent="0.2">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28" t="s">
        <v>464</v>
      </c>
      <c r="Z117" s="942"/>
      <c r="AA117" s="1029">
        <v>111971125</v>
      </c>
      <c r="AB117" s="1030"/>
      <c r="AC117" s="1030"/>
      <c r="AD117" s="1030"/>
      <c r="AE117" s="1031"/>
      <c r="AF117" s="1032">
        <v>106913627</v>
      </c>
      <c r="AG117" s="1030"/>
      <c r="AH117" s="1030"/>
      <c r="AI117" s="1030"/>
      <c r="AJ117" s="1031"/>
      <c r="AK117" s="1032">
        <v>105340890</v>
      </c>
      <c r="AL117" s="1030"/>
      <c r="AM117" s="1030"/>
      <c r="AN117" s="1030"/>
      <c r="AO117" s="1031"/>
      <c r="AP117" s="1033"/>
      <c r="AQ117" s="1034"/>
      <c r="AR117" s="1034"/>
      <c r="AS117" s="1034"/>
      <c r="AT117" s="1035"/>
      <c r="AU117" s="956"/>
      <c r="AV117" s="957"/>
      <c r="AW117" s="957"/>
      <c r="AX117" s="957"/>
      <c r="AY117" s="957"/>
      <c r="AZ117" s="1020" t="s">
        <v>465</v>
      </c>
      <c r="BA117" s="1021"/>
      <c r="BB117" s="1021"/>
      <c r="BC117" s="1021"/>
      <c r="BD117" s="1021"/>
      <c r="BE117" s="1021"/>
      <c r="BF117" s="1021"/>
      <c r="BG117" s="1021"/>
      <c r="BH117" s="1021"/>
      <c r="BI117" s="1021"/>
      <c r="BJ117" s="1021"/>
      <c r="BK117" s="1021"/>
      <c r="BL117" s="1021"/>
      <c r="BM117" s="1021"/>
      <c r="BN117" s="1021"/>
      <c r="BO117" s="1021"/>
      <c r="BP117" s="1022"/>
      <c r="BQ117" s="972" t="s">
        <v>183</v>
      </c>
      <c r="BR117" s="973"/>
      <c r="BS117" s="973"/>
      <c r="BT117" s="973"/>
      <c r="BU117" s="973"/>
      <c r="BV117" s="973" t="s">
        <v>183</v>
      </c>
      <c r="BW117" s="973"/>
      <c r="BX117" s="973"/>
      <c r="BY117" s="973"/>
      <c r="BZ117" s="973"/>
      <c r="CA117" s="973" t="s">
        <v>388</v>
      </c>
      <c r="CB117" s="973"/>
      <c r="CC117" s="973"/>
      <c r="CD117" s="973"/>
      <c r="CE117" s="973"/>
      <c r="CF117" s="967" t="s">
        <v>183</v>
      </c>
      <c r="CG117" s="968"/>
      <c r="CH117" s="968"/>
      <c r="CI117" s="968"/>
      <c r="CJ117" s="968"/>
      <c r="CK117" s="998"/>
      <c r="CL117" s="999"/>
      <c r="CM117" s="969" t="s">
        <v>466</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183</v>
      </c>
      <c r="DH117" s="1012"/>
      <c r="DI117" s="1012"/>
      <c r="DJ117" s="1012"/>
      <c r="DK117" s="1013"/>
      <c r="DL117" s="1014" t="s">
        <v>388</v>
      </c>
      <c r="DM117" s="1012"/>
      <c r="DN117" s="1012"/>
      <c r="DO117" s="1012"/>
      <c r="DP117" s="1013"/>
      <c r="DQ117" s="1014" t="s">
        <v>388</v>
      </c>
      <c r="DR117" s="1012"/>
      <c r="DS117" s="1012"/>
      <c r="DT117" s="1012"/>
      <c r="DU117" s="1013"/>
      <c r="DV117" s="1015" t="s">
        <v>183</v>
      </c>
      <c r="DW117" s="1016"/>
      <c r="DX117" s="1016"/>
      <c r="DY117" s="1016"/>
      <c r="DZ117" s="1017"/>
    </row>
    <row r="118" spans="1:130" s="247" customFormat="1" ht="26.25" customHeight="1" x14ac:dyDescent="0.2">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306</v>
      </c>
      <c r="AG118" s="941"/>
      <c r="AH118" s="941"/>
      <c r="AI118" s="941"/>
      <c r="AJ118" s="942"/>
      <c r="AK118" s="940" t="s">
        <v>305</v>
      </c>
      <c r="AL118" s="941"/>
      <c r="AM118" s="941"/>
      <c r="AN118" s="941"/>
      <c r="AO118" s="942"/>
      <c r="AP118" s="1024" t="s">
        <v>438</v>
      </c>
      <c r="AQ118" s="1025"/>
      <c r="AR118" s="1025"/>
      <c r="AS118" s="1025"/>
      <c r="AT118" s="1026"/>
      <c r="AU118" s="956"/>
      <c r="AV118" s="957"/>
      <c r="AW118" s="957"/>
      <c r="AX118" s="957"/>
      <c r="AY118" s="957"/>
      <c r="AZ118" s="1027" t="s">
        <v>467</v>
      </c>
      <c r="BA118" s="1018"/>
      <c r="BB118" s="1018"/>
      <c r="BC118" s="1018"/>
      <c r="BD118" s="1018"/>
      <c r="BE118" s="1018"/>
      <c r="BF118" s="1018"/>
      <c r="BG118" s="1018"/>
      <c r="BH118" s="1018"/>
      <c r="BI118" s="1018"/>
      <c r="BJ118" s="1018"/>
      <c r="BK118" s="1018"/>
      <c r="BL118" s="1018"/>
      <c r="BM118" s="1018"/>
      <c r="BN118" s="1018"/>
      <c r="BO118" s="1018"/>
      <c r="BP118" s="1019"/>
      <c r="BQ118" s="1050" t="s">
        <v>183</v>
      </c>
      <c r="BR118" s="1051"/>
      <c r="BS118" s="1051"/>
      <c r="BT118" s="1051"/>
      <c r="BU118" s="1051"/>
      <c r="BV118" s="1051" t="s">
        <v>183</v>
      </c>
      <c r="BW118" s="1051"/>
      <c r="BX118" s="1051"/>
      <c r="BY118" s="1051"/>
      <c r="BZ118" s="1051"/>
      <c r="CA118" s="1051" t="s">
        <v>468</v>
      </c>
      <c r="CB118" s="1051"/>
      <c r="CC118" s="1051"/>
      <c r="CD118" s="1051"/>
      <c r="CE118" s="1051"/>
      <c r="CF118" s="967" t="s">
        <v>468</v>
      </c>
      <c r="CG118" s="968"/>
      <c r="CH118" s="968"/>
      <c r="CI118" s="968"/>
      <c r="CJ118" s="968"/>
      <c r="CK118" s="998"/>
      <c r="CL118" s="999"/>
      <c r="CM118" s="969" t="s">
        <v>469</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183</v>
      </c>
      <c r="DH118" s="1012"/>
      <c r="DI118" s="1012"/>
      <c r="DJ118" s="1012"/>
      <c r="DK118" s="1013"/>
      <c r="DL118" s="1014" t="s">
        <v>468</v>
      </c>
      <c r="DM118" s="1012"/>
      <c r="DN118" s="1012"/>
      <c r="DO118" s="1012"/>
      <c r="DP118" s="1013"/>
      <c r="DQ118" s="1014" t="s">
        <v>183</v>
      </c>
      <c r="DR118" s="1012"/>
      <c r="DS118" s="1012"/>
      <c r="DT118" s="1012"/>
      <c r="DU118" s="1013"/>
      <c r="DV118" s="1015" t="s">
        <v>183</v>
      </c>
      <c r="DW118" s="1016"/>
      <c r="DX118" s="1016"/>
      <c r="DY118" s="1016"/>
      <c r="DZ118" s="1017"/>
    </row>
    <row r="119" spans="1:130" s="247" customFormat="1" ht="26.25" customHeight="1" x14ac:dyDescent="0.2">
      <c r="A119" s="1111" t="s">
        <v>442</v>
      </c>
      <c r="B119" s="997"/>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7">
        <v>184640</v>
      </c>
      <c r="AB119" s="948"/>
      <c r="AC119" s="948"/>
      <c r="AD119" s="948"/>
      <c r="AE119" s="949"/>
      <c r="AF119" s="950">
        <v>184723</v>
      </c>
      <c r="AG119" s="948"/>
      <c r="AH119" s="948"/>
      <c r="AI119" s="948"/>
      <c r="AJ119" s="949"/>
      <c r="AK119" s="950">
        <v>181319</v>
      </c>
      <c r="AL119" s="948"/>
      <c r="AM119" s="948"/>
      <c r="AN119" s="948"/>
      <c r="AO119" s="949"/>
      <c r="AP119" s="951">
        <v>0</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28" t="s">
        <v>470</v>
      </c>
      <c r="BP119" s="1059"/>
      <c r="BQ119" s="1050">
        <v>1560734398</v>
      </c>
      <c r="BR119" s="1051"/>
      <c r="BS119" s="1051"/>
      <c r="BT119" s="1051"/>
      <c r="BU119" s="1051"/>
      <c r="BV119" s="1051">
        <v>1551324587</v>
      </c>
      <c r="BW119" s="1051"/>
      <c r="BX119" s="1051"/>
      <c r="BY119" s="1051"/>
      <c r="BZ119" s="1051"/>
      <c r="CA119" s="1051">
        <v>1564102469</v>
      </c>
      <c r="CB119" s="1051"/>
      <c r="CC119" s="1051"/>
      <c r="CD119" s="1051"/>
      <c r="CE119" s="1051"/>
      <c r="CF119" s="1052"/>
      <c r="CG119" s="1053"/>
      <c r="CH119" s="1053"/>
      <c r="CI119" s="1053"/>
      <c r="CJ119" s="1054"/>
      <c r="CK119" s="1000"/>
      <c r="CL119" s="1001"/>
      <c r="CM119" s="1055" t="s">
        <v>471</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11090569</v>
      </c>
      <c r="DH119" s="1037"/>
      <c r="DI119" s="1037"/>
      <c r="DJ119" s="1037"/>
      <c r="DK119" s="1038"/>
      <c r="DL119" s="1036">
        <v>10912145</v>
      </c>
      <c r="DM119" s="1037"/>
      <c r="DN119" s="1037"/>
      <c r="DO119" s="1037"/>
      <c r="DP119" s="1038"/>
      <c r="DQ119" s="1036">
        <v>10010664</v>
      </c>
      <c r="DR119" s="1037"/>
      <c r="DS119" s="1037"/>
      <c r="DT119" s="1037"/>
      <c r="DU119" s="1038"/>
      <c r="DV119" s="1039">
        <v>2.6</v>
      </c>
      <c r="DW119" s="1040"/>
      <c r="DX119" s="1040"/>
      <c r="DY119" s="1040"/>
      <c r="DZ119" s="1041"/>
    </row>
    <row r="120" spans="1:130" s="247" customFormat="1" ht="26.25" customHeight="1" x14ac:dyDescent="0.2">
      <c r="A120" s="1112"/>
      <c r="B120" s="999"/>
      <c r="C120" s="969" t="s">
        <v>446</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183</v>
      </c>
      <c r="AB120" s="1012"/>
      <c r="AC120" s="1012"/>
      <c r="AD120" s="1012"/>
      <c r="AE120" s="1013"/>
      <c r="AF120" s="1014" t="s">
        <v>183</v>
      </c>
      <c r="AG120" s="1012"/>
      <c r="AH120" s="1012"/>
      <c r="AI120" s="1012"/>
      <c r="AJ120" s="1013"/>
      <c r="AK120" s="1014" t="s">
        <v>183</v>
      </c>
      <c r="AL120" s="1012"/>
      <c r="AM120" s="1012"/>
      <c r="AN120" s="1012"/>
      <c r="AO120" s="1013"/>
      <c r="AP120" s="1015" t="s">
        <v>183</v>
      </c>
      <c r="AQ120" s="1016"/>
      <c r="AR120" s="1016"/>
      <c r="AS120" s="1016"/>
      <c r="AT120" s="1017"/>
      <c r="AU120" s="1042" t="s">
        <v>472</v>
      </c>
      <c r="AV120" s="1043"/>
      <c r="AW120" s="1043"/>
      <c r="AX120" s="1043"/>
      <c r="AY120" s="1044"/>
      <c r="AZ120" s="993" t="s">
        <v>473</v>
      </c>
      <c r="BA120" s="945"/>
      <c r="BB120" s="945"/>
      <c r="BC120" s="945"/>
      <c r="BD120" s="945"/>
      <c r="BE120" s="945"/>
      <c r="BF120" s="945"/>
      <c r="BG120" s="945"/>
      <c r="BH120" s="945"/>
      <c r="BI120" s="945"/>
      <c r="BJ120" s="945"/>
      <c r="BK120" s="945"/>
      <c r="BL120" s="945"/>
      <c r="BM120" s="945"/>
      <c r="BN120" s="945"/>
      <c r="BO120" s="945"/>
      <c r="BP120" s="946"/>
      <c r="BQ120" s="979">
        <v>281632141</v>
      </c>
      <c r="BR120" s="980"/>
      <c r="BS120" s="980"/>
      <c r="BT120" s="980"/>
      <c r="BU120" s="980"/>
      <c r="BV120" s="980">
        <v>299088928</v>
      </c>
      <c r="BW120" s="980"/>
      <c r="BX120" s="980"/>
      <c r="BY120" s="980"/>
      <c r="BZ120" s="980"/>
      <c r="CA120" s="980">
        <v>315290704</v>
      </c>
      <c r="CB120" s="980"/>
      <c r="CC120" s="980"/>
      <c r="CD120" s="980"/>
      <c r="CE120" s="980"/>
      <c r="CF120" s="994">
        <v>82.8</v>
      </c>
      <c r="CG120" s="995"/>
      <c r="CH120" s="995"/>
      <c r="CI120" s="995"/>
      <c r="CJ120" s="995"/>
      <c r="CK120" s="1060" t="s">
        <v>474</v>
      </c>
      <c r="CL120" s="1061"/>
      <c r="CM120" s="1061"/>
      <c r="CN120" s="1061"/>
      <c r="CO120" s="1062"/>
      <c r="CP120" s="1068" t="s">
        <v>475</v>
      </c>
      <c r="CQ120" s="1069"/>
      <c r="CR120" s="1069"/>
      <c r="CS120" s="1069"/>
      <c r="CT120" s="1069"/>
      <c r="CU120" s="1069"/>
      <c r="CV120" s="1069"/>
      <c r="CW120" s="1069"/>
      <c r="CX120" s="1069"/>
      <c r="CY120" s="1069"/>
      <c r="CZ120" s="1069"/>
      <c r="DA120" s="1069"/>
      <c r="DB120" s="1069"/>
      <c r="DC120" s="1069"/>
      <c r="DD120" s="1069"/>
      <c r="DE120" s="1069"/>
      <c r="DF120" s="1070"/>
      <c r="DG120" s="979">
        <v>49930872</v>
      </c>
      <c r="DH120" s="980"/>
      <c r="DI120" s="980"/>
      <c r="DJ120" s="980"/>
      <c r="DK120" s="980"/>
      <c r="DL120" s="980">
        <v>49349867</v>
      </c>
      <c r="DM120" s="980"/>
      <c r="DN120" s="980"/>
      <c r="DO120" s="980"/>
      <c r="DP120" s="980"/>
      <c r="DQ120" s="980">
        <v>50172403</v>
      </c>
      <c r="DR120" s="980"/>
      <c r="DS120" s="980"/>
      <c r="DT120" s="980"/>
      <c r="DU120" s="980"/>
      <c r="DV120" s="981">
        <v>13.2</v>
      </c>
      <c r="DW120" s="981"/>
      <c r="DX120" s="981"/>
      <c r="DY120" s="981"/>
      <c r="DZ120" s="982"/>
    </row>
    <row r="121" spans="1:130" s="247" customFormat="1" ht="26.25" customHeight="1" x14ac:dyDescent="0.2">
      <c r="A121" s="1112"/>
      <c r="B121" s="999"/>
      <c r="C121" s="1020" t="s">
        <v>476</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v>10385</v>
      </c>
      <c r="AB121" s="1012"/>
      <c r="AC121" s="1012"/>
      <c r="AD121" s="1012"/>
      <c r="AE121" s="1013"/>
      <c r="AF121" s="1014" t="s">
        <v>183</v>
      </c>
      <c r="AG121" s="1012"/>
      <c r="AH121" s="1012"/>
      <c r="AI121" s="1012"/>
      <c r="AJ121" s="1013"/>
      <c r="AK121" s="1014" t="s">
        <v>183</v>
      </c>
      <c r="AL121" s="1012"/>
      <c r="AM121" s="1012"/>
      <c r="AN121" s="1012"/>
      <c r="AO121" s="1013"/>
      <c r="AP121" s="1015" t="s">
        <v>183</v>
      </c>
      <c r="AQ121" s="1016"/>
      <c r="AR121" s="1016"/>
      <c r="AS121" s="1016"/>
      <c r="AT121" s="1017"/>
      <c r="AU121" s="1045"/>
      <c r="AV121" s="1046"/>
      <c r="AW121" s="1046"/>
      <c r="AX121" s="1046"/>
      <c r="AY121" s="1047"/>
      <c r="AZ121" s="1002" t="s">
        <v>477</v>
      </c>
      <c r="BA121" s="1003"/>
      <c r="BB121" s="1003"/>
      <c r="BC121" s="1003"/>
      <c r="BD121" s="1003"/>
      <c r="BE121" s="1003"/>
      <c r="BF121" s="1003"/>
      <c r="BG121" s="1003"/>
      <c r="BH121" s="1003"/>
      <c r="BI121" s="1003"/>
      <c r="BJ121" s="1003"/>
      <c r="BK121" s="1003"/>
      <c r="BL121" s="1003"/>
      <c r="BM121" s="1003"/>
      <c r="BN121" s="1003"/>
      <c r="BO121" s="1003"/>
      <c r="BP121" s="1004"/>
      <c r="BQ121" s="972">
        <v>218695708</v>
      </c>
      <c r="BR121" s="973"/>
      <c r="BS121" s="973"/>
      <c r="BT121" s="973"/>
      <c r="BU121" s="973"/>
      <c r="BV121" s="973">
        <v>208379889</v>
      </c>
      <c r="BW121" s="973"/>
      <c r="BX121" s="973"/>
      <c r="BY121" s="973"/>
      <c r="BZ121" s="973"/>
      <c r="CA121" s="973">
        <v>207043015</v>
      </c>
      <c r="CB121" s="973"/>
      <c r="CC121" s="973"/>
      <c r="CD121" s="973"/>
      <c r="CE121" s="973"/>
      <c r="CF121" s="967">
        <v>54.4</v>
      </c>
      <c r="CG121" s="968"/>
      <c r="CH121" s="968"/>
      <c r="CI121" s="968"/>
      <c r="CJ121" s="968"/>
      <c r="CK121" s="1063"/>
      <c r="CL121" s="1064"/>
      <c r="CM121" s="1064"/>
      <c r="CN121" s="1064"/>
      <c r="CO121" s="1065"/>
      <c r="CP121" s="1073" t="s">
        <v>478</v>
      </c>
      <c r="CQ121" s="1074"/>
      <c r="CR121" s="1074"/>
      <c r="CS121" s="1074"/>
      <c r="CT121" s="1074"/>
      <c r="CU121" s="1074"/>
      <c r="CV121" s="1074"/>
      <c r="CW121" s="1074"/>
      <c r="CX121" s="1074"/>
      <c r="CY121" s="1074"/>
      <c r="CZ121" s="1074"/>
      <c r="DA121" s="1074"/>
      <c r="DB121" s="1074"/>
      <c r="DC121" s="1074"/>
      <c r="DD121" s="1074"/>
      <c r="DE121" s="1074"/>
      <c r="DF121" s="1075"/>
      <c r="DG121" s="972">
        <v>50670642</v>
      </c>
      <c r="DH121" s="973"/>
      <c r="DI121" s="973"/>
      <c r="DJ121" s="973"/>
      <c r="DK121" s="973"/>
      <c r="DL121" s="973">
        <v>46127621</v>
      </c>
      <c r="DM121" s="973"/>
      <c r="DN121" s="973"/>
      <c r="DO121" s="973"/>
      <c r="DP121" s="973"/>
      <c r="DQ121" s="973">
        <v>46252054</v>
      </c>
      <c r="DR121" s="973"/>
      <c r="DS121" s="973"/>
      <c r="DT121" s="973"/>
      <c r="DU121" s="973"/>
      <c r="DV121" s="974">
        <v>12.1</v>
      </c>
      <c r="DW121" s="974"/>
      <c r="DX121" s="974"/>
      <c r="DY121" s="974"/>
      <c r="DZ121" s="975"/>
    </row>
    <row r="122" spans="1:130" s="247" customFormat="1" ht="26.25" customHeight="1" x14ac:dyDescent="0.2">
      <c r="A122" s="1112"/>
      <c r="B122" s="999"/>
      <c r="C122" s="969" t="s">
        <v>457</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183</v>
      </c>
      <c r="AB122" s="1012"/>
      <c r="AC122" s="1012"/>
      <c r="AD122" s="1012"/>
      <c r="AE122" s="1013"/>
      <c r="AF122" s="1014" t="s">
        <v>183</v>
      </c>
      <c r="AG122" s="1012"/>
      <c r="AH122" s="1012"/>
      <c r="AI122" s="1012"/>
      <c r="AJ122" s="1013"/>
      <c r="AK122" s="1014" t="s">
        <v>183</v>
      </c>
      <c r="AL122" s="1012"/>
      <c r="AM122" s="1012"/>
      <c r="AN122" s="1012"/>
      <c r="AO122" s="1013"/>
      <c r="AP122" s="1015" t="s">
        <v>183</v>
      </c>
      <c r="AQ122" s="1016"/>
      <c r="AR122" s="1016"/>
      <c r="AS122" s="1016"/>
      <c r="AT122" s="1017"/>
      <c r="AU122" s="1045"/>
      <c r="AV122" s="1046"/>
      <c r="AW122" s="1046"/>
      <c r="AX122" s="1046"/>
      <c r="AY122" s="1047"/>
      <c r="AZ122" s="1027" t="s">
        <v>479</v>
      </c>
      <c r="BA122" s="1018"/>
      <c r="BB122" s="1018"/>
      <c r="BC122" s="1018"/>
      <c r="BD122" s="1018"/>
      <c r="BE122" s="1018"/>
      <c r="BF122" s="1018"/>
      <c r="BG122" s="1018"/>
      <c r="BH122" s="1018"/>
      <c r="BI122" s="1018"/>
      <c r="BJ122" s="1018"/>
      <c r="BK122" s="1018"/>
      <c r="BL122" s="1018"/>
      <c r="BM122" s="1018"/>
      <c r="BN122" s="1018"/>
      <c r="BO122" s="1018"/>
      <c r="BP122" s="1019"/>
      <c r="BQ122" s="1050">
        <v>763524226</v>
      </c>
      <c r="BR122" s="1051"/>
      <c r="BS122" s="1051"/>
      <c r="BT122" s="1051"/>
      <c r="BU122" s="1051"/>
      <c r="BV122" s="1051">
        <v>775260441</v>
      </c>
      <c r="BW122" s="1051"/>
      <c r="BX122" s="1051"/>
      <c r="BY122" s="1051"/>
      <c r="BZ122" s="1051"/>
      <c r="CA122" s="1051">
        <v>789859415</v>
      </c>
      <c r="CB122" s="1051"/>
      <c r="CC122" s="1051"/>
      <c r="CD122" s="1051"/>
      <c r="CE122" s="1051"/>
      <c r="CF122" s="1071">
        <v>207.4</v>
      </c>
      <c r="CG122" s="1072"/>
      <c r="CH122" s="1072"/>
      <c r="CI122" s="1072"/>
      <c r="CJ122" s="1072"/>
      <c r="CK122" s="1063"/>
      <c r="CL122" s="1064"/>
      <c r="CM122" s="1064"/>
      <c r="CN122" s="1064"/>
      <c r="CO122" s="1065"/>
      <c r="CP122" s="1073" t="s">
        <v>410</v>
      </c>
      <c r="CQ122" s="1074"/>
      <c r="CR122" s="1074"/>
      <c r="CS122" s="1074"/>
      <c r="CT122" s="1074"/>
      <c r="CU122" s="1074"/>
      <c r="CV122" s="1074"/>
      <c r="CW122" s="1074"/>
      <c r="CX122" s="1074"/>
      <c r="CY122" s="1074"/>
      <c r="CZ122" s="1074"/>
      <c r="DA122" s="1074"/>
      <c r="DB122" s="1074"/>
      <c r="DC122" s="1074"/>
      <c r="DD122" s="1074"/>
      <c r="DE122" s="1074"/>
      <c r="DF122" s="1075"/>
      <c r="DG122" s="972">
        <v>43121659</v>
      </c>
      <c r="DH122" s="973"/>
      <c r="DI122" s="973"/>
      <c r="DJ122" s="973"/>
      <c r="DK122" s="973"/>
      <c r="DL122" s="973">
        <v>44294687</v>
      </c>
      <c r="DM122" s="973"/>
      <c r="DN122" s="973"/>
      <c r="DO122" s="973"/>
      <c r="DP122" s="973"/>
      <c r="DQ122" s="973">
        <v>36217675</v>
      </c>
      <c r="DR122" s="973"/>
      <c r="DS122" s="973"/>
      <c r="DT122" s="973"/>
      <c r="DU122" s="973"/>
      <c r="DV122" s="974">
        <v>9.5</v>
      </c>
      <c r="DW122" s="974"/>
      <c r="DX122" s="974"/>
      <c r="DY122" s="974"/>
      <c r="DZ122" s="975"/>
    </row>
    <row r="123" spans="1:130" s="247" customFormat="1" ht="26.25" customHeight="1" x14ac:dyDescent="0.2">
      <c r="A123" s="1112"/>
      <c r="B123" s="999"/>
      <c r="C123" s="969" t="s">
        <v>463</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183</v>
      </c>
      <c r="AB123" s="1012"/>
      <c r="AC123" s="1012"/>
      <c r="AD123" s="1012"/>
      <c r="AE123" s="1013"/>
      <c r="AF123" s="1014" t="s">
        <v>183</v>
      </c>
      <c r="AG123" s="1012"/>
      <c r="AH123" s="1012"/>
      <c r="AI123" s="1012"/>
      <c r="AJ123" s="1013"/>
      <c r="AK123" s="1014" t="s">
        <v>183</v>
      </c>
      <c r="AL123" s="1012"/>
      <c r="AM123" s="1012"/>
      <c r="AN123" s="1012"/>
      <c r="AO123" s="1013"/>
      <c r="AP123" s="1015" t="s">
        <v>183</v>
      </c>
      <c r="AQ123" s="1016"/>
      <c r="AR123" s="1016"/>
      <c r="AS123" s="1016"/>
      <c r="AT123" s="1017"/>
      <c r="AU123" s="1048"/>
      <c r="AV123" s="1049"/>
      <c r="AW123" s="1049"/>
      <c r="AX123" s="1049"/>
      <c r="AY123" s="1049"/>
      <c r="AZ123" s="278" t="s">
        <v>186</v>
      </c>
      <c r="BA123" s="278"/>
      <c r="BB123" s="278"/>
      <c r="BC123" s="278"/>
      <c r="BD123" s="278"/>
      <c r="BE123" s="278"/>
      <c r="BF123" s="278"/>
      <c r="BG123" s="278"/>
      <c r="BH123" s="278"/>
      <c r="BI123" s="278"/>
      <c r="BJ123" s="278"/>
      <c r="BK123" s="278"/>
      <c r="BL123" s="278"/>
      <c r="BM123" s="278"/>
      <c r="BN123" s="278"/>
      <c r="BO123" s="1028" t="s">
        <v>480</v>
      </c>
      <c r="BP123" s="1059"/>
      <c r="BQ123" s="1118">
        <v>1263852075</v>
      </c>
      <c r="BR123" s="1119"/>
      <c r="BS123" s="1119"/>
      <c r="BT123" s="1119"/>
      <c r="BU123" s="1119"/>
      <c r="BV123" s="1119">
        <v>1282729258</v>
      </c>
      <c r="BW123" s="1119"/>
      <c r="BX123" s="1119"/>
      <c r="BY123" s="1119"/>
      <c r="BZ123" s="1119"/>
      <c r="CA123" s="1119">
        <v>1312193134</v>
      </c>
      <c r="CB123" s="1119"/>
      <c r="CC123" s="1119"/>
      <c r="CD123" s="1119"/>
      <c r="CE123" s="1119"/>
      <c r="CF123" s="1052"/>
      <c r="CG123" s="1053"/>
      <c r="CH123" s="1053"/>
      <c r="CI123" s="1053"/>
      <c r="CJ123" s="1054"/>
      <c r="CK123" s="1063"/>
      <c r="CL123" s="1064"/>
      <c r="CM123" s="1064"/>
      <c r="CN123" s="1064"/>
      <c r="CO123" s="1065"/>
      <c r="CP123" s="1073" t="s">
        <v>419</v>
      </c>
      <c r="CQ123" s="1074"/>
      <c r="CR123" s="1074"/>
      <c r="CS123" s="1074"/>
      <c r="CT123" s="1074"/>
      <c r="CU123" s="1074"/>
      <c r="CV123" s="1074"/>
      <c r="CW123" s="1074"/>
      <c r="CX123" s="1074"/>
      <c r="CY123" s="1074"/>
      <c r="CZ123" s="1074"/>
      <c r="DA123" s="1074"/>
      <c r="DB123" s="1074"/>
      <c r="DC123" s="1074"/>
      <c r="DD123" s="1074"/>
      <c r="DE123" s="1074"/>
      <c r="DF123" s="1075"/>
      <c r="DG123" s="1011">
        <v>27544506</v>
      </c>
      <c r="DH123" s="1012"/>
      <c r="DI123" s="1012"/>
      <c r="DJ123" s="1012"/>
      <c r="DK123" s="1013"/>
      <c r="DL123" s="1014">
        <v>22948425</v>
      </c>
      <c r="DM123" s="1012"/>
      <c r="DN123" s="1012"/>
      <c r="DO123" s="1012"/>
      <c r="DP123" s="1013"/>
      <c r="DQ123" s="1014">
        <v>16980376</v>
      </c>
      <c r="DR123" s="1012"/>
      <c r="DS123" s="1012"/>
      <c r="DT123" s="1012"/>
      <c r="DU123" s="1013"/>
      <c r="DV123" s="1015">
        <v>4.5</v>
      </c>
      <c r="DW123" s="1016"/>
      <c r="DX123" s="1016"/>
      <c r="DY123" s="1016"/>
      <c r="DZ123" s="1017"/>
    </row>
    <row r="124" spans="1:130" s="247" customFormat="1" ht="26.25" customHeight="1" thickBot="1" x14ac:dyDescent="0.25">
      <c r="A124" s="1112"/>
      <c r="B124" s="999"/>
      <c r="C124" s="969" t="s">
        <v>466</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183</v>
      </c>
      <c r="AB124" s="1012"/>
      <c r="AC124" s="1012"/>
      <c r="AD124" s="1012"/>
      <c r="AE124" s="1013"/>
      <c r="AF124" s="1014" t="s">
        <v>183</v>
      </c>
      <c r="AG124" s="1012"/>
      <c r="AH124" s="1012"/>
      <c r="AI124" s="1012"/>
      <c r="AJ124" s="1013"/>
      <c r="AK124" s="1014" t="s">
        <v>183</v>
      </c>
      <c r="AL124" s="1012"/>
      <c r="AM124" s="1012"/>
      <c r="AN124" s="1012"/>
      <c r="AO124" s="1013"/>
      <c r="AP124" s="1015" t="s">
        <v>183</v>
      </c>
      <c r="AQ124" s="1016"/>
      <c r="AR124" s="1016"/>
      <c r="AS124" s="1016"/>
      <c r="AT124" s="1017"/>
      <c r="AU124" s="1114" t="s">
        <v>481</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78.8</v>
      </c>
      <c r="BR124" s="1081"/>
      <c r="BS124" s="1081"/>
      <c r="BT124" s="1081"/>
      <c r="BU124" s="1081"/>
      <c r="BV124" s="1081">
        <v>71</v>
      </c>
      <c r="BW124" s="1081"/>
      <c r="BX124" s="1081"/>
      <c r="BY124" s="1081"/>
      <c r="BZ124" s="1081"/>
      <c r="CA124" s="1081">
        <v>66.099999999999994</v>
      </c>
      <c r="CB124" s="1081"/>
      <c r="CC124" s="1081"/>
      <c r="CD124" s="1081"/>
      <c r="CE124" s="1081"/>
      <c r="CF124" s="1082"/>
      <c r="CG124" s="1083"/>
      <c r="CH124" s="1083"/>
      <c r="CI124" s="1083"/>
      <c r="CJ124" s="1084"/>
      <c r="CK124" s="1066"/>
      <c r="CL124" s="1066"/>
      <c r="CM124" s="1066"/>
      <c r="CN124" s="1066"/>
      <c r="CO124" s="1067"/>
      <c r="CP124" s="1073" t="s">
        <v>482</v>
      </c>
      <c r="CQ124" s="1074"/>
      <c r="CR124" s="1074"/>
      <c r="CS124" s="1074"/>
      <c r="CT124" s="1074"/>
      <c r="CU124" s="1074"/>
      <c r="CV124" s="1074"/>
      <c r="CW124" s="1074"/>
      <c r="CX124" s="1074"/>
      <c r="CY124" s="1074"/>
      <c r="CZ124" s="1074"/>
      <c r="DA124" s="1074"/>
      <c r="DB124" s="1074"/>
      <c r="DC124" s="1074"/>
      <c r="DD124" s="1074"/>
      <c r="DE124" s="1074"/>
      <c r="DF124" s="1075"/>
      <c r="DG124" s="1058">
        <v>11500197</v>
      </c>
      <c r="DH124" s="1037"/>
      <c r="DI124" s="1037"/>
      <c r="DJ124" s="1037"/>
      <c r="DK124" s="1038"/>
      <c r="DL124" s="1036">
        <v>10878732</v>
      </c>
      <c r="DM124" s="1037"/>
      <c r="DN124" s="1037"/>
      <c r="DO124" s="1037"/>
      <c r="DP124" s="1038"/>
      <c r="DQ124" s="1036">
        <v>10228901</v>
      </c>
      <c r="DR124" s="1037"/>
      <c r="DS124" s="1037"/>
      <c r="DT124" s="1037"/>
      <c r="DU124" s="1038"/>
      <c r="DV124" s="1039">
        <v>2.7</v>
      </c>
      <c r="DW124" s="1040"/>
      <c r="DX124" s="1040"/>
      <c r="DY124" s="1040"/>
      <c r="DZ124" s="1041"/>
    </row>
    <row r="125" spans="1:130" s="247" customFormat="1" ht="26.25" customHeight="1" x14ac:dyDescent="0.2">
      <c r="A125" s="1112"/>
      <c r="B125" s="999"/>
      <c r="C125" s="969" t="s">
        <v>469</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183</v>
      </c>
      <c r="AB125" s="1012"/>
      <c r="AC125" s="1012"/>
      <c r="AD125" s="1012"/>
      <c r="AE125" s="1013"/>
      <c r="AF125" s="1014" t="s">
        <v>183</v>
      </c>
      <c r="AG125" s="1012"/>
      <c r="AH125" s="1012"/>
      <c r="AI125" s="1012"/>
      <c r="AJ125" s="1013"/>
      <c r="AK125" s="1014" t="s">
        <v>183</v>
      </c>
      <c r="AL125" s="1012"/>
      <c r="AM125" s="1012"/>
      <c r="AN125" s="1012"/>
      <c r="AO125" s="1013"/>
      <c r="AP125" s="1015" t="s">
        <v>183</v>
      </c>
      <c r="AQ125" s="1016"/>
      <c r="AR125" s="1016"/>
      <c r="AS125" s="1016"/>
      <c r="AT125" s="10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6" t="s">
        <v>483</v>
      </c>
      <c r="CL125" s="1061"/>
      <c r="CM125" s="1061"/>
      <c r="CN125" s="1061"/>
      <c r="CO125" s="1062"/>
      <c r="CP125" s="993" t="s">
        <v>484</v>
      </c>
      <c r="CQ125" s="945"/>
      <c r="CR125" s="945"/>
      <c r="CS125" s="945"/>
      <c r="CT125" s="945"/>
      <c r="CU125" s="945"/>
      <c r="CV125" s="945"/>
      <c r="CW125" s="945"/>
      <c r="CX125" s="945"/>
      <c r="CY125" s="945"/>
      <c r="CZ125" s="945"/>
      <c r="DA125" s="945"/>
      <c r="DB125" s="945"/>
      <c r="DC125" s="945"/>
      <c r="DD125" s="945"/>
      <c r="DE125" s="945"/>
      <c r="DF125" s="946"/>
      <c r="DG125" s="979" t="s">
        <v>183</v>
      </c>
      <c r="DH125" s="980"/>
      <c r="DI125" s="980"/>
      <c r="DJ125" s="980"/>
      <c r="DK125" s="980"/>
      <c r="DL125" s="980">
        <v>5357943</v>
      </c>
      <c r="DM125" s="980"/>
      <c r="DN125" s="980"/>
      <c r="DO125" s="980"/>
      <c r="DP125" s="980"/>
      <c r="DQ125" s="980">
        <v>4408944</v>
      </c>
      <c r="DR125" s="980"/>
      <c r="DS125" s="980"/>
      <c r="DT125" s="980"/>
      <c r="DU125" s="980"/>
      <c r="DV125" s="981">
        <v>1.2</v>
      </c>
      <c r="DW125" s="981"/>
      <c r="DX125" s="981"/>
      <c r="DY125" s="981"/>
      <c r="DZ125" s="982"/>
    </row>
    <row r="126" spans="1:130" s="247" customFormat="1" ht="26.25" customHeight="1" thickBot="1" x14ac:dyDescent="0.25">
      <c r="A126" s="1112"/>
      <c r="B126" s="999"/>
      <c r="C126" s="969" t="s">
        <v>471</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v>814597</v>
      </c>
      <c r="AB126" s="1012"/>
      <c r="AC126" s="1012"/>
      <c r="AD126" s="1012"/>
      <c r="AE126" s="1013"/>
      <c r="AF126" s="1014">
        <v>405838</v>
      </c>
      <c r="AG126" s="1012"/>
      <c r="AH126" s="1012"/>
      <c r="AI126" s="1012"/>
      <c r="AJ126" s="1013"/>
      <c r="AK126" s="1014">
        <v>402946</v>
      </c>
      <c r="AL126" s="1012"/>
      <c r="AM126" s="1012"/>
      <c r="AN126" s="1012"/>
      <c r="AO126" s="1013"/>
      <c r="AP126" s="1015">
        <v>0.1</v>
      </c>
      <c r="AQ126" s="1016"/>
      <c r="AR126" s="1016"/>
      <c r="AS126" s="1016"/>
      <c r="AT126" s="10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7"/>
      <c r="CL126" s="1064"/>
      <c r="CM126" s="1064"/>
      <c r="CN126" s="1064"/>
      <c r="CO126" s="1065"/>
      <c r="CP126" s="1002" t="s">
        <v>485</v>
      </c>
      <c r="CQ126" s="1003"/>
      <c r="CR126" s="1003"/>
      <c r="CS126" s="1003"/>
      <c r="CT126" s="1003"/>
      <c r="CU126" s="1003"/>
      <c r="CV126" s="1003"/>
      <c r="CW126" s="1003"/>
      <c r="CX126" s="1003"/>
      <c r="CY126" s="1003"/>
      <c r="CZ126" s="1003"/>
      <c r="DA126" s="1003"/>
      <c r="DB126" s="1003"/>
      <c r="DC126" s="1003"/>
      <c r="DD126" s="1003"/>
      <c r="DE126" s="1003"/>
      <c r="DF126" s="1004"/>
      <c r="DG126" s="972" t="s">
        <v>183</v>
      </c>
      <c r="DH126" s="973"/>
      <c r="DI126" s="973"/>
      <c r="DJ126" s="973"/>
      <c r="DK126" s="973"/>
      <c r="DL126" s="973" t="s">
        <v>183</v>
      </c>
      <c r="DM126" s="973"/>
      <c r="DN126" s="973"/>
      <c r="DO126" s="973"/>
      <c r="DP126" s="973"/>
      <c r="DQ126" s="973" t="s">
        <v>183</v>
      </c>
      <c r="DR126" s="973"/>
      <c r="DS126" s="973"/>
      <c r="DT126" s="973"/>
      <c r="DU126" s="973"/>
      <c r="DV126" s="974" t="s">
        <v>183</v>
      </c>
      <c r="DW126" s="974"/>
      <c r="DX126" s="974"/>
      <c r="DY126" s="974"/>
      <c r="DZ126" s="975"/>
    </row>
    <row r="127" spans="1:130" s="247" customFormat="1" ht="26.25" customHeight="1" x14ac:dyDescent="0.2">
      <c r="A127" s="1113"/>
      <c r="B127" s="1001"/>
      <c r="C127" s="1055" t="s">
        <v>486</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23348</v>
      </c>
      <c r="AB127" s="1012"/>
      <c r="AC127" s="1012"/>
      <c r="AD127" s="1012"/>
      <c r="AE127" s="1013"/>
      <c r="AF127" s="1014">
        <v>8842</v>
      </c>
      <c r="AG127" s="1012"/>
      <c r="AH127" s="1012"/>
      <c r="AI127" s="1012"/>
      <c r="AJ127" s="1013"/>
      <c r="AK127" s="1014">
        <v>2811</v>
      </c>
      <c r="AL127" s="1012"/>
      <c r="AM127" s="1012"/>
      <c r="AN127" s="1012"/>
      <c r="AO127" s="1013"/>
      <c r="AP127" s="1015">
        <v>0</v>
      </c>
      <c r="AQ127" s="1016"/>
      <c r="AR127" s="1016"/>
      <c r="AS127" s="1016"/>
      <c r="AT127" s="1017"/>
      <c r="AU127" s="283"/>
      <c r="AV127" s="283"/>
      <c r="AW127" s="283"/>
      <c r="AX127" s="1085" t="s">
        <v>487</v>
      </c>
      <c r="AY127" s="1086"/>
      <c r="AZ127" s="1086"/>
      <c r="BA127" s="1086"/>
      <c r="BB127" s="1086"/>
      <c r="BC127" s="1086"/>
      <c r="BD127" s="1086"/>
      <c r="BE127" s="1087"/>
      <c r="BF127" s="1088" t="s">
        <v>488</v>
      </c>
      <c r="BG127" s="1086"/>
      <c r="BH127" s="1086"/>
      <c r="BI127" s="1086"/>
      <c r="BJ127" s="1086"/>
      <c r="BK127" s="1086"/>
      <c r="BL127" s="1087"/>
      <c r="BM127" s="1088" t="s">
        <v>489</v>
      </c>
      <c r="BN127" s="1086"/>
      <c r="BO127" s="1086"/>
      <c r="BP127" s="1086"/>
      <c r="BQ127" s="1086"/>
      <c r="BR127" s="1086"/>
      <c r="BS127" s="1087"/>
      <c r="BT127" s="1088" t="s">
        <v>490</v>
      </c>
      <c r="BU127" s="1086"/>
      <c r="BV127" s="1086"/>
      <c r="BW127" s="1086"/>
      <c r="BX127" s="1086"/>
      <c r="BY127" s="1086"/>
      <c r="BZ127" s="1110"/>
      <c r="CA127" s="283"/>
      <c r="CB127" s="283"/>
      <c r="CC127" s="283"/>
      <c r="CD127" s="284"/>
      <c r="CE127" s="284"/>
      <c r="CF127" s="284"/>
      <c r="CG127" s="281"/>
      <c r="CH127" s="281"/>
      <c r="CI127" s="281"/>
      <c r="CJ127" s="282"/>
      <c r="CK127" s="1077"/>
      <c r="CL127" s="1064"/>
      <c r="CM127" s="1064"/>
      <c r="CN127" s="1064"/>
      <c r="CO127" s="1065"/>
      <c r="CP127" s="1002" t="s">
        <v>491</v>
      </c>
      <c r="CQ127" s="1003"/>
      <c r="CR127" s="1003"/>
      <c r="CS127" s="1003"/>
      <c r="CT127" s="1003"/>
      <c r="CU127" s="1003"/>
      <c r="CV127" s="1003"/>
      <c r="CW127" s="1003"/>
      <c r="CX127" s="1003"/>
      <c r="CY127" s="1003"/>
      <c r="CZ127" s="1003"/>
      <c r="DA127" s="1003"/>
      <c r="DB127" s="1003"/>
      <c r="DC127" s="1003"/>
      <c r="DD127" s="1003"/>
      <c r="DE127" s="1003"/>
      <c r="DF127" s="1004"/>
      <c r="DG127" s="972" t="s">
        <v>183</v>
      </c>
      <c r="DH127" s="973"/>
      <c r="DI127" s="973"/>
      <c r="DJ127" s="973"/>
      <c r="DK127" s="973"/>
      <c r="DL127" s="973" t="s">
        <v>183</v>
      </c>
      <c r="DM127" s="973"/>
      <c r="DN127" s="973"/>
      <c r="DO127" s="973"/>
      <c r="DP127" s="973"/>
      <c r="DQ127" s="973" t="s">
        <v>183</v>
      </c>
      <c r="DR127" s="973"/>
      <c r="DS127" s="973"/>
      <c r="DT127" s="973"/>
      <c r="DU127" s="973"/>
      <c r="DV127" s="974" t="s">
        <v>183</v>
      </c>
      <c r="DW127" s="974"/>
      <c r="DX127" s="974"/>
      <c r="DY127" s="974"/>
      <c r="DZ127" s="975"/>
    </row>
    <row r="128" spans="1:130" s="247" customFormat="1" ht="26.25" customHeight="1" thickBot="1" x14ac:dyDescent="0.25">
      <c r="A128" s="1096" t="s">
        <v>492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493</v>
      </c>
      <c r="X128" s="1098"/>
      <c r="Y128" s="1098"/>
      <c r="Z128" s="1099"/>
      <c r="AA128" s="1100">
        <v>30383269</v>
      </c>
      <c r="AB128" s="1101"/>
      <c r="AC128" s="1101"/>
      <c r="AD128" s="1101"/>
      <c r="AE128" s="1102"/>
      <c r="AF128" s="1103">
        <v>30747233</v>
      </c>
      <c r="AG128" s="1101"/>
      <c r="AH128" s="1101"/>
      <c r="AI128" s="1101"/>
      <c r="AJ128" s="1102"/>
      <c r="AK128" s="1103">
        <v>30477374</v>
      </c>
      <c r="AL128" s="1101"/>
      <c r="AM128" s="1101"/>
      <c r="AN128" s="1101"/>
      <c r="AO128" s="1102"/>
      <c r="AP128" s="1104"/>
      <c r="AQ128" s="1105"/>
      <c r="AR128" s="1105"/>
      <c r="AS128" s="1105"/>
      <c r="AT128" s="1106"/>
      <c r="AU128" s="283"/>
      <c r="AV128" s="283"/>
      <c r="AW128" s="283"/>
      <c r="AX128" s="944" t="s">
        <v>494</v>
      </c>
      <c r="AY128" s="945"/>
      <c r="AZ128" s="945"/>
      <c r="BA128" s="945"/>
      <c r="BB128" s="945"/>
      <c r="BC128" s="945"/>
      <c r="BD128" s="945"/>
      <c r="BE128" s="946"/>
      <c r="BF128" s="1107" t="s">
        <v>183</v>
      </c>
      <c r="BG128" s="1108"/>
      <c r="BH128" s="1108"/>
      <c r="BI128" s="1108"/>
      <c r="BJ128" s="1108"/>
      <c r="BK128" s="1108"/>
      <c r="BL128" s="1109"/>
      <c r="BM128" s="1107">
        <v>11.25</v>
      </c>
      <c r="BN128" s="1108"/>
      <c r="BO128" s="1108"/>
      <c r="BP128" s="1108"/>
      <c r="BQ128" s="1108"/>
      <c r="BR128" s="1108"/>
      <c r="BS128" s="1109"/>
      <c r="BT128" s="1107">
        <v>20</v>
      </c>
      <c r="BU128" s="1108"/>
      <c r="BV128" s="1108"/>
      <c r="BW128" s="1108"/>
      <c r="BX128" s="1108"/>
      <c r="BY128" s="1108"/>
      <c r="BZ128" s="1132"/>
      <c r="CA128" s="284"/>
      <c r="CB128" s="284"/>
      <c r="CC128" s="284"/>
      <c r="CD128" s="284"/>
      <c r="CE128" s="284"/>
      <c r="CF128" s="284"/>
      <c r="CG128" s="281"/>
      <c r="CH128" s="281"/>
      <c r="CI128" s="281"/>
      <c r="CJ128" s="282"/>
      <c r="CK128" s="1078"/>
      <c r="CL128" s="1079"/>
      <c r="CM128" s="1079"/>
      <c r="CN128" s="1079"/>
      <c r="CO128" s="1080"/>
      <c r="CP128" s="1089" t="s">
        <v>495</v>
      </c>
      <c r="CQ128" s="1090"/>
      <c r="CR128" s="1090"/>
      <c r="CS128" s="1090"/>
      <c r="CT128" s="1090"/>
      <c r="CU128" s="1090"/>
      <c r="CV128" s="1090"/>
      <c r="CW128" s="1090"/>
      <c r="CX128" s="1090"/>
      <c r="CY128" s="1090"/>
      <c r="CZ128" s="1090"/>
      <c r="DA128" s="1090"/>
      <c r="DB128" s="1090"/>
      <c r="DC128" s="1090"/>
      <c r="DD128" s="1090"/>
      <c r="DE128" s="1090"/>
      <c r="DF128" s="1091"/>
      <c r="DG128" s="1092">
        <v>1016225</v>
      </c>
      <c r="DH128" s="1093"/>
      <c r="DI128" s="1093"/>
      <c r="DJ128" s="1093"/>
      <c r="DK128" s="1093"/>
      <c r="DL128" s="1093">
        <v>1674218</v>
      </c>
      <c r="DM128" s="1093"/>
      <c r="DN128" s="1093"/>
      <c r="DO128" s="1093"/>
      <c r="DP128" s="1093"/>
      <c r="DQ128" s="1093">
        <v>1672210</v>
      </c>
      <c r="DR128" s="1093"/>
      <c r="DS128" s="1093"/>
      <c r="DT128" s="1093"/>
      <c r="DU128" s="1093"/>
      <c r="DV128" s="1094">
        <v>0.4</v>
      </c>
      <c r="DW128" s="1094"/>
      <c r="DX128" s="1094"/>
      <c r="DY128" s="1094"/>
      <c r="DZ128" s="1095"/>
    </row>
    <row r="129" spans="1:131" s="247" customFormat="1" ht="26.25" customHeight="1" x14ac:dyDescent="0.2">
      <c r="A129" s="983" t="s">
        <v>106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496</v>
      </c>
      <c r="X129" s="1127"/>
      <c r="Y129" s="1127"/>
      <c r="Z129" s="1128"/>
      <c r="AA129" s="1011">
        <v>437141160</v>
      </c>
      <c r="AB129" s="1012"/>
      <c r="AC129" s="1012"/>
      <c r="AD129" s="1012"/>
      <c r="AE129" s="1013"/>
      <c r="AF129" s="1014">
        <v>438756055</v>
      </c>
      <c r="AG129" s="1012"/>
      <c r="AH129" s="1012"/>
      <c r="AI129" s="1012"/>
      <c r="AJ129" s="1013"/>
      <c r="AK129" s="1014">
        <v>439969175</v>
      </c>
      <c r="AL129" s="1012"/>
      <c r="AM129" s="1012"/>
      <c r="AN129" s="1012"/>
      <c r="AO129" s="1013"/>
      <c r="AP129" s="1129"/>
      <c r="AQ129" s="1130"/>
      <c r="AR129" s="1130"/>
      <c r="AS129" s="1130"/>
      <c r="AT129" s="1131"/>
      <c r="AU129" s="285"/>
      <c r="AV129" s="285"/>
      <c r="AW129" s="285"/>
      <c r="AX129" s="1120" t="s">
        <v>497</v>
      </c>
      <c r="AY129" s="1003"/>
      <c r="AZ129" s="1003"/>
      <c r="BA129" s="1003"/>
      <c r="BB129" s="1003"/>
      <c r="BC129" s="1003"/>
      <c r="BD129" s="1003"/>
      <c r="BE129" s="1004"/>
      <c r="BF129" s="1121" t="s">
        <v>498</v>
      </c>
      <c r="BG129" s="1122"/>
      <c r="BH129" s="1122"/>
      <c r="BI129" s="1122"/>
      <c r="BJ129" s="1122"/>
      <c r="BK129" s="1122"/>
      <c r="BL129" s="1123"/>
      <c r="BM129" s="1121">
        <v>16.25</v>
      </c>
      <c r="BN129" s="1122"/>
      <c r="BO129" s="1122"/>
      <c r="BP129" s="1122"/>
      <c r="BQ129" s="1122"/>
      <c r="BR129" s="1122"/>
      <c r="BS129" s="1123"/>
      <c r="BT129" s="1121">
        <v>30</v>
      </c>
      <c r="BU129" s="1124"/>
      <c r="BV129" s="1124"/>
      <c r="BW129" s="1124"/>
      <c r="BX129" s="1124"/>
      <c r="BY129" s="1124"/>
      <c r="BZ129" s="112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3" t="s">
        <v>499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500</v>
      </c>
      <c r="X130" s="1127"/>
      <c r="Y130" s="1127"/>
      <c r="Z130" s="1128"/>
      <c r="AA130" s="1011">
        <v>60702585</v>
      </c>
      <c r="AB130" s="1012"/>
      <c r="AC130" s="1012"/>
      <c r="AD130" s="1012"/>
      <c r="AE130" s="1013"/>
      <c r="AF130" s="1014">
        <v>60610734</v>
      </c>
      <c r="AG130" s="1012"/>
      <c r="AH130" s="1012"/>
      <c r="AI130" s="1012"/>
      <c r="AJ130" s="1013"/>
      <c r="AK130" s="1014">
        <v>59063349</v>
      </c>
      <c r="AL130" s="1012"/>
      <c r="AM130" s="1012"/>
      <c r="AN130" s="1012"/>
      <c r="AO130" s="1013"/>
      <c r="AP130" s="1129"/>
      <c r="AQ130" s="1130"/>
      <c r="AR130" s="1130"/>
      <c r="AS130" s="1130"/>
      <c r="AT130" s="1131"/>
      <c r="AU130" s="285"/>
      <c r="AV130" s="285"/>
      <c r="AW130" s="285"/>
      <c r="AX130" s="1120" t="s">
        <v>501</v>
      </c>
      <c r="AY130" s="1003"/>
      <c r="AZ130" s="1003"/>
      <c r="BA130" s="1003"/>
      <c r="BB130" s="1003"/>
      <c r="BC130" s="1003"/>
      <c r="BD130" s="1003"/>
      <c r="BE130" s="1004"/>
      <c r="BF130" s="1157">
        <v>4.5999999999999996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502</v>
      </c>
      <c r="X131" s="1165"/>
      <c r="Y131" s="1165"/>
      <c r="Z131" s="1166"/>
      <c r="AA131" s="1058">
        <v>376438575</v>
      </c>
      <c r="AB131" s="1037"/>
      <c r="AC131" s="1037"/>
      <c r="AD131" s="1037"/>
      <c r="AE131" s="1038"/>
      <c r="AF131" s="1036">
        <v>378145321</v>
      </c>
      <c r="AG131" s="1037"/>
      <c r="AH131" s="1037"/>
      <c r="AI131" s="1037"/>
      <c r="AJ131" s="1038"/>
      <c r="AK131" s="1036">
        <v>380905826</v>
      </c>
      <c r="AL131" s="1037"/>
      <c r="AM131" s="1037"/>
      <c r="AN131" s="1037"/>
      <c r="AO131" s="1038"/>
      <c r="AP131" s="1167"/>
      <c r="AQ131" s="1168"/>
      <c r="AR131" s="1168"/>
      <c r="AS131" s="1168"/>
      <c r="AT131" s="1169"/>
      <c r="AU131" s="285"/>
      <c r="AV131" s="285"/>
      <c r="AW131" s="285"/>
      <c r="AX131" s="1139" t="s">
        <v>503</v>
      </c>
      <c r="AY131" s="1090"/>
      <c r="AZ131" s="1090"/>
      <c r="BA131" s="1090"/>
      <c r="BB131" s="1090"/>
      <c r="BC131" s="1090"/>
      <c r="BD131" s="1090"/>
      <c r="BE131" s="1091"/>
      <c r="BF131" s="1140">
        <v>66.099999999999994</v>
      </c>
      <c r="BG131" s="1141"/>
      <c r="BH131" s="1141"/>
      <c r="BI131" s="1141"/>
      <c r="BJ131" s="1141"/>
      <c r="BK131" s="1141"/>
      <c r="BL131" s="1142"/>
      <c r="BM131" s="1140">
        <v>400</v>
      </c>
      <c r="BN131" s="1141"/>
      <c r="BO131" s="1141"/>
      <c r="BP131" s="1141"/>
      <c r="BQ131" s="1141"/>
      <c r="BR131" s="1141"/>
      <c r="BS131" s="1142"/>
      <c r="BT131" s="1143"/>
      <c r="BU131" s="1144"/>
      <c r="BV131" s="1144"/>
      <c r="BW131" s="1144"/>
      <c r="BX131" s="1144"/>
      <c r="BY131" s="1144"/>
      <c r="BZ131" s="114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6" t="s">
        <v>504</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505</v>
      </c>
      <c r="W132" s="1150"/>
      <c r="X132" s="1150"/>
      <c r="Y132" s="1150"/>
      <c r="Z132" s="1151"/>
      <c r="AA132" s="1152">
        <v>5.5481218950000004</v>
      </c>
      <c r="AB132" s="1153"/>
      <c r="AC132" s="1153"/>
      <c r="AD132" s="1153"/>
      <c r="AE132" s="1154"/>
      <c r="AF132" s="1155">
        <v>4.1136724789999999</v>
      </c>
      <c r="AG132" s="1153"/>
      <c r="AH132" s="1153"/>
      <c r="AI132" s="1153"/>
      <c r="AJ132" s="1154"/>
      <c r="AK132" s="1155">
        <v>4.1480506889999997</v>
      </c>
      <c r="AL132" s="1153"/>
      <c r="AM132" s="1153"/>
      <c r="AN132" s="1153"/>
      <c r="AO132" s="1154"/>
      <c r="AP132" s="1052"/>
      <c r="AQ132" s="1053"/>
      <c r="AR132" s="1053"/>
      <c r="AS132" s="1053"/>
      <c r="AT132" s="115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506</v>
      </c>
      <c r="W133" s="1133"/>
      <c r="X133" s="1133"/>
      <c r="Y133" s="1133"/>
      <c r="Z133" s="1134"/>
      <c r="AA133" s="1135">
        <v>6.6</v>
      </c>
      <c r="AB133" s="1136"/>
      <c r="AC133" s="1136"/>
      <c r="AD133" s="1136"/>
      <c r="AE133" s="1137"/>
      <c r="AF133" s="1135">
        <v>5.7</v>
      </c>
      <c r="AG133" s="1136"/>
      <c r="AH133" s="1136"/>
      <c r="AI133" s="1136"/>
      <c r="AJ133" s="1137"/>
      <c r="AK133" s="1135">
        <v>4.5999999999999996</v>
      </c>
      <c r="AL133" s="1136"/>
      <c r="AM133" s="1136"/>
      <c r="AN133" s="1136"/>
      <c r="AO133" s="1137"/>
      <c r="AP133" s="1082"/>
      <c r="AQ133" s="1083"/>
      <c r="AR133" s="1083"/>
      <c r="AS133" s="1083"/>
      <c r="AT133" s="113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kaHg73vGilQOmw5vUpJANbA043nPhtKDpn/CpM8sfPJwcycTcCzCd08yfOjVkvMGSK/bvGL2JiTy6xIAd11TJw==" saltValue="oyNJXOdPphDXu1TUoYnu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W20" sqref="AW20"/>
    </sheetView>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4IySPusUpT86NQblM8nPtMBnFMxOWRnMGa63RKHitm31xLyrpzBrO+6OThxdsrXeqBA1WHghP9JFbyhaY0XRDA==" saltValue="gEk0MYXBql6rMNsqrJMVVg=="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W20" sqref="AW20"/>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EBDkCEzkbJdzzY1tIOIGNpt/lEOXqSGcWMdZLxD5ot8wk1/pvrTj4s1cmv3HpypCDdla3TMSQ2cGAlpoMk9lQ==" saltValue="p3EQW6aUSeqtlJWPTDV4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AW20" sqref="AW20"/>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3" t="s">
        <v>510</v>
      </c>
      <c r="AP7" s="304"/>
      <c r="AQ7" s="305" t="s">
        <v>511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4"/>
      <c r="AP8" s="310" t="s">
        <v>512</v>
      </c>
      <c r="AQ8" s="311" t="s">
        <v>513</v>
      </c>
      <c r="AR8" s="312" t="s">
        <v>514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5" t="s">
        <v>515</v>
      </c>
      <c r="AL9" s="1176"/>
      <c r="AM9" s="1176"/>
      <c r="AN9" s="1177"/>
      <c r="AO9" s="313">
        <v>185199994</v>
      </c>
      <c r="AP9" s="313">
        <v>120763</v>
      </c>
      <c r="AQ9" s="314">
        <v>103263</v>
      </c>
      <c r="AR9" s="315">
        <v>16.899999999999999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5" t="s">
        <v>516</v>
      </c>
      <c r="AL10" s="1176"/>
      <c r="AM10" s="1176"/>
      <c r="AN10" s="1177"/>
      <c r="AO10" s="316">
        <v>3290589</v>
      </c>
      <c r="AP10" s="316">
        <v>2146</v>
      </c>
      <c r="AQ10" s="317">
        <v>1458</v>
      </c>
      <c r="AR10" s="318">
        <v>47.2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5" t="s">
        <v>517</v>
      </c>
      <c r="AL11" s="1176"/>
      <c r="AM11" s="1176"/>
      <c r="AN11" s="1177"/>
      <c r="AO11" s="316">
        <v>184</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5" t="s">
        <v>518</v>
      </c>
      <c r="AL12" s="1176"/>
      <c r="AM12" s="1176"/>
      <c r="AN12" s="1177"/>
      <c r="AO12" s="316">
        <v>859886</v>
      </c>
      <c r="AP12" s="316">
        <v>561</v>
      </c>
      <c r="AQ12" s="317">
        <v>1204</v>
      </c>
      <c r="AR12" s="318">
        <v>-53.4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5" t="s">
        <v>519</v>
      </c>
      <c r="AL13" s="1176"/>
      <c r="AM13" s="1176"/>
      <c r="AN13" s="1177"/>
      <c r="AO13" s="316" t="s">
        <v>520</v>
      </c>
      <c r="AP13" s="316" t="s">
        <v>520</v>
      </c>
      <c r="AQ13" s="317">
        <v>5</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5" t="s">
        <v>521</v>
      </c>
      <c r="AL14" s="1176"/>
      <c r="AM14" s="1176"/>
      <c r="AN14" s="1177"/>
      <c r="AO14" s="316">
        <v>3016005</v>
      </c>
      <c r="AP14" s="316">
        <v>1967</v>
      </c>
      <c r="AQ14" s="317">
        <v>1915</v>
      </c>
      <c r="AR14" s="318">
        <v>2.7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5" t="s">
        <v>522</v>
      </c>
      <c r="AL15" s="1176"/>
      <c r="AM15" s="1176"/>
      <c r="AN15" s="1177"/>
      <c r="AO15" s="316">
        <v>1739209</v>
      </c>
      <c r="AP15" s="316">
        <v>1134</v>
      </c>
      <c r="AQ15" s="317">
        <v>1236</v>
      </c>
      <c r="AR15" s="318">
        <v>-8.3000000000000007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8" t="s">
        <v>523</v>
      </c>
      <c r="AL16" s="1179"/>
      <c r="AM16" s="1179"/>
      <c r="AN16" s="1180"/>
      <c r="AO16" s="316">
        <v>-14206575</v>
      </c>
      <c r="AP16" s="316">
        <v>-9264</v>
      </c>
      <c r="AQ16" s="317">
        <v>-7821</v>
      </c>
      <c r="AR16" s="318">
        <v>18.5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8" t="s">
        <v>186</v>
      </c>
      <c r="AL17" s="1179"/>
      <c r="AM17" s="1179"/>
      <c r="AN17" s="1180"/>
      <c r="AO17" s="316">
        <v>179899292</v>
      </c>
      <c r="AP17" s="316">
        <v>117306</v>
      </c>
      <c r="AQ17" s="317">
        <v>101379</v>
      </c>
      <c r="AR17" s="318">
        <v>15.7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0" t="s">
        <v>528</v>
      </c>
      <c r="AL21" s="1171"/>
      <c r="AM21" s="1171"/>
      <c r="AN21" s="1172"/>
      <c r="AO21" s="328">
        <v>11.78</v>
      </c>
      <c r="AP21" s="329">
        <v>10.89</v>
      </c>
      <c r="AQ21" s="330">
        <v>0.89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0" t="s">
        <v>529</v>
      </c>
      <c r="AL22" s="1171"/>
      <c r="AM22" s="1171"/>
      <c r="AN22" s="1172"/>
      <c r="AO22" s="333">
        <v>100.4</v>
      </c>
      <c r="AP22" s="334">
        <v>99.9</v>
      </c>
      <c r="AQ22" s="335">
        <v>0.5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3" t="s">
        <v>510</v>
      </c>
      <c r="AP30" s="304"/>
      <c r="AQ30" s="305" t="s">
        <v>511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4"/>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6" t="s">
        <v>533</v>
      </c>
      <c r="AL32" s="1187"/>
      <c r="AM32" s="1187"/>
      <c r="AN32" s="1188"/>
      <c r="AO32" s="343">
        <v>46454320</v>
      </c>
      <c r="AP32" s="343">
        <v>30291</v>
      </c>
      <c r="AQ32" s="344">
        <v>32340</v>
      </c>
      <c r="AR32" s="345">
        <v>-6.3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6" t="s">
        <v>534</v>
      </c>
      <c r="AL33" s="1187"/>
      <c r="AM33" s="1187"/>
      <c r="AN33" s="1188"/>
      <c r="AO33" s="343" t="s">
        <v>520</v>
      </c>
      <c r="AP33" s="343" t="s">
        <v>520</v>
      </c>
      <c r="AQ33" s="344">
        <v>3070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6" t="s">
        <v>535</v>
      </c>
      <c r="AL34" s="1187"/>
      <c r="AM34" s="1187"/>
      <c r="AN34" s="1188"/>
      <c r="AO34" s="343">
        <v>42879043</v>
      </c>
      <c r="AP34" s="343">
        <v>27960</v>
      </c>
      <c r="AQ34" s="344">
        <v>20684</v>
      </c>
      <c r="AR34" s="345">
        <v>35.200000000000003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6" t="s">
        <v>536</v>
      </c>
      <c r="AL35" s="1187"/>
      <c r="AM35" s="1187"/>
      <c r="AN35" s="1188"/>
      <c r="AO35" s="343">
        <v>15259118</v>
      </c>
      <c r="AP35" s="343">
        <v>9950</v>
      </c>
      <c r="AQ35" s="344">
        <v>10383</v>
      </c>
      <c r="AR35" s="345">
        <v>-4.2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6" t="s">
        <v>537</v>
      </c>
      <c r="AL36" s="1187"/>
      <c r="AM36" s="1187"/>
      <c r="AN36" s="1188"/>
      <c r="AO36" s="343">
        <v>161333</v>
      </c>
      <c r="AP36" s="343">
        <v>105</v>
      </c>
      <c r="AQ36" s="344">
        <v>181</v>
      </c>
      <c r="AR36" s="345">
        <v>-42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6" t="s">
        <v>538</v>
      </c>
      <c r="AL37" s="1187"/>
      <c r="AM37" s="1187"/>
      <c r="AN37" s="1188"/>
      <c r="AO37" s="343">
        <v>587076</v>
      </c>
      <c r="AP37" s="343">
        <v>383</v>
      </c>
      <c r="AQ37" s="344">
        <v>1161</v>
      </c>
      <c r="AR37" s="345">
        <v>-67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9" t="s">
        <v>539</v>
      </c>
      <c r="AL38" s="1190"/>
      <c r="AM38" s="1190"/>
      <c r="AN38" s="1191"/>
      <c r="AO38" s="346" t="s">
        <v>520</v>
      </c>
      <c r="AP38" s="346" t="s">
        <v>520</v>
      </c>
      <c r="AQ38" s="347">
        <v>0</v>
      </c>
      <c r="AR38" s="335" t="s">
        <v>520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9" t="s">
        <v>540</v>
      </c>
      <c r="AL39" s="1190"/>
      <c r="AM39" s="1190"/>
      <c r="AN39" s="1191"/>
      <c r="AO39" s="343">
        <v>-30477374</v>
      </c>
      <c r="AP39" s="343">
        <v>-19873</v>
      </c>
      <c r="AQ39" s="344">
        <v>-17790</v>
      </c>
      <c r="AR39" s="345">
        <v>11.7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6" t="s">
        <v>541</v>
      </c>
      <c r="AL40" s="1187"/>
      <c r="AM40" s="1187"/>
      <c r="AN40" s="1188"/>
      <c r="AO40" s="343">
        <v>-59063349</v>
      </c>
      <c r="AP40" s="343">
        <v>-38513</v>
      </c>
      <c r="AQ40" s="344">
        <v>-32769</v>
      </c>
      <c r="AR40" s="345">
        <v>17.5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2" t="s">
        <v>298</v>
      </c>
      <c r="AL41" s="1193"/>
      <c r="AM41" s="1193"/>
      <c r="AN41" s="1194"/>
      <c r="AO41" s="343">
        <v>15800167</v>
      </c>
      <c r="AP41" s="343">
        <v>10303</v>
      </c>
      <c r="AQ41" s="344">
        <v>17259</v>
      </c>
      <c r="AR41" s="345">
        <v>-40.299999999999997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510</v>
      </c>
      <c r="AN49" s="1183" t="s">
        <v>545</v>
      </c>
      <c r="AO49" s="1184"/>
      <c r="AP49" s="1184"/>
      <c r="AQ49" s="1184"/>
      <c r="AR49" s="118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546</v>
      </c>
      <c r="AO50" s="360" t="s">
        <v>547</v>
      </c>
      <c r="AP50" s="361" t="s">
        <v>548</v>
      </c>
      <c r="AQ50" s="362" t="s">
        <v>549</v>
      </c>
      <c r="AR50" s="363" t="s">
        <v>550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80717527</v>
      </c>
      <c r="AN51" s="365">
        <v>52148</v>
      </c>
      <c r="AO51" s="366">
        <v>-6.1</v>
      </c>
      <c r="AP51" s="367">
        <v>51898</v>
      </c>
      <c r="AQ51" s="368">
        <v>-3.1</v>
      </c>
      <c r="AR51" s="369">
        <v>-3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39052745</v>
      </c>
      <c r="AN52" s="373">
        <v>25230</v>
      </c>
      <c r="AO52" s="374">
        <v>-1.1000000000000001</v>
      </c>
      <c r="AP52" s="375">
        <v>25986</v>
      </c>
      <c r="AQ52" s="376">
        <v>2.9</v>
      </c>
      <c r="AR52" s="377">
        <v>-4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91416827</v>
      </c>
      <c r="AN53" s="365">
        <v>59121</v>
      </c>
      <c r="AO53" s="366">
        <v>13.4</v>
      </c>
      <c r="AP53" s="367">
        <v>51684</v>
      </c>
      <c r="AQ53" s="368">
        <v>-0.4</v>
      </c>
      <c r="AR53" s="369">
        <v>13.8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48107268</v>
      </c>
      <c r="AN54" s="373">
        <v>31112</v>
      </c>
      <c r="AO54" s="374">
        <v>23.3</v>
      </c>
      <c r="AP54" s="375">
        <v>26671</v>
      </c>
      <c r="AQ54" s="376">
        <v>2.6</v>
      </c>
      <c r="AR54" s="377">
        <v>20.7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92200466</v>
      </c>
      <c r="AN55" s="365">
        <v>59757</v>
      </c>
      <c r="AO55" s="366">
        <v>1.1000000000000001</v>
      </c>
      <c r="AP55" s="367">
        <v>52897</v>
      </c>
      <c r="AQ55" s="368">
        <v>2.2999999999999998</v>
      </c>
      <c r="AR55" s="369">
        <v>-1.2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47793956</v>
      </c>
      <c r="AN56" s="373">
        <v>30976</v>
      </c>
      <c r="AO56" s="374">
        <v>-0.4</v>
      </c>
      <c r="AP56" s="375">
        <v>27013</v>
      </c>
      <c r="AQ56" s="376">
        <v>1.3</v>
      </c>
      <c r="AR56" s="377">
        <v>-1.7</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87247467</v>
      </c>
      <c r="AN57" s="365">
        <v>56727</v>
      </c>
      <c r="AO57" s="366">
        <v>-5.0999999999999996</v>
      </c>
      <c r="AP57" s="367">
        <v>54945</v>
      </c>
      <c r="AQ57" s="368">
        <v>3.9</v>
      </c>
      <c r="AR57" s="369">
        <v>-9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47998254</v>
      </c>
      <c r="AN58" s="373">
        <v>31208</v>
      </c>
      <c r="AO58" s="374">
        <v>0.7</v>
      </c>
      <c r="AP58" s="375">
        <v>29293</v>
      </c>
      <c r="AQ58" s="376">
        <v>8.4</v>
      </c>
      <c r="AR58" s="377">
        <v>-7.7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108198200</v>
      </c>
      <c r="AN59" s="365">
        <v>70552</v>
      </c>
      <c r="AO59" s="366">
        <v>24.4</v>
      </c>
      <c r="AP59" s="367">
        <v>57132</v>
      </c>
      <c r="AQ59" s="368">
        <v>4</v>
      </c>
      <c r="AR59" s="369">
        <v>20.399999999999999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58880291</v>
      </c>
      <c r="AN60" s="373">
        <v>38394</v>
      </c>
      <c r="AO60" s="374">
        <v>23</v>
      </c>
      <c r="AP60" s="375">
        <v>30126</v>
      </c>
      <c r="AQ60" s="376">
        <v>2.8</v>
      </c>
      <c r="AR60" s="377">
        <v>20.2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91956097</v>
      </c>
      <c r="AN61" s="380">
        <v>59661</v>
      </c>
      <c r="AO61" s="381">
        <v>5.5</v>
      </c>
      <c r="AP61" s="382">
        <v>53711</v>
      </c>
      <c r="AQ61" s="383">
        <v>1.3</v>
      </c>
      <c r="AR61" s="369">
        <v>4.2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48366503</v>
      </c>
      <c r="AN62" s="373">
        <v>31384</v>
      </c>
      <c r="AO62" s="374">
        <v>9.1</v>
      </c>
      <c r="AP62" s="375">
        <v>27818</v>
      </c>
      <c r="AQ62" s="376">
        <v>3.6</v>
      </c>
      <c r="AR62" s="377">
        <v>5.5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0lF2RRo6wdlBBuSaC3VhwDlhT6snP/prYherx6ou2JyT8cE4D3y6U4/gQ2On1lT66/yQQsazTr1rlOIOs4L8Tg==" saltValue="P3YhbrbQFy3QaU6wO9kj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W20" sqref="AW20"/>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WkkSi339PpdmvO/5sQZnjmDusgyQU0oVRPWdF7/rYdo7n8I/qROwey1FqxPelrO8sGCLOeEcVBI6JakPvpjFSQ==" saltValue="kqBtfteH0aC5SN7ofIHu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W20" sqref="AW20"/>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9urVFqHB8p8+Nl7oCQipx+rdv3LWkEVyqOd3fCj/p1Q4L7xA98hf6CFizkG58yE8K3nluRXh6R22OO1jJzEiZw==" saltValue="c0IkTCTOyAyirh82pjRY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AW20" sqref="AW20"/>
    </sheetView>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5" t="s">
        <v>3</v>
      </c>
      <c r="D47" s="1195"/>
      <c r="E47" s="1196"/>
      <c r="F47" s="11">
        <v>3.35</v>
      </c>
      <c r="G47" s="12">
        <v>3.35</v>
      </c>
      <c r="H47" s="12">
        <v>2.95</v>
      </c>
      <c r="I47" s="12">
        <v>2.94</v>
      </c>
      <c r="J47" s="13">
        <v>2.62</v>
      </c>
    </row>
    <row r="48" spans="2:10" ht="57.75" customHeight="1" x14ac:dyDescent="0.2">
      <c r="B48" s="14"/>
      <c r="C48" s="1197" t="s">
        <v>4</v>
      </c>
      <c r="D48" s="1197"/>
      <c r="E48" s="1198"/>
      <c r="F48" s="15">
        <v>0.33</v>
      </c>
      <c r="G48" s="16">
        <v>0.24</v>
      </c>
      <c r="H48" s="16">
        <v>0.61</v>
      </c>
      <c r="I48" s="16">
        <v>0.46</v>
      </c>
      <c r="J48" s="17">
        <v>0.3</v>
      </c>
    </row>
    <row r="49" spans="2:10" ht="57.75" customHeight="1" thickBot="1" x14ac:dyDescent="0.25">
      <c r="B49" s="18"/>
      <c r="C49" s="1199" t="s">
        <v>5</v>
      </c>
      <c r="D49" s="1199"/>
      <c r="E49" s="1200"/>
      <c r="F49" s="19">
        <v>0.4</v>
      </c>
      <c r="G49" s="20" t="s">
        <v>566</v>
      </c>
      <c r="H49" s="20">
        <v>0.4</v>
      </c>
      <c r="I49" s="20" t="s">
        <v>567</v>
      </c>
      <c r="J49" s="21" t="s">
        <v>568</v>
      </c>
    </row>
    <row r="50" spans="2:10" ht="13.5" customHeight="1" x14ac:dyDescent="0.2"/>
  </sheetData>
  <sheetProtection algorithmName="SHA-512" hashValue="nMp0i0SOMFdQ8FR08Kw3Rvbn1MzymUuG1M4ViCjKjiNRcZKnVSkHC4TFAv6Lab6EFwbsKdZTuoCRVVUAG2Lqmg==" saltValue="O5rX7jwyOuz0CkhwuY68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2021-03-18T08:27:51Z</cp:lastPrinted>
  <dcterms:created xsi:type="dcterms:W3CDTF">2021-02-05T03:25:46Z</dcterms:created>
  <dcterms:modified xsi:type="dcterms:W3CDTF">2021-10-29T04:51:00Z</dcterms:modified>
  <cp:category/>
</cp:coreProperties>
</file>