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2 指定都市\"/>
    </mc:Choice>
  </mc:AlternateContent>
  <xr:revisionPtr revIDLastSave="0" documentId="13_ncr:1_{1B327D06-A46F-4363-A1F2-D5CC95CD73D4}" xr6:coauthVersionLast="36" xr6:coauthVersionMax="36"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BW41" i="10"/>
  <c r="BE41" i="10"/>
  <c r="AM41" i="10"/>
  <c r="U41" i="10"/>
  <c r="BW40" i="10"/>
  <c r="BE40" i="10"/>
  <c r="AM40" i="10"/>
  <c r="U40" i="10"/>
  <c r="BW39" i="10"/>
  <c r="BE39" i="10"/>
  <c r="AM39" i="10"/>
  <c r="U39" i="10"/>
  <c r="BE38" i="10"/>
  <c r="AM38" i="10"/>
  <c r="BE37" i="10"/>
  <c r="AM37" i="10"/>
  <c r="CO34" i="10"/>
  <c r="CO35" i="10" s="1"/>
  <c r="CO36" i="10" s="1"/>
  <c r="CO37" i="10" s="1"/>
  <c r="CO38" i="10" s="1"/>
  <c r="CO39" i="10" s="1"/>
  <c r="CO40" i="10" s="1"/>
  <c r="CO41" i="10" s="1"/>
  <c r="CO42" i="10" s="1"/>
  <c r="CO43" i="10" s="1"/>
  <c r="BW34" i="10"/>
  <c r="BW35" i="10" s="1"/>
  <c r="BW36" i="10" s="1"/>
  <c r="BW37" i="10" s="1"/>
  <c r="BW38" i="10" s="1"/>
  <c r="C34" i="10"/>
  <c r="C35" i="10" l="1"/>
  <c r="C36" i="10" s="1"/>
  <c r="C37" i="10" s="1"/>
  <c r="C38" i="10" s="1"/>
  <c r="C39" i="10" s="1"/>
  <c r="C40" i="10" s="1"/>
  <c r="C41" i="10" s="1"/>
  <c r="C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s="1"/>
  <c r="AM36" i="10" s="1"/>
  <c r="BE34" i="10" l="1"/>
  <c r="BE35" i="10" s="1"/>
  <c r="BE36" i="10" s="1"/>
</calcChain>
</file>

<file path=xl/sharedStrings.xml><?xml version="1.0" encoding="utf-8"?>
<sst xmlns="http://schemas.openxmlformats.org/spreadsheetml/2006/main" count="1183" uniqueCount="646">
  <si>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</si>
  <si>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</si>
  <si>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</si>
  <si>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</si>
  <si>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</si>
  <si>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</si>
  <si>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</si>
  <si>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</si>
  <si>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</si>
  <si>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</si>
  <si>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</si>
  <si>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</si>
  <si>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</si>
  <si>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</si>
  <si>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</si>
  <si>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</si>
  <si>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</si>
  <si>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</si>
  <si>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</si>
  <si>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</si>
  <si>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</si>
  <si>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</si>
  <si>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</si>
  <si>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</si>
  <si>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</si>
  <si>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</si>
  <si>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</si>
  <si>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</si>
  <si>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</si>
  <si>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</si>
  <si>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</si>
  <si>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</si>
  <si>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</si>
  <si>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</si>
  <si>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</si>
  <si>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</si>
  <si>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</si>
  <si>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</si>
  <si>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</si>
  <si>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</si>
  <si>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</si>
  <si>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</si>
  <si>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</si>
  <si>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</si>
  <si>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</si>
  <si>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</si>
  <si>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</si>
  <si>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</si>
  <si>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</si>
  <si>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</si>
  <si>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</si>
  <si>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</si>
  <si>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</si>
  <si>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</si>
  <si>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</si>
  <si>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</si>
  <si>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</si>
  <si>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</si>
  <si>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</si>
  <si>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</si>
  <si>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</si>
  <si>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</si>
  <si>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</si>
  <si>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</si>
  <si>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</si>
  <si>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</si>
  <si>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</si>
  <si>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</si>
  <si>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</si>
  <si>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</si>
  <si>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</si>
  <si>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</si>
  <si>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</si>
  <si>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</si>
  <si>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</si>
  <si>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</si>
  <si>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</si>
  <si>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</si>
  <si>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</si>
  <si>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</si>
  <si>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</si>
  <si>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</si>
  <si>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</si>
  <si>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</si>
  <si>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政令指定都市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</si>
  <si>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</si>
  <si>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</si>
  <si>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</si>
  <si>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</si>
  <si>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</si>
  <si>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</si>
  <si>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</si>
  <si>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</si>
  <si>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</si>
  <si>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</si>
  <si>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</si>
  <si>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</si>
  <si>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広島市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</si>
  <si>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</si>
  <si>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</si>
  <si>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</si>
  <si>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</si>
  <si>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</si>
  <si>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</si>
  <si>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</si>
  <si>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</si>
  <si>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</si>
  <si>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</si>
  <si>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</si>
  <si>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</si>
  <si>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</si>
  <si>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</si>
  <si>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</si>
  <si>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</si>
  <si>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</si>
  <si>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</si>
  <si>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</si>
  <si>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</si>
  <si>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</si>
  <si>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</si>
  <si>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</si>
  <si>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</si>
  <si>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</si>
  <si>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</si>
  <si>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</si>
  <si>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</si>
  <si>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</si>
  <si>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</si>
  <si>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</si>
  <si>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</si>
  <si>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</si>
  <si>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</si>
  <si>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</si>
  <si>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</si>
  <si>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</si>
  <si>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</si>
  <si>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</si>
  <si>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</si>
  <si>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</si>
  <si>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</si>
  <si>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</si>
  <si>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</si>
  <si>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</si>
  <si>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</si>
  <si>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</si>
  <si>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</si>
  <si>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</si>
  <si>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</si>
  <si>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</si>
  <si>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</si>
  <si>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</si>
  <si>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</si>
  <si>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</si>
  <si>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</si>
  <si>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</si>
  <si>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</si>
  <si>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</si>
  <si>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</si>
  <si>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</si>
  <si>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</si>
  <si>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</si>
  <si>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</si>
  <si>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</si>
  <si>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</si>
  <si>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</si>
  <si>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</si>
  <si>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</si>
  <si>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</si>
  <si>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</si>
  <si>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</si>
  <si>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</si>
  <si>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</si>
  <si>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</si>
  <si>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</si>
  <si>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</si>
  <si>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</si>
  <si>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</si>
  <si>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</si>
  <si>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</si>
  <si>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</si>
  <si>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</si>
  <si>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</si>
  <si>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</si>
  <si>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</si>
  <si>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</si>
  <si>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</si>
  <si>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</si>
  <si>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</si>
  <si>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</si>
  <si>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</si>
  <si>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</si>
  <si>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</si>
  <si>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</si>
  <si>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</si>
  <si>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</si>
  <si>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</si>
  <si>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</si>
  <si>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</si>
  <si>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</si>
  <si>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</si>
  <si>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</si>
  <si>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</si>
  <si>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</si>
  <si>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</si>
  <si>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</si>
  <si>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</si>
  <si>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</si>
  <si>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</si>
  <si>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</si>
  <si>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</si>
  <si>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</si>
  <si>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</si>
  <si>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</si>
  <si>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</si>
  <si>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</si>
  <si>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</si>
  <si>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</si>
  <si>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広島県広島市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</si>
  <si>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</si>
  <si>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</si>
  <si>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</si>
  <si>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</si>
  <si>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</si>
  <si>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</si>
  <si>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</si>
  <si>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</si>
  <si>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</si>
  <si>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</si>
  <si>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</si>
  <si>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</si>
  <si>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</si>
  <si>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</si>
  <si>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</si>
  <si>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</si>
  <si>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</si>
  <si>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</si>
  <si>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</si>
  <si>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</si>
  <si>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</si>
  <si>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</si>
  <si>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</si>
  <si>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</si>
  <si>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</si>
  <si>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</si>
  <si>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</si>
  <si>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</si>
  <si>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</si>
  <si>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</si>
  <si>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</si>
  <si>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</si>
  <si>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</si>
  <si>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</si>
  <si>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</si>
  <si>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</si>
  <si>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</si>
  <si>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</si>
  <si>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</si>
  <si>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</si>
  <si>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</si>
  <si>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</si>
  <si>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</si>
  <si>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</si>
  <si>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</si>
  <si>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</si>
  <si>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</si>
  <si>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</si>
  <si>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</si>
  <si>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</si>
  <si>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</si>
  <si>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</si>
  <si>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</si>
  <si>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</si>
  <si>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</si>
  <si>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</si>
  <si>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</si>
  <si>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</si>
  <si>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</si>
  <si>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</si>
  <si>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</si>
  <si>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</si>
  <si>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</si>
  <si>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</si>
  <si>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</si>
  <si>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</si>
  <si>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</si>
  <si>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</si>
  <si>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</si>
  <si>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</si>
  <si>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</si>
  <si>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</si>
  <si>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</si>
  <si>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</si>
  <si>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</si>
  <si>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</si>
  <si>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</si>
  <si>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</si>
  <si>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</si>
  <si>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</si>
  <si>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</si>
  <si>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</si>
  <si>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</si>
  <si>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</si>
  <si>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</si>
  <si>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</si>
  <si>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</si>
  <si>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</si>
  <si>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</si>
  <si>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</si>
  <si>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</si>
  <si>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</si>
  <si>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</si>
  <si>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</si>
  <si>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</si>
  <si>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</si>
  <si>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</si>
  <si>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</si>
  <si>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</si>
  <si>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</si>
  <si>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</si>
  <si>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</si>
  <si>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</si>
  <si>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</si>
  <si>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</si>
  <si>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</si>
  <si>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</si>
  <si>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</si>
  <si>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</si>
  <si>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</si>
  <si>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</si>
  <si>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</si>
  <si>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</si>
  <si>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</si>
  <si>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</si>
  <si>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</si>
  <si>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</si>
  <si>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</si>
  <si>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</si>
  <si>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</si>
  <si>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</si>
  <si>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</si>
  <si>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</si>
  <si>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</si>
  <si>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</si>
  <si>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</si>
  <si>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</si>
  <si>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</si>
  <si>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</si>
  <si>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</si>
  <si>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</si>
  <si>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</si>
  <si>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</si>
  <si>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</si>
  <si>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</si>
  <si>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</si>
  <si>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</si>
  <si>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</si>
  <si>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</si>
  <si>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</si>
  <si>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</si>
  <si>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</si>
  <si>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</si>
  <si>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</si>
  <si>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</si>
  <si>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</si>
  <si>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</si>
  <si>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</si>
  <si>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</si>
  <si>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</si>
  <si>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</si>
  <si>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</si>
  <si>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</si>
  <si>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広島県広島市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</si>
  <si>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</si>
  <si>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</si>
  <si>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</si>
  <si>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</si>
  <si>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</si>
  <si>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</si>
  <si>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</si>
  <si>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</si>
  <si>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</si>
  <si>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</si>
  <si>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</si>
  <si>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</si>
  <si>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</si>
  <si>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</si>
  <si>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</si>
  <si>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</si>
  <si>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</si>
  <si>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</si>
  <si>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</si>
  <si>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</si>
  <si>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住宅資金貸付特別会計</t>
    <phoneticPr fontId="5"/>
  </si>
  <si>
    <t>母子父子寡婦福祉資金貸付特別会計</t>
    <phoneticPr fontId="5"/>
  </si>
  <si>
    <t>-</t>
    <phoneticPr fontId="5"/>
  </si>
  <si>
    <t>物品調達特別会計</t>
    <phoneticPr fontId="5"/>
  </si>
  <si>
    <t>公債管理特別会計</t>
    <phoneticPr fontId="5"/>
  </si>
  <si>
    <t>広島市民球場特別会計</t>
    <phoneticPr fontId="5"/>
  </si>
  <si>
    <t>用地先行取得特別会計</t>
    <phoneticPr fontId="5"/>
  </si>
  <si>
    <t>西風新都特別会計</t>
    <phoneticPr fontId="5"/>
  </si>
  <si>
    <t>市立病院機構資金貸付特別会計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</si>
  <si>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</si>
  <si>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</si>
  <si>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</si>
  <si>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</si>
  <si>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</si>
  <si>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</si>
  <si>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</si>
  <si>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</si>
  <si>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</si>
  <si>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</si>
  <si>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</si>
  <si>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</si>
  <si>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</si>
  <si>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後期高齢者医療事業特別会計</t>
    <phoneticPr fontId="5"/>
  </si>
  <si>
    <t>介護保険事業特別会計</t>
    <phoneticPr fontId="5"/>
  </si>
  <si>
    <t>国民健康保険事業特別会計</t>
    <phoneticPr fontId="5"/>
  </si>
  <si>
    <t>-</t>
    <phoneticPr fontId="5"/>
  </si>
  <si>
    <t>競輪事業特別会計</t>
    <phoneticPr fontId="5"/>
  </si>
  <si>
    <t>駐車場事業特別会計</t>
    <phoneticPr fontId="5"/>
  </si>
  <si>
    <t>-</t>
    <phoneticPr fontId="5"/>
  </si>
  <si>
    <t>水道事業会計</t>
    <phoneticPr fontId="5"/>
  </si>
  <si>
    <t>下水道事業会計</t>
    <phoneticPr fontId="5"/>
  </si>
  <si>
    <t>安芸市民病院事業会計</t>
    <phoneticPr fontId="5"/>
  </si>
  <si>
    <t>中央卸売市場事業特別会計</t>
    <phoneticPr fontId="5"/>
  </si>
  <si>
    <t>-</t>
    <phoneticPr fontId="5"/>
  </si>
  <si>
    <t>国民宿舎湯来ロッジ等特別会計</t>
    <phoneticPr fontId="5"/>
  </si>
  <si>
    <t>-</t>
    <phoneticPr fontId="5"/>
  </si>
  <si>
    <t>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</si>
  <si>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</si>
  <si>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</si>
  <si>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</si>
  <si>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</si>
  <si>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</si>
  <si>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</si>
  <si>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</si>
  <si>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</si>
  <si>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</si>
  <si>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</si>
  <si>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</si>
  <si>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</si>
  <si>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</si>
  <si>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</si>
  <si>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</si>
  <si>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</si>
  <si>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</si>
  <si>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</si>
  <si>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</si>
  <si>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</si>
  <si>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</si>
  <si>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</si>
  <si>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</si>
  <si>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</si>
  <si>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</si>
  <si>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</si>
  <si>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</si>
  <si>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</si>
  <si>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</si>
  <si>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</si>
  <si>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</si>
  <si>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</si>
  <si>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</si>
  <si>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</si>
  <si>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</si>
  <si>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</si>
  <si>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</si>
  <si>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</si>
  <si>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</si>
  <si>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</si>
  <si>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</si>
  <si>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</si>
  <si>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</si>
  <si>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</si>
  <si>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</si>
  <si>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</si>
  <si>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</si>
  <si>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</si>
  <si>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</si>
  <si>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</si>
  <si>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</si>
  <si>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</si>
  <si>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</si>
  <si>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</si>
  <si>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</si>
  <si>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</si>
  <si>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</si>
  <si>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</si>
  <si>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</si>
  <si>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</si>
  <si>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</si>
  <si>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</si>
  <si>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中央卸売市場事業特別会計</t>
    <phoneticPr fontId="5"/>
  </si>
  <si>
    <t>(Ｆ)</t>
    <phoneticPr fontId="5"/>
  </si>
  <si>
    <t>安芸市民病院事業会計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</si>
  <si>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</si>
  <si>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</si>
  <si>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</si>
  <si>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</si>
  <si>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</si>
  <si>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</si>
  <si>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</si>
  <si>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</si>
  <si>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</si>
  <si>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</si>
  <si>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</si>
  <si>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</si>
  <si>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</si>
  <si>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</si>
  <si>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</si>
  <si>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</si>
  <si>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</si>
  <si>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</si>
  <si>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</si>
  <si>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</si>
  <si>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</si>
  <si>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</si>
  <si>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</si>
  <si>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</si>
  <si>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</si>
  <si>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</si>
  <si>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</si>
  <si>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</si>
  <si>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</si>
  <si>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</si>
  <si>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</si>
  <si>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</si>
  <si>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</si>
  <si>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</si>
  <si>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</si>
  <si>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</si>
  <si>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</si>
  <si>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</si>
  <si>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</si>
  <si>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</si>
  <si>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</si>
  <si>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</si>
  <si>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</si>
  <si>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</si>
  <si>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</si>
  <si>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</si>
  <si>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</si>
  <si>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</si>
  <si>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</si>
  <si>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</si>
  <si>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</si>
  <si>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</si>
  <si>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</si>
  <si>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</si>
  <si>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</si>
  <si>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</si>
  <si>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</si>
  <si>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</si>
  <si>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</si>
  <si>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</si>
  <si>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</si>
  <si>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</si>
  <si>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</si>
  <si>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</si>
  <si>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</si>
  <si>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</si>
  <si>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</si>
  <si>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</si>
  <si>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</si>
  <si>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</si>
  <si>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</si>
  <si>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</si>
  <si>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</si>
  <si>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</si>
  <si>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</si>
  <si>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</si>
  <si>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</si>
  <si>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</si>
  <si>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</si>
  <si>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</si>
  <si>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</si>
  <si>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</si>
  <si>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</si>
  <si>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</si>
  <si>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0.72</t>
  </si>
  <si>
    <t>▲ 1.58</t>
  </si>
  <si>
    <t>▲ 0.13</t>
  </si>
  <si>
    <t>▲ 0.37</t>
  </si>
  <si>
    <t>水道事業会計</t>
  </si>
  <si>
    <t>下水道事業会計</t>
  </si>
  <si>
    <t>一般会計</t>
  </si>
  <si>
    <t>介護保険事業特別会計</t>
  </si>
  <si>
    <t>開発事業特別会計</t>
  </si>
  <si>
    <t>競輪事業特別会計</t>
  </si>
  <si>
    <t>後期高齢者医療事業特別会計</t>
  </si>
  <si>
    <t>安芸市民病院事業会計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</si>
  <si>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</si>
  <si>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</si>
  <si>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</si>
  <si>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</si>
  <si>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</si>
  <si>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</si>
  <si>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</si>
  <si>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</si>
  <si>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広島市民球場基金</t>
    <rPh sb="0" eb="8">
      <t>ヒロシマシミンキュウジョウキキン</t>
    </rPh>
    <phoneticPr fontId="5"/>
  </si>
  <si>
    <t>広島市サッカースタジアム建設基金</t>
    <phoneticPr fontId="5"/>
  </si>
  <si>
    <t>-</t>
    <phoneticPr fontId="2"/>
  </si>
  <si>
    <t>旧広島市民球場跡地整備事業基金</t>
    <phoneticPr fontId="5"/>
  </si>
  <si>
    <t>ひろしま国際協力基金</t>
    <phoneticPr fontId="5"/>
  </si>
  <si>
    <t>広島市環境保全事業基金</t>
    <phoneticPr fontId="5"/>
  </si>
  <si>
    <t>－</t>
  </si>
  <si>
    <t>法適用企業</t>
  </si>
  <si>
    <t>法非適用企業</t>
  </si>
  <si>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3"/>
  </si>
  <si>
    <t>安芸地区衛生施設管理組合（安芸地区広域ごみ焼却場事業特別会計）</t>
    <rPh sb="0" eb="2">
      <t>アキ</t>
    </rPh>
    <rPh sb="2" eb="4">
      <t>チク</t>
    </rPh>
    <rPh sb="4" eb="6">
      <t>エイセイ</t>
    </rPh>
    <rPh sb="6" eb="8">
      <t>シセツ</t>
    </rPh>
    <rPh sb="8" eb="10">
      <t>カンリ</t>
    </rPh>
    <rPh sb="10" eb="12">
      <t>クミアイ</t>
    </rPh>
    <rPh sb="13" eb="15">
      <t>アキ</t>
    </rPh>
    <rPh sb="15" eb="17">
      <t>チク</t>
    </rPh>
    <rPh sb="17" eb="19">
      <t>コウイキ</t>
    </rPh>
    <rPh sb="21" eb="24">
      <t>ショウキャクジョウ</t>
    </rPh>
    <rPh sb="24" eb="26">
      <t>ジギョウ</t>
    </rPh>
    <rPh sb="26" eb="28">
      <t>トクベツ</t>
    </rPh>
    <rPh sb="28" eb="30">
      <t>カイケイ</t>
    </rPh>
    <phoneticPr fontId="3"/>
  </si>
  <si>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3"/>
  </si>
  <si>
    <t>広島県後期高齢者医療広域連合（後期高齢者医療特別会計）</t>
    <rPh sb="0" eb="3">
      <t>ヒロシマケン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</si>
  <si>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広島県海田高等学校財産組合（一般会計）</t>
    <rPh sb="0" eb="3">
      <t>ヒロシマケン</t>
    </rPh>
    <rPh sb="3" eb="5">
      <t>カイタ</t>
    </rPh>
    <rPh sb="5" eb="7">
      <t>コウトウ</t>
    </rPh>
    <rPh sb="7" eb="9">
      <t>ガッコウ</t>
    </rPh>
    <rPh sb="9" eb="11">
      <t>ザイサン</t>
    </rPh>
    <rPh sb="11" eb="13">
      <t>クミアイ</t>
    </rPh>
    <rPh sb="14" eb="16">
      <t>イッパン</t>
    </rPh>
    <rPh sb="16" eb="18">
      <t>カイケイ</t>
    </rPh>
    <phoneticPr fontId="3"/>
  </si>
  <si>
    <t>（株）広島バスセンター</t>
    <rPh sb="1" eb="2">
      <t>カブ</t>
    </rPh>
    <rPh sb="3" eb="5">
      <t>ヒロシマ</t>
    </rPh>
    <phoneticPr fontId="3"/>
  </si>
  <si>
    <t>広島交通（株）</t>
    <rPh sb="0" eb="2">
      <t>ヒロシマ</t>
    </rPh>
    <rPh sb="2" eb="4">
      <t>コウツウ</t>
    </rPh>
    <rPh sb="5" eb="6">
      <t>カブ</t>
    </rPh>
    <phoneticPr fontId="3"/>
  </si>
  <si>
    <t>（公財）広島市文化財団</t>
    <rPh sb="1" eb="3">
      <t>コウザイ</t>
    </rPh>
    <rPh sb="4" eb="7">
      <t>ヒロシマシ</t>
    </rPh>
    <rPh sb="7" eb="9">
      <t>ブンカ</t>
    </rPh>
    <rPh sb="9" eb="11">
      <t>ザイダン</t>
    </rPh>
    <phoneticPr fontId="3"/>
  </si>
  <si>
    <t>（公財）広島市スポーツ協会</t>
    <rPh sb="1" eb="3">
      <t>コウザイ</t>
    </rPh>
    <rPh sb="4" eb="7">
      <t>ヒロシマシ</t>
    </rPh>
    <rPh sb="11" eb="13">
      <t>キョウカイ</t>
    </rPh>
    <phoneticPr fontId="3"/>
  </si>
  <si>
    <t>（公財）広島平和文化センター</t>
    <rPh sb="1" eb="3">
      <t>コウザイ</t>
    </rPh>
    <rPh sb="4" eb="6">
      <t>ヒロシマ</t>
    </rPh>
    <rPh sb="6" eb="8">
      <t>ヘイワ</t>
    </rPh>
    <rPh sb="8" eb="10">
      <t>ブンカ</t>
    </rPh>
    <phoneticPr fontId="3"/>
  </si>
  <si>
    <t>（公財）広島市老人クラブ連合会</t>
    <rPh sb="1" eb="3">
      <t>コウザイ</t>
    </rPh>
    <rPh sb="4" eb="7">
      <t>ヒロシマシ</t>
    </rPh>
    <rPh sb="7" eb="9">
      <t>ロウジン</t>
    </rPh>
    <rPh sb="12" eb="15">
      <t>レンゴウカイ</t>
    </rPh>
    <phoneticPr fontId="3"/>
  </si>
  <si>
    <t>（公財）広島原爆被爆者援護事業団</t>
    <rPh sb="1" eb="3">
      <t>コウザイ</t>
    </rPh>
    <rPh sb="4" eb="6">
      <t>ヒロシマ</t>
    </rPh>
    <rPh sb="6" eb="8">
      <t>ゲンバク</t>
    </rPh>
    <rPh sb="8" eb="11">
      <t>ヒバクシャ</t>
    </rPh>
    <rPh sb="11" eb="13">
      <t>エンゴ</t>
    </rPh>
    <rPh sb="13" eb="16">
      <t>ジギョウダン</t>
    </rPh>
    <phoneticPr fontId="3"/>
  </si>
  <si>
    <t>地方独立行政法人広島市立病院機構</t>
    <rPh sb="0" eb="2">
      <t>チホウ</t>
    </rPh>
    <rPh sb="2" eb="4">
      <t>ドクリツ</t>
    </rPh>
    <rPh sb="4" eb="6">
      <t>ギョウセイ</t>
    </rPh>
    <rPh sb="6" eb="8">
      <t>ホウジン</t>
    </rPh>
    <rPh sb="8" eb="11">
      <t>ヒロシマシ</t>
    </rPh>
    <rPh sb="11" eb="12">
      <t>リツ</t>
    </rPh>
    <rPh sb="12" eb="14">
      <t>ビョウイン</t>
    </rPh>
    <rPh sb="14" eb="16">
      <t>キコウ</t>
    </rPh>
    <phoneticPr fontId="3"/>
  </si>
  <si>
    <t>（公財）広島市産業振興センター</t>
    <rPh sb="1" eb="3">
      <t>コウザイ</t>
    </rPh>
    <rPh sb="4" eb="7">
      <t>ヒロシマシ</t>
    </rPh>
    <rPh sb="7" eb="9">
      <t>サンギョウ</t>
    </rPh>
    <rPh sb="9" eb="11">
      <t>シンコウ</t>
    </rPh>
    <phoneticPr fontId="3"/>
  </si>
  <si>
    <t>広島市流通センター（株）</t>
    <rPh sb="0" eb="3">
      <t>ヒロシマシ</t>
    </rPh>
    <rPh sb="3" eb="5">
      <t>リュウツウ</t>
    </rPh>
    <rPh sb="10" eb="11">
      <t>カブ</t>
    </rPh>
    <phoneticPr fontId="3"/>
  </si>
  <si>
    <t>（公財）広島市農林水産振興センター</t>
    <rPh sb="1" eb="3">
      <t>コウザイ</t>
    </rPh>
    <rPh sb="4" eb="7">
      <t>ヒロシマシ</t>
    </rPh>
    <rPh sb="7" eb="9">
      <t>ノウリン</t>
    </rPh>
    <rPh sb="9" eb="11">
      <t>スイサン</t>
    </rPh>
    <rPh sb="11" eb="13">
      <t>シンコウ</t>
    </rPh>
    <phoneticPr fontId="3"/>
  </si>
  <si>
    <t>広島駅南口開発（株）</t>
    <rPh sb="0" eb="3">
      <t>ヒロシマエキ</t>
    </rPh>
    <rPh sb="3" eb="5">
      <t>ミナミグチ</t>
    </rPh>
    <rPh sb="5" eb="7">
      <t>カイハツ</t>
    </rPh>
    <rPh sb="8" eb="9">
      <t>カブ</t>
    </rPh>
    <phoneticPr fontId="3"/>
  </si>
  <si>
    <t>広島地下街開発（株）</t>
    <rPh sb="0" eb="2">
      <t>ヒロシマ</t>
    </rPh>
    <rPh sb="2" eb="5">
      <t>チカガイ</t>
    </rPh>
    <rPh sb="5" eb="7">
      <t>カイハツ</t>
    </rPh>
    <rPh sb="8" eb="9">
      <t>カブ</t>
    </rPh>
    <phoneticPr fontId="3"/>
  </si>
  <si>
    <t>（公財）広島観光コンベンションビューロー</t>
    <rPh sb="1" eb="3">
      <t>コウザイ</t>
    </rPh>
    <rPh sb="4" eb="6">
      <t>ヒロシマ</t>
    </rPh>
    <rPh sb="6" eb="8">
      <t>カンコウ</t>
    </rPh>
    <phoneticPr fontId="3"/>
  </si>
  <si>
    <t>（一財）広島市都市整備公社</t>
    <rPh sb="1" eb="3">
      <t>イチザイ</t>
    </rPh>
    <rPh sb="4" eb="7">
      <t>ヒロシマシ</t>
    </rPh>
    <rPh sb="7" eb="9">
      <t>トシ</t>
    </rPh>
    <rPh sb="9" eb="11">
      <t>セイビ</t>
    </rPh>
    <rPh sb="11" eb="13">
      <t>コウシャ</t>
    </rPh>
    <phoneticPr fontId="3"/>
  </si>
  <si>
    <t>（公財）広島市みどり・生きもの協会</t>
    <rPh sb="1" eb="3">
      <t>コウザイ</t>
    </rPh>
    <rPh sb="4" eb="7">
      <t>ヒロシマシ</t>
    </rPh>
    <rPh sb="11" eb="12">
      <t>イ</t>
    </rPh>
    <rPh sb="15" eb="17">
      <t>キョウカイ</t>
    </rPh>
    <phoneticPr fontId="3"/>
  </si>
  <si>
    <t>広島県住宅供給公社</t>
    <rPh sb="0" eb="3">
      <t>ヒロシマケン</t>
    </rPh>
    <rPh sb="3" eb="5">
      <t>ジュウタク</t>
    </rPh>
    <rPh sb="5" eb="7">
      <t>キョウキュウ</t>
    </rPh>
    <rPh sb="7" eb="9">
      <t>コウシャ</t>
    </rPh>
    <phoneticPr fontId="3"/>
  </si>
  <si>
    <t>広島高速道路公社</t>
    <rPh sb="0" eb="2">
      <t>ヒロシマ</t>
    </rPh>
    <rPh sb="2" eb="4">
      <t>コウソク</t>
    </rPh>
    <rPh sb="4" eb="6">
      <t>ドウロ</t>
    </rPh>
    <rPh sb="6" eb="8">
      <t>コウシャ</t>
    </rPh>
    <phoneticPr fontId="3"/>
  </si>
  <si>
    <t>広島高速交通（株）</t>
    <rPh sb="0" eb="2">
      <t>ヒロシマ</t>
    </rPh>
    <rPh sb="2" eb="4">
      <t>コウソク</t>
    </rPh>
    <rPh sb="4" eb="6">
      <t>コウツウ</t>
    </rPh>
    <rPh sb="7" eb="8">
      <t>カブ</t>
    </rPh>
    <phoneticPr fontId="3"/>
  </si>
  <si>
    <t>（公財）広島県下水道公社</t>
    <rPh sb="1" eb="3">
      <t>コウザイ</t>
    </rPh>
    <rPh sb="4" eb="7">
      <t>ヒロシマケン</t>
    </rPh>
    <rPh sb="7" eb="10">
      <t>ゲスイドウ</t>
    </rPh>
    <rPh sb="10" eb="12">
      <t>コウシャ</t>
    </rPh>
    <phoneticPr fontId="3"/>
  </si>
  <si>
    <t>公立大学法人広島市立大学</t>
    <rPh sb="0" eb="2">
      <t>コウリツ</t>
    </rPh>
    <rPh sb="2" eb="4">
      <t>ダイガク</t>
    </rPh>
    <rPh sb="4" eb="6">
      <t>ホウジン</t>
    </rPh>
    <rPh sb="6" eb="10">
      <t>ヒロシマイチリツ</t>
    </rPh>
    <rPh sb="10" eb="12">
      <t>ダイガク</t>
    </rPh>
    <phoneticPr fontId="3"/>
  </si>
  <si>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</si>
  <si>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</si>
  <si>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</si>
  <si>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</si>
  <si>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</si>
  <si>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</si>
  <si>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将来負担比率、実質公債費比率ともに、類似団体内平均より高い水準にある。これは、都市基盤の整備を積極的に進め、多額の市債を発行してきたことなどが主な要因である。
引き続き、財政運営方針に沿って、市債残高の抑制や、金利負担の軽減に努めていく。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</si>
  <si>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</si>
  <si>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</si>
  <si>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</si>
  <si>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有形固定資産減価償却率ともに、類似団体平均より高い水準にある。将来負担比率は、都市基盤の整備を積極的に進め、多額の市債を発行してきたことなどが、また、有形固定資産減価償却率は、高度経済成長期にあたる昭和40年代から政令指定都市移行前後の昭和50年代にかけ集中整備した公共施設が耐用年数を迎えつつあることが主な要因である。
財政運営方針では、臨時財政対策債の残高及び減債基金積立累計額を除いた市債残高について、減少させていくことを目標として掲げており、この方針に沿って財政の健全化に努めていくこととしている。また、平成29年2月に策定した「広島市公共施設等総合管理計画」の中で、インフラ資産については、各施設の特性に応じた計画的な更新・維持保全等を進め、ハコモノ資産については、近隣の施設との複合・集約化を進めるとともに、予防的な保全に取り組むこととしてい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</si>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</sst>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51F7581-807C-4DD8-9E13-ECD1226D14C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51898</c:v>
                </c:pt>
                <c:pt idx="1">
                  <c:v>51684</c:v>
                </c:pt>
                <c:pt idx="2">
                  <c:v>52897</c:v>
                </c:pt>
                <c:pt idx="3">
                  <c:v>54945</c:v>
                </c:pt>
                <c:pt idx="4">
                  <c:v>57132</c:v>
                </c:pt>
              </c:numCache>
            </c:numRef>
          </c:val>
          <c:smooth val="0"/>
          <c:extLst>
            <c:ext xmlns:c16="http://schemas.microsoft.com/office/drawing/2014/chart" uri="{C3380CC4-5D6E-409C-BE32-E72D297353CC}">
              <c16:uniqueId val="{00000000-88A9-4636-855E-6B61FA4B42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46483</c:v>
                </c:pt>
                <c:pt idx="1">
                  <c:v>55372</c:v>
                </c:pt>
                <c:pt idx="2">
                  <c:v>45981</c:v>
                </c:pt>
                <c:pt idx="3">
                  <c:v>43805</c:v>
                </c:pt>
                <c:pt idx="4">
                  <c:v>49197</c:v>
                </c:pt>
              </c:numCache>
            </c:numRef>
          </c:val>
          <c:smooth val="0"/>
          <c:extLst>
            <c:ext xmlns:c16="http://schemas.microsoft.com/office/drawing/2014/chart" uri="{C3380CC4-5D6E-409C-BE32-E72D297353CC}">
              <c16:uniqueId val="{00000001-88A9-4636-855E-6B61FA4B423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0.86</c:v>
                </c:pt>
                <c:pt idx="1">
                  <c:v>0.86</c:v>
                </c:pt>
                <c:pt idx="2">
                  <c:v>0.77</c:v>
                </c:pt>
                <c:pt idx="3">
                  <c:v>0.61</c:v>
                </c:pt>
                <c:pt idx="4">
                  <c:v>0.66</c:v>
                </c:pt>
              </c:numCache>
            </c:numRef>
          </c:val>
          <c:extLst>
            <c:ext xmlns:c16="http://schemas.microsoft.com/office/drawing/2014/chart" uri="{C3380CC4-5D6E-409C-BE32-E72D297353CC}">
              <c16:uniqueId val="{00000000-57DC-49AC-A160-EA4535922C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3.26</c:v>
                </c:pt>
                <c:pt idx="1">
                  <c:v>1.64</c:v>
                </c:pt>
                <c:pt idx="2">
                  <c:v>1.28</c:v>
                </c:pt>
                <c:pt idx="3">
                  <c:v>1.05</c:v>
                </c:pt>
                <c:pt idx="4">
                  <c:v>1.21</c:v>
                </c:pt>
              </c:numCache>
            </c:numRef>
          </c:val>
          <c:extLst>
            <c:ext xmlns:c16="http://schemas.microsoft.com/office/drawing/2014/chart" uri="{C3380CC4-5D6E-409C-BE32-E72D297353CC}">
              <c16:uniqueId val="{00000001-57DC-49AC-A160-EA4535922C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-0.72</c:v>
                </c:pt>
                <c:pt idx="1">
                  <c:v>-1.58</c:v>
                </c:pt>
                <c:pt idx="2">
                  <c:v>-0.13</c:v>
                </c:pt>
                <c:pt idx="3">
                  <c:v>-0.37</c:v>
                </c:pt>
                <c:pt idx="4">
                  <c:v>0.22</c:v>
                </c:pt>
              </c:numCache>
            </c:numRef>
          </c:val>
          <c:smooth val="0"/>
          <c:extLst>
            <c:ext xmlns:c16="http://schemas.microsoft.com/office/drawing/2014/chart" uri="{C3380CC4-5D6E-409C-BE32-E72D297353CC}">
              <c16:uniqueId val="{00000002-57DC-49AC-A160-EA4535922C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0-6A1D-4C5F-9530-74B97D57C1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1D-4C5F-9530-74B97D57C145}"/>
            </c:ext>
          </c:extLst>
        </c:ser>
        <c:ser>
          <c:idx val="2"/>
          <c:order val="2"/>
          <c:tx>
            <c:strRef>
              <c:f>データシート!$A$29</c:f>
              <c:strCache>
                <c:ptCount val="1"/>
                <c:pt idx="0">
                  <c:v>安芸市民病院事業会計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2-6A1D-4C5F-9530-74B97D57C145}"/>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c:v>
                </c:pt>
                <c:pt idx="2">
                  <c:v>#N/A</c:v>
                </c:pt>
                <c:pt idx="3">
                  <c:v>0.11</c:v>
                </c:pt>
                <c:pt idx="4">
                  <c:v>#N/A</c:v>
                </c:pt>
                <c:pt idx="5">
                  <c:v>0.15</c:v>
                </c:pt>
                <c:pt idx="6">
                  <c:v>#N/A</c:v>
                </c:pt>
                <c:pt idx="7">
                  <c:v>0.04</c:v>
                </c:pt>
                <c:pt idx="8">
                  <c:v>#N/A</c:v>
                </c:pt>
                <c:pt idx="9">
                  <c:v>0.02</c:v>
                </c:pt>
              </c:numCache>
            </c:numRef>
          </c:val>
          <c:extLst>
            <c:ext xmlns:c16="http://schemas.microsoft.com/office/drawing/2014/chart" uri="{C3380CC4-5D6E-409C-BE32-E72D297353CC}">
              <c16:uniqueId val="{00000003-6A1D-4C5F-9530-74B97D57C145}"/>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0.26</c:v>
                </c:pt>
                <c:pt idx="2">
                  <c:v>#N/A</c:v>
                </c:pt>
                <c:pt idx="3">
                  <c:v>0.26</c:v>
                </c:pt>
                <c:pt idx="4">
                  <c:v>#N/A</c:v>
                </c:pt>
                <c:pt idx="5">
                  <c:v>0.23</c:v>
                </c:pt>
                <c:pt idx="6">
                  <c:v>#N/A</c:v>
                </c:pt>
                <c:pt idx="7">
                  <c:v>0.23</c:v>
                </c:pt>
                <c:pt idx="8">
                  <c:v>#N/A</c:v>
                </c:pt>
                <c:pt idx="9">
                  <c:v>0.26</c:v>
                </c:pt>
              </c:numCache>
            </c:numRef>
          </c:val>
          <c:extLst>
            <c:ext xmlns:c16="http://schemas.microsoft.com/office/drawing/2014/chart" uri="{C3380CC4-5D6E-409C-BE32-E72D297353CC}">
              <c16:uniqueId val="{00000004-6A1D-4C5F-9530-74B97D57C145}"/>
            </c:ext>
          </c:extLst>
        </c:ser>
        <c:ser>
          <c:idx val="5"/>
          <c:order val="5"/>
          <c:tx>
            <c:strRef>
              <c:f>データシート!$A$32</c:f>
              <c:strCache>
                <c:ptCount val="1"/>
                <c:pt idx="0">
                  <c:v>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0.24</c:v>
                </c:pt>
                <c:pt idx="2">
                  <c:v>#N/A</c:v>
                </c:pt>
                <c:pt idx="3">
                  <c:v>0.24</c:v>
                </c:pt>
                <c:pt idx="4">
                  <c:v>#N/A</c:v>
                </c:pt>
                <c:pt idx="5">
                  <c:v>0.21</c:v>
                </c:pt>
                <c:pt idx="6">
                  <c:v>#N/A</c:v>
                </c:pt>
                <c:pt idx="7">
                  <c:v>0.31</c:v>
                </c:pt>
                <c:pt idx="8">
                  <c:v>#N/A</c:v>
                </c:pt>
                <c:pt idx="9">
                  <c:v>0.31</c:v>
                </c:pt>
              </c:numCache>
            </c:numRef>
          </c:val>
          <c:extLst>
            <c:ext xmlns:c16="http://schemas.microsoft.com/office/drawing/2014/chart" uri="{C3380CC4-5D6E-409C-BE32-E72D297353CC}">
              <c16:uniqueId val="{00000005-6A1D-4C5F-9530-74B97D57C14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c:v>
                </c:pt>
                <c:pt idx="2">
                  <c:v>#N/A</c:v>
                </c:pt>
                <c:pt idx="3">
                  <c:v>0.46</c:v>
                </c:pt>
                <c:pt idx="4">
                  <c:v>#N/A</c:v>
                </c:pt>
                <c:pt idx="5">
                  <c:v>0.74</c:v>
                </c:pt>
                <c:pt idx="6">
                  <c:v>#N/A</c:v>
                </c:pt>
                <c:pt idx="7">
                  <c:v>0.69</c:v>
                </c:pt>
                <c:pt idx="8">
                  <c:v>#N/A</c:v>
                </c:pt>
                <c:pt idx="9">
                  <c:v>0.49</c:v>
                </c:pt>
              </c:numCache>
            </c:numRef>
          </c:val>
          <c:extLst>
            <c:ext xmlns:c16="http://schemas.microsoft.com/office/drawing/2014/chart" uri="{C3380CC4-5D6E-409C-BE32-E72D297353CC}">
              <c16:uniqueId val="{00000006-6A1D-4C5F-9530-74B97D57C14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0.85</c:v>
                </c:pt>
                <c:pt idx="2">
                  <c:v>#N/A</c:v>
                </c:pt>
                <c:pt idx="3">
                  <c:v>0.85</c:v>
                </c:pt>
                <c:pt idx="4">
                  <c:v>#N/A</c:v>
                </c:pt>
                <c:pt idx="5">
                  <c:v>0.75</c:v>
                </c:pt>
                <c:pt idx="6">
                  <c:v>#N/A</c:v>
                </c:pt>
                <c:pt idx="7">
                  <c:v>0.55000000000000004</c:v>
                </c:pt>
                <c:pt idx="8">
                  <c:v>#N/A</c:v>
                </c:pt>
                <c:pt idx="9">
                  <c:v>0.55000000000000004</c:v>
                </c:pt>
              </c:numCache>
            </c:numRef>
          </c:val>
          <c:extLst>
            <c:ext xmlns:c16="http://schemas.microsoft.com/office/drawing/2014/chart" uri="{C3380CC4-5D6E-409C-BE32-E72D297353CC}">
              <c16:uniqueId val="{00000007-6A1D-4C5F-9530-74B97D57C14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0.72</c:v>
                </c:pt>
                <c:pt idx="2">
                  <c:v>#N/A</c:v>
                </c:pt>
                <c:pt idx="3">
                  <c:v>1.2</c:v>
                </c:pt>
                <c:pt idx="4">
                  <c:v>#N/A</c:v>
                </c:pt>
                <c:pt idx="5">
                  <c:v>1.28</c:v>
                </c:pt>
                <c:pt idx="6">
                  <c:v>#N/A</c:v>
                </c:pt>
                <c:pt idx="7">
                  <c:v>1.35</c:v>
                </c:pt>
                <c:pt idx="8">
                  <c:v>#N/A</c:v>
                </c:pt>
                <c:pt idx="9">
                  <c:v>1.3</c:v>
                </c:pt>
              </c:numCache>
            </c:numRef>
          </c:val>
          <c:extLst>
            <c:ext xmlns:c16="http://schemas.microsoft.com/office/drawing/2014/chart" uri="{C3380CC4-5D6E-409C-BE32-E72D297353CC}">
              <c16:uniqueId val="{00000008-6A1D-4C5F-9530-74B97D57C14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3.27</c:v>
                </c:pt>
                <c:pt idx="2">
                  <c:v>#N/A</c:v>
                </c:pt>
                <c:pt idx="3">
                  <c:v>3.35</c:v>
                </c:pt>
                <c:pt idx="4">
                  <c:v>#N/A</c:v>
                </c:pt>
                <c:pt idx="5">
                  <c:v>2.94</c:v>
                </c:pt>
                <c:pt idx="6">
                  <c:v>#N/A</c:v>
                </c:pt>
                <c:pt idx="7">
                  <c:v>3.09</c:v>
                </c:pt>
                <c:pt idx="8">
                  <c:v>#N/A</c:v>
                </c:pt>
                <c:pt idx="9">
                  <c:v>3.06</c:v>
                </c:pt>
              </c:numCache>
            </c:numRef>
          </c:val>
          <c:extLst>
            <c:ext xmlns:c16="http://schemas.microsoft.com/office/drawing/2014/chart" uri="{C3380CC4-5D6E-409C-BE32-E72D297353CC}">
              <c16:uniqueId val="{00000009-6A1D-4C5F-9530-74B97D57C14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68617</c:v>
                </c:pt>
                <c:pt idx="5">
                  <c:v>69738</c:v>
                </c:pt>
                <c:pt idx="8">
                  <c:v>68547</c:v>
                </c:pt>
                <c:pt idx="11">
                  <c:v>67901</c:v>
                </c:pt>
                <c:pt idx="14">
                  <c:v>67172</c:v>
                </c:pt>
              </c:numCache>
            </c:numRef>
          </c:val>
          <c:extLst>
            <c:ext xmlns:c16="http://schemas.microsoft.com/office/drawing/2014/chart" uri="{C3380CC4-5D6E-409C-BE32-E72D297353CC}">
              <c16:uniqueId val="{00000000-2B77-4485-9DD8-D0217B2BE6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77-4485-9DD8-D0217B2BE6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845</c:v>
                </c:pt>
                <c:pt idx="3">
                  <c:v>943</c:v>
                </c:pt>
                <c:pt idx="6">
                  <c:v>335</c:v>
                </c:pt>
                <c:pt idx="9">
                  <c:v>200</c:v>
                </c:pt>
                <c:pt idx="12">
                  <c:v>140</c:v>
                </c:pt>
              </c:numCache>
            </c:numRef>
          </c:val>
          <c:extLst>
            <c:ext xmlns:c16="http://schemas.microsoft.com/office/drawing/2014/chart" uri="{C3380CC4-5D6E-409C-BE32-E72D297353CC}">
              <c16:uniqueId val="{00000002-2B77-4485-9DD8-D0217B2BE6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77-4485-9DD8-D0217B2BE6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20703</c:v>
                </c:pt>
                <c:pt idx="3">
                  <c:v>19774</c:v>
                </c:pt>
                <c:pt idx="6">
                  <c:v>19895</c:v>
                </c:pt>
                <c:pt idx="9">
                  <c:v>17985</c:v>
                </c:pt>
                <c:pt idx="12">
                  <c:v>16339</c:v>
                </c:pt>
              </c:numCache>
            </c:numRef>
          </c:val>
          <c:extLst>
            <c:ext xmlns:c16="http://schemas.microsoft.com/office/drawing/2014/chart" uri="{C3380CC4-5D6E-409C-BE32-E72D297353CC}">
              <c16:uniqueId val="{00000004-2B77-4485-9DD8-D0217B2BE6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22507</c:v>
                </c:pt>
                <c:pt idx="3">
                  <c:v>21174</c:v>
                </c:pt>
                <c:pt idx="6">
                  <c:v>22639</c:v>
                </c:pt>
                <c:pt idx="9">
                  <c:v>24974</c:v>
                </c:pt>
                <c:pt idx="12">
                  <c:v>27246</c:v>
                </c:pt>
              </c:numCache>
            </c:numRef>
          </c:val>
          <c:extLst>
            <c:ext xmlns:c16="http://schemas.microsoft.com/office/drawing/2014/chart" uri="{C3380CC4-5D6E-409C-BE32-E72D297353CC}">
              <c16:uniqueId val="{00000005-2B77-4485-9DD8-D0217B2BE6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3373</c:v>
                </c:pt>
                <c:pt idx="3">
                  <c:v>3391</c:v>
                </c:pt>
                <c:pt idx="6">
                  <c:v>3680</c:v>
                </c:pt>
                <c:pt idx="9">
                  <c:v>4592</c:v>
                </c:pt>
                <c:pt idx="12">
                  <c:v>6055</c:v>
                </c:pt>
              </c:numCache>
            </c:numRef>
          </c:val>
          <c:extLst>
            <c:ext xmlns:c16="http://schemas.microsoft.com/office/drawing/2014/chart" uri="{C3380CC4-5D6E-409C-BE32-E72D297353CC}">
              <c16:uniqueId val="{00000006-2B77-4485-9DD8-D0217B2BE6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55491</c:v>
                </c:pt>
                <c:pt idx="3">
                  <c:v>58157</c:v>
                </c:pt>
                <c:pt idx="6">
                  <c:v>56802</c:v>
                </c:pt>
                <c:pt idx="9">
                  <c:v>55445</c:v>
                </c:pt>
                <c:pt idx="12">
                  <c:v>51526</c:v>
                </c:pt>
              </c:numCache>
            </c:numRef>
          </c:val>
          <c:extLst>
            <c:ext xmlns:c16="http://schemas.microsoft.com/office/drawing/2014/chart" uri="{C3380CC4-5D6E-409C-BE32-E72D297353CC}">
              <c16:uniqueId val="{00000007-2B77-4485-9DD8-D0217B2BE61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34302</c:v>
                </c:pt>
                <c:pt idx="2">
                  <c:v>#N/A</c:v>
                </c:pt>
                <c:pt idx="3">
                  <c:v>#N/A</c:v>
                </c:pt>
                <c:pt idx="4">
                  <c:v>33701</c:v>
                </c:pt>
                <c:pt idx="5">
                  <c:v>#N/A</c:v>
                </c:pt>
                <c:pt idx="6">
                  <c:v>#N/A</c:v>
                </c:pt>
                <c:pt idx="7">
                  <c:v>34804</c:v>
                </c:pt>
                <c:pt idx="8">
                  <c:v>#N/A</c:v>
                </c:pt>
                <c:pt idx="9">
                  <c:v>#N/A</c:v>
                </c:pt>
                <c:pt idx="10">
                  <c:v>35295</c:v>
                </c:pt>
                <c:pt idx="11">
                  <c:v>#N/A</c:v>
                </c:pt>
                <c:pt idx="12">
                  <c:v>#N/A</c:v>
                </c:pt>
                <c:pt idx="13">
                  <c:v>34134</c:v>
                </c:pt>
                <c:pt idx="14">
                  <c:v>#N/A</c:v>
                </c:pt>
              </c:numCache>
            </c:numRef>
          </c:val>
          <c:smooth val="0"/>
          <c:extLst>
            <c:ext xmlns:c16="http://schemas.microsoft.com/office/drawing/2014/chart" uri="{C3380CC4-5D6E-409C-BE32-E72D297353CC}">
              <c16:uniqueId val="{00000008-2B77-4485-9DD8-D0217B2BE61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671522</c:v>
                </c:pt>
                <c:pt idx="5">
                  <c:v>671186</c:v>
                </c:pt>
                <c:pt idx="8">
                  <c:v>677756</c:v>
                </c:pt>
                <c:pt idx="11">
                  <c:v>691549</c:v>
                </c:pt>
                <c:pt idx="14">
                  <c:v>702185</c:v>
                </c:pt>
              </c:numCache>
            </c:numRef>
          </c:val>
          <c:extLst>
            <c:ext xmlns:c16="http://schemas.microsoft.com/office/drawing/2014/chart" uri="{C3380CC4-5D6E-409C-BE32-E72D297353CC}">
              <c16:uniqueId val="{00000000-2F04-4E49-A9EA-A37120D8AD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192534</c:v>
                </c:pt>
                <c:pt idx="5">
                  <c:v>189528</c:v>
                </c:pt>
                <c:pt idx="8">
                  <c:v>189109</c:v>
                </c:pt>
                <c:pt idx="11">
                  <c:v>187329</c:v>
                </c:pt>
                <c:pt idx="14">
                  <c:v>182780</c:v>
                </c:pt>
              </c:numCache>
            </c:numRef>
          </c:val>
          <c:extLst>
            <c:ext xmlns:c16="http://schemas.microsoft.com/office/drawing/2014/chart" uri="{C3380CC4-5D6E-409C-BE32-E72D297353CC}">
              <c16:uniqueId val="{00000001-2F04-4E49-A9EA-A37120D8AD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121281</c:v>
                </c:pt>
                <c:pt idx="5">
                  <c:v>115535</c:v>
                </c:pt>
                <c:pt idx="8">
                  <c:v>109482</c:v>
                </c:pt>
                <c:pt idx="11">
                  <c:v>96487</c:v>
                </c:pt>
                <c:pt idx="14">
                  <c:v>88806</c:v>
                </c:pt>
              </c:numCache>
            </c:numRef>
          </c:val>
          <c:extLst>
            <c:ext xmlns:c16="http://schemas.microsoft.com/office/drawing/2014/chart" uri="{C3380CC4-5D6E-409C-BE32-E72D297353CC}">
              <c16:uniqueId val="{00000002-2F04-4E49-A9EA-A37120D8AD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04-4E49-A9EA-A37120D8AD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04-4E49-A9EA-A37120D8AD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16291</c:v>
                </c:pt>
                <c:pt idx="3">
                  <c:v>18084</c:v>
                </c:pt>
                <c:pt idx="6">
                  <c:v>18273</c:v>
                </c:pt>
                <c:pt idx="9">
                  <c:v>17841</c:v>
                </c:pt>
                <c:pt idx="12">
                  <c:v>17720</c:v>
                </c:pt>
              </c:numCache>
            </c:numRef>
          </c:val>
          <c:extLst>
            <c:ext xmlns:c16="http://schemas.microsoft.com/office/drawing/2014/chart" uri="{C3380CC4-5D6E-409C-BE32-E72D297353CC}">
              <c16:uniqueId val="{00000005-2F04-4E49-A9EA-A37120D8AD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73663</c:v>
                </c:pt>
                <c:pt idx="3">
                  <c:v>69761</c:v>
                </c:pt>
                <c:pt idx="6">
                  <c:v>102465</c:v>
                </c:pt>
                <c:pt idx="9">
                  <c:v>94559</c:v>
                </c:pt>
                <c:pt idx="12">
                  <c:v>90008</c:v>
                </c:pt>
              </c:numCache>
            </c:numRef>
          </c:val>
          <c:extLst>
            <c:ext xmlns:c16="http://schemas.microsoft.com/office/drawing/2014/chart" uri="{C3380CC4-5D6E-409C-BE32-E72D297353CC}">
              <c16:uniqueId val="{00000006-2F04-4E49-A9EA-A37120D8AD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F04-4E49-A9EA-A37120D8AD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273017</c:v>
                </c:pt>
                <c:pt idx="3">
                  <c:v>269240</c:v>
                </c:pt>
                <c:pt idx="6">
                  <c:v>266357</c:v>
                </c:pt>
                <c:pt idx="9">
                  <c:v>252380</c:v>
                </c:pt>
                <c:pt idx="12">
                  <c:v>234620</c:v>
                </c:pt>
              </c:numCache>
            </c:numRef>
          </c:val>
          <c:extLst>
            <c:ext xmlns:c16="http://schemas.microsoft.com/office/drawing/2014/chart" uri="{C3380CC4-5D6E-409C-BE32-E72D297353CC}">
              <c16:uniqueId val="{00000008-2F04-4E49-A9EA-A37120D8AD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1792</c:v>
                </c:pt>
                <c:pt idx="3">
                  <c:v>1418</c:v>
                </c:pt>
                <c:pt idx="6">
                  <c:v>1208</c:v>
                </c:pt>
                <c:pt idx="9">
                  <c:v>1190</c:v>
                </c:pt>
                <c:pt idx="12">
                  <c:v>1066</c:v>
                </c:pt>
              </c:numCache>
            </c:numRef>
          </c:val>
          <c:extLst>
            <c:ext xmlns:c16="http://schemas.microsoft.com/office/drawing/2014/chart" uri="{C3380CC4-5D6E-409C-BE32-E72D297353CC}">
              <c16:uniqueId val="{00000009-2F04-4E49-A9EA-A37120D8AD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1140786</c:v>
                </c:pt>
                <c:pt idx="3">
                  <c:v>1139857</c:v>
                </c:pt>
                <c:pt idx="6">
                  <c:v>1142844</c:v>
                </c:pt>
                <c:pt idx="9">
                  <c:v>1142269</c:v>
                </c:pt>
                <c:pt idx="12">
                  <c:v>1145785</c:v>
                </c:pt>
              </c:numCache>
            </c:numRef>
          </c:val>
          <c:extLst>
            <c:ext xmlns:c16="http://schemas.microsoft.com/office/drawing/2014/chart" uri="{C3380CC4-5D6E-409C-BE32-E72D297353CC}">
              <c16:uniqueId val="{0000000A-2F04-4E49-A9EA-A37120D8AD5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520213</c:v>
                </c:pt>
                <c:pt idx="2">
                  <c:v>#N/A</c:v>
                </c:pt>
                <c:pt idx="3">
                  <c:v>#N/A</c:v>
                </c:pt>
                <c:pt idx="4">
                  <c:v>522113</c:v>
                </c:pt>
                <c:pt idx="5">
                  <c:v>#N/A</c:v>
                </c:pt>
                <c:pt idx="6">
                  <c:v>#N/A</c:v>
                </c:pt>
                <c:pt idx="7">
                  <c:v>554801</c:v>
                </c:pt>
                <c:pt idx="8">
                  <c:v>#N/A</c:v>
                </c:pt>
                <c:pt idx="9">
                  <c:v>#N/A</c:v>
                </c:pt>
                <c:pt idx="10">
                  <c:v>532875</c:v>
                </c:pt>
                <c:pt idx="11">
                  <c:v>#N/A</c:v>
                </c:pt>
                <c:pt idx="12">
                  <c:v>#N/A</c:v>
                </c:pt>
                <c:pt idx="13">
                  <c:v>515429</c:v>
                </c:pt>
                <c:pt idx="14">
                  <c:v>#N/A</c:v>
                </c:pt>
              </c:numCache>
            </c:numRef>
          </c:val>
          <c:smooth val="0"/>
          <c:extLst>
            <c:ext xmlns:c16="http://schemas.microsoft.com/office/drawing/2014/chart" uri="{C3380CC4-5D6E-409C-BE32-E72D297353CC}">
              <c16:uniqueId val="{0000000B-2F04-4E49-A9EA-A37120D8AD5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4172</c:v>
                </c:pt>
                <c:pt idx="1">
                  <c:v>3451</c:v>
                </c:pt>
                <c:pt idx="2">
                  <c:v>3984</c:v>
                </c:pt>
              </c:numCache>
            </c:numRef>
          </c:val>
          <c:extLst>
            <c:ext xmlns:c16="http://schemas.microsoft.com/office/drawing/2014/chart" uri="{C3380CC4-5D6E-409C-BE32-E72D297353CC}">
              <c16:uniqueId val="{00000000-BEA4-4E51-B26E-7C89BED4F8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EA4-4E51-B26E-7C89BED4F8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5289</c:v>
                </c:pt>
                <c:pt idx="1">
                  <c:v>5077</c:v>
                </c:pt>
                <c:pt idx="2">
                  <c:v>6435</c:v>
                </c:pt>
              </c:numCache>
            </c:numRef>
          </c:val>
          <c:extLst>
            <c:ext xmlns:c16="http://schemas.microsoft.com/office/drawing/2014/chart" uri="{C3380CC4-5D6E-409C-BE32-E72D297353CC}">
              <c16:uniqueId val="{00000002-BEA4-4E51-B26E-7C89BED4F8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{A586EA0C-8F9D-4923-9D09-13B7ED33B005}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1EB-4013-AC79-E7147D7347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{75CB73ED-D77F-4587-8AEC-8B33CF6FC503}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EB-4013-AC79-E7147D7347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{AA3292C1-9508-45FE-BE84-A18CA2DB534B}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EB-4013-AC79-E7147D7347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{B8795780-1E26-4574-ADCF-08FC57B65C7F}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EB-4013-AC79-E7147D7347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{A0B0F350-FF6A-44B2-9535-68B7C1FC08A3}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EB-4013-AC79-E7147D7347D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{715EA33E-01AD-421D-82A3-3354C27B7680}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1EB-4013-AC79-E7147D7347D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{25A92F81-71A3-4B27-96FB-A30E1C25E806}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1EB-4013-AC79-E7147D7347D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{CF60C844-EFA3-45B2-8ED7-F99A0261CB79}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1EB-4013-AC79-E7147D7347D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{33045DAA-7997-4F03-B4E6-3F5B715C1430}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1EB-4013-AC79-E7147D7347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60.8</c:v>
                </c:pt>
                <c:pt idx="8">
                  <c:v>62.4</c:v>
                </c:pt>
                <c:pt idx="16">
                  <c:v>63.7</c:v>
                </c:pt>
                <c:pt idx="24">
                  <c:v>65</c:v>
                </c:pt>
                <c:pt idx="32">
                  <c:v>66.400000000000006</c:v>
                </c:pt>
              </c:numCache>
            </c:numRef>
          </c:xVal>
          <c:yVal>
            <c:numRef>
              <c:f>公会計指標分析・財政指標組合せ分析表!$BP$51:$DC$51</c:f>
              <c:numCache>
                <c:formatCode>#,##0.0;"▲ "#,##0.0</c:formatCode>
                <c:ptCount val="40"/>
                <c:pt idx="0">
                  <c:v>223.9</c:v>
                </c:pt>
                <c:pt idx="8">
                  <c:v>222.8</c:v>
                </c:pt>
                <c:pt idx="16">
                  <c:v>199.6</c:v>
                </c:pt>
                <c:pt idx="24">
                  <c:v>190.4</c:v>
                </c:pt>
                <c:pt idx="32">
                  <c:v>183.7</c:v>
                </c:pt>
              </c:numCache>
            </c:numRef>
          </c:yVal>
          <c:smooth val="0"/>
          <c:extLst>
            <c:ext xmlns:c16="http://schemas.microsoft.com/office/drawing/2014/chart" uri="{C3380CC4-5D6E-409C-BE32-E72D297353CC}">
              <c16:uniqueId val="{00000009-01EB-4013-AC79-E7147D7347D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{564E664B-1079-48B7-8D67-D1150420925F}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1EB-4013-AC79-E7147D7347D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{373267DC-D5D7-4666-999B-775C3C7169B5}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EB-4013-AC79-E7147D7347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{52DE8496-BF97-4A98-89AC-C9AB7902C690}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EB-4013-AC79-E7147D7347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{F5E6899D-689F-4D15-82EE-305E84EF8171}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EB-4013-AC79-E7147D7347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{F76F5B4A-0F15-43B9-B526-E6143B333342}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EB-4013-AC79-E7147D7347D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{37310F1F-F1EC-4E8E-8582-2DDDD1F1C77B}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1EB-4013-AC79-E7147D7347D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{AB2F8D06-6416-4508-9844-293D0DD5FA6B}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1EB-4013-AC79-E7147D7347D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{2A82A057-BB2A-457A-BD73-FB10440EC88A}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1EB-4013-AC79-E7147D7347D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{24F609C3-9732-44E4-AD1B-F07442D8DF25}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1EB-4013-AC79-E7147D7347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61</c:v>
                </c:pt>
                <c:pt idx="16">
                  <c:v>62</c:v>
                </c:pt>
                <c:pt idx="24">
                  <c:v>62.9</c:v>
                </c:pt>
                <c:pt idx="32">
                  <c:v>63.3</c:v>
                </c:pt>
              </c:numCache>
            </c:numRef>
          </c:xVal>
          <c:yVal>
            <c:numRef>
              <c:f>公会計指標分析・財政指標組合せ分析表!$BP$55:$DC$55</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01EB-4013-AC79-E7147D7347DA}"/>
            </c:ext>
          </c:extLst>
        </c:ser>
        <c:dLbls>
          <c:showLegendKey val="0"/>
          <c:showVal val="1"/>
          <c:showCatName val="0"/>
          <c:showSerName val="0"/>
          <c:showPercent val="0"/>
          <c:showBubbleSize val="0"/>
        </c:dLbls>
        <c:axId val="46179840"/>
        <c:axId val="46181760"/>
      </c:scatterChart>
      <c:valAx>
        <c:axId val="46179840"/>
        <c:scaling>
          <c:orientation val="minMax"/>
          <c:max val="67"/>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0"/>
          <c:min val="7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{CB1AFAA0-863D-4E4C-833D-00D13ADA4A2F}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4FD-42E0-9263-3804647202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{50B6CE00-49A8-40A8-A595-576C6C7DB089}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FD-42E0-9263-3804647202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{FA102218-00B4-4697-8DC1-51EAB11B10A4}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FD-42E0-9263-3804647202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{01F7C8E8-5C73-4683-B4D8-0F1F0FFF53AC}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FD-42E0-9263-3804647202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{5B5277AC-6ED9-415C-A9F9-B0C3348F9560}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FD-42E0-9263-38046472020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{E50861BF-B28D-4390-83A6-F690DE7CDB1D}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4FD-42E0-9263-38046472020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{81C16B17-C472-456F-A097-ED06DE96C153}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4FD-42E0-9263-38046472020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{5DDE31B2-FC18-4B5A-8853-B048491BD7C3}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4FD-42E0-9263-38046472020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{36E759E4-AA95-43AC-AA4E-9087D1C31691}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4FD-42E0-9263-3804647202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14.7</c:v>
                </c:pt>
                <c:pt idx="16">
                  <c:v>13.8</c:v>
                </c:pt>
                <c:pt idx="24">
                  <c:v>13.1</c:v>
                </c:pt>
                <c:pt idx="32">
                  <c:v>12.4</c:v>
                </c:pt>
              </c:numCache>
            </c:numRef>
          </c:xVal>
          <c:yVal>
            <c:numRef>
              <c:f>公会計指標分析・財政指標組合せ分析表!$BP$73:$DC$73</c:f>
              <c:numCache>
                <c:formatCode>#,##0.0;"▲ "#,##0.0</c:formatCode>
                <c:ptCount val="40"/>
                <c:pt idx="0">
                  <c:v>223.9</c:v>
                </c:pt>
                <c:pt idx="8">
                  <c:v>222.8</c:v>
                </c:pt>
                <c:pt idx="16">
                  <c:v>199.6</c:v>
                </c:pt>
                <c:pt idx="24">
                  <c:v>190.4</c:v>
                </c:pt>
                <c:pt idx="32">
                  <c:v>183.7</c:v>
                </c:pt>
              </c:numCache>
            </c:numRef>
          </c:yVal>
          <c:smooth val="0"/>
          <c:extLst>
            <c:ext xmlns:c16="http://schemas.microsoft.com/office/drawing/2014/chart" uri="{C3380CC4-5D6E-409C-BE32-E72D297353CC}">
              <c16:uniqueId val="{00000009-34FD-42E0-9263-3804647202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{8CCE6FD9-1893-4ECF-A872-081140B86767}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4FD-42E0-9263-38046472020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{3717B4A5-DC4C-418F-8495-70F0240E9DAE}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FD-42E0-9263-3804647202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{07CE71FF-8AA2-46B4-849C-DFCF822268B7}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FD-42E0-9263-3804647202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{34415FF3-3C28-4A57-BA2E-F84E856056FF}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FD-42E0-9263-3804647202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{6300B32D-6F36-4E62-8ECE-964078719B91}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FD-42E0-9263-38046472020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{931B43AB-406C-4BB3-91DA-6100A9D96D47}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4FD-42E0-9263-38046472020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{971E1576-9695-47DD-AF2D-F3A3FC6C472E}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4FD-42E0-9263-38046472020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{619C6BE4-3208-4112-B3D1-2B12F4C84ED3}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4FD-42E0-9263-38046472020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{6AE395B9-488A-4778-B27E-20F0BBB072CA}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4FD-42E0-9263-3804647202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10.9</c:v>
                </c:pt>
                <c:pt idx="8">
                  <c:v>10.3</c:v>
                </c:pt>
                <c:pt idx="16">
                  <c:v>9</c:v>
                </c:pt>
                <c:pt idx="24">
                  <c:v>8</c:v>
                </c:pt>
                <c:pt idx="32">
                  <c:v>7.3</c:v>
                </c:pt>
              </c:numCache>
            </c:numRef>
          </c:xVal>
          <c:yVal>
            <c:numRef>
              <c:f>公会計指標分析・財政指標組合せ分析表!$BP$77:$DC$77</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34FD-42E0-9263-38046472020D}"/>
            </c:ext>
          </c:extLst>
        </c:ser>
        <c:dLbls>
          <c:showLegendKey val="0"/>
          <c:showVal val="1"/>
          <c:showCatName val="0"/>
          <c:showSerName val="0"/>
          <c:showPercent val="0"/>
          <c:showBubbleSize val="0"/>
        </c:dLbls>
        <c:axId val="84219776"/>
        <c:axId val="84234240"/>
      </c:scatterChart>
      <c:valAx>
        <c:axId val="84219776"/>
        <c:scaling>
          <c:orientation val="minMax"/>
          <c:max val="15.7"/>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0"/>
          <c:min val="7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令和元年度の実質公債比率の分子は、前年度から</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億円減少している。</a:t>
          </a:r>
        </a:p>
        <a:p>
          <a:r>
            <a:rPr kumimoji="1" lang="ja-JP" altLang="en-US" sz="1400">
              <a:latin typeface="ＭＳ ゴシック" pitchFamily="49" charset="-128"/>
              <a:ea typeface="ＭＳ ゴシック" pitchFamily="49" charset="-128"/>
            </a:rPr>
            <a:t>これは、利子償還金の減により、元利償還金が対前年度比で</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億円減少したことなどが主な要因である。</a:t>
          </a:r>
        </a:p>
        <a:p>
          <a:r>
            <a:rPr kumimoji="1" lang="ja-JP" altLang="en-US" sz="1400">
              <a:latin typeface="ＭＳ ゴシック" pitchFamily="49" charset="-128"/>
              <a:ea typeface="ＭＳ ゴシック" pitchFamily="49" charset="-128"/>
            </a:rPr>
            <a:t>引き続き、財政運営方針（令和２年度～令和５年度）に沿って、市債残高の抑制や、短期の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年債から長期の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年債までバランスよく発行することで、長期的視点で金利負担の軽減に努めていく。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itchFamily="49" charset="-128"/>
              <a:ea typeface="ＭＳ ゴシック" pitchFamily="49" charset="-128"/>
            </a:rPr>
            <a:t>減債基金積立相当額の積立ルールが</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年償還で毎年度の積立額を発行額の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分の１として設定しているのに対して、本市においては、</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年償還（３年据置）で毎年度の発行額の積立額を</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分の１として設定しているため、減債基金残高と減債基金積立相当額に乖離が生じている。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令和元年度の将来負担比率の分子は、前年度を</a:t>
          </a:r>
          <a:r>
            <a:rPr kumimoji="1" lang="en-US" altLang="ja-JP" sz="1400">
              <a:latin typeface="ＭＳ ゴシック" pitchFamily="49" charset="-128"/>
              <a:ea typeface="ＭＳ ゴシック" pitchFamily="49" charset="-128"/>
            </a:rPr>
            <a:t>174</a:t>
          </a:r>
          <a:r>
            <a:rPr kumimoji="1" lang="ja-JP" altLang="en-US" sz="1400">
              <a:latin typeface="ＭＳ ゴシック" pitchFamily="49" charset="-128"/>
              <a:ea typeface="ＭＳ ゴシック" pitchFamily="49" charset="-128"/>
            </a:rPr>
            <a:t>億円下回っている。</a:t>
          </a:r>
        </a:p>
        <a:p>
          <a:r>
            <a:rPr kumimoji="1" lang="ja-JP" altLang="en-US" sz="1400">
              <a:latin typeface="ＭＳ ゴシック" pitchFamily="49" charset="-128"/>
              <a:ea typeface="ＭＳ ゴシック" pitchFamily="49" charset="-128"/>
            </a:rPr>
            <a:t>これは、下水道事業など公営企業の元利償還金に対する繰出見込額や退職手当支給予定額が減少したことなどが主な要因となっている。</a:t>
          </a:r>
        </a:p>
        <a:p>
          <a:r>
            <a:rPr kumimoji="1" lang="ja-JP" altLang="en-US" sz="1400">
              <a:latin typeface="ＭＳ ゴシック" pitchFamily="49" charset="-128"/>
              <a:ea typeface="ＭＳ ゴシック" pitchFamily="49" charset="-128"/>
            </a:rPr>
            <a:t>財政運営方針（令和２年度～令和５年度）において、臨時財政対策債の残高及び減債基金積立累計額を除いた市債残高を、４年間で５％程度減少させることを目標として掲げ、引き続きこの方針に沿って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広島県広島市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サッカースタジアムの建設に要する経費に充てることを目的として設置した広島市サッカースタジアム建設基金に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万円を積み立てたことなどから、基金全体の残高は、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引き続き、各基金の設置目的に照らし、適切に運用していく。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広島市民球場基金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広島市民球場の修繕、改良その他の管理運営のための資金に充てるもの。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広島市サッカースタジアム建設基金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サッカースタジアムを建設するための資金に充てるもの。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旧広島市民球場跡地整備事業基金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旧広島市民球場の跡地整備に係る事業を円滑かつ効率的に行うための資金に充てるもの。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ひろしま国際協力基金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アジア等の諸地域が抱える都市問題の解決に向けた支援その他の国際協力に関する事業を円滑かつ効率的に行うための資金に充てるもの。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広島市環境保全事業基金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市民に対する地域の環境保全に関する知識の普及、地域の環境保全のための実践活動の支援等地域の環境保全活動の振興を図るための事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業を円滑かつ効率的に行うための資金に充てるもの。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広島市サッカースタジアム建設基金は、令和元年度に新たに設置し、民間からの寄附金相当額を積み立てた。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広島市民球場基金は、命名権収入等を基金に積み立てたことにより、積立額が取崩額を上回ったため基金残高が増加した。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各基金の設置目的に照らし、適切に運用していく。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市税収入の増などにより、積立額が取崩額を上回ったため基金残高が増加した。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引き続き、社会経済情勢の変動があった場合の年度間の財源調整や災害などの不測の事態に対応できるよう、基金残高の確保に努める。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本市では、満期一括償還方式で借り入れた地方債を対象として、計画的に償還財源の積立を行っている。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財政状況調査（決算統計）においては、満期一括償還地方債の償還財源に充てるため、減債基金に積み立てた額は公債費に計上し、減債基金には計上しない取扱いとされていることから、本市では対象となる積立はなく、増減も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今後も満期一括償還地方債について計画的に必要な償還財源の積立てを行う。</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DDDE383-BAE4-4787-AFA3-559A6597E3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2EF1C6F-11C7-42DC-B6D8-0710844A4E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F523871-8E88-4B58-88FD-17D9D915F5AA}"/>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9E9B490-4F91-455D-90E7-BC858F209909}"/>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17E260F-8F5E-4406-B843-C48F2F9172C0}"/>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4ABA613-A60B-4C88-BEAC-1A28D561F5F0}"/>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170A8B7-82C7-4BAE-98A3-FE6FBA7DA873}"/>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225CF24-863B-4B5A-8FA9-B304AF56FBFF}"/>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1F6F7CA-A5DF-4712-99B0-60CB7EE20640}"/>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703D504-910D-4787-BE99-F26E240202D6}"/>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D2BF91A-8A9D-4A17-ADCE-F7DF62FD4819}"/>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8583823-DCEA-45D4-A787-FB117A72F9BB}"/>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1,195,775
1,175,424
906.68
630,898,218
626,662,840
2,175,879
328,072,264
1,049,050,888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AA23AF4-CEA9-448F-ADEA-82A3785119AA}"/>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9FE71E1-AECB-41BA-B635-DBFA4667DEE3}"/>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BA1920C-3A12-4FA3-9AB0-12550C84119A}"/>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887B58B-4275-4218-A3F2-8D796747AB43}"/>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C34835E-2280-4DF3-8C91-4582DF954A9F}"/>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73FD36B-CE6B-4BED-BA48-884E8FDAC72E}"/>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081632A-511B-4F4E-BA2F-F01639212570}"/>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AB7F58B-CDE1-46B2-95F7-0913AA6F3341}"/>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7A9296F-32BC-4183-B6CE-94DE5D84E46F}"/>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C650373-A468-4E8A-8C34-8C5B00216C62}"/>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929CCB9-E354-4C93-8625-A68DC951BF39}"/>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D17F77D-3A76-4453-9356-8B9771D53333}"/>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B54C2AF-6194-4C21-93F5-FC2EEC423162}"/>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D072D19-EC5A-4765-98D5-0CD99F335D74}"/>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F21C7B6-F62A-4035-A260-977B6A740C97}"/>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0A2BD7D-5986-4E3F-A414-8810133BE401}"/>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63B4826-BCC0-4534-B775-CC7C24B11064}"/>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A458600-818A-4E5D-800E-8A762500C867}"/>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5EA830B-9091-452C-A093-321B8B0F5E11}"/>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EF0C574E-C479-4044-9E31-481D0BAA2F5F}"/>
            </a:ext>
          </a:extLst>
        </xdr:cNvPr>
        <xdr:cNvSpPr txBox="1"/>
      </xdr:nvSpPr>
      <xdr:spPr>
        <a:xfrm>
          <a:off x="419100" y="2435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C1A8DAD-BF5C-4F66-9843-B467216DD6AF}"/>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160BFCC-8251-4D1C-A0D8-3AC236AD8892}"/>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EBA92E2-3CBF-4AEB-8727-57C7D32E8C37}"/>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A0A4686-8278-40B2-8379-7E77F35FA8E1}"/>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6D364B0-EB35-43AF-B431-0CE53B32EF9F}"/>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FCA1084-1FBF-48F5-9196-3463496D5E84}"/>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4734654-0371-4BEF-BFD5-1B9897D36396}"/>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416F444-DC62-4BD8-9A82-4604D3941428}"/>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F930304-E563-43B3-87F0-2E3B48D6195C}"/>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836E59A-3FA0-4CF7-86F2-DB9C4C35BB28}"/>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59D5C89-7645-4B3B-8E67-9051B9089C34}"/>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400C120-2EB5-463C-8A60-C3A656A82C77}"/>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87C285F-4D82-418A-8399-2EC9CAB53D77}"/>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CD1DBD5-17CC-4B4B-9D83-B49A2B66145D}"/>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BFC7954-9500-46ED-9346-A32F47DB31BD}"/>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高度経済成長期にあたる昭和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年代から政令指定都市移行前後の昭和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年代にかけ集中整備した公共施設が耐用年数を迎えつつあることから、有形固定資産減価償却率が全国平均や類似団体より高い水準にある。こうした状況を踏まえ、平成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に「広島市公共施設等総合管理計画」を策定した。その中で、インフラ資産については、施設の特性に応じた計画的な更新・維持保全等を進めることとしており、ハコモノ資産については、この計画期間内に耐用年数を迎える施設を中心に、複合・集約化等を進めるとともに、予防的な保全に取り組むこととし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399A0A3-F959-4B81-84E2-5171CC8C6719}"/>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5D7166B-6C0D-495B-8AAA-77F348F639FD}"/>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614118B1-0110-4359-BB77-DCBD1C99F0E3}"/>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888FA863-0002-49B8-9ADC-9FA3DB87BC54}"/>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4D485DA4-9888-4243-A11A-8FA962CFD951}"/>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90F99443-7019-4143-8302-0AA093CABA34}"/>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DB6A0727-1A25-47C7-B5AF-78C63118FF9C}"/>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60DCFF72-F930-4647-972E-8BCCEF4A71C9}"/>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391D9C79-1639-48EB-9E13-AA244F778D68}"/>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4BC90B5-58C9-45D0-8162-B1F4899F277F}"/>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4B9B8461-394A-4D6A-96CE-28FCB1AB5A9B}"/>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D797DD7C-F47C-4A03-BF54-034078269C90}"/>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50F58CE5-7045-463F-BA7D-0C54723AF529}"/>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34C754AB-3096-45D0-B09D-B8F98FB21D9D}"/>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18669</xdr:rowOff>
    </xdr:from>
    <xdr:to>
      <xdr:col>23</xdr:col>
      <xdr:colOff>85090</xdr:colOff>
      <xdr:row>34</xdr:row>
      <xdr:rowOff>113919</xdr:rowOff>
    </xdr:to>
    <xdr:cxnSp macro="">
      <xdr:nvCxnSpPr>
        <xdr:cNvPr id="63" name="直線コネクタ 62">
          <a:extLst>
            <a:ext uri="{FF2B5EF4-FFF2-40B4-BE49-F238E27FC236}">
              <a16:creationId xmlns:a16="http://schemas.microsoft.com/office/drawing/2014/main" id="{83BA40D8-F81D-4D08-8475-D203855CA359}"/>
            </a:ext>
          </a:extLst>
        </xdr:cNvPr>
        <xdr:cNvCxnSpPr/>
      </xdr:nvCxnSpPr>
      <xdr:spPr>
        <a:xfrm flipV="1">
          <a:off x="4306570" y="4390644"/>
          <a:ext cx="127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117746</xdr:rowOff>
    </xdr:from>
    <xdr:ext cx="405111" cy="259045"/>
    <xdr:sp macro="" textlink="">
      <xdr:nvSpPr>
        <xdr:cNvPr id="64" name="有形固定資産減価償却率最小値テキスト">
          <a:extLst>
            <a:ext uri="{FF2B5EF4-FFF2-40B4-BE49-F238E27FC236}">
              <a16:creationId xmlns:a16="http://schemas.microsoft.com/office/drawing/2014/main" id="{6F502D39-BDF3-434E-A90E-5164CA6A9DDF}"/>
            </a:ext>
          </a:extLst>
        </xdr:cNvPr>
        <xdr:cNvSpPr txBox="1"/>
      </xdr:nvSpPr>
      <xdr:spPr>
        <a:xfrm>
          <a:off x="4359275" y="562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113919</xdr:rowOff>
    </xdr:from>
    <xdr:to>
      <xdr:col>23</xdr:col>
      <xdr:colOff>174625</xdr:colOff>
      <xdr:row>34</xdr:row>
      <xdr:rowOff>113919</xdr:rowOff>
    </xdr:to>
    <xdr:cxnSp macro="">
      <xdr:nvCxnSpPr>
        <xdr:cNvPr id="65" name="直線コネクタ 64">
          <a:extLst>
            <a:ext uri="{FF2B5EF4-FFF2-40B4-BE49-F238E27FC236}">
              <a16:creationId xmlns:a16="http://schemas.microsoft.com/office/drawing/2014/main" id="{89207045-868A-42FF-AD99-D8870751B3F5}"/>
            </a:ext>
          </a:extLst>
        </xdr:cNvPr>
        <xdr:cNvCxnSpPr/>
      </xdr:nvCxnSpPr>
      <xdr:spPr>
        <a:xfrm>
          <a:off x="4216400" y="561936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136796</xdr:rowOff>
    </xdr:from>
    <xdr:ext cx="405111" cy="259045"/>
    <xdr:sp macro="" textlink="">
      <xdr:nvSpPr>
        <xdr:cNvPr id="66" name="有形固定資産減価償却率最大値テキスト">
          <a:extLst>
            <a:ext uri="{FF2B5EF4-FFF2-40B4-BE49-F238E27FC236}">
              <a16:creationId xmlns:a16="http://schemas.microsoft.com/office/drawing/2014/main" id="{A50C5FC0-485D-4C68-B858-923BD9475833}"/>
            </a:ext>
          </a:extLst>
        </xdr:cNvPr>
        <xdr:cNvSpPr txBox="1"/>
      </xdr:nvSpPr>
      <xdr:spPr>
        <a:xfrm>
          <a:off x="4359275" y="418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18669</xdr:rowOff>
    </xdr:from>
    <xdr:to>
      <xdr:col>23</xdr:col>
      <xdr:colOff>174625</xdr:colOff>
      <xdr:row>27</xdr:row>
      <xdr:rowOff>18669</xdr:rowOff>
    </xdr:to>
    <xdr:cxnSp macro="">
      <xdr:nvCxnSpPr>
        <xdr:cNvPr id="67" name="直線コネクタ 66">
          <a:extLst>
            <a:ext uri="{FF2B5EF4-FFF2-40B4-BE49-F238E27FC236}">
              <a16:creationId xmlns:a16="http://schemas.microsoft.com/office/drawing/2014/main" id="{1EC77E91-40E0-4DE6-A253-216FEF95C709}"/>
            </a:ext>
          </a:extLst>
        </xdr:cNvPr>
        <xdr:cNvCxnSpPr/>
      </xdr:nvCxnSpPr>
      <xdr:spPr>
        <a:xfrm>
          <a:off x="4216400" y="439064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158640</xdr:rowOff>
    </xdr:from>
    <xdr:ext cx="405111" cy="259045"/>
    <xdr:sp macro="" textlink="">
      <xdr:nvSpPr>
        <xdr:cNvPr id="68" name="有形固定資産減価償却率平均値テキスト">
          <a:extLst>
            <a:ext uri="{FF2B5EF4-FFF2-40B4-BE49-F238E27FC236}">
              <a16:creationId xmlns:a16="http://schemas.microsoft.com/office/drawing/2014/main" id="{9810EC39-BFAC-4131-80E2-EA869B36C971}"/>
            </a:ext>
          </a:extLst>
        </xdr:cNvPr>
        <xdr:cNvSpPr txBox="1"/>
      </xdr:nvSpPr>
      <xdr:spPr>
        <a:xfrm>
          <a:off x="4359275" y="4857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135763</xdr:rowOff>
    </xdr:from>
    <xdr:to>
      <xdr:col>23</xdr:col>
      <xdr:colOff>136525</xdr:colOff>
      <xdr:row>31</xdr:row>
      <xdr:rowOff>65913</xdr:rowOff>
    </xdr:to>
    <xdr:sp macro="" textlink="">
      <xdr:nvSpPr>
        <xdr:cNvPr id="69" name="フローチャート: 判断 68">
          <a:extLst>
            <a:ext uri="{FF2B5EF4-FFF2-40B4-BE49-F238E27FC236}">
              <a16:creationId xmlns:a16="http://schemas.microsoft.com/office/drawing/2014/main" id="{85740E4E-1EB0-449E-86EE-521EE15E4425}"/>
            </a:ext>
          </a:extLst>
        </xdr:cNvPr>
        <xdr:cNvSpPr/>
      </xdr:nvSpPr>
      <xdr:spPr>
        <a:xfrm>
          <a:off x="4254500" y="499351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101219</xdr:rowOff>
    </xdr:from>
    <xdr:to>
      <xdr:col>19</xdr:col>
      <xdr:colOff>187325</xdr:colOff>
      <xdr:row>31</xdr:row>
      <xdr:rowOff>31369</xdr:rowOff>
    </xdr:to>
    <xdr:sp macro="" textlink="">
      <xdr:nvSpPr>
        <xdr:cNvPr id="70" name="フローチャート: 判断 69">
          <a:extLst>
            <a:ext uri="{FF2B5EF4-FFF2-40B4-BE49-F238E27FC236}">
              <a16:creationId xmlns:a16="http://schemas.microsoft.com/office/drawing/2014/main" id="{567426F4-64A1-4BA7-B3F4-79E4C22B4A52}"/>
            </a:ext>
          </a:extLst>
        </xdr:cNvPr>
        <xdr:cNvSpPr/>
      </xdr:nvSpPr>
      <xdr:spPr>
        <a:xfrm>
          <a:off x="3616325" y="496214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1" name="フローチャート: 判断 70">
          <a:extLst>
            <a:ext uri="{FF2B5EF4-FFF2-40B4-BE49-F238E27FC236}">
              <a16:creationId xmlns:a16="http://schemas.microsoft.com/office/drawing/2014/main" id="{55550077-20C9-4B92-AC04-06CE101F3D55}"/>
            </a:ext>
          </a:extLst>
        </xdr:cNvPr>
        <xdr:cNvSpPr/>
      </xdr:nvSpPr>
      <xdr:spPr>
        <a:xfrm>
          <a:off x="2930525" y="48844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108585</xdr:rowOff>
    </xdr:from>
    <xdr:to>
      <xdr:col>11</xdr:col>
      <xdr:colOff>187325</xdr:colOff>
      <xdr:row>30</xdr:row>
      <xdr:rowOff>38735</xdr:rowOff>
    </xdr:to>
    <xdr:sp macro="" textlink="">
      <xdr:nvSpPr>
        <xdr:cNvPr id="72" name="フローチャート: 判断 71">
          <a:extLst>
            <a:ext uri="{FF2B5EF4-FFF2-40B4-BE49-F238E27FC236}">
              <a16:creationId xmlns:a16="http://schemas.microsoft.com/office/drawing/2014/main" id="{806733E5-4446-4488-8323-8B10FC6FF402}"/>
            </a:ext>
          </a:extLst>
        </xdr:cNvPr>
        <xdr:cNvSpPr/>
      </xdr:nvSpPr>
      <xdr:spPr>
        <a:xfrm>
          <a:off x="2244725" y="48012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141859</xdr:rowOff>
    </xdr:from>
    <xdr:to>
      <xdr:col>7</xdr:col>
      <xdr:colOff>187325</xdr:colOff>
      <xdr:row>29</xdr:row>
      <xdr:rowOff>72009</xdr:rowOff>
    </xdr:to>
    <xdr:sp macro="" textlink="">
      <xdr:nvSpPr>
        <xdr:cNvPr id="73" name="フローチャート: 判断 72">
          <a:extLst>
            <a:ext uri="{FF2B5EF4-FFF2-40B4-BE49-F238E27FC236}">
              <a16:creationId xmlns:a16="http://schemas.microsoft.com/office/drawing/2014/main" id="{4265C728-B3D9-446C-8288-5B8979A42D85}"/>
            </a:ext>
          </a:extLst>
        </xdr:cNvPr>
        <xdr:cNvSpPr/>
      </xdr:nvSpPr>
      <xdr:spPr>
        <a:xfrm>
          <a:off x="1558925" y="467893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C61024DD-5B35-4D9E-83A1-42C691EC8890}"/>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297028DC-D13A-45BF-A688-CE7C637F4DDC}"/>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AF6C2AD-4459-49A3-B10B-560498849D51}"/>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11FE115-0443-46FC-91A8-42325117C938}"/>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BEB0DB1-4804-45D1-843A-A063F694D12D}"/>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60579</xdr:rowOff>
    </xdr:from>
    <xdr:to>
      <xdr:col>23</xdr:col>
      <xdr:colOff>136525</xdr:colOff>
      <xdr:row>32</xdr:row>
      <xdr:rowOff>162179</xdr:rowOff>
    </xdr:to>
    <xdr:sp macro="" textlink="">
      <xdr:nvSpPr>
        <xdr:cNvPr id="79" name="楕円 78">
          <a:extLst>
            <a:ext uri="{FF2B5EF4-FFF2-40B4-BE49-F238E27FC236}">
              <a16:creationId xmlns:a16="http://schemas.microsoft.com/office/drawing/2014/main" id="{64D79A8B-F819-4862-A992-F6C22071636E}"/>
            </a:ext>
          </a:extLst>
        </xdr:cNvPr>
        <xdr:cNvSpPr/>
      </xdr:nvSpPr>
      <xdr:spPr>
        <a:xfrm>
          <a:off x="4254500" y="524535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39006</xdr:rowOff>
    </xdr:from>
    <xdr:ext cx="405111" cy="259045"/>
    <xdr:sp macro="" textlink="">
      <xdr:nvSpPr>
        <xdr:cNvPr id="80" name="有形固定資産減価償却率該当値テキスト">
          <a:extLst>
            <a:ext uri="{FF2B5EF4-FFF2-40B4-BE49-F238E27FC236}">
              <a16:creationId xmlns:a16="http://schemas.microsoft.com/office/drawing/2014/main" id="{2461A281-BFB2-4456-B2FE-2268EFB6A76F}"/>
            </a:ext>
          </a:extLst>
        </xdr:cNvPr>
        <xdr:cNvSpPr txBox="1"/>
      </xdr:nvSpPr>
      <xdr:spPr>
        <a:xfrm>
          <a:off x="4359275" y="522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111125</xdr:rowOff>
    </xdr:from>
    <xdr:to>
      <xdr:col>19</xdr:col>
      <xdr:colOff>187325</xdr:colOff>
      <xdr:row>32</xdr:row>
      <xdr:rowOff>41275</xdr:rowOff>
    </xdr:to>
    <xdr:sp macro="" textlink="">
      <xdr:nvSpPr>
        <xdr:cNvPr id="81" name="楕円 80">
          <a:extLst>
            <a:ext uri="{FF2B5EF4-FFF2-40B4-BE49-F238E27FC236}">
              <a16:creationId xmlns:a16="http://schemas.microsoft.com/office/drawing/2014/main" id="{C9C82578-8F14-49E3-9230-3E8D9243F37D}"/>
            </a:ext>
          </a:extLst>
        </xdr:cNvPr>
        <xdr:cNvSpPr/>
      </xdr:nvSpPr>
      <xdr:spPr>
        <a:xfrm>
          <a:off x="3616325" y="51308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161925</xdr:rowOff>
    </xdr:from>
    <xdr:to>
      <xdr:col>23</xdr:col>
      <xdr:colOff>85725</xdr:colOff>
      <xdr:row>32</xdr:row>
      <xdr:rowOff>111379</xdr:rowOff>
    </xdr:to>
    <xdr:cxnSp macro="">
      <xdr:nvCxnSpPr>
        <xdr:cNvPr id="82" name="直線コネクタ 81">
          <a:extLst>
            <a:ext uri="{FF2B5EF4-FFF2-40B4-BE49-F238E27FC236}">
              <a16:creationId xmlns:a16="http://schemas.microsoft.com/office/drawing/2014/main" id="{D74B2943-9C09-4416-B925-D6DB5A424E5C}"/>
            </a:ext>
          </a:extLst>
        </xdr:cNvPr>
        <xdr:cNvCxnSpPr/>
      </xdr:nvCxnSpPr>
      <xdr:spPr>
        <a:xfrm>
          <a:off x="3673475" y="5178425"/>
          <a:ext cx="628650" cy="1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170307</xdr:rowOff>
    </xdr:from>
    <xdr:to>
      <xdr:col>15</xdr:col>
      <xdr:colOff>187325</xdr:colOff>
      <xdr:row>31</xdr:row>
      <xdr:rowOff>100457</xdr:rowOff>
    </xdr:to>
    <xdr:sp macro="" textlink="">
      <xdr:nvSpPr>
        <xdr:cNvPr id="83" name="楕円 82">
          <a:extLst>
            <a:ext uri="{FF2B5EF4-FFF2-40B4-BE49-F238E27FC236}">
              <a16:creationId xmlns:a16="http://schemas.microsoft.com/office/drawing/2014/main" id="{DD65ED68-26D4-448A-805D-F08576F97677}"/>
            </a:ext>
          </a:extLst>
        </xdr:cNvPr>
        <xdr:cNvSpPr/>
      </xdr:nvSpPr>
      <xdr:spPr>
        <a:xfrm>
          <a:off x="2930525" y="501853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49657</xdr:rowOff>
    </xdr:from>
    <xdr:to>
      <xdr:col>19</xdr:col>
      <xdr:colOff>136525</xdr:colOff>
      <xdr:row>31</xdr:row>
      <xdr:rowOff>161925</xdr:rowOff>
    </xdr:to>
    <xdr:cxnSp macro="">
      <xdr:nvCxnSpPr>
        <xdr:cNvPr id="84" name="直線コネクタ 83">
          <a:extLst>
            <a:ext uri="{FF2B5EF4-FFF2-40B4-BE49-F238E27FC236}">
              <a16:creationId xmlns:a16="http://schemas.microsoft.com/office/drawing/2014/main" id="{06881E15-28AB-41A6-8960-EC021FBE860C}"/>
            </a:ext>
          </a:extLst>
        </xdr:cNvPr>
        <xdr:cNvCxnSpPr/>
      </xdr:nvCxnSpPr>
      <xdr:spPr>
        <a:xfrm>
          <a:off x="2987675" y="5066157"/>
          <a:ext cx="6858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58039</xdr:rowOff>
    </xdr:from>
    <xdr:to>
      <xdr:col>11</xdr:col>
      <xdr:colOff>187325</xdr:colOff>
      <xdr:row>30</xdr:row>
      <xdr:rowOff>159639</xdr:rowOff>
    </xdr:to>
    <xdr:sp macro="" textlink="">
      <xdr:nvSpPr>
        <xdr:cNvPr id="85" name="楕円 84">
          <a:extLst>
            <a:ext uri="{FF2B5EF4-FFF2-40B4-BE49-F238E27FC236}">
              <a16:creationId xmlns:a16="http://schemas.microsoft.com/office/drawing/2014/main" id="{355A4701-22CD-4803-8C9F-8D70BCD6F8B8}"/>
            </a:ext>
          </a:extLst>
        </xdr:cNvPr>
        <xdr:cNvSpPr/>
      </xdr:nvSpPr>
      <xdr:spPr>
        <a:xfrm>
          <a:off x="2244725" y="491578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108839</xdr:rowOff>
    </xdr:from>
    <xdr:to>
      <xdr:col>15</xdr:col>
      <xdr:colOff>136525</xdr:colOff>
      <xdr:row>31</xdr:row>
      <xdr:rowOff>49657</xdr:rowOff>
    </xdr:to>
    <xdr:cxnSp macro="">
      <xdr:nvCxnSpPr>
        <xdr:cNvPr id="86" name="直線コネクタ 85">
          <a:extLst>
            <a:ext uri="{FF2B5EF4-FFF2-40B4-BE49-F238E27FC236}">
              <a16:creationId xmlns:a16="http://schemas.microsoft.com/office/drawing/2014/main" id="{701D83EE-298F-415D-A907-D6975D0C9CD3}"/>
            </a:ext>
          </a:extLst>
        </xdr:cNvPr>
        <xdr:cNvCxnSpPr/>
      </xdr:nvCxnSpPr>
      <xdr:spPr>
        <a:xfrm>
          <a:off x="2301875" y="4963414"/>
          <a:ext cx="685800" cy="10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91313</xdr:rowOff>
    </xdr:from>
    <xdr:to>
      <xdr:col>7</xdr:col>
      <xdr:colOff>187325</xdr:colOff>
      <xdr:row>30</xdr:row>
      <xdr:rowOff>21463</xdr:rowOff>
    </xdr:to>
    <xdr:sp macro="" textlink="">
      <xdr:nvSpPr>
        <xdr:cNvPr id="87" name="楕円 86">
          <a:extLst>
            <a:ext uri="{FF2B5EF4-FFF2-40B4-BE49-F238E27FC236}">
              <a16:creationId xmlns:a16="http://schemas.microsoft.com/office/drawing/2014/main" id="{98AD868A-6251-4722-AD7C-E2D9779F4F98}"/>
            </a:ext>
          </a:extLst>
        </xdr:cNvPr>
        <xdr:cNvSpPr/>
      </xdr:nvSpPr>
      <xdr:spPr>
        <a:xfrm>
          <a:off x="1558925" y="478396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142113</xdr:rowOff>
    </xdr:from>
    <xdr:to>
      <xdr:col>11</xdr:col>
      <xdr:colOff>136525</xdr:colOff>
      <xdr:row>30</xdr:row>
      <xdr:rowOff>108839</xdr:rowOff>
    </xdr:to>
    <xdr:cxnSp macro="">
      <xdr:nvCxnSpPr>
        <xdr:cNvPr id="88" name="直線コネクタ 87">
          <a:extLst>
            <a:ext uri="{FF2B5EF4-FFF2-40B4-BE49-F238E27FC236}">
              <a16:creationId xmlns:a16="http://schemas.microsoft.com/office/drawing/2014/main" id="{4468E810-99F2-40DF-A2CE-9AB3AE4142D7}"/>
            </a:ext>
          </a:extLst>
        </xdr:cNvPr>
        <xdr:cNvCxnSpPr/>
      </xdr:nvCxnSpPr>
      <xdr:spPr>
        <a:xfrm>
          <a:off x="1616075" y="4841113"/>
          <a:ext cx="6858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47896</xdr:rowOff>
    </xdr:from>
    <xdr:ext cx="405111" cy="259045"/>
    <xdr:sp macro="" textlink="">
      <xdr:nvSpPr>
        <xdr:cNvPr id="89" name="n_1aveValue有形固定資産減価償却率">
          <a:extLst>
            <a:ext uri="{FF2B5EF4-FFF2-40B4-BE49-F238E27FC236}">
              <a16:creationId xmlns:a16="http://schemas.microsoft.com/office/drawing/2014/main" id="{24C156CE-FC4E-41B7-9510-9716AE19CB19}"/>
            </a:ext>
          </a:extLst>
        </xdr:cNvPr>
        <xdr:cNvSpPr txBox="1"/>
      </xdr:nvSpPr>
      <xdr:spPr>
        <a:xfrm>
          <a:off x="3474094" y="474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90" name="n_2aveValue有形固定資産減価償却率">
          <a:extLst>
            <a:ext uri="{FF2B5EF4-FFF2-40B4-BE49-F238E27FC236}">
              <a16:creationId xmlns:a16="http://schemas.microsoft.com/office/drawing/2014/main" id="{8E6BC8BA-C115-46F7-89E1-B8268F43326E}"/>
            </a:ext>
          </a:extLst>
        </xdr:cNvPr>
        <xdr:cNvSpPr txBox="1"/>
      </xdr:nvSpPr>
      <xdr:spPr>
        <a:xfrm>
          <a:off x="2797819" y="46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91" name="n_3aveValue有形固定資産減価償却率">
          <a:extLst>
            <a:ext uri="{FF2B5EF4-FFF2-40B4-BE49-F238E27FC236}">
              <a16:creationId xmlns:a16="http://schemas.microsoft.com/office/drawing/2014/main" id="{F72C4B03-B907-492E-94B7-3ABF27335E17}"/>
            </a:ext>
          </a:extLst>
        </xdr:cNvPr>
        <xdr:cNvSpPr txBox="1"/>
      </xdr:nvSpPr>
      <xdr:spPr>
        <a:xfrm>
          <a:off x="2112019" y="458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88536</xdr:rowOff>
    </xdr:from>
    <xdr:ext cx="405111" cy="259045"/>
    <xdr:sp macro="" textlink="">
      <xdr:nvSpPr>
        <xdr:cNvPr id="92" name="n_4aveValue有形固定資産減価償却率">
          <a:extLst>
            <a:ext uri="{FF2B5EF4-FFF2-40B4-BE49-F238E27FC236}">
              <a16:creationId xmlns:a16="http://schemas.microsoft.com/office/drawing/2014/main" id="{B52945A5-1EB6-4573-8C21-3768CD176D61}"/>
            </a:ext>
          </a:extLst>
        </xdr:cNvPr>
        <xdr:cNvSpPr txBox="1"/>
      </xdr:nvSpPr>
      <xdr:spPr>
        <a:xfrm>
          <a:off x="1426219" y="4457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32402</xdr:rowOff>
    </xdr:from>
    <xdr:ext cx="405111" cy="259045"/>
    <xdr:sp macro="" textlink="">
      <xdr:nvSpPr>
        <xdr:cNvPr id="93" name="n_1mainValue有形固定資産減価償却率">
          <a:extLst>
            <a:ext uri="{FF2B5EF4-FFF2-40B4-BE49-F238E27FC236}">
              <a16:creationId xmlns:a16="http://schemas.microsoft.com/office/drawing/2014/main" id="{BBB4BFFF-59E8-4518-B3D4-C22FC22CFB61}"/>
            </a:ext>
          </a:extLst>
        </xdr:cNvPr>
        <xdr:cNvSpPr txBox="1"/>
      </xdr:nvSpPr>
      <xdr:spPr>
        <a:xfrm>
          <a:off x="3474094" y="52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91584</xdr:rowOff>
    </xdr:from>
    <xdr:ext cx="405111" cy="259045"/>
    <xdr:sp macro="" textlink="">
      <xdr:nvSpPr>
        <xdr:cNvPr id="94" name="n_2mainValue有形固定資産減価償却率">
          <a:extLst>
            <a:ext uri="{FF2B5EF4-FFF2-40B4-BE49-F238E27FC236}">
              <a16:creationId xmlns:a16="http://schemas.microsoft.com/office/drawing/2014/main" id="{D47A4584-574B-47A3-AA82-A2775BA90D93}"/>
            </a:ext>
          </a:extLst>
        </xdr:cNvPr>
        <xdr:cNvSpPr txBox="1"/>
      </xdr:nvSpPr>
      <xdr:spPr>
        <a:xfrm>
          <a:off x="2797819" y="5108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150766</xdr:rowOff>
    </xdr:from>
    <xdr:ext cx="405111" cy="259045"/>
    <xdr:sp macro="" textlink="">
      <xdr:nvSpPr>
        <xdr:cNvPr id="95" name="n_3mainValue有形固定資産減価償却率">
          <a:extLst>
            <a:ext uri="{FF2B5EF4-FFF2-40B4-BE49-F238E27FC236}">
              <a16:creationId xmlns:a16="http://schemas.microsoft.com/office/drawing/2014/main" id="{39FBEF8C-38A9-48C2-901B-AD4E5E28AACF}"/>
            </a:ext>
          </a:extLst>
        </xdr:cNvPr>
        <xdr:cNvSpPr txBox="1"/>
      </xdr:nvSpPr>
      <xdr:spPr>
        <a:xfrm>
          <a:off x="2112019" y="50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12590</xdr:rowOff>
    </xdr:from>
    <xdr:ext cx="405111" cy="259045"/>
    <xdr:sp macro="" textlink="">
      <xdr:nvSpPr>
        <xdr:cNvPr id="96" name="n_4mainValue有形固定資産減価償却率">
          <a:extLst>
            <a:ext uri="{FF2B5EF4-FFF2-40B4-BE49-F238E27FC236}">
              <a16:creationId xmlns:a16="http://schemas.microsoft.com/office/drawing/2014/main" id="{F358A611-465F-47B3-9E17-6CD8D927C660}"/>
            </a:ext>
          </a:extLst>
        </xdr:cNvPr>
        <xdr:cNvSpPr txBox="1"/>
      </xdr:nvSpPr>
      <xdr:spPr>
        <a:xfrm>
          <a:off x="1426219" y="4867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A9DA15D1-281F-43F8-B614-B19A007F53B8}"/>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D4DE9175-DB5D-48C6-BF59-54841192EE5E}"/>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a:extLst>
            <a:ext uri="{FF2B5EF4-FFF2-40B4-BE49-F238E27FC236}">
              <a16:creationId xmlns:a16="http://schemas.microsoft.com/office/drawing/2014/main" id="{95FFEB21-6D56-4184-BD64-A37740F55383}"/>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[ 1,494.3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ED4FDAB6-9BF1-4A2E-A1FD-99C05A2C4D05}"/>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FFCC3D64-E331-44AF-B1B8-43102945AEF6}"/>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4303195A-89C1-4D9B-B4A0-A47298774120}"/>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6B112506-AE8D-4295-BE8D-4BCE194E9C2A}"/>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3937F6F-FB8C-4060-A076-5809144B7DBF}"/>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9A19A33A-F5E3-4465-9A15-94BD265B64A8}"/>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A2293378-67B6-49C2-A041-4430CA39E0CF}"/>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7C59E7DF-43D9-4FAB-A9C2-ACA754BE46D4}"/>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E925A2D7-20D6-4830-B5B2-831D7581FDB8}"/>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9AEB2931-5F2D-41B8-B91E-8B251D5FF710}"/>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債務償還比率は類似団体平均を上回っている。これは、都市基盤の整備を積極的に進め、多額の市債を発行してきたことなどが主な要因である。</a:t>
          </a:r>
        </a:p>
        <a:p>
          <a:r>
            <a:rPr kumimoji="1" lang="ja-JP" altLang="en-US" sz="1100">
              <a:latin typeface="ＭＳ Ｐゴシック" panose="020B0600070205080204" pitchFamily="50" charset="-128"/>
              <a:ea typeface="ＭＳ Ｐゴシック" panose="020B0600070205080204" pitchFamily="50" charset="-128"/>
            </a:rPr>
            <a:t>引き続き、財政運営方針に沿って、市債残高の抑制を図るなど、財政の健全化に努めていく。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9854B3C9-F20E-453B-A8B8-D338F727D3D8}"/>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55DCC777-A3DE-49A3-8143-C40D1B517EBA}"/>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78FDD0DA-8FBF-4A35-BDF9-AEDCF21D291B}"/>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FEF9D390-FE4A-4BFA-8063-D4D20220D316}"/>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B0E0CBAB-862E-494B-90C0-7A78571F61F9}"/>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195A954A-0CC6-4E28-9A31-55BA3EC4F5C5}"/>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2727655B-99D2-4D32-96C6-42A923557F13}"/>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DB97DD07-3CA6-483A-9137-229A6F79803E}"/>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75D02035-5A45-4B52-B54A-25F23CC325F0}"/>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3D385F82-5480-4859-ABED-AFCEBCD953AA}"/>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141D0245-BF77-4DD9-B580-444FC7E5AD3C}"/>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4BBB2FBC-E6CD-467B-AE95-0D720334D684}"/>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F65FDE9C-BA29-41B3-A4F8-64A256EDA8AA}"/>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1D611F19-D756-4961-8DC8-B8C7287140E1}"/>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a:extLst>
            <a:ext uri="{FF2B5EF4-FFF2-40B4-BE49-F238E27FC236}">
              <a16:creationId xmlns:a16="http://schemas.microsoft.com/office/drawing/2014/main" id="{4BC7E765-F28E-4CCA-AF30-E53EC84179F1}"/>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6E569A96-E5BC-47D1-9F8F-AD41CD88198F}"/>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165100</xdr:rowOff>
    </xdr:from>
    <xdr:to>
      <xdr:col>76</xdr:col>
      <xdr:colOff>21589</xdr:colOff>
      <xdr:row>33</xdr:row>
      <xdr:rowOff>106292</xdr:rowOff>
    </xdr:to>
    <xdr:cxnSp macro="">
      <xdr:nvCxnSpPr>
        <xdr:cNvPr id="126" name="直線コネクタ 125">
          <a:extLst>
            <a:ext uri="{FF2B5EF4-FFF2-40B4-BE49-F238E27FC236}">
              <a16:creationId xmlns:a16="http://schemas.microsoft.com/office/drawing/2014/main" id="{FD9FB01C-230D-45C0-97C9-D3679461380D}"/>
            </a:ext>
          </a:extLst>
        </xdr:cNvPr>
        <xdr:cNvCxnSpPr/>
      </xdr:nvCxnSpPr>
      <xdr:spPr>
        <a:xfrm flipV="1">
          <a:off x="13326745" y="4210050"/>
          <a:ext cx="1269" cy="123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110119</xdr:rowOff>
    </xdr:from>
    <xdr:ext cx="560923" cy="259045"/>
    <xdr:sp macro="" textlink="">
      <xdr:nvSpPr>
        <xdr:cNvPr id="127" name="債務償還比率最小値テキスト">
          <a:extLst>
            <a:ext uri="{FF2B5EF4-FFF2-40B4-BE49-F238E27FC236}">
              <a16:creationId xmlns:a16="http://schemas.microsoft.com/office/drawing/2014/main" id="{5C811AFA-4378-48D4-9429-6697B5344C19}"/>
            </a:ext>
          </a:extLst>
        </xdr:cNvPr>
        <xdr:cNvSpPr txBox="1"/>
      </xdr:nvSpPr>
      <xdr:spPr>
        <a:xfrm>
          <a:off x="13379450" y="54504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106292</xdr:rowOff>
    </xdr:from>
    <xdr:to>
      <xdr:col>76</xdr:col>
      <xdr:colOff>111125</xdr:colOff>
      <xdr:row>33</xdr:row>
      <xdr:rowOff>106292</xdr:rowOff>
    </xdr:to>
    <xdr:cxnSp macro="">
      <xdr:nvCxnSpPr>
        <xdr:cNvPr id="128" name="直線コネクタ 127">
          <a:extLst>
            <a:ext uri="{FF2B5EF4-FFF2-40B4-BE49-F238E27FC236}">
              <a16:creationId xmlns:a16="http://schemas.microsoft.com/office/drawing/2014/main" id="{E3A921E5-443A-4402-BA82-A6F6512EE4AA}"/>
            </a:ext>
          </a:extLst>
        </xdr:cNvPr>
        <xdr:cNvCxnSpPr/>
      </xdr:nvCxnSpPr>
      <xdr:spPr>
        <a:xfrm>
          <a:off x="13255625" y="544664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111777</xdr:rowOff>
    </xdr:from>
    <xdr:ext cx="469744" cy="259045"/>
    <xdr:sp macro="" textlink="">
      <xdr:nvSpPr>
        <xdr:cNvPr id="129" name="債務償還比率最大値テキスト">
          <a:extLst>
            <a:ext uri="{FF2B5EF4-FFF2-40B4-BE49-F238E27FC236}">
              <a16:creationId xmlns:a16="http://schemas.microsoft.com/office/drawing/2014/main" id="{CFED2B3C-169B-4C9B-9458-5D6560A8205D}"/>
            </a:ext>
          </a:extLst>
        </xdr:cNvPr>
        <xdr:cNvSpPr txBox="1"/>
      </xdr:nvSpPr>
      <xdr:spPr>
        <a:xfrm>
          <a:off x="13379450" y="399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165100</xdr:rowOff>
    </xdr:from>
    <xdr:to>
      <xdr:col>76</xdr:col>
      <xdr:colOff>111125</xdr:colOff>
      <xdr:row>25</xdr:row>
      <xdr:rowOff>165100</xdr:rowOff>
    </xdr:to>
    <xdr:cxnSp macro="">
      <xdr:nvCxnSpPr>
        <xdr:cNvPr id="130" name="直線コネクタ 129">
          <a:extLst>
            <a:ext uri="{FF2B5EF4-FFF2-40B4-BE49-F238E27FC236}">
              <a16:creationId xmlns:a16="http://schemas.microsoft.com/office/drawing/2014/main" id="{98643AB0-FEA1-4B58-82E8-DEE2A7659BD9}"/>
            </a:ext>
          </a:extLst>
        </xdr:cNvPr>
        <xdr:cNvCxnSpPr/>
      </xdr:nvCxnSpPr>
      <xdr:spPr>
        <a:xfrm>
          <a:off x="13255625" y="4210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64533</xdr:rowOff>
    </xdr:from>
    <xdr:ext cx="560923" cy="259045"/>
    <xdr:sp macro="" textlink="">
      <xdr:nvSpPr>
        <xdr:cNvPr id="131" name="債務償還比率平均値テキスト">
          <a:extLst>
            <a:ext uri="{FF2B5EF4-FFF2-40B4-BE49-F238E27FC236}">
              <a16:creationId xmlns:a16="http://schemas.microsoft.com/office/drawing/2014/main" id="{80282FA4-6BA0-46AA-82AB-117F585F4694}"/>
            </a:ext>
          </a:extLst>
        </xdr:cNvPr>
        <xdr:cNvSpPr txBox="1"/>
      </xdr:nvSpPr>
      <xdr:spPr>
        <a:xfrm>
          <a:off x="13379450" y="460160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41656</xdr:rowOff>
    </xdr:from>
    <xdr:to>
      <xdr:col>76</xdr:col>
      <xdr:colOff>73025</xdr:colOff>
      <xdr:row>29</xdr:row>
      <xdr:rowOff>143256</xdr:rowOff>
    </xdr:to>
    <xdr:sp macro="" textlink="">
      <xdr:nvSpPr>
        <xdr:cNvPr id="132" name="フローチャート: 判断 131">
          <a:extLst>
            <a:ext uri="{FF2B5EF4-FFF2-40B4-BE49-F238E27FC236}">
              <a16:creationId xmlns:a16="http://schemas.microsoft.com/office/drawing/2014/main" id="{E39F9891-F75F-4B96-AEDA-03651DE55D9B}"/>
            </a:ext>
          </a:extLst>
        </xdr:cNvPr>
        <xdr:cNvSpPr/>
      </xdr:nvSpPr>
      <xdr:spPr>
        <a:xfrm>
          <a:off x="13293725" y="47406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26543</xdr:rowOff>
    </xdr:from>
    <xdr:to>
      <xdr:col>72</xdr:col>
      <xdr:colOff>123825</xdr:colOff>
      <xdr:row>29</xdr:row>
      <xdr:rowOff>128143</xdr:rowOff>
    </xdr:to>
    <xdr:sp macro="" textlink="">
      <xdr:nvSpPr>
        <xdr:cNvPr id="133" name="フローチャート: 判断 132">
          <a:extLst>
            <a:ext uri="{FF2B5EF4-FFF2-40B4-BE49-F238E27FC236}">
              <a16:creationId xmlns:a16="http://schemas.microsoft.com/office/drawing/2014/main" id="{2A52AA9C-8D27-4F53-B515-967135147C3A}"/>
            </a:ext>
          </a:extLst>
        </xdr:cNvPr>
        <xdr:cNvSpPr/>
      </xdr:nvSpPr>
      <xdr:spPr>
        <a:xfrm>
          <a:off x="12646025" y="47255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34" name="フローチャート: 判断 133">
          <a:extLst>
            <a:ext uri="{FF2B5EF4-FFF2-40B4-BE49-F238E27FC236}">
              <a16:creationId xmlns:a16="http://schemas.microsoft.com/office/drawing/2014/main" id="{DA8AF7F4-ECD7-4E09-8C1D-131DFDBF1074}"/>
            </a:ext>
          </a:extLst>
        </xdr:cNvPr>
        <xdr:cNvSpPr/>
      </xdr:nvSpPr>
      <xdr:spPr>
        <a:xfrm>
          <a:off x="11960225" y="47428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69483</xdr:rowOff>
    </xdr:from>
    <xdr:to>
      <xdr:col>64</xdr:col>
      <xdr:colOff>123825</xdr:colOff>
      <xdr:row>29</xdr:row>
      <xdr:rowOff>171083</xdr:rowOff>
    </xdr:to>
    <xdr:sp macro="" textlink="">
      <xdr:nvSpPr>
        <xdr:cNvPr id="135" name="フローチャート: 判断 134">
          <a:extLst>
            <a:ext uri="{FF2B5EF4-FFF2-40B4-BE49-F238E27FC236}">
              <a16:creationId xmlns:a16="http://schemas.microsoft.com/office/drawing/2014/main" id="{F4CD6D7B-1367-4E9F-A373-44CBE14079B4}"/>
            </a:ext>
          </a:extLst>
        </xdr:cNvPr>
        <xdr:cNvSpPr/>
      </xdr:nvSpPr>
      <xdr:spPr>
        <a:xfrm>
          <a:off x="11274425" y="47621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142339</xdr:rowOff>
    </xdr:from>
    <xdr:to>
      <xdr:col>60</xdr:col>
      <xdr:colOff>123825</xdr:colOff>
      <xdr:row>29</xdr:row>
      <xdr:rowOff>72489</xdr:rowOff>
    </xdr:to>
    <xdr:sp macro="" textlink="">
      <xdr:nvSpPr>
        <xdr:cNvPr id="136" name="フローチャート: 判断 135">
          <a:extLst>
            <a:ext uri="{FF2B5EF4-FFF2-40B4-BE49-F238E27FC236}">
              <a16:creationId xmlns:a16="http://schemas.microsoft.com/office/drawing/2014/main" id="{45D5D2AD-8923-44B3-B3AF-C44B82A999AA}"/>
            </a:ext>
          </a:extLst>
        </xdr:cNvPr>
        <xdr:cNvSpPr/>
      </xdr:nvSpPr>
      <xdr:spPr>
        <a:xfrm>
          <a:off x="10588625" y="467941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6E980EDA-A25F-4702-B116-EADB998AF6E0}"/>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3513A1A-F2A2-4CCF-8251-4A2429D2757D}"/>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FB12BE0-2634-4CA7-83FA-DD7E6C632A26}"/>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2587BA3-209B-4725-9AE1-D8E98B64E55A}"/>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2F0DAC9-948B-48A1-B509-D3D13783E963}"/>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76772</xdr:rowOff>
    </xdr:from>
    <xdr:to>
      <xdr:col>76</xdr:col>
      <xdr:colOff>73025</xdr:colOff>
      <xdr:row>33</xdr:row>
      <xdr:rowOff>6922</xdr:rowOff>
    </xdr:to>
    <xdr:sp macro="" textlink="">
      <xdr:nvSpPr>
        <xdr:cNvPr id="142" name="楕円 141">
          <a:extLst>
            <a:ext uri="{FF2B5EF4-FFF2-40B4-BE49-F238E27FC236}">
              <a16:creationId xmlns:a16="http://schemas.microsoft.com/office/drawing/2014/main" id="{1F77E37D-A241-4D9A-9952-2D3A3F44B923}"/>
            </a:ext>
          </a:extLst>
        </xdr:cNvPr>
        <xdr:cNvSpPr/>
      </xdr:nvSpPr>
      <xdr:spPr>
        <a:xfrm>
          <a:off x="13293725" y="525837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55199</xdr:rowOff>
    </xdr:from>
    <xdr:ext cx="560923" cy="259045"/>
    <xdr:sp macro="" textlink="">
      <xdr:nvSpPr>
        <xdr:cNvPr id="143" name="債務償還比率該当値テキスト">
          <a:extLst>
            <a:ext uri="{FF2B5EF4-FFF2-40B4-BE49-F238E27FC236}">
              <a16:creationId xmlns:a16="http://schemas.microsoft.com/office/drawing/2014/main" id="{7E2AA8AA-7F54-4983-BDF5-2259CA36C441}"/>
            </a:ext>
          </a:extLst>
        </xdr:cNvPr>
        <xdr:cNvSpPr txBox="1"/>
      </xdr:nvSpPr>
      <xdr:spPr>
        <a:xfrm>
          <a:off x="13379450" y="52367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76292</xdr:rowOff>
    </xdr:from>
    <xdr:to>
      <xdr:col>72</xdr:col>
      <xdr:colOff>123825</xdr:colOff>
      <xdr:row>33</xdr:row>
      <xdr:rowOff>6442</xdr:rowOff>
    </xdr:to>
    <xdr:sp macro="" textlink="">
      <xdr:nvSpPr>
        <xdr:cNvPr id="144" name="楕円 143">
          <a:extLst>
            <a:ext uri="{FF2B5EF4-FFF2-40B4-BE49-F238E27FC236}">
              <a16:creationId xmlns:a16="http://schemas.microsoft.com/office/drawing/2014/main" id="{B0B9582E-1B74-41E7-AC7F-D6CCC4D7EC1E}"/>
            </a:ext>
          </a:extLst>
        </xdr:cNvPr>
        <xdr:cNvSpPr/>
      </xdr:nvSpPr>
      <xdr:spPr>
        <a:xfrm>
          <a:off x="12646025" y="525789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127092</xdr:rowOff>
    </xdr:from>
    <xdr:to>
      <xdr:col>76</xdr:col>
      <xdr:colOff>22225</xdr:colOff>
      <xdr:row>32</xdr:row>
      <xdr:rowOff>127572</xdr:rowOff>
    </xdr:to>
    <xdr:cxnSp macro="">
      <xdr:nvCxnSpPr>
        <xdr:cNvPr id="145" name="直線コネクタ 144">
          <a:extLst>
            <a:ext uri="{FF2B5EF4-FFF2-40B4-BE49-F238E27FC236}">
              <a16:creationId xmlns:a16="http://schemas.microsoft.com/office/drawing/2014/main" id="{39D38AAF-0898-440A-AC90-B885D945B7FE}"/>
            </a:ext>
          </a:extLst>
        </xdr:cNvPr>
        <xdr:cNvCxnSpPr/>
      </xdr:nvCxnSpPr>
      <xdr:spPr>
        <a:xfrm>
          <a:off x="12693650" y="5305517"/>
          <a:ext cx="638175"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21597</xdr:rowOff>
    </xdr:from>
    <xdr:to>
      <xdr:col>68</xdr:col>
      <xdr:colOff>123825</xdr:colOff>
      <xdr:row>32</xdr:row>
      <xdr:rowOff>123197</xdr:rowOff>
    </xdr:to>
    <xdr:sp macro="" textlink="">
      <xdr:nvSpPr>
        <xdr:cNvPr id="146" name="楕円 145">
          <a:extLst>
            <a:ext uri="{FF2B5EF4-FFF2-40B4-BE49-F238E27FC236}">
              <a16:creationId xmlns:a16="http://schemas.microsoft.com/office/drawing/2014/main" id="{DBD6ACB8-36AC-40CF-ADFD-12702372A07C}"/>
            </a:ext>
          </a:extLst>
        </xdr:cNvPr>
        <xdr:cNvSpPr/>
      </xdr:nvSpPr>
      <xdr:spPr>
        <a:xfrm>
          <a:off x="11960225" y="520319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72397</xdr:rowOff>
    </xdr:from>
    <xdr:to>
      <xdr:col>72</xdr:col>
      <xdr:colOff>73025</xdr:colOff>
      <xdr:row>32</xdr:row>
      <xdr:rowOff>127092</xdr:rowOff>
    </xdr:to>
    <xdr:cxnSp macro="">
      <xdr:nvCxnSpPr>
        <xdr:cNvPr id="147" name="直線コネクタ 146">
          <a:extLst>
            <a:ext uri="{FF2B5EF4-FFF2-40B4-BE49-F238E27FC236}">
              <a16:creationId xmlns:a16="http://schemas.microsoft.com/office/drawing/2014/main" id="{29298E85-F76A-48D7-83FA-28942D61A1F8}"/>
            </a:ext>
          </a:extLst>
        </xdr:cNvPr>
        <xdr:cNvCxnSpPr/>
      </xdr:nvCxnSpPr>
      <xdr:spPr>
        <a:xfrm>
          <a:off x="12007850" y="5250822"/>
          <a:ext cx="6858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15120</xdr:rowOff>
    </xdr:from>
    <xdr:to>
      <xdr:col>64</xdr:col>
      <xdr:colOff>123825</xdr:colOff>
      <xdr:row>32</xdr:row>
      <xdr:rowOff>116720</xdr:rowOff>
    </xdr:to>
    <xdr:sp macro="" textlink="">
      <xdr:nvSpPr>
        <xdr:cNvPr id="148" name="楕円 147">
          <a:extLst>
            <a:ext uri="{FF2B5EF4-FFF2-40B4-BE49-F238E27FC236}">
              <a16:creationId xmlns:a16="http://schemas.microsoft.com/office/drawing/2014/main" id="{D2753BCA-14FA-40D5-8668-16944AD6F04E}"/>
            </a:ext>
          </a:extLst>
        </xdr:cNvPr>
        <xdr:cNvSpPr/>
      </xdr:nvSpPr>
      <xdr:spPr>
        <a:xfrm>
          <a:off x="11274425" y="51935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65920</xdr:rowOff>
    </xdr:from>
    <xdr:to>
      <xdr:col>68</xdr:col>
      <xdr:colOff>73025</xdr:colOff>
      <xdr:row>32</xdr:row>
      <xdr:rowOff>72397</xdr:rowOff>
    </xdr:to>
    <xdr:cxnSp macro="">
      <xdr:nvCxnSpPr>
        <xdr:cNvPr id="149" name="直線コネクタ 148">
          <a:extLst>
            <a:ext uri="{FF2B5EF4-FFF2-40B4-BE49-F238E27FC236}">
              <a16:creationId xmlns:a16="http://schemas.microsoft.com/office/drawing/2014/main" id="{1FC53514-58F1-4346-83DE-A7A53038274F}"/>
            </a:ext>
          </a:extLst>
        </xdr:cNvPr>
        <xdr:cNvCxnSpPr/>
      </xdr:nvCxnSpPr>
      <xdr:spPr>
        <a:xfrm>
          <a:off x="11322050" y="5250695"/>
          <a:ext cx="6858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142311</xdr:rowOff>
    </xdr:from>
    <xdr:to>
      <xdr:col>60</xdr:col>
      <xdr:colOff>123825</xdr:colOff>
      <xdr:row>32</xdr:row>
      <xdr:rowOff>72461</xdr:rowOff>
    </xdr:to>
    <xdr:sp macro="" textlink="">
      <xdr:nvSpPr>
        <xdr:cNvPr id="150" name="楕円 149">
          <a:extLst>
            <a:ext uri="{FF2B5EF4-FFF2-40B4-BE49-F238E27FC236}">
              <a16:creationId xmlns:a16="http://schemas.microsoft.com/office/drawing/2014/main" id="{0AD6EE7B-6377-4174-B7A9-E21F1B02D7A3}"/>
            </a:ext>
          </a:extLst>
        </xdr:cNvPr>
        <xdr:cNvSpPr/>
      </xdr:nvSpPr>
      <xdr:spPr>
        <a:xfrm>
          <a:off x="10588625" y="516516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21661</xdr:rowOff>
    </xdr:from>
    <xdr:to>
      <xdr:col>64</xdr:col>
      <xdr:colOff>73025</xdr:colOff>
      <xdr:row>32</xdr:row>
      <xdr:rowOff>65920</xdr:rowOff>
    </xdr:to>
    <xdr:cxnSp macro="">
      <xdr:nvCxnSpPr>
        <xdr:cNvPr id="151" name="直線コネクタ 150">
          <a:extLst>
            <a:ext uri="{FF2B5EF4-FFF2-40B4-BE49-F238E27FC236}">
              <a16:creationId xmlns:a16="http://schemas.microsoft.com/office/drawing/2014/main" id="{E5FB54B6-7708-4AAF-AD11-EFBB09111D95}"/>
            </a:ext>
          </a:extLst>
        </xdr:cNvPr>
        <xdr:cNvCxnSpPr/>
      </xdr:nvCxnSpPr>
      <xdr:spPr>
        <a:xfrm>
          <a:off x="10636250" y="5203261"/>
          <a:ext cx="6858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27</xdr:row>
      <xdr:rowOff>144670</xdr:rowOff>
    </xdr:from>
    <xdr:ext cx="560923" cy="259045"/>
    <xdr:sp macro="" textlink="">
      <xdr:nvSpPr>
        <xdr:cNvPr id="152" name="n_1aveValue債務償還比率">
          <a:extLst>
            <a:ext uri="{FF2B5EF4-FFF2-40B4-BE49-F238E27FC236}">
              <a16:creationId xmlns:a16="http://schemas.microsoft.com/office/drawing/2014/main" id="{46A9BC55-2F02-4898-B2FF-CCA0085C74BD}"/>
            </a:ext>
          </a:extLst>
        </xdr:cNvPr>
        <xdr:cNvSpPr txBox="1"/>
      </xdr:nvSpPr>
      <xdr:spPr>
        <a:xfrm>
          <a:off x="12441763" y="45134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161942</xdr:rowOff>
    </xdr:from>
    <xdr:ext cx="560923" cy="259045"/>
    <xdr:sp macro="" textlink="">
      <xdr:nvSpPr>
        <xdr:cNvPr id="153" name="n_2aveValue債務償還比率">
          <a:extLst>
            <a:ext uri="{FF2B5EF4-FFF2-40B4-BE49-F238E27FC236}">
              <a16:creationId xmlns:a16="http://schemas.microsoft.com/office/drawing/2014/main" id="{EC8056A1-93B4-4555-9B6E-2BA30BBE6994}"/>
            </a:ext>
          </a:extLst>
        </xdr:cNvPr>
        <xdr:cNvSpPr txBox="1"/>
      </xdr:nvSpPr>
      <xdr:spPr>
        <a:xfrm>
          <a:off x="11765488" y="45307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28</xdr:row>
      <xdr:rowOff>16160</xdr:rowOff>
    </xdr:from>
    <xdr:ext cx="560923" cy="259045"/>
    <xdr:sp macro="" textlink="">
      <xdr:nvSpPr>
        <xdr:cNvPr id="154" name="n_3aveValue債務償還比率">
          <a:extLst>
            <a:ext uri="{FF2B5EF4-FFF2-40B4-BE49-F238E27FC236}">
              <a16:creationId xmlns:a16="http://schemas.microsoft.com/office/drawing/2014/main" id="{3F3935F4-E0E6-4B9B-A1AA-3A533CA38347}"/>
            </a:ext>
          </a:extLst>
        </xdr:cNvPr>
        <xdr:cNvSpPr txBox="1"/>
      </xdr:nvSpPr>
      <xdr:spPr>
        <a:xfrm>
          <a:off x="11079688" y="45500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89016</xdr:rowOff>
    </xdr:from>
    <xdr:ext cx="469744" cy="259045"/>
    <xdr:sp macro="" textlink="">
      <xdr:nvSpPr>
        <xdr:cNvPr id="155" name="n_4aveValue債務償還比率">
          <a:extLst>
            <a:ext uri="{FF2B5EF4-FFF2-40B4-BE49-F238E27FC236}">
              <a16:creationId xmlns:a16="http://schemas.microsoft.com/office/drawing/2014/main" id="{C8C62828-1AE7-4A74-80C0-F6EF45746DB9}"/>
            </a:ext>
          </a:extLst>
        </xdr:cNvPr>
        <xdr:cNvSpPr txBox="1"/>
      </xdr:nvSpPr>
      <xdr:spPr>
        <a:xfrm>
          <a:off x="10417252" y="445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169019</xdr:rowOff>
    </xdr:from>
    <xdr:ext cx="560923" cy="259045"/>
    <xdr:sp macro="" textlink="">
      <xdr:nvSpPr>
        <xdr:cNvPr id="156" name="n_1mainValue債務償還比率">
          <a:extLst>
            <a:ext uri="{FF2B5EF4-FFF2-40B4-BE49-F238E27FC236}">
              <a16:creationId xmlns:a16="http://schemas.microsoft.com/office/drawing/2014/main" id="{2C6A366B-4448-4D0A-B617-1CB2D2F2E423}"/>
            </a:ext>
          </a:extLst>
        </xdr:cNvPr>
        <xdr:cNvSpPr txBox="1"/>
      </xdr:nvSpPr>
      <xdr:spPr>
        <a:xfrm>
          <a:off x="12441763" y="53410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114324</xdr:rowOff>
    </xdr:from>
    <xdr:ext cx="560923" cy="259045"/>
    <xdr:sp macro="" textlink="">
      <xdr:nvSpPr>
        <xdr:cNvPr id="157" name="n_2mainValue債務償還比率">
          <a:extLst>
            <a:ext uri="{FF2B5EF4-FFF2-40B4-BE49-F238E27FC236}">
              <a16:creationId xmlns:a16="http://schemas.microsoft.com/office/drawing/2014/main" id="{C7D7A92B-58E3-451F-A6DE-A43ED1315605}"/>
            </a:ext>
          </a:extLst>
        </xdr:cNvPr>
        <xdr:cNvSpPr txBox="1"/>
      </xdr:nvSpPr>
      <xdr:spPr>
        <a:xfrm>
          <a:off x="11765488" y="52959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107847</xdr:rowOff>
    </xdr:from>
    <xdr:ext cx="560923" cy="259045"/>
    <xdr:sp macro="" textlink="">
      <xdr:nvSpPr>
        <xdr:cNvPr id="158" name="n_3mainValue債務償還比率">
          <a:extLst>
            <a:ext uri="{FF2B5EF4-FFF2-40B4-BE49-F238E27FC236}">
              <a16:creationId xmlns:a16="http://schemas.microsoft.com/office/drawing/2014/main" id="{1D73A1E0-7980-4E5C-949B-3DB3540C6E63}"/>
            </a:ext>
          </a:extLst>
        </xdr:cNvPr>
        <xdr:cNvSpPr txBox="1"/>
      </xdr:nvSpPr>
      <xdr:spPr>
        <a:xfrm>
          <a:off x="11079688" y="528627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63588</xdr:rowOff>
    </xdr:from>
    <xdr:ext cx="560923" cy="259045"/>
    <xdr:sp macro="" textlink="">
      <xdr:nvSpPr>
        <xdr:cNvPr id="159" name="n_4mainValue債務償還比率">
          <a:extLst>
            <a:ext uri="{FF2B5EF4-FFF2-40B4-BE49-F238E27FC236}">
              <a16:creationId xmlns:a16="http://schemas.microsoft.com/office/drawing/2014/main" id="{4AD2155C-EA83-44E8-9D9A-5F1F3CFAB8A6}"/>
            </a:ext>
          </a:extLst>
        </xdr:cNvPr>
        <xdr:cNvSpPr txBox="1"/>
      </xdr:nvSpPr>
      <xdr:spPr>
        <a:xfrm>
          <a:off x="10393888" y="52483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37C8B766-C824-46EC-80F5-17EE6EE44BE8}"/>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EC043A65-C9CC-459B-A2F8-028609C18D7F}"/>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9252E5A1-8212-4D76-8D5E-5C57FF5F77D0}"/>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93898094-425A-483C-986A-B97855DABCB4}"/>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CDA25D5C-C1A6-4146-A23E-4CB9A94F7E45}"/>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CD03B042-4152-4398-9325-7BE9F97EB853}"/>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64BD56D-38FA-4994-BBBC-1EE987D90E2B}"/>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C982042-B5A2-4B1B-8583-E938EF80182E}"/>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40D6A34-272A-44AD-AB8A-9551AD5E94BB}"/>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01786D3-B0DF-4BEA-B4B8-AF728C05C16D}"/>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315FF59-2141-4F96-986E-5A5DAE513F4B}"/>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29DE24E-8E54-4A04-AC0D-A692B6C4EF65}"/>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FDD3D0B-6EB8-42C1-AC0C-CA6936F9385C}"/>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A399573-F769-45FE-BC9A-B305B3993B0D}"/>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6AFA1BE-BB47-48C6-A368-050195C862D2}"/>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F0C143E-B480-44C2-9643-A5F9FC5CEF96}"/>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1,195,775
1,175,424
906.68
630,898,218
626,662,840
2,175,879
328,072,264
1,049,050,888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C9CA631-CC4B-451F-A2F8-8E7C0F9AD6B2}"/>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F3EC47E-0196-4D68-84B8-2401EE5D02EC}"/>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5C95228-BFE8-4E05-B4E3-E428D627A3E9}"/>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F0B1FDC-020E-431F-8F41-B7B55DC28626}"/>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B9D03BC-F705-4F82-8ACA-B69F8C0D1EFE}"/>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30A1115-97AC-4C57-8EA2-334D21513303}"/>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BCA26EC-1FF8-4C4C-9C24-D7A17CBFE4DD}"/>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D10922A-8EB2-4B97-83CF-54C1CAC81911}"/>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23099B5-EBE1-4D02-A172-589CF41E2F92}"/>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B60B65D-03AD-4CDB-8C9E-DEEC9429BB4A}"/>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0BD714B-B8A1-4016-AF00-EF3DCF3ED848}"/>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0430A99-4AA2-4D35-8B21-92B396B79DF5}"/>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E42430A-9233-4164-84F0-C1DDF11070F4}"/>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9297094-3D93-459F-9A8A-E2FAEA44DD49}"/>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B0FA9D0-FE67-4625-973B-224CB3B8EABE}"/>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0CACCFF-1BC3-4654-9CCF-484CEBD370EF}"/>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104EEF4-DE9F-4F8F-A335-50C1D45BB9A7}"/>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8F098DB-06F3-4248-B172-0C051F9BA433}"/>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3C16BDB-1B19-4E18-9687-00B8E662D751}"/>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6245BD9-F737-4CC0-8FD3-687EAA9216EC}"/>
            </a:ext>
          </a:extLst>
        </xdr:cNvPr>
        <xdr:cNvSpPr txBox="1"/>
      </xdr:nvSpPr>
      <xdr:spPr>
        <a:xfrm>
          <a:off x="638175"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FE78A48-DC03-48CC-8A10-7318E95216E8}"/>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05787B4-CF3C-40BB-8498-FBFF190174F9}"/>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C76B946-956D-495B-9ED2-47CD83EBE6D8}"/>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1E2C73A-ABCF-4DA3-9E83-D5E67EFDC08F}"/>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B28D8C4-0F1E-4B0B-A0D8-A4B085EF2F5A}"/>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F641779-5946-41FF-A5F6-50C00D20B6F8}"/>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C08A685-8408-4C74-88CE-135EE9D0BE05}"/>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93C136D-A12F-4D41-8801-64B22B479FCB}"/>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35D0A08-7AF9-4D6E-89E9-6D690B2F426E}"/>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EF6AFAC-6390-4EAB-926A-D71F788EF78E}"/>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60465C3-2B13-4425-8BA0-A86D9D761166}"/>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042EBAA-6133-43F2-916F-150F28AECF3E}"/>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A5042F59-DB57-4158-A0A9-D51F10EC06E8}"/>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1068441E-2714-4E72-AFC5-A984201C098B}"/>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8F1E428D-2129-40EC-B48A-76D8ED1D9F40}"/>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46F54350-BE4C-4A41-A199-3F7D51C1904D}"/>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872FE14B-643E-447F-812C-84A578A65207}"/>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EB6168C7-45A5-4E13-BDE0-F0E8B05BA270}"/>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56B64E6A-0E72-4ACA-AB75-A3ADAF4B0662}"/>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359D844D-16B0-4B13-A0D1-8EB1709699D7}"/>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E2F96787-E08F-4F82-85D2-DEF08F4ED249}"/>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2EDA7021-F0BA-4911-82CB-F93FACAC6269}"/>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B42DC385-4FA8-4D5C-A7CF-3FB49E5311CD}"/>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51054</xdr:rowOff>
    </xdr:from>
    <xdr:to>
      <xdr:col>24</xdr:col>
      <xdr:colOff>62865</xdr:colOff>
      <xdr:row>42</xdr:row>
      <xdr:rowOff>9906</xdr:rowOff>
    </xdr:to>
    <xdr:cxnSp macro="">
      <xdr:nvCxnSpPr>
        <xdr:cNvPr id="55" name="直線コネクタ 54">
          <a:extLst>
            <a:ext uri="{FF2B5EF4-FFF2-40B4-BE49-F238E27FC236}">
              <a16:creationId xmlns:a16="http://schemas.microsoft.com/office/drawing/2014/main" id="{AF8DB9E3-A184-42F4-A9C5-A048D8544EE9}"/>
            </a:ext>
          </a:extLst>
        </xdr:cNvPr>
        <xdr:cNvCxnSpPr/>
      </xdr:nvCxnSpPr>
      <xdr:spPr>
        <a:xfrm flipV="1">
          <a:off x="4180840" y="5553329"/>
          <a:ext cx="0" cy="125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13733</xdr:rowOff>
    </xdr:from>
    <xdr:ext cx="405111" cy="259045"/>
    <xdr:sp macro="" textlink="">
      <xdr:nvSpPr>
        <xdr:cNvPr id="56" name="【道路】&#10;有形固定資産減価償却率最小値テキスト">
          <a:extLst>
            <a:ext uri="{FF2B5EF4-FFF2-40B4-BE49-F238E27FC236}">
              <a16:creationId xmlns:a16="http://schemas.microsoft.com/office/drawing/2014/main" id="{41CC2EAC-175A-471B-84B6-60907E8764BD}"/>
            </a:ext>
          </a:extLst>
        </xdr:cNvPr>
        <xdr:cNvSpPr txBox="1"/>
      </xdr:nvSpPr>
      <xdr:spPr>
        <a:xfrm>
          <a:off x="4219575" y="6811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xdr:rowOff>
    </xdr:from>
    <xdr:to>
      <xdr:col>24</xdr:col>
      <xdr:colOff>152400</xdr:colOff>
      <xdr:row>42</xdr:row>
      <xdr:rowOff>9906</xdr:rowOff>
    </xdr:to>
    <xdr:cxnSp macro="">
      <xdr:nvCxnSpPr>
        <xdr:cNvPr id="57" name="直線コネクタ 56">
          <a:extLst>
            <a:ext uri="{FF2B5EF4-FFF2-40B4-BE49-F238E27FC236}">
              <a16:creationId xmlns:a16="http://schemas.microsoft.com/office/drawing/2014/main" id="{E2818CBC-DE39-40B9-9B8C-6C083D26955F}"/>
            </a:ext>
          </a:extLst>
        </xdr:cNvPr>
        <xdr:cNvCxnSpPr/>
      </xdr:nvCxnSpPr>
      <xdr:spPr>
        <a:xfrm>
          <a:off x="4105275" y="680758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169181</xdr:rowOff>
    </xdr:from>
    <xdr:ext cx="405111" cy="259045"/>
    <xdr:sp macro="" textlink="">
      <xdr:nvSpPr>
        <xdr:cNvPr id="58" name="【道路】&#10;有形固定資産減価償却率最大値テキスト">
          <a:extLst>
            <a:ext uri="{FF2B5EF4-FFF2-40B4-BE49-F238E27FC236}">
              <a16:creationId xmlns:a16="http://schemas.microsoft.com/office/drawing/2014/main" id="{ACF59DB2-5A23-4C1E-A83F-2A76D070EAD3}"/>
            </a:ext>
          </a:extLst>
        </xdr:cNvPr>
        <xdr:cNvSpPr txBox="1"/>
      </xdr:nvSpPr>
      <xdr:spPr>
        <a:xfrm>
          <a:off x="4219575" y="5341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51054</xdr:rowOff>
    </xdr:from>
    <xdr:to>
      <xdr:col>24</xdr:col>
      <xdr:colOff>152400</xdr:colOff>
      <xdr:row>34</xdr:row>
      <xdr:rowOff>51054</xdr:rowOff>
    </xdr:to>
    <xdr:cxnSp macro="">
      <xdr:nvCxnSpPr>
        <xdr:cNvPr id="59" name="直線コネクタ 58">
          <a:extLst>
            <a:ext uri="{FF2B5EF4-FFF2-40B4-BE49-F238E27FC236}">
              <a16:creationId xmlns:a16="http://schemas.microsoft.com/office/drawing/2014/main" id="{75BE97BB-2C7F-417F-B540-C3EC05D3FD8B}"/>
            </a:ext>
          </a:extLst>
        </xdr:cNvPr>
        <xdr:cNvCxnSpPr/>
      </xdr:nvCxnSpPr>
      <xdr:spPr>
        <a:xfrm>
          <a:off x="4105275" y="55533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124985</xdr:rowOff>
    </xdr:from>
    <xdr:ext cx="405111" cy="259045"/>
    <xdr:sp macro="" textlink="">
      <xdr:nvSpPr>
        <xdr:cNvPr id="60" name="【道路】&#10;有形固定資産減価償却率平均値テキスト">
          <a:extLst>
            <a:ext uri="{FF2B5EF4-FFF2-40B4-BE49-F238E27FC236}">
              <a16:creationId xmlns:a16="http://schemas.microsoft.com/office/drawing/2014/main" id="{ACA3D0C3-8405-48C3-A646-609158C1FC90}"/>
            </a:ext>
          </a:extLst>
        </xdr:cNvPr>
        <xdr:cNvSpPr txBox="1"/>
      </xdr:nvSpPr>
      <xdr:spPr>
        <a:xfrm>
          <a:off x="4219575" y="627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146558</xdr:rowOff>
    </xdr:from>
    <xdr:to>
      <xdr:col>24</xdr:col>
      <xdr:colOff>114300</xdr:colOff>
      <xdr:row>39</xdr:row>
      <xdr:rowOff>76708</xdr:rowOff>
    </xdr:to>
    <xdr:sp macro="" textlink="">
      <xdr:nvSpPr>
        <xdr:cNvPr id="61" name="フローチャート: 判断 60">
          <a:extLst>
            <a:ext uri="{FF2B5EF4-FFF2-40B4-BE49-F238E27FC236}">
              <a16:creationId xmlns:a16="http://schemas.microsoft.com/office/drawing/2014/main" id="{58DFCE7A-6DC1-4EAA-9F39-A23E843AA364}"/>
            </a:ext>
          </a:extLst>
        </xdr:cNvPr>
        <xdr:cNvSpPr/>
      </xdr:nvSpPr>
      <xdr:spPr>
        <a:xfrm>
          <a:off x="4124325" y="629653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155702</xdr:rowOff>
    </xdr:from>
    <xdr:to>
      <xdr:col>20</xdr:col>
      <xdr:colOff>38100</xdr:colOff>
      <xdr:row>39</xdr:row>
      <xdr:rowOff>85852</xdr:rowOff>
    </xdr:to>
    <xdr:sp macro="" textlink="">
      <xdr:nvSpPr>
        <xdr:cNvPr id="62" name="フローチャート: 判断 61">
          <a:extLst>
            <a:ext uri="{FF2B5EF4-FFF2-40B4-BE49-F238E27FC236}">
              <a16:creationId xmlns:a16="http://schemas.microsoft.com/office/drawing/2014/main" id="{B90FE840-E4AD-4D63-A750-CDB23F52DBBF}"/>
            </a:ext>
          </a:extLst>
        </xdr:cNvPr>
        <xdr:cNvSpPr/>
      </xdr:nvSpPr>
      <xdr:spPr>
        <a:xfrm>
          <a:off x="3381375" y="631202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135128</xdr:rowOff>
    </xdr:from>
    <xdr:to>
      <xdr:col>15</xdr:col>
      <xdr:colOff>101600</xdr:colOff>
      <xdr:row>39</xdr:row>
      <xdr:rowOff>65278</xdr:rowOff>
    </xdr:to>
    <xdr:sp macro="" textlink="">
      <xdr:nvSpPr>
        <xdr:cNvPr id="63" name="フローチャート: 判断 62">
          <a:extLst>
            <a:ext uri="{FF2B5EF4-FFF2-40B4-BE49-F238E27FC236}">
              <a16:creationId xmlns:a16="http://schemas.microsoft.com/office/drawing/2014/main" id="{D495FCAF-BE96-4EB6-BE59-4B1493D5C49D}"/>
            </a:ext>
          </a:extLst>
        </xdr:cNvPr>
        <xdr:cNvSpPr/>
      </xdr:nvSpPr>
      <xdr:spPr>
        <a:xfrm>
          <a:off x="2571750" y="628827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144272</xdr:rowOff>
    </xdr:from>
    <xdr:to>
      <xdr:col>10</xdr:col>
      <xdr:colOff>165100</xdr:colOff>
      <xdr:row>39</xdr:row>
      <xdr:rowOff>74422</xdr:rowOff>
    </xdr:to>
    <xdr:sp macro="" textlink="">
      <xdr:nvSpPr>
        <xdr:cNvPr id="64" name="フローチャート: 判断 63">
          <a:extLst>
            <a:ext uri="{FF2B5EF4-FFF2-40B4-BE49-F238E27FC236}">
              <a16:creationId xmlns:a16="http://schemas.microsoft.com/office/drawing/2014/main" id="{ED097E7F-583F-4BB9-BB66-5F20C805FD6F}"/>
            </a:ext>
          </a:extLst>
        </xdr:cNvPr>
        <xdr:cNvSpPr/>
      </xdr:nvSpPr>
      <xdr:spPr>
        <a:xfrm>
          <a:off x="1781175" y="62942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43688</xdr:rowOff>
    </xdr:from>
    <xdr:to>
      <xdr:col>6</xdr:col>
      <xdr:colOff>38100</xdr:colOff>
      <xdr:row>38</xdr:row>
      <xdr:rowOff>145288</xdr:rowOff>
    </xdr:to>
    <xdr:sp macro="" textlink="">
      <xdr:nvSpPr>
        <xdr:cNvPr id="65" name="フローチャート: 判断 64">
          <a:extLst>
            <a:ext uri="{FF2B5EF4-FFF2-40B4-BE49-F238E27FC236}">
              <a16:creationId xmlns:a16="http://schemas.microsoft.com/office/drawing/2014/main" id="{3E5FA50B-F010-4327-8917-909D27660C5E}"/>
            </a:ext>
          </a:extLst>
        </xdr:cNvPr>
        <xdr:cNvSpPr/>
      </xdr:nvSpPr>
      <xdr:spPr>
        <a:xfrm>
          <a:off x="981075" y="62000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C159D5A-0CA9-40CB-A55B-D6F27DFE2B68}"/>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AD25ABA-DDE0-4912-8DE3-D9551CE337D0}"/>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B903331-B4BF-4C09-8AA7-94527EBB972A}"/>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5AB320E-EDDE-4F7F-89B8-571225C1FEDB}"/>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667F142-7DEB-4DD8-B2E5-EAFF6176B4D2}"/>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132842</xdr:rowOff>
    </xdr:from>
    <xdr:to>
      <xdr:col>24</xdr:col>
      <xdr:colOff>114300</xdr:colOff>
      <xdr:row>39</xdr:row>
      <xdr:rowOff>62992</xdr:rowOff>
    </xdr:to>
    <xdr:sp macro="" textlink="">
      <xdr:nvSpPr>
        <xdr:cNvPr id="71" name="楕円 70">
          <a:extLst>
            <a:ext uri="{FF2B5EF4-FFF2-40B4-BE49-F238E27FC236}">
              <a16:creationId xmlns:a16="http://schemas.microsoft.com/office/drawing/2014/main" id="{C5A40761-23FE-4B62-87C4-A9E8B57B3571}"/>
            </a:ext>
          </a:extLst>
        </xdr:cNvPr>
        <xdr:cNvSpPr/>
      </xdr:nvSpPr>
      <xdr:spPr>
        <a:xfrm>
          <a:off x="4124325" y="628599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155719</xdr:rowOff>
    </xdr:from>
    <xdr:ext cx="405111" cy="259045"/>
    <xdr:sp macro="" textlink="">
      <xdr:nvSpPr>
        <xdr:cNvPr id="72" name="【道路】&#10;有形固定資産減価償却率該当値テキスト">
          <a:extLst>
            <a:ext uri="{FF2B5EF4-FFF2-40B4-BE49-F238E27FC236}">
              <a16:creationId xmlns:a16="http://schemas.microsoft.com/office/drawing/2014/main" id="{77FA2F03-5CAD-4B28-BABE-57825AB57234}"/>
            </a:ext>
          </a:extLst>
        </xdr:cNvPr>
        <xdr:cNvSpPr txBox="1"/>
      </xdr:nvSpPr>
      <xdr:spPr>
        <a:xfrm>
          <a:off x="4219575" y="6150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98552</xdr:rowOff>
    </xdr:from>
    <xdr:to>
      <xdr:col>20</xdr:col>
      <xdr:colOff>38100</xdr:colOff>
      <xdr:row>39</xdr:row>
      <xdr:rowOff>28702</xdr:rowOff>
    </xdr:to>
    <xdr:sp macro="" textlink="">
      <xdr:nvSpPr>
        <xdr:cNvPr id="73" name="楕円 72">
          <a:extLst>
            <a:ext uri="{FF2B5EF4-FFF2-40B4-BE49-F238E27FC236}">
              <a16:creationId xmlns:a16="http://schemas.microsoft.com/office/drawing/2014/main" id="{76E06500-15AC-4DA5-879B-2FB9F7909E78}"/>
            </a:ext>
          </a:extLst>
        </xdr:cNvPr>
        <xdr:cNvSpPr/>
      </xdr:nvSpPr>
      <xdr:spPr>
        <a:xfrm>
          <a:off x="3381375" y="625487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149352</xdr:rowOff>
    </xdr:from>
    <xdr:to>
      <xdr:col>24</xdr:col>
      <xdr:colOff>63500</xdr:colOff>
      <xdr:row>39</xdr:row>
      <xdr:rowOff>12192</xdr:rowOff>
    </xdr:to>
    <xdr:cxnSp macro="">
      <xdr:nvCxnSpPr>
        <xdr:cNvPr id="74" name="直線コネクタ 73">
          <a:extLst>
            <a:ext uri="{FF2B5EF4-FFF2-40B4-BE49-F238E27FC236}">
              <a16:creationId xmlns:a16="http://schemas.microsoft.com/office/drawing/2014/main" id="{7CEBD7B6-BF99-4B70-9883-7B2501C033DC}"/>
            </a:ext>
          </a:extLst>
        </xdr:cNvPr>
        <xdr:cNvCxnSpPr/>
      </xdr:nvCxnSpPr>
      <xdr:spPr>
        <a:xfrm>
          <a:off x="3429000" y="6302502"/>
          <a:ext cx="752475"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71120</xdr:rowOff>
    </xdr:from>
    <xdr:to>
      <xdr:col>15</xdr:col>
      <xdr:colOff>101600</xdr:colOff>
      <xdr:row>39</xdr:row>
      <xdr:rowOff>1270</xdr:rowOff>
    </xdr:to>
    <xdr:sp macro="" textlink="">
      <xdr:nvSpPr>
        <xdr:cNvPr id="75" name="楕円 74">
          <a:extLst>
            <a:ext uri="{FF2B5EF4-FFF2-40B4-BE49-F238E27FC236}">
              <a16:creationId xmlns:a16="http://schemas.microsoft.com/office/drawing/2014/main" id="{E6024E09-8523-4B59-8865-5114F793DA79}"/>
            </a:ext>
          </a:extLst>
        </xdr:cNvPr>
        <xdr:cNvSpPr/>
      </xdr:nvSpPr>
      <xdr:spPr>
        <a:xfrm>
          <a:off x="2571750" y="62210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121920</xdr:rowOff>
    </xdr:from>
    <xdr:to>
      <xdr:col>19</xdr:col>
      <xdr:colOff>177800</xdr:colOff>
      <xdr:row>38</xdr:row>
      <xdr:rowOff>149352</xdr:rowOff>
    </xdr:to>
    <xdr:cxnSp macro="">
      <xdr:nvCxnSpPr>
        <xdr:cNvPr id="76" name="直線コネクタ 75">
          <a:extLst>
            <a:ext uri="{FF2B5EF4-FFF2-40B4-BE49-F238E27FC236}">
              <a16:creationId xmlns:a16="http://schemas.microsoft.com/office/drawing/2014/main" id="{A03C8D9C-AE69-4274-BF85-9907DD0FBE24}"/>
            </a:ext>
          </a:extLst>
        </xdr:cNvPr>
        <xdr:cNvCxnSpPr/>
      </xdr:nvCxnSpPr>
      <xdr:spPr>
        <a:xfrm>
          <a:off x="2619375" y="6278245"/>
          <a:ext cx="809625"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77978</xdr:rowOff>
    </xdr:from>
    <xdr:to>
      <xdr:col>10</xdr:col>
      <xdr:colOff>165100</xdr:colOff>
      <xdr:row>39</xdr:row>
      <xdr:rowOff>8128</xdr:rowOff>
    </xdr:to>
    <xdr:sp macro="" textlink="">
      <xdr:nvSpPr>
        <xdr:cNvPr id="77" name="楕円 76">
          <a:extLst>
            <a:ext uri="{FF2B5EF4-FFF2-40B4-BE49-F238E27FC236}">
              <a16:creationId xmlns:a16="http://schemas.microsoft.com/office/drawing/2014/main" id="{80587668-99DB-4F74-8DBD-3B8D1ECF0DF6}"/>
            </a:ext>
          </a:extLst>
        </xdr:cNvPr>
        <xdr:cNvSpPr/>
      </xdr:nvSpPr>
      <xdr:spPr>
        <a:xfrm>
          <a:off x="1781175" y="62311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121920</xdr:rowOff>
    </xdr:from>
    <xdr:to>
      <xdr:col>15</xdr:col>
      <xdr:colOff>50800</xdr:colOff>
      <xdr:row>38</xdr:row>
      <xdr:rowOff>128778</xdr:rowOff>
    </xdr:to>
    <xdr:cxnSp macro="">
      <xdr:nvCxnSpPr>
        <xdr:cNvPr id="78" name="直線コネクタ 77">
          <a:extLst>
            <a:ext uri="{FF2B5EF4-FFF2-40B4-BE49-F238E27FC236}">
              <a16:creationId xmlns:a16="http://schemas.microsoft.com/office/drawing/2014/main" id="{29B60092-0404-43ED-BF76-9816C8F9EEE2}"/>
            </a:ext>
          </a:extLst>
        </xdr:cNvPr>
        <xdr:cNvCxnSpPr/>
      </xdr:nvCxnSpPr>
      <xdr:spPr>
        <a:xfrm flipV="1">
          <a:off x="1828800" y="6278245"/>
          <a:ext cx="790575"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66548</xdr:rowOff>
    </xdr:from>
    <xdr:to>
      <xdr:col>6</xdr:col>
      <xdr:colOff>38100</xdr:colOff>
      <xdr:row>38</xdr:row>
      <xdr:rowOff>168148</xdr:rowOff>
    </xdr:to>
    <xdr:sp macro="" textlink="">
      <xdr:nvSpPr>
        <xdr:cNvPr id="79" name="楕円 78">
          <a:extLst>
            <a:ext uri="{FF2B5EF4-FFF2-40B4-BE49-F238E27FC236}">
              <a16:creationId xmlns:a16="http://schemas.microsoft.com/office/drawing/2014/main" id="{8735E5D1-D60E-47E4-8F9E-0614BBD2214C}"/>
            </a:ext>
          </a:extLst>
        </xdr:cNvPr>
        <xdr:cNvSpPr/>
      </xdr:nvSpPr>
      <xdr:spPr>
        <a:xfrm>
          <a:off x="981075" y="622287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117348</xdr:rowOff>
    </xdr:from>
    <xdr:to>
      <xdr:col>10</xdr:col>
      <xdr:colOff>114300</xdr:colOff>
      <xdr:row>38</xdr:row>
      <xdr:rowOff>128778</xdr:rowOff>
    </xdr:to>
    <xdr:cxnSp macro="">
      <xdr:nvCxnSpPr>
        <xdr:cNvPr id="80" name="直線コネクタ 79">
          <a:extLst>
            <a:ext uri="{FF2B5EF4-FFF2-40B4-BE49-F238E27FC236}">
              <a16:creationId xmlns:a16="http://schemas.microsoft.com/office/drawing/2014/main" id="{A67DC3DF-5BF2-4A06-9663-3479C82E4363}"/>
            </a:ext>
          </a:extLst>
        </xdr:cNvPr>
        <xdr:cNvCxnSpPr/>
      </xdr:nvCxnSpPr>
      <xdr:spPr>
        <a:xfrm>
          <a:off x="1028700" y="6270498"/>
          <a:ext cx="8001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76979</xdr:rowOff>
    </xdr:from>
    <xdr:ext cx="405111" cy="259045"/>
    <xdr:sp macro="" textlink="">
      <xdr:nvSpPr>
        <xdr:cNvPr id="81" name="n_1aveValue【道路】&#10;有形固定資産減価償却率">
          <a:extLst>
            <a:ext uri="{FF2B5EF4-FFF2-40B4-BE49-F238E27FC236}">
              <a16:creationId xmlns:a16="http://schemas.microsoft.com/office/drawing/2014/main" id="{DA794BEE-ECC1-4128-9ACF-295699734B33}"/>
            </a:ext>
          </a:extLst>
        </xdr:cNvPr>
        <xdr:cNvSpPr txBox="1"/>
      </xdr:nvSpPr>
      <xdr:spPr>
        <a:xfrm>
          <a:off x="3239144" y="6392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56405</xdr:rowOff>
    </xdr:from>
    <xdr:ext cx="405111" cy="259045"/>
    <xdr:sp macro="" textlink="">
      <xdr:nvSpPr>
        <xdr:cNvPr id="82" name="n_2aveValue【道路】&#10;有形固定資産減価償却率">
          <a:extLst>
            <a:ext uri="{FF2B5EF4-FFF2-40B4-BE49-F238E27FC236}">
              <a16:creationId xmlns:a16="http://schemas.microsoft.com/office/drawing/2014/main" id="{3E129739-6348-48DD-9D2A-409640093510}"/>
            </a:ext>
          </a:extLst>
        </xdr:cNvPr>
        <xdr:cNvSpPr txBox="1"/>
      </xdr:nvSpPr>
      <xdr:spPr>
        <a:xfrm>
          <a:off x="2439044" y="6371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65549</xdr:rowOff>
    </xdr:from>
    <xdr:ext cx="405111" cy="259045"/>
    <xdr:sp macro="" textlink="">
      <xdr:nvSpPr>
        <xdr:cNvPr id="83" name="n_3aveValue【道路】&#10;有形固定資産減価償却率">
          <a:extLst>
            <a:ext uri="{FF2B5EF4-FFF2-40B4-BE49-F238E27FC236}">
              <a16:creationId xmlns:a16="http://schemas.microsoft.com/office/drawing/2014/main" id="{939249B6-9184-4070-B009-96B040EAD361}"/>
            </a:ext>
          </a:extLst>
        </xdr:cNvPr>
        <xdr:cNvSpPr txBox="1"/>
      </xdr:nvSpPr>
      <xdr:spPr>
        <a:xfrm>
          <a:off x="1648469" y="638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161815</xdr:rowOff>
    </xdr:from>
    <xdr:ext cx="405111" cy="259045"/>
    <xdr:sp macro="" textlink="">
      <xdr:nvSpPr>
        <xdr:cNvPr id="84" name="n_4aveValue【道路】&#10;有形固定資産減価償却率">
          <a:extLst>
            <a:ext uri="{FF2B5EF4-FFF2-40B4-BE49-F238E27FC236}">
              <a16:creationId xmlns:a16="http://schemas.microsoft.com/office/drawing/2014/main" id="{6185AF7B-A497-41FB-A824-1D7B6E3061CF}"/>
            </a:ext>
          </a:extLst>
        </xdr:cNvPr>
        <xdr:cNvSpPr txBox="1"/>
      </xdr:nvSpPr>
      <xdr:spPr>
        <a:xfrm>
          <a:off x="848369" y="599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45229</xdr:rowOff>
    </xdr:from>
    <xdr:ext cx="405111" cy="259045"/>
    <xdr:sp macro="" textlink="">
      <xdr:nvSpPr>
        <xdr:cNvPr id="85" name="n_1mainValue【道路】&#10;有形固定資産減価償却率">
          <a:extLst>
            <a:ext uri="{FF2B5EF4-FFF2-40B4-BE49-F238E27FC236}">
              <a16:creationId xmlns:a16="http://schemas.microsoft.com/office/drawing/2014/main" id="{B6E8B39A-5E35-4F48-A9A8-160A82C2D017}"/>
            </a:ext>
          </a:extLst>
        </xdr:cNvPr>
        <xdr:cNvSpPr txBox="1"/>
      </xdr:nvSpPr>
      <xdr:spPr>
        <a:xfrm>
          <a:off x="3239144" y="6039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6" name="n_2mainValue【道路】&#10;有形固定資産減価償却率">
          <a:extLst>
            <a:ext uri="{FF2B5EF4-FFF2-40B4-BE49-F238E27FC236}">
              <a16:creationId xmlns:a16="http://schemas.microsoft.com/office/drawing/2014/main" id="{DBD5A7BB-EE6A-4B93-9A06-82712AE1B8FB}"/>
            </a:ext>
          </a:extLst>
        </xdr:cNvPr>
        <xdr:cNvSpPr txBox="1"/>
      </xdr:nvSpPr>
      <xdr:spPr>
        <a:xfrm>
          <a:off x="24390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24655</xdr:rowOff>
    </xdr:from>
    <xdr:ext cx="405111" cy="259045"/>
    <xdr:sp macro="" textlink="">
      <xdr:nvSpPr>
        <xdr:cNvPr id="87" name="n_3mainValue【道路】&#10;有形固定資産減価償却率">
          <a:extLst>
            <a:ext uri="{FF2B5EF4-FFF2-40B4-BE49-F238E27FC236}">
              <a16:creationId xmlns:a16="http://schemas.microsoft.com/office/drawing/2014/main" id="{BCB5A57F-5D8F-4204-8169-C79380F68338}"/>
            </a:ext>
          </a:extLst>
        </xdr:cNvPr>
        <xdr:cNvSpPr txBox="1"/>
      </xdr:nvSpPr>
      <xdr:spPr>
        <a:xfrm>
          <a:off x="1648469" y="6019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159275</xdr:rowOff>
    </xdr:from>
    <xdr:ext cx="405111" cy="259045"/>
    <xdr:sp macro="" textlink="">
      <xdr:nvSpPr>
        <xdr:cNvPr id="88" name="n_4mainValue【道路】&#10;有形固定資産減価償却率">
          <a:extLst>
            <a:ext uri="{FF2B5EF4-FFF2-40B4-BE49-F238E27FC236}">
              <a16:creationId xmlns:a16="http://schemas.microsoft.com/office/drawing/2014/main" id="{1D40C871-A82E-4ADB-AC9F-C028CCE56357}"/>
            </a:ext>
          </a:extLst>
        </xdr:cNvPr>
        <xdr:cNvSpPr txBox="1"/>
      </xdr:nvSpPr>
      <xdr:spPr>
        <a:xfrm>
          <a:off x="848369" y="631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C7ED85D-D57E-4391-8686-DBF8A7F9B925}"/>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3BF68769-910F-4ECD-84D1-D28A4E0E7D4E}"/>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B7853B78-A757-4B34-B8BC-59105EDDBAF1}"/>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72A43BEE-4373-4297-ABEC-F1532609463C}"/>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F09BF6F0-CF88-46C4-8E87-FC6028C487BD}"/>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ABFC9C5-F029-49E0-9962-50DDCE491E08}"/>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32AC86D6-60C0-4EC5-8A65-1748E537B6B7}"/>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3B540B88-1A5E-48D9-B61E-2F1E00450C2E}"/>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43301AD0-7D30-426A-9128-B87DE9F1D98F}"/>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68FA6BC3-4C88-4C95-8A61-68639D538C48}"/>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2CE6E46B-A21B-4427-A245-2075F36CEBB1}"/>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E15FF5B9-6382-422B-8155-66D2ADB3BCB2}"/>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B3E9CF15-B330-45C3-BE59-513C10F88585}"/>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5C0FE283-C886-42EC-A172-8ECD230B41C3}"/>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12DC1926-3DB7-40BA-8733-F51E89BB9EE1}"/>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E7D75D72-3896-4E9F-B309-466614D72AD9}"/>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5F45D6FA-CB2C-4B63-82E0-FFC1BA5386B3}"/>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9F771925-EDF8-4EF5-A82E-7FBAB7AD9862}"/>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A9C4A8B7-0A45-4EE9-A5F1-5FF98FC316C8}"/>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EFD3BCEF-BCC2-43D9-AA35-0A1BD3C2546D}"/>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A1A71574-B5AC-4D36-8450-FCF11FCD1759}"/>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A1D9B18E-0273-4BB0-82C1-DA24652FB0ED}"/>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558B4F97-D262-47B0-916E-75082CDCA254}"/>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83566</xdr:rowOff>
    </xdr:from>
    <xdr:to>
      <xdr:col>54</xdr:col>
      <xdr:colOff>189865</xdr:colOff>
      <xdr:row>41</xdr:row>
      <xdr:rowOff>42926</xdr:rowOff>
    </xdr:to>
    <xdr:cxnSp macro="">
      <xdr:nvCxnSpPr>
        <xdr:cNvPr id="112" name="直線コネクタ 111">
          <a:extLst>
            <a:ext uri="{FF2B5EF4-FFF2-40B4-BE49-F238E27FC236}">
              <a16:creationId xmlns:a16="http://schemas.microsoft.com/office/drawing/2014/main" id="{68BCBB96-B7CD-4A1D-A024-653BC4F35BF4}"/>
            </a:ext>
          </a:extLst>
        </xdr:cNvPr>
        <xdr:cNvCxnSpPr/>
      </xdr:nvCxnSpPr>
      <xdr:spPr>
        <a:xfrm flipV="1">
          <a:off x="9429115" y="5430266"/>
          <a:ext cx="0" cy="12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46753</xdr:rowOff>
    </xdr:from>
    <xdr:ext cx="469744" cy="259045"/>
    <xdr:sp macro="" textlink="">
      <xdr:nvSpPr>
        <xdr:cNvPr id="113" name="【道路】&#10;一人当たり延長最小値テキスト">
          <a:extLst>
            <a:ext uri="{FF2B5EF4-FFF2-40B4-BE49-F238E27FC236}">
              <a16:creationId xmlns:a16="http://schemas.microsoft.com/office/drawing/2014/main" id="{9A05864F-0DD7-42C3-997B-31D9540C69AA}"/>
            </a:ext>
          </a:extLst>
        </xdr:cNvPr>
        <xdr:cNvSpPr txBox="1"/>
      </xdr:nvSpPr>
      <xdr:spPr>
        <a:xfrm>
          <a:off x="9467850" y="668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42926</xdr:rowOff>
    </xdr:from>
    <xdr:to>
      <xdr:col>55</xdr:col>
      <xdr:colOff>88900</xdr:colOff>
      <xdr:row>41</xdr:row>
      <xdr:rowOff>42926</xdr:rowOff>
    </xdr:to>
    <xdr:cxnSp macro="">
      <xdr:nvCxnSpPr>
        <xdr:cNvPr id="114" name="直線コネクタ 113">
          <a:extLst>
            <a:ext uri="{FF2B5EF4-FFF2-40B4-BE49-F238E27FC236}">
              <a16:creationId xmlns:a16="http://schemas.microsoft.com/office/drawing/2014/main" id="{19A654C1-0620-40C4-A031-0434281517DC}"/>
            </a:ext>
          </a:extLst>
        </xdr:cNvPr>
        <xdr:cNvCxnSpPr/>
      </xdr:nvCxnSpPr>
      <xdr:spPr>
        <a:xfrm>
          <a:off x="9363075" y="668502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30243</xdr:rowOff>
    </xdr:from>
    <xdr:ext cx="534377" cy="259045"/>
    <xdr:sp macro="" textlink="">
      <xdr:nvSpPr>
        <xdr:cNvPr id="115" name="【道路】&#10;一人当たり延長最大値テキスト">
          <a:extLst>
            <a:ext uri="{FF2B5EF4-FFF2-40B4-BE49-F238E27FC236}">
              <a16:creationId xmlns:a16="http://schemas.microsoft.com/office/drawing/2014/main" id="{F132AAFA-1172-4553-85EB-631E99556D23}"/>
            </a:ext>
          </a:extLst>
        </xdr:cNvPr>
        <xdr:cNvSpPr txBox="1"/>
      </xdr:nvSpPr>
      <xdr:spPr>
        <a:xfrm>
          <a:off x="9467850" y="52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83566</xdr:rowOff>
    </xdr:from>
    <xdr:to>
      <xdr:col>55</xdr:col>
      <xdr:colOff>88900</xdr:colOff>
      <xdr:row>33</xdr:row>
      <xdr:rowOff>83566</xdr:rowOff>
    </xdr:to>
    <xdr:cxnSp macro="">
      <xdr:nvCxnSpPr>
        <xdr:cNvPr id="116" name="直線コネクタ 115">
          <a:extLst>
            <a:ext uri="{FF2B5EF4-FFF2-40B4-BE49-F238E27FC236}">
              <a16:creationId xmlns:a16="http://schemas.microsoft.com/office/drawing/2014/main" id="{A0D6C097-F213-4688-B839-497D385EE3E5}"/>
            </a:ext>
          </a:extLst>
        </xdr:cNvPr>
        <xdr:cNvCxnSpPr/>
      </xdr:nvCxnSpPr>
      <xdr:spPr>
        <a:xfrm>
          <a:off x="9363075" y="543026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68470</xdr:rowOff>
    </xdr:from>
    <xdr:ext cx="469744" cy="259045"/>
    <xdr:sp macro="" textlink="">
      <xdr:nvSpPr>
        <xdr:cNvPr id="117" name="【道路】&#10;一人当たり延長平均値テキスト">
          <a:extLst>
            <a:ext uri="{FF2B5EF4-FFF2-40B4-BE49-F238E27FC236}">
              <a16:creationId xmlns:a16="http://schemas.microsoft.com/office/drawing/2014/main" id="{9D9A9637-8E67-444B-A34E-AB400B794267}"/>
            </a:ext>
          </a:extLst>
        </xdr:cNvPr>
        <xdr:cNvSpPr txBox="1"/>
      </xdr:nvSpPr>
      <xdr:spPr>
        <a:xfrm>
          <a:off x="9467850" y="6380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90043</xdr:rowOff>
    </xdr:from>
    <xdr:to>
      <xdr:col>55</xdr:col>
      <xdr:colOff>50800</xdr:colOff>
      <xdr:row>40</xdr:row>
      <xdr:rowOff>20193</xdr:rowOff>
    </xdr:to>
    <xdr:sp macro="" textlink="">
      <xdr:nvSpPr>
        <xdr:cNvPr id="118" name="フローチャート: 判断 117">
          <a:extLst>
            <a:ext uri="{FF2B5EF4-FFF2-40B4-BE49-F238E27FC236}">
              <a16:creationId xmlns:a16="http://schemas.microsoft.com/office/drawing/2014/main" id="{7414D1D9-8552-427E-8A8E-486988302F89}"/>
            </a:ext>
          </a:extLst>
        </xdr:cNvPr>
        <xdr:cNvSpPr/>
      </xdr:nvSpPr>
      <xdr:spPr>
        <a:xfrm>
          <a:off x="9401175" y="640194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90932</xdr:rowOff>
    </xdr:from>
    <xdr:to>
      <xdr:col>50</xdr:col>
      <xdr:colOff>165100</xdr:colOff>
      <xdr:row>40</xdr:row>
      <xdr:rowOff>21082</xdr:rowOff>
    </xdr:to>
    <xdr:sp macro="" textlink="">
      <xdr:nvSpPr>
        <xdr:cNvPr id="119" name="フローチャート: 判断 118">
          <a:extLst>
            <a:ext uri="{FF2B5EF4-FFF2-40B4-BE49-F238E27FC236}">
              <a16:creationId xmlns:a16="http://schemas.microsoft.com/office/drawing/2014/main" id="{55B84E4E-DA52-4030-99DE-6F2F0AADB814}"/>
            </a:ext>
          </a:extLst>
        </xdr:cNvPr>
        <xdr:cNvSpPr/>
      </xdr:nvSpPr>
      <xdr:spPr>
        <a:xfrm>
          <a:off x="8639175" y="64028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90805</xdr:rowOff>
    </xdr:from>
    <xdr:to>
      <xdr:col>46</xdr:col>
      <xdr:colOff>38100</xdr:colOff>
      <xdr:row>40</xdr:row>
      <xdr:rowOff>20955</xdr:rowOff>
    </xdr:to>
    <xdr:sp macro="" textlink="">
      <xdr:nvSpPr>
        <xdr:cNvPr id="120" name="フローチャート: 判断 119">
          <a:extLst>
            <a:ext uri="{FF2B5EF4-FFF2-40B4-BE49-F238E27FC236}">
              <a16:creationId xmlns:a16="http://schemas.microsoft.com/office/drawing/2014/main" id="{D3215CAB-064D-4887-ACB5-3ADE8E6E5ED7}"/>
            </a:ext>
          </a:extLst>
        </xdr:cNvPr>
        <xdr:cNvSpPr/>
      </xdr:nvSpPr>
      <xdr:spPr>
        <a:xfrm>
          <a:off x="7839075" y="64027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77597</xdr:rowOff>
    </xdr:from>
    <xdr:to>
      <xdr:col>41</xdr:col>
      <xdr:colOff>101600</xdr:colOff>
      <xdr:row>40</xdr:row>
      <xdr:rowOff>7747</xdr:rowOff>
    </xdr:to>
    <xdr:sp macro="" textlink="">
      <xdr:nvSpPr>
        <xdr:cNvPr id="121" name="フローチャート: 判断 120">
          <a:extLst>
            <a:ext uri="{FF2B5EF4-FFF2-40B4-BE49-F238E27FC236}">
              <a16:creationId xmlns:a16="http://schemas.microsoft.com/office/drawing/2014/main" id="{C16517C3-EB14-4D44-A4CB-36CEBAAA8CD5}"/>
            </a:ext>
          </a:extLst>
        </xdr:cNvPr>
        <xdr:cNvSpPr/>
      </xdr:nvSpPr>
      <xdr:spPr>
        <a:xfrm>
          <a:off x="7029450" y="639267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41021</xdr:rowOff>
    </xdr:from>
    <xdr:to>
      <xdr:col>36</xdr:col>
      <xdr:colOff>165100</xdr:colOff>
      <xdr:row>39</xdr:row>
      <xdr:rowOff>142621</xdr:rowOff>
    </xdr:to>
    <xdr:sp macro="" textlink="">
      <xdr:nvSpPr>
        <xdr:cNvPr id="122" name="フローチャート: 判断 121">
          <a:extLst>
            <a:ext uri="{FF2B5EF4-FFF2-40B4-BE49-F238E27FC236}">
              <a16:creationId xmlns:a16="http://schemas.microsoft.com/office/drawing/2014/main" id="{A79C079D-CD55-4D01-A1D6-40EC9B66CCEE}"/>
            </a:ext>
          </a:extLst>
        </xdr:cNvPr>
        <xdr:cNvSpPr/>
      </xdr:nvSpPr>
      <xdr:spPr>
        <a:xfrm>
          <a:off x="6238875" y="635609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0E8F762-CA52-419A-B93F-453A389CB14F}"/>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8BDA641-4B34-42A6-8174-57AC1FB03C62}"/>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BA279E4-FB86-4290-B023-FE71925F53D9}"/>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671264E-0C43-4175-8A79-295AE9757327}"/>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C5230C2-E23C-4179-835D-91FF4C37363F}"/>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27813</xdr:rowOff>
    </xdr:from>
    <xdr:to>
      <xdr:col>55</xdr:col>
      <xdr:colOff>50800</xdr:colOff>
      <xdr:row>39</xdr:row>
      <xdr:rowOff>129413</xdr:rowOff>
    </xdr:to>
    <xdr:sp macro="" textlink="">
      <xdr:nvSpPr>
        <xdr:cNvPr id="128" name="楕円 127">
          <a:extLst>
            <a:ext uri="{FF2B5EF4-FFF2-40B4-BE49-F238E27FC236}">
              <a16:creationId xmlns:a16="http://schemas.microsoft.com/office/drawing/2014/main" id="{9DD26D57-97F0-42EE-A23C-F3271E951A05}"/>
            </a:ext>
          </a:extLst>
        </xdr:cNvPr>
        <xdr:cNvSpPr/>
      </xdr:nvSpPr>
      <xdr:spPr>
        <a:xfrm>
          <a:off x="9401175" y="634606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50690</xdr:rowOff>
    </xdr:from>
    <xdr:ext cx="469744" cy="259045"/>
    <xdr:sp macro="" textlink="">
      <xdr:nvSpPr>
        <xdr:cNvPr id="129" name="【道路】&#10;一人当たり延長該当値テキスト">
          <a:extLst>
            <a:ext uri="{FF2B5EF4-FFF2-40B4-BE49-F238E27FC236}">
              <a16:creationId xmlns:a16="http://schemas.microsoft.com/office/drawing/2014/main" id="{1985E3E4-F1F5-41C9-83F8-26D2F3726D5F}"/>
            </a:ext>
          </a:extLst>
        </xdr:cNvPr>
        <xdr:cNvSpPr txBox="1"/>
      </xdr:nvSpPr>
      <xdr:spPr>
        <a:xfrm>
          <a:off x="9467850" y="62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28321</xdr:rowOff>
    </xdr:from>
    <xdr:to>
      <xdr:col>50</xdr:col>
      <xdr:colOff>165100</xdr:colOff>
      <xdr:row>39</xdr:row>
      <xdr:rowOff>129921</xdr:rowOff>
    </xdr:to>
    <xdr:sp macro="" textlink="">
      <xdr:nvSpPr>
        <xdr:cNvPr id="130" name="楕円 129">
          <a:extLst>
            <a:ext uri="{FF2B5EF4-FFF2-40B4-BE49-F238E27FC236}">
              <a16:creationId xmlns:a16="http://schemas.microsoft.com/office/drawing/2014/main" id="{A6FCC3B9-2F44-4132-80BC-C14DF26029AA}"/>
            </a:ext>
          </a:extLst>
        </xdr:cNvPr>
        <xdr:cNvSpPr/>
      </xdr:nvSpPr>
      <xdr:spPr>
        <a:xfrm>
          <a:off x="8639175" y="634657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78613</xdr:rowOff>
    </xdr:from>
    <xdr:to>
      <xdr:col>55</xdr:col>
      <xdr:colOff>0</xdr:colOff>
      <xdr:row>39</xdr:row>
      <xdr:rowOff>79121</xdr:rowOff>
    </xdr:to>
    <xdr:cxnSp macro="">
      <xdr:nvCxnSpPr>
        <xdr:cNvPr id="131" name="直線コネクタ 130">
          <a:extLst>
            <a:ext uri="{FF2B5EF4-FFF2-40B4-BE49-F238E27FC236}">
              <a16:creationId xmlns:a16="http://schemas.microsoft.com/office/drawing/2014/main" id="{C3E927E0-D118-4375-8A44-9F6D1684D9BD}"/>
            </a:ext>
          </a:extLst>
        </xdr:cNvPr>
        <xdr:cNvCxnSpPr/>
      </xdr:nvCxnSpPr>
      <xdr:spPr>
        <a:xfrm flipV="1">
          <a:off x="8686800" y="6393688"/>
          <a:ext cx="74295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28448</xdr:rowOff>
    </xdr:from>
    <xdr:to>
      <xdr:col>46</xdr:col>
      <xdr:colOff>38100</xdr:colOff>
      <xdr:row>39</xdr:row>
      <xdr:rowOff>130048</xdr:rowOff>
    </xdr:to>
    <xdr:sp macro="" textlink="">
      <xdr:nvSpPr>
        <xdr:cNvPr id="132" name="楕円 131">
          <a:extLst>
            <a:ext uri="{FF2B5EF4-FFF2-40B4-BE49-F238E27FC236}">
              <a16:creationId xmlns:a16="http://schemas.microsoft.com/office/drawing/2014/main" id="{F57D280A-9D18-4519-8491-EE11F38D4EC0}"/>
            </a:ext>
          </a:extLst>
        </xdr:cNvPr>
        <xdr:cNvSpPr/>
      </xdr:nvSpPr>
      <xdr:spPr>
        <a:xfrm>
          <a:off x="7839075" y="634669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79121</xdr:rowOff>
    </xdr:from>
    <xdr:to>
      <xdr:col>50</xdr:col>
      <xdr:colOff>114300</xdr:colOff>
      <xdr:row>39</xdr:row>
      <xdr:rowOff>79248</xdr:rowOff>
    </xdr:to>
    <xdr:cxnSp macro="">
      <xdr:nvCxnSpPr>
        <xdr:cNvPr id="133" name="直線コネクタ 132">
          <a:extLst>
            <a:ext uri="{FF2B5EF4-FFF2-40B4-BE49-F238E27FC236}">
              <a16:creationId xmlns:a16="http://schemas.microsoft.com/office/drawing/2014/main" id="{48CD561C-7AB7-4451-9B07-8519ABC17DD9}"/>
            </a:ext>
          </a:extLst>
        </xdr:cNvPr>
        <xdr:cNvCxnSpPr/>
      </xdr:nvCxnSpPr>
      <xdr:spPr>
        <a:xfrm flipV="1">
          <a:off x="7886700" y="6394196"/>
          <a:ext cx="8001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28321</xdr:rowOff>
    </xdr:from>
    <xdr:to>
      <xdr:col>41</xdr:col>
      <xdr:colOff>101600</xdr:colOff>
      <xdr:row>39</xdr:row>
      <xdr:rowOff>129921</xdr:rowOff>
    </xdr:to>
    <xdr:sp macro="" textlink="">
      <xdr:nvSpPr>
        <xdr:cNvPr id="134" name="楕円 133">
          <a:extLst>
            <a:ext uri="{FF2B5EF4-FFF2-40B4-BE49-F238E27FC236}">
              <a16:creationId xmlns:a16="http://schemas.microsoft.com/office/drawing/2014/main" id="{A7EA0507-250E-4232-BE04-2A1BF3BBED74}"/>
            </a:ext>
          </a:extLst>
        </xdr:cNvPr>
        <xdr:cNvSpPr/>
      </xdr:nvSpPr>
      <xdr:spPr>
        <a:xfrm>
          <a:off x="7029450" y="634657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79121</xdr:rowOff>
    </xdr:from>
    <xdr:to>
      <xdr:col>45</xdr:col>
      <xdr:colOff>177800</xdr:colOff>
      <xdr:row>39</xdr:row>
      <xdr:rowOff>79248</xdr:rowOff>
    </xdr:to>
    <xdr:cxnSp macro="">
      <xdr:nvCxnSpPr>
        <xdr:cNvPr id="135" name="直線コネクタ 134">
          <a:extLst>
            <a:ext uri="{FF2B5EF4-FFF2-40B4-BE49-F238E27FC236}">
              <a16:creationId xmlns:a16="http://schemas.microsoft.com/office/drawing/2014/main" id="{D2C79DF4-5A4C-4042-83E7-E62E1939EF71}"/>
            </a:ext>
          </a:extLst>
        </xdr:cNvPr>
        <xdr:cNvCxnSpPr/>
      </xdr:nvCxnSpPr>
      <xdr:spPr>
        <a:xfrm>
          <a:off x="7077075" y="6394196"/>
          <a:ext cx="809625"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28067</xdr:rowOff>
    </xdr:from>
    <xdr:to>
      <xdr:col>36</xdr:col>
      <xdr:colOff>165100</xdr:colOff>
      <xdr:row>39</xdr:row>
      <xdr:rowOff>129667</xdr:rowOff>
    </xdr:to>
    <xdr:sp macro="" textlink="">
      <xdr:nvSpPr>
        <xdr:cNvPr id="136" name="楕円 135">
          <a:extLst>
            <a:ext uri="{FF2B5EF4-FFF2-40B4-BE49-F238E27FC236}">
              <a16:creationId xmlns:a16="http://schemas.microsoft.com/office/drawing/2014/main" id="{FF56D5C9-9E71-424F-BD21-AD439D931833}"/>
            </a:ext>
          </a:extLst>
        </xdr:cNvPr>
        <xdr:cNvSpPr/>
      </xdr:nvSpPr>
      <xdr:spPr>
        <a:xfrm>
          <a:off x="6238875" y="63463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78867</xdr:rowOff>
    </xdr:from>
    <xdr:to>
      <xdr:col>41</xdr:col>
      <xdr:colOff>50800</xdr:colOff>
      <xdr:row>39</xdr:row>
      <xdr:rowOff>79121</xdr:rowOff>
    </xdr:to>
    <xdr:cxnSp macro="">
      <xdr:nvCxnSpPr>
        <xdr:cNvPr id="137" name="直線コネクタ 136">
          <a:extLst>
            <a:ext uri="{FF2B5EF4-FFF2-40B4-BE49-F238E27FC236}">
              <a16:creationId xmlns:a16="http://schemas.microsoft.com/office/drawing/2014/main" id="{85BDBBB8-48BF-4C08-AF17-47BEAF600DF3}"/>
            </a:ext>
          </a:extLst>
        </xdr:cNvPr>
        <xdr:cNvCxnSpPr/>
      </xdr:nvCxnSpPr>
      <xdr:spPr>
        <a:xfrm>
          <a:off x="6286500" y="6393942"/>
          <a:ext cx="790575"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12209</xdr:rowOff>
    </xdr:from>
    <xdr:ext cx="469744" cy="259045"/>
    <xdr:sp macro="" textlink="">
      <xdr:nvSpPr>
        <xdr:cNvPr id="138" name="n_1aveValue【道路】&#10;一人当たり延長">
          <a:extLst>
            <a:ext uri="{FF2B5EF4-FFF2-40B4-BE49-F238E27FC236}">
              <a16:creationId xmlns:a16="http://schemas.microsoft.com/office/drawing/2014/main" id="{5D3EE84A-38C7-4B13-AB8C-6E965D81B37A}"/>
            </a:ext>
          </a:extLst>
        </xdr:cNvPr>
        <xdr:cNvSpPr txBox="1"/>
      </xdr:nvSpPr>
      <xdr:spPr>
        <a:xfrm>
          <a:off x="8458277" y="648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12082</xdr:rowOff>
    </xdr:from>
    <xdr:ext cx="469744" cy="259045"/>
    <xdr:sp macro="" textlink="">
      <xdr:nvSpPr>
        <xdr:cNvPr id="139" name="n_2aveValue【道路】&#10;一人当たり延長">
          <a:extLst>
            <a:ext uri="{FF2B5EF4-FFF2-40B4-BE49-F238E27FC236}">
              <a16:creationId xmlns:a16="http://schemas.microsoft.com/office/drawing/2014/main" id="{9FFC0912-AECA-4C5C-B2B9-CDBFB973AC65}"/>
            </a:ext>
          </a:extLst>
        </xdr:cNvPr>
        <xdr:cNvSpPr txBox="1"/>
      </xdr:nvSpPr>
      <xdr:spPr>
        <a:xfrm>
          <a:off x="7677227" y="648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170324</xdr:rowOff>
    </xdr:from>
    <xdr:ext cx="469744" cy="259045"/>
    <xdr:sp macro="" textlink="">
      <xdr:nvSpPr>
        <xdr:cNvPr id="140" name="n_3aveValue【道路】&#10;一人当たり延長">
          <a:extLst>
            <a:ext uri="{FF2B5EF4-FFF2-40B4-BE49-F238E27FC236}">
              <a16:creationId xmlns:a16="http://schemas.microsoft.com/office/drawing/2014/main" id="{7927E1E5-9BE4-482C-A9C2-08B11DFA428C}"/>
            </a:ext>
          </a:extLst>
        </xdr:cNvPr>
        <xdr:cNvSpPr txBox="1"/>
      </xdr:nvSpPr>
      <xdr:spPr>
        <a:xfrm>
          <a:off x="6867602" y="64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133748</xdr:rowOff>
    </xdr:from>
    <xdr:ext cx="469744" cy="259045"/>
    <xdr:sp macro="" textlink="">
      <xdr:nvSpPr>
        <xdr:cNvPr id="141" name="n_4aveValue【道路】&#10;一人当たり延長">
          <a:extLst>
            <a:ext uri="{FF2B5EF4-FFF2-40B4-BE49-F238E27FC236}">
              <a16:creationId xmlns:a16="http://schemas.microsoft.com/office/drawing/2014/main" id="{D1CD0EE8-C1EA-4B98-B7EB-E1D625B359ED}"/>
            </a:ext>
          </a:extLst>
        </xdr:cNvPr>
        <xdr:cNvSpPr txBox="1"/>
      </xdr:nvSpPr>
      <xdr:spPr>
        <a:xfrm>
          <a:off x="6067502" y="644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146448</xdr:rowOff>
    </xdr:from>
    <xdr:ext cx="469744" cy="259045"/>
    <xdr:sp macro="" textlink="">
      <xdr:nvSpPr>
        <xdr:cNvPr id="142" name="n_1mainValue【道路】&#10;一人当たり延長">
          <a:extLst>
            <a:ext uri="{FF2B5EF4-FFF2-40B4-BE49-F238E27FC236}">
              <a16:creationId xmlns:a16="http://schemas.microsoft.com/office/drawing/2014/main" id="{2F39B3D4-5E47-42CD-84D7-7A7E70570F0C}"/>
            </a:ext>
          </a:extLst>
        </xdr:cNvPr>
        <xdr:cNvSpPr txBox="1"/>
      </xdr:nvSpPr>
      <xdr:spPr>
        <a:xfrm>
          <a:off x="8458277" y="61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146575</xdr:rowOff>
    </xdr:from>
    <xdr:ext cx="469744" cy="259045"/>
    <xdr:sp macro="" textlink="">
      <xdr:nvSpPr>
        <xdr:cNvPr id="143" name="n_2mainValue【道路】&#10;一人当たり延長">
          <a:extLst>
            <a:ext uri="{FF2B5EF4-FFF2-40B4-BE49-F238E27FC236}">
              <a16:creationId xmlns:a16="http://schemas.microsoft.com/office/drawing/2014/main" id="{E6DD3BEE-63C7-46D3-A757-6FC93499B6E6}"/>
            </a:ext>
          </a:extLst>
        </xdr:cNvPr>
        <xdr:cNvSpPr txBox="1"/>
      </xdr:nvSpPr>
      <xdr:spPr>
        <a:xfrm>
          <a:off x="7677227"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146448</xdr:rowOff>
    </xdr:from>
    <xdr:ext cx="469744" cy="259045"/>
    <xdr:sp macro="" textlink="">
      <xdr:nvSpPr>
        <xdr:cNvPr id="144" name="n_3mainValue【道路】&#10;一人当たり延長">
          <a:extLst>
            <a:ext uri="{FF2B5EF4-FFF2-40B4-BE49-F238E27FC236}">
              <a16:creationId xmlns:a16="http://schemas.microsoft.com/office/drawing/2014/main" id="{AF47A5D8-D166-4C9D-ABCF-D6A8A40781B7}"/>
            </a:ext>
          </a:extLst>
        </xdr:cNvPr>
        <xdr:cNvSpPr txBox="1"/>
      </xdr:nvSpPr>
      <xdr:spPr>
        <a:xfrm>
          <a:off x="6867602" y="61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146194</xdr:rowOff>
    </xdr:from>
    <xdr:ext cx="469744" cy="259045"/>
    <xdr:sp macro="" textlink="">
      <xdr:nvSpPr>
        <xdr:cNvPr id="145" name="n_4mainValue【道路】&#10;一人当たり延長">
          <a:extLst>
            <a:ext uri="{FF2B5EF4-FFF2-40B4-BE49-F238E27FC236}">
              <a16:creationId xmlns:a16="http://schemas.microsoft.com/office/drawing/2014/main" id="{70C6E106-5CE0-47CF-A0A4-A69D859A8F0C}"/>
            </a:ext>
          </a:extLst>
        </xdr:cNvPr>
        <xdr:cNvSpPr txBox="1"/>
      </xdr:nvSpPr>
      <xdr:spPr>
        <a:xfrm>
          <a:off x="6067502" y="613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3B9ADA5-5D79-4B04-90A0-17D6B21F6DDD}"/>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EBF6ED3D-CBC4-4F9F-B5DB-F86D3B5E5FEB}"/>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7ACA7C42-E092-4E2E-A0DB-FA6DD72227EF}"/>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BB93B9B4-9579-433F-8FA8-0DD4CF0D8B4D}"/>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CAB334B4-D055-4B95-AE56-1F7FDEE5772C}"/>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F08AF137-7AA0-42D7-BA20-5D126550F2B2}"/>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4AB808B0-C15E-4C0E-B9A2-0F0770A3BE68}"/>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E400D3B0-9312-403D-9259-23A189932164}"/>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4400010D-5730-474B-B051-4E2A68632884}"/>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A6BE3EC8-EA7A-4CEF-A330-D65E8C8C0CCB}"/>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434692F-E14D-4290-8F80-84172DAFE19B}"/>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A7DDEE2A-B84A-4FED-A242-FDCD6D3026CC}"/>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2BA0CC14-08AD-4278-A98A-A7471069B8FD}"/>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2E16273F-6389-4EA4-8359-1EBE3A49D564}"/>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C89E1A82-F658-4607-9209-B09654314C30}"/>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48309BE-B59A-4EB1-8D65-65A963DD56B7}"/>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6994B13E-B50D-45E2-8534-3866DDCA0DD9}"/>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E4E41130-8486-419E-A7B1-CE904040618B}"/>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7CA3D351-41FB-43E8-8115-D31EAE7528BD}"/>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38EE5EAC-BCA0-48B5-9B4F-85F9A2537CCA}"/>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C4F5DB93-9B00-4B68-AFB2-E5A64AF46EF6}"/>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87F21375-B6DA-464A-9425-BEB5E2A22ED9}"/>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4DEA5C9F-B93E-4C49-BFB2-BE343C4BE40C}"/>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70485</xdr:rowOff>
    </xdr:to>
    <xdr:cxnSp macro="">
      <xdr:nvCxnSpPr>
        <xdr:cNvPr id="169" name="直線コネクタ 168">
          <a:extLst>
            <a:ext uri="{FF2B5EF4-FFF2-40B4-BE49-F238E27FC236}">
              <a16:creationId xmlns:a16="http://schemas.microsoft.com/office/drawing/2014/main" id="{A6D972F0-9E15-4CE3-8DE0-3A371358E55F}"/>
            </a:ext>
          </a:extLst>
        </xdr:cNvPr>
        <xdr:cNvCxnSpPr/>
      </xdr:nvCxnSpPr>
      <xdr:spPr>
        <a:xfrm flipV="1">
          <a:off x="4180840" y="9046210"/>
          <a:ext cx="0" cy="1222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74312</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E0C12FDA-F12E-4871-8C8E-B8C42C7E8BF6}"/>
            </a:ext>
          </a:extLst>
        </xdr:cNvPr>
        <xdr:cNvSpPr txBox="1"/>
      </xdr:nvSpPr>
      <xdr:spPr>
        <a:xfrm>
          <a:off x="4219575"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70485</xdr:rowOff>
    </xdr:from>
    <xdr:to>
      <xdr:col>24</xdr:col>
      <xdr:colOff>152400</xdr:colOff>
      <xdr:row>63</xdr:row>
      <xdr:rowOff>70485</xdr:rowOff>
    </xdr:to>
    <xdr:cxnSp macro="">
      <xdr:nvCxnSpPr>
        <xdr:cNvPr id="171" name="直線コネクタ 170">
          <a:extLst>
            <a:ext uri="{FF2B5EF4-FFF2-40B4-BE49-F238E27FC236}">
              <a16:creationId xmlns:a16="http://schemas.microsoft.com/office/drawing/2014/main" id="{26CC905C-76DC-4CD0-AB70-8A82436DCEBC}"/>
            </a:ext>
          </a:extLst>
        </xdr:cNvPr>
        <xdr:cNvCxnSpPr/>
      </xdr:nvCxnSpPr>
      <xdr:spPr>
        <a:xfrm>
          <a:off x="4105275" y="1026858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E564C826-E6C2-4F06-84DA-8CB5692B9008}"/>
            </a:ext>
          </a:extLst>
        </xdr:cNvPr>
        <xdr:cNvSpPr txBox="1"/>
      </xdr:nvSpPr>
      <xdr:spPr>
        <a:xfrm>
          <a:off x="4219575" y="8830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73" name="直線コネクタ 172">
          <a:extLst>
            <a:ext uri="{FF2B5EF4-FFF2-40B4-BE49-F238E27FC236}">
              <a16:creationId xmlns:a16="http://schemas.microsoft.com/office/drawing/2014/main" id="{4B4A73AE-30A2-415A-8F73-EC2C99F581D1}"/>
            </a:ext>
          </a:extLst>
        </xdr:cNvPr>
        <xdr:cNvCxnSpPr/>
      </xdr:nvCxnSpPr>
      <xdr:spPr>
        <a:xfrm>
          <a:off x="4105275" y="90462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170197</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032EC43F-E886-45C1-8BD7-0094F5FECF13}"/>
            </a:ext>
          </a:extLst>
        </xdr:cNvPr>
        <xdr:cNvSpPr txBox="1"/>
      </xdr:nvSpPr>
      <xdr:spPr>
        <a:xfrm>
          <a:off x="4219575" y="9876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147320</xdr:rowOff>
    </xdr:from>
    <xdr:to>
      <xdr:col>24</xdr:col>
      <xdr:colOff>114300</xdr:colOff>
      <xdr:row>62</xdr:row>
      <xdr:rowOff>77470</xdr:rowOff>
    </xdr:to>
    <xdr:sp macro="" textlink="">
      <xdr:nvSpPr>
        <xdr:cNvPr id="175" name="フローチャート: 判断 174">
          <a:extLst>
            <a:ext uri="{FF2B5EF4-FFF2-40B4-BE49-F238E27FC236}">
              <a16:creationId xmlns:a16="http://schemas.microsoft.com/office/drawing/2014/main" id="{015A6DCC-618B-4280-BBB7-71D78BDE9BBE}"/>
            </a:ext>
          </a:extLst>
        </xdr:cNvPr>
        <xdr:cNvSpPr/>
      </xdr:nvSpPr>
      <xdr:spPr>
        <a:xfrm>
          <a:off x="4124325" y="100215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124460</xdr:rowOff>
    </xdr:from>
    <xdr:to>
      <xdr:col>20</xdr:col>
      <xdr:colOff>38100</xdr:colOff>
      <xdr:row>62</xdr:row>
      <xdr:rowOff>54610</xdr:rowOff>
    </xdr:to>
    <xdr:sp macro="" textlink="">
      <xdr:nvSpPr>
        <xdr:cNvPr id="176" name="フローチャート: 判断 175">
          <a:extLst>
            <a:ext uri="{FF2B5EF4-FFF2-40B4-BE49-F238E27FC236}">
              <a16:creationId xmlns:a16="http://schemas.microsoft.com/office/drawing/2014/main" id="{BF5187C3-A2A9-437C-8A33-61F392AF09D5}"/>
            </a:ext>
          </a:extLst>
        </xdr:cNvPr>
        <xdr:cNvSpPr/>
      </xdr:nvSpPr>
      <xdr:spPr>
        <a:xfrm>
          <a:off x="3381375" y="99987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103505</xdr:rowOff>
    </xdr:from>
    <xdr:to>
      <xdr:col>15</xdr:col>
      <xdr:colOff>101600</xdr:colOff>
      <xdr:row>62</xdr:row>
      <xdr:rowOff>33655</xdr:rowOff>
    </xdr:to>
    <xdr:sp macro="" textlink="">
      <xdr:nvSpPr>
        <xdr:cNvPr id="177" name="フローチャート: 判断 176">
          <a:extLst>
            <a:ext uri="{FF2B5EF4-FFF2-40B4-BE49-F238E27FC236}">
              <a16:creationId xmlns:a16="http://schemas.microsoft.com/office/drawing/2014/main" id="{DBDE6CF3-6F48-4BF3-BD3B-54CC5F4E4A9D}"/>
            </a:ext>
          </a:extLst>
        </xdr:cNvPr>
        <xdr:cNvSpPr/>
      </xdr:nvSpPr>
      <xdr:spPr>
        <a:xfrm>
          <a:off x="2571750" y="998410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73025</xdr:rowOff>
    </xdr:from>
    <xdr:to>
      <xdr:col>10</xdr:col>
      <xdr:colOff>165100</xdr:colOff>
      <xdr:row>62</xdr:row>
      <xdr:rowOff>3175</xdr:rowOff>
    </xdr:to>
    <xdr:sp macro="" textlink="">
      <xdr:nvSpPr>
        <xdr:cNvPr id="178" name="フローチャート: 判断 177">
          <a:extLst>
            <a:ext uri="{FF2B5EF4-FFF2-40B4-BE49-F238E27FC236}">
              <a16:creationId xmlns:a16="http://schemas.microsoft.com/office/drawing/2014/main" id="{2F545FC7-8C01-4174-9389-69A21966E4B4}"/>
            </a:ext>
          </a:extLst>
        </xdr:cNvPr>
        <xdr:cNvSpPr/>
      </xdr:nvSpPr>
      <xdr:spPr>
        <a:xfrm>
          <a:off x="1781175" y="99504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74930</xdr:rowOff>
    </xdr:from>
    <xdr:to>
      <xdr:col>6</xdr:col>
      <xdr:colOff>38100</xdr:colOff>
      <xdr:row>62</xdr:row>
      <xdr:rowOff>5080</xdr:rowOff>
    </xdr:to>
    <xdr:sp macro="" textlink="">
      <xdr:nvSpPr>
        <xdr:cNvPr id="179" name="フローチャート: 判断 178">
          <a:extLst>
            <a:ext uri="{FF2B5EF4-FFF2-40B4-BE49-F238E27FC236}">
              <a16:creationId xmlns:a16="http://schemas.microsoft.com/office/drawing/2014/main" id="{5E034882-9DA2-4698-A465-D7A13DDC2D0C}"/>
            </a:ext>
          </a:extLst>
        </xdr:cNvPr>
        <xdr:cNvSpPr/>
      </xdr:nvSpPr>
      <xdr:spPr>
        <a:xfrm>
          <a:off x="981075" y="99523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702C2627-4460-46AE-AB68-C6E61EAE30CC}"/>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C3F08146-DC5A-4179-B5A6-9078E4C519E8}"/>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2F01C62-A3C2-42FF-AAEF-BF3B20A2F75D}"/>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F4F9973-B66A-4C86-A496-C58015E2D16D}"/>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8FFB49C-6554-4843-83EC-988A6DCF99BD}"/>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2540</xdr:rowOff>
    </xdr:from>
    <xdr:to>
      <xdr:col>24</xdr:col>
      <xdr:colOff>114300</xdr:colOff>
      <xdr:row>63</xdr:row>
      <xdr:rowOff>104140</xdr:rowOff>
    </xdr:to>
    <xdr:sp macro="" textlink="">
      <xdr:nvSpPr>
        <xdr:cNvPr id="185" name="楕円 184">
          <a:extLst>
            <a:ext uri="{FF2B5EF4-FFF2-40B4-BE49-F238E27FC236}">
              <a16:creationId xmlns:a16="http://schemas.microsoft.com/office/drawing/2014/main" id="{8BE3171A-8449-47B1-965A-6B1D3C2E4C9D}"/>
            </a:ext>
          </a:extLst>
        </xdr:cNvPr>
        <xdr:cNvSpPr/>
      </xdr:nvSpPr>
      <xdr:spPr>
        <a:xfrm>
          <a:off x="4124325" y="102038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88917</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C61E709A-B596-432B-9834-C803AD415AA6}"/>
            </a:ext>
          </a:extLst>
        </xdr:cNvPr>
        <xdr:cNvSpPr txBox="1"/>
      </xdr:nvSpPr>
      <xdr:spPr>
        <a:xfrm>
          <a:off x="4219575"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141605</xdr:rowOff>
    </xdr:from>
    <xdr:to>
      <xdr:col>20</xdr:col>
      <xdr:colOff>38100</xdr:colOff>
      <xdr:row>63</xdr:row>
      <xdr:rowOff>71755</xdr:rowOff>
    </xdr:to>
    <xdr:sp macro="" textlink="">
      <xdr:nvSpPr>
        <xdr:cNvPr id="187" name="楕円 186">
          <a:extLst>
            <a:ext uri="{FF2B5EF4-FFF2-40B4-BE49-F238E27FC236}">
              <a16:creationId xmlns:a16="http://schemas.microsoft.com/office/drawing/2014/main" id="{C78CEA7A-5342-4FA6-A8D2-9D51F9F11BA8}"/>
            </a:ext>
          </a:extLst>
        </xdr:cNvPr>
        <xdr:cNvSpPr/>
      </xdr:nvSpPr>
      <xdr:spPr>
        <a:xfrm>
          <a:off x="3381375" y="1018413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20955</xdr:rowOff>
    </xdr:from>
    <xdr:to>
      <xdr:col>24</xdr:col>
      <xdr:colOff>63500</xdr:colOff>
      <xdr:row>63</xdr:row>
      <xdr:rowOff>53340</xdr:rowOff>
    </xdr:to>
    <xdr:cxnSp macro="">
      <xdr:nvCxnSpPr>
        <xdr:cNvPr id="188" name="直線コネクタ 187">
          <a:extLst>
            <a:ext uri="{FF2B5EF4-FFF2-40B4-BE49-F238E27FC236}">
              <a16:creationId xmlns:a16="http://schemas.microsoft.com/office/drawing/2014/main" id="{336CCF01-F3C0-4C61-A577-099F32F76648}"/>
            </a:ext>
          </a:extLst>
        </xdr:cNvPr>
        <xdr:cNvCxnSpPr/>
      </xdr:nvCxnSpPr>
      <xdr:spPr>
        <a:xfrm>
          <a:off x="3429000" y="10222230"/>
          <a:ext cx="752475"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118745</xdr:rowOff>
    </xdr:from>
    <xdr:to>
      <xdr:col>15</xdr:col>
      <xdr:colOff>101600</xdr:colOff>
      <xdr:row>63</xdr:row>
      <xdr:rowOff>48895</xdr:rowOff>
    </xdr:to>
    <xdr:sp macro="" textlink="">
      <xdr:nvSpPr>
        <xdr:cNvPr id="189" name="楕円 188">
          <a:extLst>
            <a:ext uri="{FF2B5EF4-FFF2-40B4-BE49-F238E27FC236}">
              <a16:creationId xmlns:a16="http://schemas.microsoft.com/office/drawing/2014/main" id="{1C52572E-B4DB-48B0-A20E-5C1ADE6205D2}"/>
            </a:ext>
          </a:extLst>
        </xdr:cNvPr>
        <xdr:cNvSpPr/>
      </xdr:nvSpPr>
      <xdr:spPr>
        <a:xfrm>
          <a:off x="2571750" y="1016127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169545</xdr:rowOff>
    </xdr:from>
    <xdr:to>
      <xdr:col>19</xdr:col>
      <xdr:colOff>177800</xdr:colOff>
      <xdr:row>63</xdr:row>
      <xdr:rowOff>20955</xdr:rowOff>
    </xdr:to>
    <xdr:cxnSp macro="">
      <xdr:nvCxnSpPr>
        <xdr:cNvPr id="190" name="直線コネクタ 189">
          <a:extLst>
            <a:ext uri="{FF2B5EF4-FFF2-40B4-BE49-F238E27FC236}">
              <a16:creationId xmlns:a16="http://schemas.microsoft.com/office/drawing/2014/main" id="{FA82888D-3BF1-4C6C-A47E-C61089168C32}"/>
            </a:ext>
          </a:extLst>
        </xdr:cNvPr>
        <xdr:cNvCxnSpPr/>
      </xdr:nvCxnSpPr>
      <xdr:spPr>
        <a:xfrm>
          <a:off x="2619375" y="10199370"/>
          <a:ext cx="80962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86360</xdr:rowOff>
    </xdr:from>
    <xdr:to>
      <xdr:col>10</xdr:col>
      <xdr:colOff>165100</xdr:colOff>
      <xdr:row>63</xdr:row>
      <xdr:rowOff>16510</xdr:rowOff>
    </xdr:to>
    <xdr:sp macro="" textlink="">
      <xdr:nvSpPr>
        <xdr:cNvPr id="191" name="楕円 190">
          <a:extLst>
            <a:ext uri="{FF2B5EF4-FFF2-40B4-BE49-F238E27FC236}">
              <a16:creationId xmlns:a16="http://schemas.microsoft.com/office/drawing/2014/main" id="{F46B9F4A-FAC5-4ED3-A68C-288FFAD2CD85}"/>
            </a:ext>
          </a:extLst>
        </xdr:cNvPr>
        <xdr:cNvSpPr/>
      </xdr:nvSpPr>
      <xdr:spPr>
        <a:xfrm>
          <a:off x="1781175" y="101225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137160</xdr:rowOff>
    </xdr:from>
    <xdr:to>
      <xdr:col>15</xdr:col>
      <xdr:colOff>50800</xdr:colOff>
      <xdr:row>62</xdr:row>
      <xdr:rowOff>169545</xdr:rowOff>
    </xdr:to>
    <xdr:cxnSp macro="">
      <xdr:nvCxnSpPr>
        <xdr:cNvPr id="192" name="直線コネクタ 191">
          <a:extLst>
            <a:ext uri="{FF2B5EF4-FFF2-40B4-BE49-F238E27FC236}">
              <a16:creationId xmlns:a16="http://schemas.microsoft.com/office/drawing/2014/main" id="{A47CDA91-6040-4168-A55A-E621371ECDFE}"/>
            </a:ext>
          </a:extLst>
        </xdr:cNvPr>
        <xdr:cNvCxnSpPr/>
      </xdr:nvCxnSpPr>
      <xdr:spPr>
        <a:xfrm>
          <a:off x="1828800" y="10179685"/>
          <a:ext cx="790575"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55880</xdr:rowOff>
    </xdr:from>
    <xdr:to>
      <xdr:col>6</xdr:col>
      <xdr:colOff>38100</xdr:colOff>
      <xdr:row>62</xdr:row>
      <xdr:rowOff>157480</xdr:rowOff>
    </xdr:to>
    <xdr:sp macro="" textlink="">
      <xdr:nvSpPr>
        <xdr:cNvPr id="193" name="楕円 192">
          <a:extLst>
            <a:ext uri="{FF2B5EF4-FFF2-40B4-BE49-F238E27FC236}">
              <a16:creationId xmlns:a16="http://schemas.microsoft.com/office/drawing/2014/main" id="{B4132202-00A8-4E4A-A0F1-A0C43D8CE170}"/>
            </a:ext>
          </a:extLst>
        </xdr:cNvPr>
        <xdr:cNvSpPr/>
      </xdr:nvSpPr>
      <xdr:spPr>
        <a:xfrm>
          <a:off x="981075" y="100952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106680</xdr:rowOff>
    </xdr:from>
    <xdr:to>
      <xdr:col>10</xdr:col>
      <xdr:colOff>114300</xdr:colOff>
      <xdr:row>62</xdr:row>
      <xdr:rowOff>137160</xdr:rowOff>
    </xdr:to>
    <xdr:cxnSp macro="">
      <xdr:nvCxnSpPr>
        <xdr:cNvPr id="194" name="直線コネクタ 193">
          <a:extLst>
            <a:ext uri="{FF2B5EF4-FFF2-40B4-BE49-F238E27FC236}">
              <a16:creationId xmlns:a16="http://schemas.microsoft.com/office/drawing/2014/main" id="{5B8B6460-B6D5-40DC-9D8B-F027569198E8}"/>
            </a:ext>
          </a:extLst>
        </xdr:cNvPr>
        <xdr:cNvCxnSpPr/>
      </xdr:nvCxnSpPr>
      <xdr:spPr>
        <a:xfrm>
          <a:off x="1028700" y="10142855"/>
          <a:ext cx="8001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71137</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E80755AF-C8DB-42FD-9865-5E4EE82B5497}"/>
            </a:ext>
          </a:extLst>
        </xdr:cNvPr>
        <xdr:cNvSpPr txBox="1"/>
      </xdr:nvSpPr>
      <xdr:spPr>
        <a:xfrm>
          <a:off x="3239144" y="978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50182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FDA08F6B-FA6C-4582-8753-CF3619F6AB39}"/>
            </a:ext>
          </a:extLst>
        </xdr:cNvPr>
        <xdr:cNvSpPr txBox="1"/>
      </xdr:nvSpPr>
      <xdr:spPr>
        <a:xfrm>
          <a:off x="2439044" y="976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19702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F11DB044-44F4-4A12-B877-40FDC89175AD}"/>
            </a:ext>
          </a:extLst>
        </xdr:cNvPr>
        <xdr:cNvSpPr txBox="1"/>
      </xdr:nvSpPr>
      <xdr:spPr>
        <a:xfrm>
          <a:off x="1648469"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21607</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E878B8DA-3AAD-48A8-A94B-D3F08D8EE5BD}"/>
            </a:ext>
          </a:extLst>
        </xdr:cNvPr>
        <xdr:cNvSpPr txBox="1"/>
      </xdr:nvSpPr>
      <xdr:spPr>
        <a:xfrm>
          <a:off x="848369"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62882</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A1EF66B0-ED73-4867-8111-5439607737BF}"/>
            </a:ext>
          </a:extLst>
        </xdr:cNvPr>
        <xdr:cNvSpPr txBox="1"/>
      </xdr:nvSpPr>
      <xdr:spPr>
        <a:xfrm>
          <a:off x="3239144" y="1026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40022</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7B159DFD-01C5-4960-8197-A0B702A6830C}"/>
            </a:ext>
          </a:extLst>
        </xdr:cNvPr>
        <xdr:cNvSpPr txBox="1"/>
      </xdr:nvSpPr>
      <xdr:spPr>
        <a:xfrm>
          <a:off x="2439044"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7637</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410BF130-D980-4054-A4FE-D6B7B29BC847}"/>
            </a:ext>
          </a:extLst>
        </xdr:cNvPr>
        <xdr:cNvSpPr txBox="1"/>
      </xdr:nvSpPr>
      <xdr:spPr>
        <a:xfrm>
          <a:off x="1648469" y="1021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148607</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313ADEC1-11B0-4E0B-B726-FE93CA9797B4}"/>
            </a:ext>
          </a:extLst>
        </xdr:cNvPr>
        <xdr:cNvSpPr txBox="1"/>
      </xdr:nvSpPr>
      <xdr:spPr>
        <a:xfrm>
          <a:off x="848369" y="1018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545EDC2F-7DE5-475A-8D7E-84F189D5F181}"/>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7AFE53C1-383C-4414-AF17-0E0462B03704}"/>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C986775A-93F7-4A51-BBEB-F8C84888CB25}"/>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A2E7E456-952B-49A8-AA27-FA3D4584A726}"/>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347E19AE-94FE-41B2-9ECB-A712AC97C4B2}"/>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BCB972F8-9B23-412D-943C-A2DDFEDCB248}"/>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B07CD61F-7921-4346-A4AB-D2B8281D0FF4}"/>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A1B44654-7D79-49CD-AC43-946519D20745}"/>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5D538FDA-60C1-4307-B16D-7AA674326BF8}"/>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BB191594-2F1A-4311-A52F-0E76CBFCEB30}"/>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9824A070-D987-4CBE-B66C-02A44E1EA204}"/>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4EF3668C-D959-46F7-B7C4-03EDC44D74EA}"/>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9DCDFE05-E0C6-41F3-AC8C-06E2E70D7E73}"/>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ECA295DF-6EE3-445A-81D7-25E6CB856D58}"/>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D0762727-EAF8-4A6A-830D-D08773100A38}"/>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590A4355-1F06-43A0-A98C-887EA9C833FA}"/>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3675475F-8204-4FE2-9698-A12A011AE895}"/>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87DCD3EA-74A0-482A-B1C7-ED5ADA6F4BEA}"/>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DF91F7E1-007D-4D60-91DF-986941382BE1}"/>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9D38DD7F-32E0-4E33-9C3A-AC408CBB42A5}"/>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C5960250-7FB0-46F4-A7A4-27D65B0C3E6A}"/>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7013B678-30F9-4CB0-BDA8-170DDD46C40D}"/>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AD9B20DA-4338-44A8-B519-20333D5E5715}"/>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113946</xdr:rowOff>
    </xdr:from>
    <xdr:to>
      <xdr:col>54</xdr:col>
      <xdr:colOff>189865</xdr:colOff>
      <xdr:row>64</xdr:row>
      <xdr:rowOff>30385</xdr:rowOff>
    </xdr:to>
    <xdr:cxnSp macro="">
      <xdr:nvCxnSpPr>
        <xdr:cNvPr id="226" name="直線コネクタ 225">
          <a:extLst>
            <a:ext uri="{FF2B5EF4-FFF2-40B4-BE49-F238E27FC236}">
              <a16:creationId xmlns:a16="http://schemas.microsoft.com/office/drawing/2014/main" id="{AFD2FE89-9333-4C42-99E2-D4B13BC15587}"/>
            </a:ext>
          </a:extLst>
        </xdr:cNvPr>
        <xdr:cNvCxnSpPr/>
      </xdr:nvCxnSpPr>
      <xdr:spPr>
        <a:xfrm flipV="1">
          <a:off x="9429115" y="9181746"/>
          <a:ext cx="0" cy="1208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34212</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0A201ED1-DC94-4125-8441-E3B5406D19C5}"/>
            </a:ext>
          </a:extLst>
        </xdr:cNvPr>
        <xdr:cNvSpPr txBox="1"/>
      </xdr:nvSpPr>
      <xdr:spPr>
        <a:xfrm>
          <a:off x="9467850" y="103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30385</xdr:rowOff>
    </xdr:from>
    <xdr:to>
      <xdr:col>55</xdr:col>
      <xdr:colOff>88900</xdr:colOff>
      <xdr:row>64</xdr:row>
      <xdr:rowOff>30385</xdr:rowOff>
    </xdr:to>
    <xdr:cxnSp macro="">
      <xdr:nvCxnSpPr>
        <xdr:cNvPr id="228" name="直線コネクタ 227">
          <a:extLst>
            <a:ext uri="{FF2B5EF4-FFF2-40B4-BE49-F238E27FC236}">
              <a16:creationId xmlns:a16="http://schemas.microsoft.com/office/drawing/2014/main" id="{1CAC6C78-D62F-4D0A-9DAF-CDD2318C2EE3}"/>
            </a:ext>
          </a:extLst>
        </xdr:cNvPr>
        <xdr:cNvCxnSpPr/>
      </xdr:nvCxnSpPr>
      <xdr:spPr>
        <a:xfrm>
          <a:off x="9363075" y="1039041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60623</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2522954C-7B23-4FF7-B6A5-74096CF04190}"/>
            </a:ext>
          </a:extLst>
        </xdr:cNvPr>
        <xdr:cNvSpPr txBox="1"/>
      </xdr:nvSpPr>
      <xdr:spPr>
        <a:xfrm>
          <a:off x="9467850" y="89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113946</xdr:rowOff>
    </xdr:from>
    <xdr:to>
      <xdr:col>55</xdr:col>
      <xdr:colOff>88900</xdr:colOff>
      <xdr:row>56</xdr:row>
      <xdr:rowOff>113946</xdr:rowOff>
    </xdr:to>
    <xdr:cxnSp macro="">
      <xdr:nvCxnSpPr>
        <xdr:cNvPr id="230" name="直線コネクタ 229">
          <a:extLst>
            <a:ext uri="{FF2B5EF4-FFF2-40B4-BE49-F238E27FC236}">
              <a16:creationId xmlns:a16="http://schemas.microsoft.com/office/drawing/2014/main" id="{66FC6888-C5AF-44FD-87CC-ADA87E72DF97}"/>
            </a:ext>
          </a:extLst>
        </xdr:cNvPr>
        <xdr:cNvCxnSpPr/>
      </xdr:nvCxnSpPr>
      <xdr:spPr>
        <a:xfrm>
          <a:off x="9363075" y="918174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65911</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AB54AEBF-94FC-46CC-94EF-7A2609D7B444}"/>
            </a:ext>
          </a:extLst>
        </xdr:cNvPr>
        <xdr:cNvSpPr txBox="1"/>
      </xdr:nvSpPr>
      <xdr:spPr>
        <a:xfrm>
          <a:off x="9467850" y="9946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87484</xdr:rowOff>
    </xdr:from>
    <xdr:to>
      <xdr:col>55</xdr:col>
      <xdr:colOff>50800</xdr:colOff>
      <xdr:row>62</xdr:row>
      <xdr:rowOff>17634</xdr:rowOff>
    </xdr:to>
    <xdr:sp macro="" textlink="">
      <xdr:nvSpPr>
        <xdr:cNvPr id="232" name="フローチャート: 判断 231">
          <a:extLst>
            <a:ext uri="{FF2B5EF4-FFF2-40B4-BE49-F238E27FC236}">
              <a16:creationId xmlns:a16="http://schemas.microsoft.com/office/drawing/2014/main" id="{C47939E2-086F-4A46-BC7A-F5900951ED88}"/>
            </a:ext>
          </a:extLst>
        </xdr:cNvPr>
        <xdr:cNvSpPr/>
      </xdr:nvSpPr>
      <xdr:spPr>
        <a:xfrm>
          <a:off x="9401175" y="996173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90300</xdr:rowOff>
    </xdr:from>
    <xdr:to>
      <xdr:col>50</xdr:col>
      <xdr:colOff>165100</xdr:colOff>
      <xdr:row>62</xdr:row>
      <xdr:rowOff>20450</xdr:rowOff>
    </xdr:to>
    <xdr:sp macro="" textlink="">
      <xdr:nvSpPr>
        <xdr:cNvPr id="233" name="フローチャート: 判断 232">
          <a:extLst>
            <a:ext uri="{FF2B5EF4-FFF2-40B4-BE49-F238E27FC236}">
              <a16:creationId xmlns:a16="http://schemas.microsoft.com/office/drawing/2014/main" id="{4DE7FAD8-A09D-4769-8711-4B3005CAB3B3}"/>
            </a:ext>
          </a:extLst>
        </xdr:cNvPr>
        <xdr:cNvSpPr/>
      </xdr:nvSpPr>
      <xdr:spPr>
        <a:xfrm>
          <a:off x="8639175" y="996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75452</xdr:rowOff>
    </xdr:from>
    <xdr:to>
      <xdr:col>46</xdr:col>
      <xdr:colOff>38100</xdr:colOff>
      <xdr:row>62</xdr:row>
      <xdr:rowOff>5602</xdr:rowOff>
    </xdr:to>
    <xdr:sp macro="" textlink="">
      <xdr:nvSpPr>
        <xdr:cNvPr id="234" name="フローチャート: 判断 233">
          <a:extLst>
            <a:ext uri="{FF2B5EF4-FFF2-40B4-BE49-F238E27FC236}">
              <a16:creationId xmlns:a16="http://schemas.microsoft.com/office/drawing/2014/main" id="{09BFA073-C42E-49FD-9515-D9565BF9D77D}"/>
            </a:ext>
          </a:extLst>
        </xdr:cNvPr>
        <xdr:cNvSpPr/>
      </xdr:nvSpPr>
      <xdr:spPr>
        <a:xfrm>
          <a:off x="7839075" y="995287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66220</xdr:rowOff>
    </xdr:from>
    <xdr:to>
      <xdr:col>41</xdr:col>
      <xdr:colOff>101600</xdr:colOff>
      <xdr:row>61</xdr:row>
      <xdr:rowOff>167820</xdr:rowOff>
    </xdr:to>
    <xdr:sp macro="" textlink="">
      <xdr:nvSpPr>
        <xdr:cNvPr id="235" name="フローチャート: 判断 234">
          <a:extLst>
            <a:ext uri="{FF2B5EF4-FFF2-40B4-BE49-F238E27FC236}">
              <a16:creationId xmlns:a16="http://schemas.microsoft.com/office/drawing/2014/main" id="{18486BCC-7A55-4F34-AEBE-0CB7BB18E3C4}"/>
            </a:ext>
          </a:extLst>
        </xdr:cNvPr>
        <xdr:cNvSpPr/>
      </xdr:nvSpPr>
      <xdr:spPr>
        <a:xfrm>
          <a:off x="7029450" y="99468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78846</xdr:rowOff>
    </xdr:from>
    <xdr:to>
      <xdr:col>36</xdr:col>
      <xdr:colOff>165100</xdr:colOff>
      <xdr:row>62</xdr:row>
      <xdr:rowOff>8996</xdr:rowOff>
    </xdr:to>
    <xdr:sp macro="" textlink="">
      <xdr:nvSpPr>
        <xdr:cNvPr id="236" name="フローチャート: 判断 235">
          <a:extLst>
            <a:ext uri="{FF2B5EF4-FFF2-40B4-BE49-F238E27FC236}">
              <a16:creationId xmlns:a16="http://schemas.microsoft.com/office/drawing/2014/main" id="{83DA0095-7CFA-48E1-9C13-232EFBE8B2BD}"/>
            </a:ext>
          </a:extLst>
        </xdr:cNvPr>
        <xdr:cNvSpPr/>
      </xdr:nvSpPr>
      <xdr:spPr>
        <a:xfrm>
          <a:off x="6238875" y="99562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0C50A10-06E6-41E0-9C3D-668973381976}"/>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E255EC9C-A0E2-49F3-8182-A50063DE3771}"/>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DC1C4CB-6AEE-463B-9E32-ECB040D33227}"/>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AA8EDFD-DC4C-48BF-964A-607E504AC851}"/>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3D08FE9-F9E6-4DA0-BCE8-B360D7B243DE}"/>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108443</xdr:rowOff>
    </xdr:from>
    <xdr:to>
      <xdr:col>55</xdr:col>
      <xdr:colOff>50800</xdr:colOff>
      <xdr:row>58</xdr:row>
      <xdr:rowOff>38593</xdr:rowOff>
    </xdr:to>
    <xdr:sp macro="" textlink="">
      <xdr:nvSpPr>
        <xdr:cNvPr id="242" name="楕円 241">
          <a:extLst>
            <a:ext uri="{FF2B5EF4-FFF2-40B4-BE49-F238E27FC236}">
              <a16:creationId xmlns:a16="http://schemas.microsoft.com/office/drawing/2014/main" id="{DF61E04C-764A-4197-8AC3-0F3614C0C968}"/>
            </a:ext>
          </a:extLst>
        </xdr:cNvPr>
        <xdr:cNvSpPr/>
      </xdr:nvSpPr>
      <xdr:spPr>
        <a:xfrm>
          <a:off x="9401175" y="933499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131320</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3D1B56F3-9157-4D29-8677-495164FD2589}"/>
            </a:ext>
          </a:extLst>
        </xdr:cNvPr>
        <xdr:cNvSpPr txBox="1"/>
      </xdr:nvSpPr>
      <xdr:spPr>
        <a:xfrm>
          <a:off x="9467850" y="919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108782</xdr:rowOff>
    </xdr:from>
    <xdr:to>
      <xdr:col>50</xdr:col>
      <xdr:colOff>165100</xdr:colOff>
      <xdr:row>58</xdr:row>
      <xdr:rowOff>38932</xdr:rowOff>
    </xdr:to>
    <xdr:sp macro="" textlink="">
      <xdr:nvSpPr>
        <xdr:cNvPr id="244" name="楕円 243">
          <a:extLst>
            <a:ext uri="{FF2B5EF4-FFF2-40B4-BE49-F238E27FC236}">
              <a16:creationId xmlns:a16="http://schemas.microsoft.com/office/drawing/2014/main" id="{2BED584F-8492-4F66-B968-C3879A1D017E}"/>
            </a:ext>
          </a:extLst>
        </xdr:cNvPr>
        <xdr:cNvSpPr/>
      </xdr:nvSpPr>
      <xdr:spPr>
        <a:xfrm>
          <a:off x="8639175" y="93353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159243</xdr:rowOff>
    </xdr:from>
    <xdr:to>
      <xdr:col>55</xdr:col>
      <xdr:colOff>0</xdr:colOff>
      <xdr:row>57</xdr:row>
      <xdr:rowOff>159582</xdr:rowOff>
    </xdr:to>
    <xdr:cxnSp macro="">
      <xdr:nvCxnSpPr>
        <xdr:cNvPr id="245" name="直線コネクタ 244">
          <a:extLst>
            <a:ext uri="{FF2B5EF4-FFF2-40B4-BE49-F238E27FC236}">
              <a16:creationId xmlns:a16="http://schemas.microsoft.com/office/drawing/2014/main" id="{B9AF9B07-3795-4F2A-9D9F-6D9535E5F2D1}"/>
            </a:ext>
          </a:extLst>
        </xdr:cNvPr>
        <xdr:cNvCxnSpPr/>
      </xdr:nvCxnSpPr>
      <xdr:spPr>
        <a:xfrm flipV="1">
          <a:off x="8686800" y="9392143"/>
          <a:ext cx="742950" cy="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116086</xdr:rowOff>
    </xdr:from>
    <xdr:to>
      <xdr:col>46</xdr:col>
      <xdr:colOff>38100</xdr:colOff>
      <xdr:row>58</xdr:row>
      <xdr:rowOff>46236</xdr:rowOff>
    </xdr:to>
    <xdr:sp macro="" textlink="">
      <xdr:nvSpPr>
        <xdr:cNvPr id="246" name="楕円 245">
          <a:extLst>
            <a:ext uri="{FF2B5EF4-FFF2-40B4-BE49-F238E27FC236}">
              <a16:creationId xmlns:a16="http://schemas.microsoft.com/office/drawing/2014/main" id="{B98EAAAC-A447-4B24-83C2-AC947DE270E2}"/>
            </a:ext>
          </a:extLst>
        </xdr:cNvPr>
        <xdr:cNvSpPr/>
      </xdr:nvSpPr>
      <xdr:spPr>
        <a:xfrm>
          <a:off x="7839075" y="934581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159582</xdr:rowOff>
    </xdr:from>
    <xdr:to>
      <xdr:col>50</xdr:col>
      <xdr:colOff>114300</xdr:colOff>
      <xdr:row>57</xdr:row>
      <xdr:rowOff>166886</xdr:rowOff>
    </xdr:to>
    <xdr:cxnSp macro="">
      <xdr:nvCxnSpPr>
        <xdr:cNvPr id="247" name="直線コネクタ 246">
          <a:extLst>
            <a:ext uri="{FF2B5EF4-FFF2-40B4-BE49-F238E27FC236}">
              <a16:creationId xmlns:a16="http://schemas.microsoft.com/office/drawing/2014/main" id="{BF8C67CB-5F28-4C8B-97B2-9809D7DC28C2}"/>
            </a:ext>
          </a:extLst>
        </xdr:cNvPr>
        <xdr:cNvCxnSpPr/>
      </xdr:nvCxnSpPr>
      <xdr:spPr>
        <a:xfrm flipV="1">
          <a:off x="7886700" y="9392482"/>
          <a:ext cx="8001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115689</xdr:rowOff>
    </xdr:from>
    <xdr:to>
      <xdr:col>41</xdr:col>
      <xdr:colOff>101600</xdr:colOff>
      <xdr:row>58</xdr:row>
      <xdr:rowOff>45839</xdr:rowOff>
    </xdr:to>
    <xdr:sp macro="" textlink="">
      <xdr:nvSpPr>
        <xdr:cNvPr id="248" name="楕円 247">
          <a:extLst>
            <a:ext uri="{FF2B5EF4-FFF2-40B4-BE49-F238E27FC236}">
              <a16:creationId xmlns:a16="http://schemas.microsoft.com/office/drawing/2014/main" id="{48008D1A-A31E-4825-9FA6-5E0C88787F6A}"/>
            </a:ext>
          </a:extLst>
        </xdr:cNvPr>
        <xdr:cNvSpPr/>
      </xdr:nvSpPr>
      <xdr:spPr>
        <a:xfrm>
          <a:off x="7029450" y="93454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166489</xdr:rowOff>
    </xdr:from>
    <xdr:to>
      <xdr:col>45</xdr:col>
      <xdr:colOff>177800</xdr:colOff>
      <xdr:row>57</xdr:row>
      <xdr:rowOff>166886</xdr:rowOff>
    </xdr:to>
    <xdr:cxnSp macro="">
      <xdr:nvCxnSpPr>
        <xdr:cNvPr id="249" name="直線コネクタ 248">
          <a:extLst>
            <a:ext uri="{FF2B5EF4-FFF2-40B4-BE49-F238E27FC236}">
              <a16:creationId xmlns:a16="http://schemas.microsoft.com/office/drawing/2014/main" id="{60B48703-6031-43E9-8075-2384C8F53313}"/>
            </a:ext>
          </a:extLst>
        </xdr:cNvPr>
        <xdr:cNvCxnSpPr/>
      </xdr:nvCxnSpPr>
      <xdr:spPr>
        <a:xfrm>
          <a:off x="7077075" y="9393039"/>
          <a:ext cx="809625"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113514</xdr:rowOff>
    </xdr:from>
    <xdr:to>
      <xdr:col>36</xdr:col>
      <xdr:colOff>165100</xdr:colOff>
      <xdr:row>58</xdr:row>
      <xdr:rowOff>43664</xdr:rowOff>
    </xdr:to>
    <xdr:sp macro="" textlink="">
      <xdr:nvSpPr>
        <xdr:cNvPr id="250" name="楕円 249">
          <a:extLst>
            <a:ext uri="{FF2B5EF4-FFF2-40B4-BE49-F238E27FC236}">
              <a16:creationId xmlns:a16="http://schemas.microsoft.com/office/drawing/2014/main" id="{E9E28555-23F5-43DD-B98B-16ED4AC5ACC0}"/>
            </a:ext>
          </a:extLst>
        </xdr:cNvPr>
        <xdr:cNvSpPr/>
      </xdr:nvSpPr>
      <xdr:spPr>
        <a:xfrm>
          <a:off x="6238875" y="93432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164314</xdr:rowOff>
    </xdr:from>
    <xdr:to>
      <xdr:col>41</xdr:col>
      <xdr:colOff>50800</xdr:colOff>
      <xdr:row>57</xdr:row>
      <xdr:rowOff>166489</xdr:rowOff>
    </xdr:to>
    <xdr:cxnSp macro="">
      <xdr:nvCxnSpPr>
        <xdr:cNvPr id="251" name="直線コネクタ 250">
          <a:extLst>
            <a:ext uri="{FF2B5EF4-FFF2-40B4-BE49-F238E27FC236}">
              <a16:creationId xmlns:a16="http://schemas.microsoft.com/office/drawing/2014/main" id="{ABA5C4D8-19CD-42F3-800D-DA0F73AD10E8}"/>
            </a:ext>
          </a:extLst>
        </xdr:cNvPr>
        <xdr:cNvCxnSpPr/>
      </xdr:nvCxnSpPr>
      <xdr:spPr>
        <a:xfrm>
          <a:off x="6286500" y="9390864"/>
          <a:ext cx="790575" cy="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11577</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37B75E49-2B4A-42FF-B173-31FA741B1E1B}"/>
            </a:ext>
          </a:extLst>
        </xdr:cNvPr>
        <xdr:cNvSpPr txBox="1"/>
      </xdr:nvSpPr>
      <xdr:spPr>
        <a:xfrm>
          <a:off x="8399995" y="1004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168179</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E7B30A66-61B0-4C8F-906E-A1D07A389C05}"/>
            </a:ext>
          </a:extLst>
        </xdr:cNvPr>
        <xdr:cNvSpPr txBox="1"/>
      </xdr:nvSpPr>
      <xdr:spPr>
        <a:xfrm>
          <a:off x="7609420" y="1004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158947</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79CDD7D7-2D84-4D51-8847-096BAE729310}"/>
            </a:ext>
          </a:extLst>
        </xdr:cNvPr>
        <xdr:cNvSpPr txBox="1"/>
      </xdr:nvSpPr>
      <xdr:spPr>
        <a:xfrm>
          <a:off x="6818845" y="10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123</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C278FF5C-80D8-4367-9085-961B75F5E854}"/>
            </a:ext>
          </a:extLst>
        </xdr:cNvPr>
        <xdr:cNvSpPr txBox="1"/>
      </xdr:nvSpPr>
      <xdr:spPr>
        <a:xfrm>
          <a:off x="6009220" y="100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55459</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13DD8171-C4ED-48E3-8681-F1235A9DA13B}"/>
            </a:ext>
          </a:extLst>
        </xdr:cNvPr>
        <xdr:cNvSpPr txBox="1"/>
      </xdr:nvSpPr>
      <xdr:spPr>
        <a:xfrm>
          <a:off x="8399995" y="912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62763</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DF80C902-28B7-451F-9161-873D116E603B}"/>
            </a:ext>
          </a:extLst>
        </xdr:cNvPr>
        <xdr:cNvSpPr txBox="1"/>
      </xdr:nvSpPr>
      <xdr:spPr>
        <a:xfrm>
          <a:off x="7609420" y="913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62366</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FED28268-C99F-45D2-AE98-7B170A3066B3}"/>
            </a:ext>
          </a:extLst>
        </xdr:cNvPr>
        <xdr:cNvSpPr txBox="1"/>
      </xdr:nvSpPr>
      <xdr:spPr>
        <a:xfrm>
          <a:off x="6818845" y="913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60191</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819D45D2-5C11-4517-B0C9-DC4A2A37D3CB}"/>
            </a:ext>
          </a:extLst>
        </xdr:cNvPr>
        <xdr:cNvSpPr txBox="1"/>
      </xdr:nvSpPr>
      <xdr:spPr>
        <a:xfrm>
          <a:off x="6009220" y="91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4C8292B8-839B-44E4-AE0C-49A35D556317}"/>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4D83EDF6-5327-467F-859D-710DE5FCBD4B}"/>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B8A21E8-066C-44CE-A90E-EAC86726AFF6}"/>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4F21281-8A78-4032-A5BD-7ABA609C55B6}"/>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2318232A-4858-428E-8634-921B9381B288}"/>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CCA0BCB6-5158-4753-81C5-8E4C857BD6F9}"/>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4C4121A7-6F0D-4F15-84EB-F81FC3C850BE}"/>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67481E22-16FC-4E06-ACB3-708722C8CBD1}"/>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D8F400E0-172B-47F6-907A-1E7ECAF6BDDE}"/>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1B1018B3-694C-44EE-A4F6-277FBDCC24FE}"/>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4ED0C0E4-323D-4F62-81FB-A2AD3A2F16D3}"/>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9E143618-8D75-45E6-8D71-245C5CDFFC8B}"/>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52FEF2F0-180B-4104-825B-40B2991DBBC0}"/>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179CBBB7-7D35-49D0-986A-76CB8EC6B301}"/>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7016802B-9109-407A-9184-34B883C6B600}"/>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74E9CE94-0216-4A90-A270-677F51A79795}"/>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4BDD9065-9DF9-4FDD-BE48-13E30E10096B}"/>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1AE6B8DE-3E06-4E4B-A691-1EE023CB4CE0}"/>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7A8B0D54-BC62-4F20-A466-0F338545D726}"/>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84337645-61C8-4712-B319-55979B5CD695}"/>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5F4B0D58-B1DE-4CEB-A90B-CA40702F8D9C}"/>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7BCB53B-B8C5-4C15-ADED-E64C4FA128C2}"/>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47614F6F-5714-47F0-A265-6BD2FAAC0A06}"/>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D9FD8B23-87E6-4A67-A783-4CEB3FC8DBDD}"/>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45720</xdr:rowOff>
    </xdr:to>
    <xdr:cxnSp macro="">
      <xdr:nvCxnSpPr>
        <xdr:cNvPr id="284" name="直線コネクタ 283">
          <a:extLst>
            <a:ext uri="{FF2B5EF4-FFF2-40B4-BE49-F238E27FC236}">
              <a16:creationId xmlns:a16="http://schemas.microsoft.com/office/drawing/2014/main" id="{5543B0BE-9F10-4FD6-859C-67E864EC1221}"/>
            </a:ext>
          </a:extLst>
        </xdr:cNvPr>
        <xdr:cNvCxnSpPr/>
      </xdr:nvCxnSpPr>
      <xdr:spPr>
        <a:xfrm flipV="1">
          <a:off x="4180840" y="1270635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58A67FD6-48A1-41F2-80EA-269401AE0553}"/>
            </a:ext>
          </a:extLst>
        </xdr:cNvPr>
        <xdr:cNvSpPr txBox="1"/>
      </xdr:nvSpPr>
      <xdr:spPr>
        <a:xfrm>
          <a:off x="4219575"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86" name="直線コネクタ 285">
          <a:extLst>
            <a:ext uri="{FF2B5EF4-FFF2-40B4-BE49-F238E27FC236}">
              <a16:creationId xmlns:a16="http://schemas.microsoft.com/office/drawing/2014/main" id="{6BD7849B-0D9E-4674-AEC7-FB48B90333E0}"/>
            </a:ext>
          </a:extLst>
        </xdr:cNvPr>
        <xdr:cNvCxnSpPr/>
      </xdr:nvCxnSpPr>
      <xdr:spPr>
        <a:xfrm>
          <a:off x="4105275" y="139744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A968C23B-47A6-405D-B30B-9FBF2D3F55A5}"/>
            </a:ext>
          </a:extLst>
        </xdr:cNvPr>
        <xdr:cNvSpPr txBox="1"/>
      </xdr:nvSpPr>
      <xdr:spPr>
        <a:xfrm>
          <a:off x="4219575" y="1249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88" name="直線コネクタ 287">
          <a:extLst>
            <a:ext uri="{FF2B5EF4-FFF2-40B4-BE49-F238E27FC236}">
              <a16:creationId xmlns:a16="http://schemas.microsoft.com/office/drawing/2014/main" id="{FD215B40-E0B7-4087-8FA1-162BD4045D65}"/>
            </a:ext>
          </a:extLst>
        </xdr:cNvPr>
        <xdr:cNvCxnSpPr/>
      </xdr:nvCxnSpPr>
      <xdr:spPr>
        <a:xfrm>
          <a:off x="4105275" y="12706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D81ABCC3-6FE6-4E7E-B838-F27CBC75ADC6}"/>
            </a:ext>
          </a:extLst>
        </xdr:cNvPr>
        <xdr:cNvSpPr txBox="1"/>
      </xdr:nvSpPr>
      <xdr:spPr>
        <a:xfrm>
          <a:off x="4219575" y="13288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0" name="フローチャート: 判断 289">
          <a:extLst>
            <a:ext uri="{FF2B5EF4-FFF2-40B4-BE49-F238E27FC236}">
              <a16:creationId xmlns:a16="http://schemas.microsoft.com/office/drawing/2014/main" id="{1BC3F419-EBF7-4AA1-99EC-2751F847C225}"/>
            </a:ext>
          </a:extLst>
        </xdr:cNvPr>
        <xdr:cNvSpPr/>
      </xdr:nvSpPr>
      <xdr:spPr>
        <a:xfrm>
          <a:off x="4124325" y="134372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1" name="フローチャート: 判断 290">
          <a:extLst>
            <a:ext uri="{FF2B5EF4-FFF2-40B4-BE49-F238E27FC236}">
              <a16:creationId xmlns:a16="http://schemas.microsoft.com/office/drawing/2014/main" id="{E2EF843E-3F56-4835-BC2B-3E636F8B4B5F}"/>
            </a:ext>
          </a:extLst>
        </xdr:cNvPr>
        <xdr:cNvSpPr/>
      </xdr:nvSpPr>
      <xdr:spPr>
        <a:xfrm>
          <a:off x="3381375" y="134029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2" name="フローチャート: 判断 291">
          <a:extLst>
            <a:ext uri="{FF2B5EF4-FFF2-40B4-BE49-F238E27FC236}">
              <a16:creationId xmlns:a16="http://schemas.microsoft.com/office/drawing/2014/main" id="{9DCEBBE5-EFEF-41BB-8627-16A997D57A9E}"/>
            </a:ext>
          </a:extLst>
        </xdr:cNvPr>
        <xdr:cNvSpPr/>
      </xdr:nvSpPr>
      <xdr:spPr>
        <a:xfrm>
          <a:off x="2571750" y="133565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293" name="フローチャート: 判断 292">
          <a:extLst>
            <a:ext uri="{FF2B5EF4-FFF2-40B4-BE49-F238E27FC236}">
              <a16:creationId xmlns:a16="http://schemas.microsoft.com/office/drawing/2014/main" id="{895A18FA-3C27-4FBF-9D29-F597D1CA2067}"/>
            </a:ext>
          </a:extLst>
        </xdr:cNvPr>
        <xdr:cNvSpPr/>
      </xdr:nvSpPr>
      <xdr:spPr>
        <a:xfrm>
          <a:off x="1781175" y="132765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4" name="フローチャート: 判断 293">
          <a:extLst>
            <a:ext uri="{FF2B5EF4-FFF2-40B4-BE49-F238E27FC236}">
              <a16:creationId xmlns:a16="http://schemas.microsoft.com/office/drawing/2014/main" id="{8FEF4FEF-5F32-44FF-9651-7860268669F2}"/>
            </a:ext>
          </a:extLst>
        </xdr:cNvPr>
        <xdr:cNvSpPr/>
      </xdr:nvSpPr>
      <xdr:spPr>
        <a:xfrm>
          <a:off x="9810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1DE1359-BD3B-4FF3-B472-D20D0B5CBFD7}"/>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299A33B-14A7-4E72-958E-72DCFE368F10}"/>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0331320-4CC1-4F3C-BF68-4894918D9196}"/>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09A97F6-4B53-474B-9704-5E67E357B292}"/>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930FBA0-E4B5-4509-A93A-1B23E68DFD6E}"/>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90170</xdr:rowOff>
    </xdr:from>
    <xdr:to>
      <xdr:col>24</xdr:col>
      <xdr:colOff>114300</xdr:colOff>
      <xdr:row>85</xdr:row>
      <xdr:rowOff>20320</xdr:rowOff>
    </xdr:to>
    <xdr:sp macro="" textlink="">
      <xdr:nvSpPr>
        <xdr:cNvPr id="300" name="楕円 299">
          <a:extLst>
            <a:ext uri="{FF2B5EF4-FFF2-40B4-BE49-F238E27FC236}">
              <a16:creationId xmlns:a16="http://schemas.microsoft.com/office/drawing/2014/main" id="{A76372B9-5C7A-4F92-AF78-566B2A7F0E18}"/>
            </a:ext>
          </a:extLst>
        </xdr:cNvPr>
        <xdr:cNvSpPr/>
      </xdr:nvSpPr>
      <xdr:spPr>
        <a:xfrm>
          <a:off x="4124325" y="136886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68597</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0EC91B03-F057-4519-8C81-C337264E6A19}"/>
            </a:ext>
          </a:extLst>
        </xdr:cNvPr>
        <xdr:cNvSpPr txBox="1"/>
      </xdr:nvSpPr>
      <xdr:spPr>
        <a:xfrm>
          <a:off x="4219575"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40639</xdr:rowOff>
    </xdr:from>
    <xdr:to>
      <xdr:col>20</xdr:col>
      <xdr:colOff>38100</xdr:colOff>
      <xdr:row>84</xdr:row>
      <xdr:rowOff>142239</xdr:rowOff>
    </xdr:to>
    <xdr:sp macro="" textlink="">
      <xdr:nvSpPr>
        <xdr:cNvPr id="302" name="楕円 301">
          <a:extLst>
            <a:ext uri="{FF2B5EF4-FFF2-40B4-BE49-F238E27FC236}">
              <a16:creationId xmlns:a16="http://schemas.microsoft.com/office/drawing/2014/main" id="{A3D55B3E-2D1B-4B03-BACE-4C9B97E19354}"/>
            </a:ext>
          </a:extLst>
        </xdr:cNvPr>
        <xdr:cNvSpPr/>
      </xdr:nvSpPr>
      <xdr:spPr>
        <a:xfrm>
          <a:off x="3381375" y="1364233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91439</xdr:rowOff>
    </xdr:from>
    <xdr:to>
      <xdr:col>24</xdr:col>
      <xdr:colOff>63500</xdr:colOff>
      <xdr:row>84</xdr:row>
      <xdr:rowOff>140970</xdr:rowOff>
    </xdr:to>
    <xdr:cxnSp macro="">
      <xdr:nvCxnSpPr>
        <xdr:cNvPr id="303" name="直線コネクタ 302">
          <a:extLst>
            <a:ext uri="{FF2B5EF4-FFF2-40B4-BE49-F238E27FC236}">
              <a16:creationId xmlns:a16="http://schemas.microsoft.com/office/drawing/2014/main" id="{F8C793B6-D7EE-4953-BB51-A3D61CB28AE8}"/>
            </a:ext>
          </a:extLst>
        </xdr:cNvPr>
        <xdr:cNvCxnSpPr/>
      </xdr:nvCxnSpPr>
      <xdr:spPr>
        <a:xfrm>
          <a:off x="3429000" y="13689964"/>
          <a:ext cx="752475"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162561</xdr:rowOff>
    </xdr:from>
    <xdr:to>
      <xdr:col>15</xdr:col>
      <xdr:colOff>101600</xdr:colOff>
      <xdr:row>84</xdr:row>
      <xdr:rowOff>92711</xdr:rowOff>
    </xdr:to>
    <xdr:sp macro="" textlink="">
      <xdr:nvSpPr>
        <xdr:cNvPr id="304" name="楕円 303">
          <a:extLst>
            <a:ext uri="{FF2B5EF4-FFF2-40B4-BE49-F238E27FC236}">
              <a16:creationId xmlns:a16="http://schemas.microsoft.com/office/drawing/2014/main" id="{321F4E07-5AF4-4A91-B911-1D8F1BC2E6EC}"/>
            </a:ext>
          </a:extLst>
        </xdr:cNvPr>
        <xdr:cNvSpPr/>
      </xdr:nvSpPr>
      <xdr:spPr>
        <a:xfrm>
          <a:off x="2571750" y="135991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41911</xdr:rowOff>
    </xdr:from>
    <xdr:to>
      <xdr:col>19</xdr:col>
      <xdr:colOff>177800</xdr:colOff>
      <xdr:row>84</xdr:row>
      <xdr:rowOff>91439</xdr:rowOff>
    </xdr:to>
    <xdr:cxnSp macro="">
      <xdr:nvCxnSpPr>
        <xdr:cNvPr id="305" name="直線コネクタ 304">
          <a:extLst>
            <a:ext uri="{FF2B5EF4-FFF2-40B4-BE49-F238E27FC236}">
              <a16:creationId xmlns:a16="http://schemas.microsoft.com/office/drawing/2014/main" id="{91153409-460E-4A0D-A9F4-40F753D76AE8}"/>
            </a:ext>
          </a:extLst>
        </xdr:cNvPr>
        <xdr:cNvCxnSpPr/>
      </xdr:nvCxnSpPr>
      <xdr:spPr>
        <a:xfrm>
          <a:off x="2619375" y="13646786"/>
          <a:ext cx="809625" cy="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109220</xdr:rowOff>
    </xdr:from>
    <xdr:to>
      <xdr:col>10</xdr:col>
      <xdr:colOff>165100</xdr:colOff>
      <xdr:row>84</xdr:row>
      <xdr:rowOff>39370</xdr:rowOff>
    </xdr:to>
    <xdr:sp macro="" textlink="">
      <xdr:nvSpPr>
        <xdr:cNvPr id="306" name="楕円 305">
          <a:extLst>
            <a:ext uri="{FF2B5EF4-FFF2-40B4-BE49-F238E27FC236}">
              <a16:creationId xmlns:a16="http://schemas.microsoft.com/office/drawing/2014/main" id="{0F5ECCBB-9F21-4500-9E39-0FDBBA183659}"/>
            </a:ext>
          </a:extLst>
        </xdr:cNvPr>
        <xdr:cNvSpPr/>
      </xdr:nvSpPr>
      <xdr:spPr>
        <a:xfrm>
          <a:off x="1781175" y="135458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160020</xdr:rowOff>
    </xdr:from>
    <xdr:to>
      <xdr:col>15</xdr:col>
      <xdr:colOff>50800</xdr:colOff>
      <xdr:row>84</xdr:row>
      <xdr:rowOff>41911</xdr:rowOff>
    </xdr:to>
    <xdr:cxnSp macro="">
      <xdr:nvCxnSpPr>
        <xdr:cNvPr id="307" name="直線コネクタ 306">
          <a:extLst>
            <a:ext uri="{FF2B5EF4-FFF2-40B4-BE49-F238E27FC236}">
              <a16:creationId xmlns:a16="http://schemas.microsoft.com/office/drawing/2014/main" id="{E089041A-71A2-48DB-AE67-59B0A1F799CC}"/>
            </a:ext>
          </a:extLst>
        </xdr:cNvPr>
        <xdr:cNvCxnSpPr/>
      </xdr:nvCxnSpPr>
      <xdr:spPr>
        <a:xfrm>
          <a:off x="1828800" y="13602970"/>
          <a:ext cx="790575"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78739</xdr:rowOff>
    </xdr:from>
    <xdr:to>
      <xdr:col>6</xdr:col>
      <xdr:colOff>38100</xdr:colOff>
      <xdr:row>84</xdr:row>
      <xdr:rowOff>8889</xdr:rowOff>
    </xdr:to>
    <xdr:sp macro="" textlink="">
      <xdr:nvSpPr>
        <xdr:cNvPr id="308" name="楕円 307">
          <a:extLst>
            <a:ext uri="{FF2B5EF4-FFF2-40B4-BE49-F238E27FC236}">
              <a16:creationId xmlns:a16="http://schemas.microsoft.com/office/drawing/2014/main" id="{A16BBDC2-A649-4AF4-B072-A57C27818331}"/>
            </a:ext>
          </a:extLst>
        </xdr:cNvPr>
        <xdr:cNvSpPr/>
      </xdr:nvSpPr>
      <xdr:spPr>
        <a:xfrm>
          <a:off x="981075" y="1351851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129539</xdr:rowOff>
    </xdr:from>
    <xdr:to>
      <xdr:col>10</xdr:col>
      <xdr:colOff>114300</xdr:colOff>
      <xdr:row>83</xdr:row>
      <xdr:rowOff>160020</xdr:rowOff>
    </xdr:to>
    <xdr:cxnSp macro="">
      <xdr:nvCxnSpPr>
        <xdr:cNvPr id="309" name="直線コネクタ 308">
          <a:extLst>
            <a:ext uri="{FF2B5EF4-FFF2-40B4-BE49-F238E27FC236}">
              <a16:creationId xmlns:a16="http://schemas.microsoft.com/office/drawing/2014/main" id="{05E19440-941D-4730-B36B-403F885AEDB0}"/>
            </a:ext>
          </a:extLst>
        </xdr:cNvPr>
        <xdr:cNvCxnSpPr/>
      </xdr:nvCxnSpPr>
      <xdr:spPr>
        <a:xfrm>
          <a:off x="1028700" y="13566139"/>
          <a:ext cx="8001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0" name="n_1aveValue【公営住宅】&#10;有形固定資産減価償却率">
          <a:extLst>
            <a:ext uri="{FF2B5EF4-FFF2-40B4-BE49-F238E27FC236}">
              <a16:creationId xmlns:a16="http://schemas.microsoft.com/office/drawing/2014/main" id="{95F9B524-3AE3-41EB-902E-4D25CE9CDCAC}"/>
            </a:ext>
          </a:extLst>
        </xdr:cNvPr>
        <xdr:cNvSpPr txBox="1"/>
      </xdr:nvSpPr>
      <xdr:spPr>
        <a:xfrm>
          <a:off x="3239144"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1" name="n_2aveValue【公営住宅】&#10;有形固定資産減価償却率">
          <a:extLst>
            <a:ext uri="{FF2B5EF4-FFF2-40B4-BE49-F238E27FC236}">
              <a16:creationId xmlns:a16="http://schemas.microsoft.com/office/drawing/2014/main" id="{1E7EE5A2-EA80-46F1-9F1C-11414C4B57AF}"/>
            </a:ext>
          </a:extLst>
        </xdr:cNvPr>
        <xdr:cNvSpPr txBox="1"/>
      </xdr:nvSpPr>
      <xdr:spPr>
        <a:xfrm>
          <a:off x="2439044"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116857</xdr:rowOff>
    </xdr:from>
    <xdr:ext cx="405111" cy="259045"/>
    <xdr:sp macro="" textlink="">
      <xdr:nvSpPr>
        <xdr:cNvPr id="312" name="n_3aveValue【公営住宅】&#10;有形固定資産減価償却率">
          <a:extLst>
            <a:ext uri="{FF2B5EF4-FFF2-40B4-BE49-F238E27FC236}">
              <a16:creationId xmlns:a16="http://schemas.microsoft.com/office/drawing/2014/main" id="{7694F6CF-A506-41ED-B48B-63E45ADA8AA8}"/>
            </a:ext>
          </a:extLst>
        </xdr:cNvPr>
        <xdr:cNvSpPr txBox="1"/>
      </xdr:nvSpPr>
      <xdr:spPr>
        <a:xfrm>
          <a:off x="1648469" y="1307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313" name="n_4aveValue【公営住宅】&#10;有形固定資産減価償却率">
          <a:extLst>
            <a:ext uri="{FF2B5EF4-FFF2-40B4-BE49-F238E27FC236}">
              <a16:creationId xmlns:a16="http://schemas.microsoft.com/office/drawing/2014/main" id="{7AA25DA5-6316-44EF-87D4-DA9E5B0D4340}"/>
            </a:ext>
          </a:extLst>
        </xdr:cNvPr>
        <xdr:cNvSpPr txBox="1"/>
      </xdr:nvSpPr>
      <xdr:spPr>
        <a:xfrm>
          <a:off x="8483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133366</xdr:rowOff>
    </xdr:from>
    <xdr:ext cx="405111" cy="259045"/>
    <xdr:sp macro="" textlink="">
      <xdr:nvSpPr>
        <xdr:cNvPr id="314" name="n_1mainValue【公営住宅】&#10;有形固定資産減価償却率">
          <a:extLst>
            <a:ext uri="{FF2B5EF4-FFF2-40B4-BE49-F238E27FC236}">
              <a16:creationId xmlns:a16="http://schemas.microsoft.com/office/drawing/2014/main" id="{F194D81D-244C-43A7-AE21-920D43BF3E16}"/>
            </a:ext>
          </a:extLst>
        </xdr:cNvPr>
        <xdr:cNvSpPr txBox="1"/>
      </xdr:nvSpPr>
      <xdr:spPr>
        <a:xfrm>
          <a:off x="3239144" y="1373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83838</xdr:rowOff>
    </xdr:from>
    <xdr:ext cx="405111" cy="259045"/>
    <xdr:sp macro="" textlink="">
      <xdr:nvSpPr>
        <xdr:cNvPr id="315" name="n_2mainValue【公営住宅】&#10;有形固定資産減価償却率">
          <a:extLst>
            <a:ext uri="{FF2B5EF4-FFF2-40B4-BE49-F238E27FC236}">
              <a16:creationId xmlns:a16="http://schemas.microsoft.com/office/drawing/2014/main" id="{B2528BB8-E5BE-4525-B7C6-7377FA5AA3DC}"/>
            </a:ext>
          </a:extLst>
        </xdr:cNvPr>
        <xdr:cNvSpPr txBox="1"/>
      </xdr:nvSpPr>
      <xdr:spPr>
        <a:xfrm>
          <a:off x="2439044" y="1368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30497</xdr:rowOff>
    </xdr:from>
    <xdr:ext cx="405111" cy="259045"/>
    <xdr:sp macro="" textlink="">
      <xdr:nvSpPr>
        <xdr:cNvPr id="316" name="n_3mainValue【公営住宅】&#10;有形固定資産減価償却率">
          <a:extLst>
            <a:ext uri="{FF2B5EF4-FFF2-40B4-BE49-F238E27FC236}">
              <a16:creationId xmlns:a16="http://schemas.microsoft.com/office/drawing/2014/main" id="{8CDE03BC-F4EC-4CA7-8469-683CAC40182F}"/>
            </a:ext>
          </a:extLst>
        </xdr:cNvPr>
        <xdr:cNvSpPr txBox="1"/>
      </xdr:nvSpPr>
      <xdr:spPr>
        <a:xfrm>
          <a:off x="1648469"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xdr:rowOff>
    </xdr:from>
    <xdr:ext cx="405111" cy="259045"/>
    <xdr:sp macro="" textlink="">
      <xdr:nvSpPr>
        <xdr:cNvPr id="317" name="n_4mainValue【公営住宅】&#10;有形固定資産減価償却率">
          <a:extLst>
            <a:ext uri="{FF2B5EF4-FFF2-40B4-BE49-F238E27FC236}">
              <a16:creationId xmlns:a16="http://schemas.microsoft.com/office/drawing/2014/main" id="{A2EB8E2B-9675-44C3-A88A-8DCC2DEFB000}"/>
            </a:ext>
          </a:extLst>
        </xdr:cNvPr>
        <xdr:cNvSpPr txBox="1"/>
      </xdr:nvSpPr>
      <xdr:spPr>
        <a:xfrm>
          <a:off x="848369" y="1360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40ED19B1-3481-475E-9B03-C5ECBA06E16D}"/>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3C98D818-EE37-4110-8FB8-E484E4074742}"/>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4EC12B28-666E-4720-9F8B-C7A136DDE3E5}"/>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8762CF56-35DA-42DF-84AF-809335CC9348}"/>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69574A80-EC0B-44B7-859B-CDD47D2BF86C}"/>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CCC2D8EC-4E5D-42FB-9278-D90EE7BFFA00}"/>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FFBF93D0-6902-4178-860E-FD1B8ECDACC6}"/>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F50B5B41-0087-4ACE-9EC5-209E24BDF5BD}"/>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A084F03B-C7AC-49C6-871A-53444FE0401A}"/>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1F53BC5E-D60C-412F-B5EC-840B97EC77F8}"/>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362FB2DB-A89F-4E67-8A64-CFD66DA382F3}"/>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1F9402DD-551D-4EFB-879A-88F596E691C5}"/>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EC19C143-B479-4C3C-87B6-19CC00D7BB27}"/>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6411C564-0A80-4AB7-9677-2B5309797CE2}"/>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5B2577CB-5591-43AC-AF78-06D5DDD4601B}"/>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2457C3D9-E36D-4772-ABE9-07D634BFD26C}"/>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A3240D01-B124-4EC6-8F78-59F1EC5A5FBA}"/>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22F6185E-9749-4C22-AD1F-EA576F953734}"/>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EA32758B-732C-4177-B564-AE681DD5F869}"/>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2AAC1D49-808C-4FD7-BA8B-00C7CD068E5B}"/>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1565D07B-2A5F-4A36-B268-25EFF8D87E93}"/>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85</xdr:row>
      <xdr:rowOff>158344</xdr:rowOff>
    </xdr:to>
    <xdr:cxnSp macro="">
      <xdr:nvCxnSpPr>
        <xdr:cNvPr id="339" name="直線コネクタ 338">
          <a:extLst>
            <a:ext uri="{FF2B5EF4-FFF2-40B4-BE49-F238E27FC236}">
              <a16:creationId xmlns:a16="http://schemas.microsoft.com/office/drawing/2014/main" id="{AC3D05CA-03DB-4E21-BF6D-CB193AB0561E}"/>
            </a:ext>
          </a:extLst>
        </xdr:cNvPr>
        <xdr:cNvCxnSpPr/>
      </xdr:nvCxnSpPr>
      <xdr:spPr>
        <a:xfrm flipV="1">
          <a:off x="9429115" y="12814173"/>
          <a:ext cx="0" cy="111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162171</xdr:rowOff>
    </xdr:from>
    <xdr:ext cx="469744" cy="259045"/>
    <xdr:sp macro="" textlink="">
      <xdr:nvSpPr>
        <xdr:cNvPr id="340" name="【公営住宅】&#10;一人当たり面積最小値テキスト">
          <a:extLst>
            <a:ext uri="{FF2B5EF4-FFF2-40B4-BE49-F238E27FC236}">
              <a16:creationId xmlns:a16="http://schemas.microsoft.com/office/drawing/2014/main" id="{4E17839B-B801-4D9F-875C-1198475EC3BA}"/>
            </a:ext>
          </a:extLst>
        </xdr:cNvPr>
        <xdr:cNvSpPr txBox="1"/>
      </xdr:nvSpPr>
      <xdr:spPr>
        <a:xfrm>
          <a:off x="9467850" y="139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158344</xdr:rowOff>
    </xdr:from>
    <xdr:to>
      <xdr:col>55</xdr:col>
      <xdr:colOff>88900</xdr:colOff>
      <xdr:row>85</xdr:row>
      <xdr:rowOff>158344</xdr:rowOff>
    </xdr:to>
    <xdr:cxnSp macro="">
      <xdr:nvCxnSpPr>
        <xdr:cNvPr id="341" name="直線コネクタ 340">
          <a:extLst>
            <a:ext uri="{FF2B5EF4-FFF2-40B4-BE49-F238E27FC236}">
              <a16:creationId xmlns:a16="http://schemas.microsoft.com/office/drawing/2014/main" id="{8A7E9827-C343-49C8-A3BE-90C970DE88B5}"/>
            </a:ext>
          </a:extLst>
        </xdr:cNvPr>
        <xdr:cNvCxnSpPr/>
      </xdr:nvCxnSpPr>
      <xdr:spPr>
        <a:xfrm>
          <a:off x="9363075" y="1392514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342" name="【公営住宅】&#10;一人当たり面積最大値テキスト">
          <a:extLst>
            <a:ext uri="{FF2B5EF4-FFF2-40B4-BE49-F238E27FC236}">
              <a16:creationId xmlns:a16="http://schemas.microsoft.com/office/drawing/2014/main" id="{CBD78CE3-1810-4B3C-BA39-7BC663151DF9}"/>
            </a:ext>
          </a:extLst>
        </xdr:cNvPr>
        <xdr:cNvSpPr txBox="1"/>
      </xdr:nvSpPr>
      <xdr:spPr>
        <a:xfrm>
          <a:off x="9467850" y="1261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343" name="直線コネクタ 342">
          <a:extLst>
            <a:ext uri="{FF2B5EF4-FFF2-40B4-BE49-F238E27FC236}">
              <a16:creationId xmlns:a16="http://schemas.microsoft.com/office/drawing/2014/main" id="{5E8AE813-107E-4C6B-A7C3-99CD2DF0F48E}"/>
            </a:ext>
          </a:extLst>
        </xdr:cNvPr>
        <xdr:cNvCxnSpPr/>
      </xdr:nvCxnSpPr>
      <xdr:spPr>
        <a:xfrm>
          <a:off x="9363075" y="1281417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169739</xdr:rowOff>
    </xdr:from>
    <xdr:ext cx="469744" cy="259045"/>
    <xdr:sp macro="" textlink="">
      <xdr:nvSpPr>
        <xdr:cNvPr id="344" name="【公営住宅】&#10;一人当たり面積平均値テキスト">
          <a:extLst>
            <a:ext uri="{FF2B5EF4-FFF2-40B4-BE49-F238E27FC236}">
              <a16:creationId xmlns:a16="http://schemas.microsoft.com/office/drawing/2014/main" id="{B5C8CB8C-98DF-460E-9338-2F4DF4F92431}"/>
            </a:ext>
          </a:extLst>
        </xdr:cNvPr>
        <xdr:cNvSpPr txBox="1"/>
      </xdr:nvSpPr>
      <xdr:spPr>
        <a:xfrm>
          <a:off x="9467850" y="13276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146862</xdr:rowOff>
    </xdr:from>
    <xdr:to>
      <xdr:col>55</xdr:col>
      <xdr:colOff>50800</xdr:colOff>
      <xdr:row>83</xdr:row>
      <xdr:rowOff>77012</xdr:rowOff>
    </xdr:to>
    <xdr:sp macro="" textlink="">
      <xdr:nvSpPr>
        <xdr:cNvPr id="345" name="フローチャート: 判断 344">
          <a:extLst>
            <a:ext uri="{FF2B5EF4-FFF2-40B4-BE49-F238E27FC236}">
              <a16:creationId xmlns:a16="http://schemas.microsoft.com/office/drawing/2014/main" id="{C7B0815A-8AE4-4C12-B90A-268992A70A4D}"/>
            </a:ext>
          </a:extLst>
        </xdr:cNvPr>
        <xdr:cNvSpPr/>
      </xdr:nvSpPr>
      <xdr:spPr>
        <a:xfrm>
          <a:off x="9401175" y="13421537"/>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a:extLst>
            <a:ext uri="{FF2B5EF4-FFF2-40B4-BE49-F238E27FC236}">
              <a16:creationId xmlns:a16="http://schemas.microsoft.com/office/drawing/2014/main" id="{9D45EDB6-020E-4FC0-877D-84D2D09C1544}"/>
            </a:ext>
          </a:extLst>
        </xdr:cNvPr>
        <xdr:cNvSpPr/>
      </xdr:nvSpPr>
      <xdr:spPr>
        <a:xfrm>
          <a:off x="86391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a:extLst>
            <a:ext uri="{FF2B5EF4-FFF2-40B4-BE49-F238E27FC236}">
              <a16:creationId xmlns:a16="http://schemas.microsoft.com/office/drawing/2014/main" id="{576916AC-D268-4768-8B72-8AB15981E486}"/>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a:extLst>
            <a:ext uri="{FF2B5EF4-FFF2-40B4-BE49-F238E27FC236}">
              <a16:creationId xmlns:a16="http://schemas.microsoft.com/office/drawing/2014/main" id="{7C3A6CE6-96C0-4440-A02C-757AE72038D6}"/>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71425</xdr:rowOff>
    </xdr:from>
    <xdr:to>
      <xdr:col>36</xdr:col>
      <xdr:colOff>165100</xdr:colOff>
      <xdr:row>83</xdr:row>
      <xdr:rowOff>1575</xdr:rowOff>
    </xdr:to>
    <xdr:sp macro="" textlink="">
      <xdr:nvSpPr>
        <xdr:cNvPr id="349" name="フローチャート: 判断 348">
          <a:extLst>
            <a:ext uri="{FF2B5EF4-FFF2-40B4-BE49-F238E27FC236}">
              <a16:creationId xmlns:a16="http://schemas.microsoft.com/office/drawing/2014/main" id="{6DA410E3-2E3E-47B3-895D-2D447A686D4E}"/>
            </a:ext>
          </a:extLst>
        </xdr:cNvPr>
        <xdr:cNvSpPr/>
      </xdr:nvSpPr>
      <xdr:spPr>
        <a:xfrm>
          <a:off x="6238875" y="133461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104B765C-DCCD-4308-8FDD-63AE0DDE7B78}"/>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788C9B61-DCBF-4A32-8FC1-5D543BBDA47D}"/>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D3DDCD85-6CC9-4DF8-B10C-32B7CDC42CE7}"/>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E15CEFE5-36D6-427E-9957-0392305794D4}"/>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DAF800A-6722-4129-949A-5CFEBBA2355F}"/>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5" name="楕円 354">
          <a:extLst>
            <a:ext uri="{FF2B5EF4-FFF2-40B4-BE49-F238E27FC236}">
              <a16:creationId xmlns:a16="http://schemas.microsoft.com/office/drawing/2014/main" id="{7CC1F3BB-34FA-4EA0-B077-D1429C24FD52}"/>
            </a:ext>
          </a:extLst>
        </xdr:cNvPr>
        <xdr:cNvSpPr/>
      </xdr:nvSpPr>
      <xdr:spPr>
        <a:xfrm>
          <a:off x="9401175" y="1357109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109745</xdr:rowOff>
    </xdr:from>
    <xdr:ext cx="469744" cy="259045"/>
    <xdr:sp macro="" textlink="">
      <xdr:nvSpPr>
        <xdr:cNvPr id="356" name="【公営住宅】&#10;一人当たり面積該当値テキスト">
          <a:extLst>
            <a:ext uri="{FF2B5EF4-FFF2-40B4-BE49-F238E27FC236}">
              <a16:creationId xmlns:a16="http://schemas.microsoft.com/office/drawing/2014/main" id="{FEB5FD05-0446-42CD-99A1-2FD489F265A8}"/>
            </a:ext>
          </a:extLst>
        </xdr:cNvPr>
        <xdr:cNvSpPr txBox="1"/>
      </xdr:nvSpPr>
      <xdr:spPr>
        <a:xfrm>
          <a:off x="9467850" y="1354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131775</xdr:rowOff>
    </xdr:from>
    <xdr:to>
      <xdr:col>50</xdr:col>
      <xdr:colOff>165100</xdr:colOff>
      <xdr:row>84</xdr:row>
      <xdr:rowOff>61925</xdr:rowOff>
    </xdr:to>
    <xdr:sp macro="" textlink="">
      <xdr:nvSpPr>
        <xdr:cNvPr id="357" name="楕円 356">
          <a:extLst>
            <a:ext uri="{FF2B5EF4-FFF2-40B4-BE49-F238E27FC236}">
              <a16:creationId xmlns:a16="http://schemas.microsoft.com/office/drawing/2014/main" id="{6B4EC92A-AB3A-4290-8704-0DC4747DD00C}"/>
            </a:ext>
          </a:extLst>
        </xdr:cNvPr>
        <xdr:cNvSpPr/>
      </xdr:nvSpPr>
      <xdr:spPr>
        <a:xfrm>
          <a:off x="8639175" y="135715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10668</xdr:rowOff>
    </xdr:from>
    <xdr:to>
      <xdr:col>55</xdr:col>
      <xdr:colOff>0</xdr:colOff>
      <xdr:row>84</xdr:row>
      <xdr:rowOff>11125</xdr:rowOff>
    </xdr:to>
    <xdr:cxnSp macro="">
      <xdr:nvCxnSpPr>
        <xdr:cNvPr id="358" name="直線コネクタ 357">
          <a:extLst>
            <a:ext uri="{FF2B5EF4-FFF2-40B4-BE49-F238E27FC236}">
              <a16:creationId xmlns:a16="http://schemas.microsoft.com/office/drawing/2014/main" id="{642EC56A-C44A-4701-BC2F-B0F24CE17BBC}"/>
            </a:ext>
          </a:extLst>
        </xdr:cNvPr>
        <xdr:cNvCxnSpPr/>
      </xdr:nvCxnSpPr>
      <xdr:spPr>
        <a:xfrm flipV="1">
          <a:off x="8686800" y="13609193"/>
          <a:ext cx="7429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130860</xdr:rowOff>
    </xdr:from>
    <xdr:to>
      <xdr:col>46</xdr:col>
      <xdr:colOff>38100</xdr:colOff>
      <xdr:row>84</xdr:row>
      <xdr:rowOff>61010</xdr:rowOff>
    </xdr:to>
    <xdr:sp macro="" textlink="">
      <xdr:nvSpPr>
        <xdr:cNvPr id="359" name="楕円 358">
          <a:extLst>
            <a:ext uri="{FF2B5EF4-FFF2-40B4-BE49-F238E27FC236}">
              <a16:creationId xmlns:a16="http://schemas.microsoft.com/office/drawing/2014/main" id="{EEA331A4-582B-4583-8CD2-AB73A4ACCFE0}"/>
            </a:ext>
          </a:extLst>
        </xdr:cNvPr>
        <xdr:cNvSpPr/>
      </xdr:nvSpPr>
      <xdr:spPr>
        <a:xfrm>
          <a:off x="7839075" y="135706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10210</xdr:rowOff>
    </xdr:from>
    <xdr:to>
      <xdr:col>50</xdr:col>
      <xdr:colOff>114300</xdr:colOff>
      <xdr:row>84</xdr:row>
      <xdr:rowOff>11125</xdr:rowOff>
    </xdr:to>
    <xdr:cxnSp macro="">
      <xdr:nvCxnSpPr>
        <xdr:cNvPr id="360" name="直線コネクタ 359">
          <a:extLst>
            <a:ext uri="{FF2B5EF4-FFF2-40B4-BE49-F238E27FC236}">
              <a16:creationId xmlns:a16="http://schemas.microsoft.com/office/drawing/2014/main" id="{43BF8713-5CF1-4CB6-B59E-6A6D12C82D28}"/>
            </a:ext>
          </a:extLst>
        </xdr:cNvPr>
        <xdr:cNvCxnSpPr/>
      </xdr:nvCxnSpPr>
      <xdr:spPr>
        <a:xfrm>
          <a:off x="7886700" y="13608735"/>
          <a:ext cx="8001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130403</xdr:rowOff>
    </xdr:from>
    <xdr:to>
      <xdr:col>41</xdr:col>
      <xdr:colOff>101600</xdr:colOff>
      <xdr:row>84</xdr:row>
      <xdr:rowOff>60553</xdr:rowOff>
    </xdr:to>
    <xdr:sp macro="" textlink="">
      <xdr:nvSpPr>
        <xdr:cNvPr id="361" name="楕円 360">
          <a:extLst>
            <a:ext uri="{FF2B5EF4-FFF2-40B4-BE49-F238E27FC236}">
              <a16:creationId xmlns:a16="http://schemas.microsoft.com/office/drawing/2014/main" id="{4DA731A4-EAA3-4D5B-B0F8-FB1340422F8E}"/>
            </a:ext>
          </a:extLst>
        </xdr:cNvPr>
        <xdr:cNvSpPr/>
      </xdr:nvSpPr>
      <xdr:spPr>
        <a:xfrm>
          <a:off x="7029450" y="1357017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9753</xdr:rowOff>
    </xdr:from>
    <xdr:to>
      <xdr:col>45</xdr:col>
      <xdr:colOff>177800</xdr:colOff>
      <xdr:row>84</xdr:row>
      <xdr:rowOff>10210</xdr:rowOff>
    </xdr:to>
    <xdr:cxnSp macro="">
      <xdr:nvCxnSpPr>
        <xdr:cNvPr id="362" name="直線コネクタ 361">
          <a:extLst>
            <a:ext uri="{FF2B5EF4-FFF2-40B4-BE49-F238E27FC236}">
              <a16:creationId xmlns:a16="http://schemas.microsoft.com/office/drawing/2014/main" id="{54727F9B-D5CD-43EF-AD8D-F0C4716BB31D}"/>
            </a:ext>
          </a:extLst>
        </xdr:cNvPr>
        <xdr:cNvCxnSpPr/>
      </xdr:nvCxnSpPr>
      <xdr:spPr>
        <a:xfrm>
          <a:off x="7077075" y="13608278"/>
          <a:ext cx="809625"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131318</xdr:rowOff>
    </xdr:from>
    <xdr:to>
      <xdr:col>36</xdr:col>
      <xdr:colOff>165100</xdr:colOff>
      <xdr:row>84</xdr:row>
      <xdr:rowOff>61468</xdr:rowOff>
    </xdr:to>
    <xdr:sp macro="" textlink="">
      <xdr:nvSpPr>
        <xdr:cNvPr id="363" name="楕円 362">
          <a:extLst>
            <a:ext uri="{FF2B5EF4-FFF2-40B4-BE49-F238E27FC236}">
              <a16:creationId xmlns:a16="http://schemas.microsoft.com/office/drawing/2014/main" id="{006649C4-4F91-416D-B415-5AB06957EFF0}"/>
            </a:ext>
          </a:extLst>
        </xdr:cNvPr>
        <xdr:cNvSpPr/>
      </xdr:nvSpPr>
      <xdr:spPr>
        <a:xfrm>
          <a:off x="6238875" y="135710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9753</xdr:rowOff>
    </xdr:from>
    <xdr:to>
      <xdr:col>41</xdr:col>
      <xdr:colOff>50800</xdr:colOff>
      <xdr:row>84</xdr:row>
      <xdr:rowOff>10668</xdr:rowOff>
    </xdr:to>
    <xdr:cxnSp macro="">
      <xdr:nvCxnSpPr>
        <xdr:cNvPr id="364" name="直線コネクタ 363">
          <a:extLst>
            <a:ext uri="{FF2B5EF4-FFF2-40B4-BE49-F238E27FC236}">
              <a16:creationId xmlns:a16="http://schemas.microsoft.com/office/drawing/2014/main" id="{81D245D1-143E-4AF2-89D4-9AACA6D04215}"/>
            </a:ext>
          </a:extLst>
        </xdr:cNvPr>
        <xdr:cNvCxnSpPr/>
      </xdr:nvCxnSpPr>
      <xdr:spPr>
        <a:xfrm flipV="1">
          <a:off x="6286500" y="13608278"/>
          <a:ext cx="790575"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65" name="n_1aveValue【公営住宅】&#10;一人当たり面積">
          <a:extLst>
            <a:ext uri="{FF2B5EF4-FFF2-40B4-BE49-F238E27FC236}">
              <a16:creationId xmlns:a16="http://schemas.microsoft.com/office/drawing/2014/main" id="{875630E1-66D4-4293-A263-F59CD5C4FBCB}"/>
            </a:ext>
          </a:extLst>
        </xdr:cNvPr>
        <xdr:cNvSpPr txBox="1"/>
      </xdr:nvSpPr>
      <xdr:spPr>
        <a:xfrm>
          <a:off x="845827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6" name="n_2aveValue【公営住宅】&#10;一人当たり面積">
          <a:extLst>
            <a:ext uri="{FF2B5EF4-FFF2-40B4-BE49-F238E27FC236}">
              <a16:creationId xmlns:a16="http://schemas.microsoft.com/office/drawing/2014/main" id="{B5EFC99D-E067-4AE7-AD49-AB1A76A80130}"/>
            </a:ext>
          </a:extLst>
        </xdr:cNvPr>
        <xdr:cNvSpPr txBox="1"/>
      </xdr:nvSpPr>
      <xdr:spPr>
        <a:xfrm>
          <a:off x="767722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7" name="n_3aveValue【公営住宅】&#10;一人当たり面積">
          <a:extLst>
            <a:ext uri="{FF2B5EF4-FFF2-40B4-BE49-F238E27FC236}">
              <a16:creationId xmlns:a16="http://schemas.microsoft.com/office/drawing/2014/main" id="{1B6F8B3F-E1BD-4B35-B83F-AF341A6E746A}"/>
            </a:ext>
          </a:extLst>
        </xdr:cNvPr>
        <xdr:cNvSpPr txBox="1"/>
      </xdr:nvSpPr>
      <xdr:spPr>
        <a:xfrm>
          <a:off x="68676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18102</xdr:rowOff>
    </xdr:from>
    <xdr:ext cx="469744" cy="259045"/>
    <xdr:sp macro="" textlink="">
      <xdr:nvSpPr>
        <xdr:cNvPr id="368" name="n_4aveValue【公営住宅】&#10;一人当たり面積">
          <a:extLst>
            <a:ext uri="{FF2B5EF4-FFF2-40B4-BE49-F238E27FC236}">
              <a16:creationId xmlns:a16="http://schemas.microsoft.com/office/drawing/2014/main" id="{20650E3E-256C-4166-A449-BD35B067072B}"/>
            </a:ext>
          </a:extLst>
        </xdr:cNvPr>
        <xdr:cNvSpPr txBox="1"/>
      </xdr:nvSpPr>
      <xdr:spPr>
        <a:xfrm>
          <a:off x="6067502" y="131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53052</xdr:rowOff>
    </xdr:from>
    <xdr:ext cx="469744" cy="259045"/>
    <xdr:sp macro="" textlink="">
      <xdr:nvSpPr>
        <xdr:cNvPr id="369" name="n_1mainValue【公営住宅】&#10;一人当たり面積">
          <a:extLst>
            <a:ext uri="{FF2B5EF4-FFF2-40B4-BE49-F238E27FC236}">
              <a16:creationId xmlns:a16="http://schemas.microsoft.com/office/drawing/2014/main" id="{AC74A33F-7337-4CAD-B149-0E86EA869841}"/>
            </a:ext>
          </a:extLst>
        </xdr:cNvPr>
        <xdr:cNvSpPr txBox="1"/>
      </xdr:nvSpPr>
      <xdr:spPr>
        <a:xfrm>
          <a:off x="8458277" y="1365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52137</xdr:rowOff>
    </xdr:from>
    <xdr:ext cx="469744" cy="259045"/>
    <xdr:sp macro="" textlink="">
      <xdr:nvSpPr>
        <xdr:cNvPr id="370" name="n_2mainValue【公営住宅】&#10;一人当たり面積">
          <a:extLst>
            <a:ext uri="{FF2B5EF4-FFF2-40B4-BE49-F238E27FC236}">
              <a16:creationId xmlns:a16="http://schemas.microsoft.com/office/drawing/2014/main" id="{FAB4CAA8-397B-44A6-8414-074DD3B1BD5F}"/>
            </a:ext>
          </a:extLst>
        </xdr:cNvPr>
        <xdr:cNvSpPr txBox="1"/>
      </xdr:nvSpPr>
      <xdr:spPr>
        <a:xfrm>
          <a:off x="7677227" y="1365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51680</xdr:rowOff>
    </xdr:from>
    <xdr:ext cx="469744" cy="259045"/>
    <xdr:sp macro="" textlink="">
      <xdr:nvSpPr>
        <xdr:cNvPr id="371" name="n_3mainValue【公営住宅】&#10;一人当たり面積">
          <a:extLst>
            <a:ext uri="{FF2B5EF4-FFF2-40B4-BE49-F238E27FC236}">
              <a16:creationId xmlns:a16="http://schemas.microsoft.com/office/drawing/2014/main" id="{6BA77AAA-CBEA-4270-B013-9C535D58ED08}"/>
            </a:ext>
          </a:extLst>
        </xdr:cNvPr>
        <xdr:cNvSpPr txBox="1"/>
      </xdr:nvSpPr>
      <xdr:spPr>
        <a:xfrm>
          <a:off x="6867602" y="1365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52595</xdr:rowOff>
    </xdr:from>
    <xdr:ext cx="469744" cy="259045"/>
    <xdr:sp macro="" textlink="">
      <xdr:nvSpPr>
        <xdr:cNvPr id="372" name="n_4mainValue【公営住宅】&#10;一人当たり面積">
          <a:extLst>
            <a:ext uri="{FF2B5EF4-FFF2-40B4-BE49-F238E27FC236}">
              <a16:creationId xmlns:a16="http://schemas.microsoft.com/office/drawing/2014/main" id="{0489AE4B-7CC5-4977-A89F-575C3D7C20E6}"/>
            </a:ext>
          </a:extLst>
        </xdr:cNvPr>
        <xdr:cNvSpPr txBox="1"/>
      </xdr:nvSpPr>
      <xdr:spPr>
        <a:xfrm>
          <a:off x="6067502" y="1365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A2C81C2A-CBC0-4A5D-BA29-6AFCCB30F3FB}"/>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629F75CF-01FD-4E0A-9DAB-8665599E25BD}"/>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99CBFC66-DA5E-4BA7-8100-2ECA04BA8EB6}"/>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3F050927-64C8-4688-98C6-27928EF2596B}"/>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4208C3EF-A659-4E8A-92AE-4790C53CB653}"/>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21E141ED-E985-48D9-841D-BA7081AD8C41}"/>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B0F75ADA-B459-4895-858C-5B9DCE4FD410}"/>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5EC262C4-D468-4AA3-9E2D-7491D1D22E85}"/>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F9353D4E-00A0-4772-97E9-83A834B18306}"/>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242E487E-E6CD-4F8C-98D6-F2320F16A5ED}"/>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BABCBF42-2055-4BE3-A858-859595616155}"/>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id="{4027AF2B-7EDB-4FED-A041-F5EC2094B488}"/>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a:extLst>
            <a:ext uri="{FF2B5EF4-FFF2-40B4-BE49-F238E27FC236}">
              <a16:creationId xmlns:a16="http://schemas.microsoft.com/office/drawing/2014/main" id="{FB455425-0F58-42EA-A4E4-D500B3BB0FB4}"/>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id="{BE4EDE1E-ED1E-4B03-8A63-543AC572795B}"/>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02CCD30F-7F7C-4E04-8337-4D7C0596E7FA}"/>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id="{F0DD9A4D-91AB-49F8-8C8B-6A969E1E4E51}"/>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9F9E2AF2-EC42-4E75-804C-81DDFEC3BD26}"/>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id="{948CCF99-63EF-47D9-B0AB-DBC9E0B4B948}"/>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079433AE-9053-4FEC-BB4E-5BAF0DABBC90}"/>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id="{8A5FFC1F-4750-49E7-9E9A-C78A03D03367}"/>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a:extLst>
            <a:ext uri="{FF2B5EF4-FFF2-40B4-BE49-F238E27FC236}">
              <a16:creationId xmlns:a16="http://schemas.microsoft.com/office/drawing/2014/main" id="{4990CBD6-A917-4822-97A9-7E42CD3C7DAC}"/>
            </a:ext>
          </a:extLst>
        </xdr:cNvPr>
        <xdr:cNvSpPr txBox="1"/>
      </xdr:nvSpPr>
      <xdr:spPr>
        <a:xfrm>
          <a:off x="3881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8F2DE896-9AA5-480A-B425-1B485228DD72}"/>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a:extLst>
            <a:ext uri="{FF2B5EF4-FFF2-40B4-BE49-F238E27FC236}">
              <a16:creationId xmlns:a16="http://schemas.microsoft.com/office/drawing/2014/main" id="{2CE829B8-8C4C-4CB5-8A49-F2E019C1E8B1}"/>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108586</xdr:rowOff>
    </xdr:from>
    <xdr:to>
      <xdr:col>24</xdr:col>
      <xdr:colOff>62865</xdr:colOff>
      <xdr:row>108</xdr:row>
      <xdr:rowOff>156211</xdr:rowOff>
    </xdr:to>
    <xdr:cxnSp macro="">
      <xdr:nvCxnSpPr>
        <xdr:cNvPr id="396" name="直線コネクタ 395">
          <a:extLst>
            <a:ext uri="{FF2B5EF4-FFF2-40B4-BE49-F238E27FC236}">
              <a16:creationId xmlns:a16="http://schemas.microsoft.com/office/drawing/2014/main" id="{A5CAF87A-D1E8-4616-877C-3A83641F0F49}"/>
            </a:ext>
          </a:extLst>
        </xdr:cNvPr>
        <xdr:cNvCxnSpPr/>
      </xdr:nvCxnSpPr>
      <xdr:spPr>
        <a:xfrm flipV="1">
          <a:off x="4180840" y="16297911"/>
          <a:ext cx="0"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97" name="【港湾・漁港】&#10;有形固定資産減価償却率最小値テキスト">
          <a:extLst>
            <a:ext uri="{FF2B5EF4-FFF2-40B4-BE49-F238E27FC236}">
              <a16:creationId xmlns:a16="http://schemas.microsoft.com/office/drawing/2014/main" id="{383A8632-3E11-4A0F-9F95-90AF75DCDE67}"/>
            </a:ext>
          </a:extLst>
        </xdr:cNvPr>
        <xdr:cNvSpPr txBox="1"/>
      </xdr:nvSpPr>
      <xdr:spPr>
        <a:xfrm>
          <a:off x="4219575" y="1765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98" name="直線コネクタ 397">
          <a:extLst>
            <a:ext uri="{FF2B5EF4-FFF2-40B4-BE49-F238E27FC236}">
              <a16:creationId xmlns:a16="http://schemas.microsoft.com/office/drawing/2014/main" id="{F60A819F-B80C-446D-9A30-502FDA770912}"/>
            </a:ext>
          </a:extLst>
        </xdr:cNvPr>
        <xdr:cNvCxnSpPr/>
      </xdr:nvCxnSpPr>
      <xdr:spPr>
        <a:xfrm>
          <a:off x="4105275" y="176472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55263</xdr:rowOff>
    </xdr:from>
    <xdr:ext cx="340478" cy="259045"/>
    <xdr:sp macro="" textlink="">
      <xdr:nvSpPr>
        <xdr:cNvPr id="399" name="【港湾・漁港】&#10;有形固定資産減価償却率最大値テキスト">
          <a:extLst>
            <a:ext uri="{FF2B5EF4-FFF2-40B4-BE49-F238E27FC236}">
              <a16:creationId xmlns:a16="http://schemas.microsoft.com/office/drawing/2014/main" id="{02A0D854-9B49-4C43-867F-DDD0AAC162AC}"/>
            </a:ext>
          </a:extLst>
        </xdr:cNvPr>
        <xdr:cNvSpPr txBox="1"/>
      </xdr:nvSpPr>
      <xdr:spPr>
        <a:xfrm>
          <a:off x="4219575" y="160858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108586</xdr:rowOff>
    </xdr:from>
    <xdr:to>
      <xdr:col>24</xdr:col>
      <xdr:colOff>152400</xdr:colOff>
      <xdr:row>100</xdr:row>
      <xdr:rowOff>108586</xdr:rowOff>
    </xdr:to>
    <xdr:cxnSp macro="">
      <xdr:nvCxnSpPr>
        <xdr:cNvPr id="400" name="直線コネクタ 399">
          <a:extLst>
            <a:ext uri="{FF2B5EF4-FFF2-40B4-BE49-F238E27FC236}">
              <a16:creationId xmlns:a16="http://schemas.microsoft.com/office/drawing/2014/main" id="{63522446-75F5-4D7A-BABB-C796181F5DEB}"/>
            </a:ext>
          </a:extLst>
        </xdr:cNvPr>
        <xdr:cNvCxnSpPr/>
      </xdr:nvCxnSpPr>
      <xdr:spPr>
        <a:xfrm>
          <a:off x="4105275" y="16297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140988</xdr:rowOff>
    </xdr:from>
    <xdr:ext cx="405111" cy="259045"/>
    <xdr:sp macro="" textlink="">
      <xdr:nvSpPr>
        <xdr:cNvPr id="401" name="【港湾・漁港】&#10;有形固定資産減価償却率平均値テキスト">
          <a:extLst>
            <a:ext uri="{FF2B5EF4-FFF2-40B4-BE49-F238E27FC236}">
              <a16:creationId xmlns:a16="http://schemas.microsoft.com/office/drawing/2014/main" id="{DD84ED25-5ABB-4981-B0CC-FAF626FDF3C6}"/>
            </a:ext>
          </a:extLst>
        </xdr:cNvPr>
        <xdr:cNvSpPr txBox="1"/>
      </xdr:nvSpPr>
      <xdr:spPr>
        <a:xfrm>
          <a:off x="4219575" y="17308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162561</xdr:rowOff>
    </xdr:from>
    <xdr:to>
      <xdr:col>24</xdr:col>
      <xdr:colOff>114300</xdr:colOff>
      <xdr:row>107</xdr:row>
      <xdr:rowOff>92711</xdr:rowOff>
    </xdr:to>
    <xdr:sp macro="" textlink="">
      <xdr:nvSpPr>
        <xdr:cNvPr id="402" name="フローチャート: 判断 401">
          <a:extLst>
            <a:ext uri="{FF2B5EF4-FFF2-40B4-BE49-F238E27FC236}">
              <a16:creationId xmlns:a16="http://schemas.microsoft.com/office/drawing/2014/main" id="{6C730844-3342-4290-9341-F4415AF8E024}"/>
            </a:ext>
          </a:extLst>
        </xdr:cNvPr>
        <xdr:cNvSpPr/>
      </xdr:nvSpPr>
      <xdr:spPr>
        <a:xfrm>
          <a:off x="4124325" y="173234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124461</xdr:rowOff>
    </xdr:from>
    <xdr:to>
      <xdr:col>20</xdr:col>
      <xdr:colOff>38100</xdr:colOff>
      <xdr:row>107</xdr:row>
      <xdr:rowOff>54611</xdr:rowOff>
    </xdr:to>
    <xdr:sp macro="" textlink="">
      <xdr:nvSpPr>
        <xdr:cNvPr id="403" name="フローチャート: 判断 402">
          <a:extLst>
            <a:ext uri="{FF2B5EF4-FFF2-40B4-BE49-F238E27FC236}">
              <a16:creationId xmlns:a16="http://schemas.microsoft.com/office/drawing/2014/main" id="{34538DC1-7034-4B20-9FD2-A236DB729B66}"/>
            </a:ext>
          </a:extLst>
        </xdr:cNvPr>
        <xdr:cNvSpPr/>
      </xdr:nvSpPr>
      <xdr:spPr>
        <a:xfrm>
          <a:off x="3381375" y="172853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101600</xdr:rowOff>
    </xdr:from>
    <xdr:to>
      <xdr:col>15</xdr:col>
      <xdr:colOff>101600</xdr:colOff>
      <xdr:row>107</xdr:row>
      <xdr:rowOff>31750</xdr:rowOff>
    </xdr:to>
    <xdr:sp macro="" textlink="">
      <xdr:nvSpPr>
        <xdr:cNvPr id="404" name="フローチャート: 判断 403">
          <a:extLst>
            <a:ext uri="{FF2B5EF4-FFF2-40B4-BE49-F238E27FC236}">
              <a16:creationId xmlns:a16="http://schemas.microsoft.com/office/drawing/2014/main" id="{4036B5E3-5363-420B-9603-2DE241D7E7EA}"/>
            </a:ext>
          </a:extLst>
        </xdr:cNvPr>
        <xdr:cNvSpPr/>
      </xdr:nvSpPr>
      <xdr:spPr>
        <a:xfrm>
          <a:off x="2571750" y="172688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67311</xdr:rowOff>
    </xdr:from>
    <xdr:to>
      <xdr:col>10</xdr:col>
      <xdr:colOff>165100</xdr:colOff>
      <xdr:row>106</xdr:row>
      <xdr:rowOff>168911</xdr:rowOff>
    </xdr:to>
    <xdr:sp macro="" textlink="">
      <xdr:nvSpPr>
        <xdr:cNvPr id="405" name="フローチャート: 判断 404">
          <a:extLst>
            <a:ext uri="{FF2B5EF4-FFF2-40B4-BE49-F238E27FC236}">
              <a16:creationId xmlns:a16="http://schemas.microsoft.com/office/drawing/2014/main" id="{E25D5CE3-DCD4-4E83-BD97-0A7F83557207}"/>
            </a:ext>
          </a:extLst>
        </xdr:cNvPr>
        <xdr:cNvSpPr/>
      </xdr:nvSpPr>
      <xdr:spPr>
        <a:xfrm>
          <a:off x="1781175" y="172281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101600</xdr:rowOff>
    </xdr:from>
    <xdr:to>
      <xdr:col>6</xdr:col>
      <xdr:colOff>38100</xdr:colOff>
      <xdr:row>107</xdr:row>
      <xdr:rowOff>31750</xdr:rowOff>
    </xdr:to>
    <xdr:sp macro="" textlink="">
      <xdr:nvSpPr>
        <xdr:cNvPr id="406" name="フローチャート: 判断 405">
          <a:extLst>
            <a:ext uri="{FF2B5EF4-FFF2-40B4-BE49-F238E27FC236}">
              <a16:creationId xmlns:a16="http://schemas.microsoft.com/office/drawing/2014/main" id="{466C2515-60CB-47BC-B1FE-8E1C500E2996}"/>
            </a:ext>
          </a:extLst>
        </xdr:cNvPr>
        <xdr:cNvSpPr/>
      </xdr:nvSpPr>
      <xdr:spPr>
        <a:xfrm>
          <a:off x="981075" y="172688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23700BAD-FD12-47ED-94D3-F36971297DB0}"/>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26E13957-A5A3-4D26-BF42-6699484C3224}"/>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D9B10BE3-B483-4926-94CA-42C1F22E2EC8}"/>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2ACD616D-21B0-47B0-88F2-C1338B28B1DC}"/>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C4F626F-5B65-43E4-8FA3-F0EE8EE956B6}"/>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114936</xdr:rowOff>
    </xdr:from>
    <xdr:to>
      <xdr:col>24</xdr:col>
      <xdr:colOff>114300</xdr:colOff>
      <xdr:row>107</xdr:row>
      <xdr:rowOff>45086</xdr:rowOff>
    </xdr:to>
    <xdr:sp macro="" textlink="">
      <xdr:nvSpPr>
        <xdr:cNvPr id="412" name="楕円 411">
          <a:extLst>
            <a:ext uri="{FF2B5EF4-FFF2-40B4-BE49-F238E27FC236}">
              <a16:creationId xmlns:a16="http://schemas.microsoft.com/office/drawing/2014/main" id="{E506638C-5031-489D-B240-1802B21590F3}"/>
            </a:ext>
          </a:extLst>
        </xdr:cNvPr>
        <xdr:cNvSpPr/>
      </xdr:nvSpPr>
      <xdr:spPr>
        <a:xfrm>
          <a:off x="4124325" y="172789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137813</xdr:rowOff>
    </xdr:from>
    <xdr:ext cx="405111" cy="259045"/>
    <xdr:sp macro="" textlink="">
      <xdr:nvSpPr>
        <xdr:cNvPr id="413" name="【港湾・漁港】&#10;有形固定資産減価償却率該当値テキスト">
          <a:extLst>
            <a:ext uri="{FF2B5EF4-FFF2-40B4-BE49-F238E27FC236}">
              <a16:creationId xmlns:a16="http://schemas.microsoft.com/office/drawing/2014/main" id="{E388595D-F0E7-4BF3-BAE3-BDFA5F6818DA}"/>
            </a:ext>
          </a:extLst>
        </xdr:cNvPr>
        <xdr:cNvSpPr txBox="1"/>
      </xdr:nvSpPr>
      <xdr:spPr>
        <a:xfrm>
          <a:off x="4219575" y="17143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74930</xdr:rowOff>
    </xdr:from>
    <xdr:to>
      <xdr:col>20</xdr:col>
      <xdr:colOff>38100</xdr:colOff>
      <xdr:row>107</xdr:row>
      <xdr:rowOff>5080</xdr:rowOff>
    </xdr:to>
    <xdr:sp macro="" textlink="">
      <xdr:nvSpPr>
        <xdr:cNvPr id="414" name="楕円 413">
          <a:extLst>
            <a:ext uri="{FF2B5EF4-FFF2-40B4-BE49-F238E27FC236}">
              <a16:creationId xmlns:a16="http://schemas.microsoft.com/office/drawing/2014/main" id="{A2DC0314-65AA-4ED6-9F28-39ABBAD2D0CE}"/>
            </a:ext>
          </a:extLst>
        </xdr:cNvPr>
        <xdr:cNvSpPr/>
      </xdr:nvSpPr>
      <xdr:spPr>
        <a:xfrm>
          <a:off x="3381375" y="172389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125730</xdr:rowOff>
    </xdr:from>
    <xdr:to>
      <xdr:col>24</xdr:col>
      <xdr:colOff>63500</xdr:colOff>
      <xdr:row>106</xdr:row>
      <xdr:rowOff>165736</xdr:rowOff>
    </xdr:to>
    <xdr:cxnSp macro="">
      <xdr:nvCxnSpPr>
        <xdr:cNvPr id="415" name="直線コネクタ 414">
          <a:extLst>
            <a:ext uri="{FF2B5EF4-FFF2-40B4-BE49-F238E27FC236}">
              <a16:creationId xmlns:a16="http://schemas.microsoft.com/office/drawing/2014/main" id="{914BD9F5-AC55-4CD4-A86B-FF8477A617BC}"/>
            </a:ext>
          </a:extLst>
        </xdr:cNvPr>
        <xdr:cNvCxnSpPr/>
      </xdr:nvCxnSpPr>
      <xdr:spPr>
        <a:xfrm>
          <a:off x="3429000" y="17286605"/>
          <a:ext cx="752475"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36830</xdr:rowOff>
    </xdr:from>
    <xdr:to>
      <xdr:col>15</xdr:col>
      <xdr:colOff>101600</xdr:colOff>
      <xdr:row>106</xdr:row>
      <xdr:rowOff>138430</xdr:rowOff>
    </xdr:to>
    <xdr:sp macro="" textlink="">
      <xdr:nvSpPr>
        <xdr:cNvPr id="416" name="楕円 415">
          <a:extLst>
            <a:ext uri="{FF2B5EF4-FFF2-40B4-BE49-F238E27FC236}">
              <a16:creationId xmlns:a16="http://schemas.microsoft.com/office/drawing/2014/main" id="{CF1BE704-BAC0-46D7-A530-6E44B520CEAF}"/>
            </a:ext>
          </a:extLst>
        </xdr:cNvPr>
        <xdr:cNvSpPr/>
      </xdr:nvSpPr>
      <xdr:spPr>
        <a:xfrm>
          <a:off x="2571750" y="172008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87630</xdr:rowOff>
    </xdr:from>
    <xdr:to>
      <xdr:col>19</xdr:col>
      <xdr:colOff>177800</xdr:colOff>
      <xdr:row>106</xdr:row>
      <xdr:rowOff>125730</xdr:rowOff>
    </xdr:to>
    <xdr:cxnSp macro="">
      <xdr:nvCxnSpPr>
        <xdr:cNvPr id="417" name="直線コネクタ 416">
          <a:extLst>
            <a:ext uri="{FF2B5EF4-FFF2-40B4-BE49-F238E27FC236}">
              <a16:creationId xmlns:a16="http://schemas.microsoft.com/office/drawing/2014/main" id="{1888BEC4-B205-4453-ACA3-1C81B481BBC4}"/>
            </a:ext>
          </a:extLst>
        </xdr:cNvPr>
        <xdr:cNvCxnSpPr/>
      </xdr:nvCxnSpPr>
      <xdr:spPr>
        <a:xfrm>
          <a:off x="2619375" y="17248505"/>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168275</xdr:rowOff>
    </xdr:from>
    <xdr:to>
      <xdr:col>10</xdr:col>
      <xdr:colOff>165100</xdr:colOff>
      <xdr:row>106</xdr:row>
      <xdr:rowOff>98425</xdr:rowOff>
    </xdr:to>
    <xdr:sp macro="" textlink="">
      <xdr:nvSpPr>
        <xdr:cNvPr id="418" name="楕円 417">
          <a:extLst>
            <a:ext uri="{FF2B5EF4-FFF2-40B4-BE49-F238E27FC236}">
              <a16:creationId xmlns:a16="http://schemas.microsoft.com/office/drawing/2014/main" id="{E42BFE7E-2704-4D21-961A-04F05A6AE3F0}"/>
            </a:ext>
          </a:extLst>
        </xdr:cNvPr>
        <xdr:cNvSpPr/>
      </xdr:nvSpPr>
      <xdr:spPr>
        <a:xfrm>
          <a:off x="1781175" y="171608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47625</xdr:rowOff>
    </xdr:from>
    <xdr:to>
      <xdr:col>15</xdr:col>
      <xdr:colOff>50800</xdr:colOff>
      <xdr:row>106</xdr:row>
      <xdr:rowOff>87630</xdr:rowOff>
    </xdr:to>
    <xdr:cxnSp macro="">
      <xdr:nvCxnSpPr>
        <xdr:cNvPr id="419" name="直線コネクタ 418">
          <a:extLst>
            <a:ext uri="{FF2B5EF4-FFF2-40B4-BE49-F238E27FC236}">
              <a16:creationId xmlns:a16="http://schemas.microsoft.com/office/drawing/2014/main" id="{B191511F-D848-4279-A75B-59C6DD390B30}"/>
            </a:ext>
          </a:extLst>
        </xdr:cNvPr>
        <xdr:cNvCxnSpPr/>
      </xdr:nvCxnSpPr>
      <xdr:spPr>
        <a:xfrm>
          <a:off x="1828800" y="17208500"/>
          <a:ext cx="7905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130175</xdr:rowOff>
    </xdr:from>
    <xdr:to>
      <xdr:col>6</xdr:col>
      <xdr:colOff>38100</xdr:colOff>
      <xdr:row>106</xdr:row>
      <xdr:rowOff>60325</xdr:rowOff>
    </xdr:to>
    <xdr:sp macro="" textlink="">
      <xdr:nvSpPr>
        <xdr:cNvPr id="420" name="楕円 419">
          <a:extLst>
            <a:ext uri="{FF2B5EF4-FFF2-40B4-BE49-F238E27FC236}">
              <a16:creationId xmlns:a16="http://schemas.microsoft.com/office/drawing/2014/main" id="{0160A24E-3B89-4F90-9F9D-EC5BAE7AE055}"/>
            </a:ext>
          </a:extLst>
        </xdr:cNvPr>
        <xdr:cNvSpPr/>
      </xdr:nvSpPr>
      <xdr:spPr>
        <a:xfrm>
          <a:off x="981075" y="171323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9525</xdr:rowOff>
    </xdr:from>
    <xdr:to>
      <xdr:col>10</xdr:col>
      <xdr:colOff>114300</xdr:colOff>
      <xdr:row>106</xdr:row>
      <xdr:rowOff>47625</xdr:rowOff>
    </xdr:to>
    <xdr:cxnSp macro="">
      <xdr:nvCxnSpPr>
        <xdr:cNvPr id="421" name="直線コネクタ 420">
          <a:extLst>
            <a:ext uri="{FF2B5EF4-FFF2-40B4-BE49-F238E27FC236}">
              <a16:creationId xmlns:a16="http://schemas.microsoft.com/office/drawing/2014/main" id="{C899A59B-364C-4266-B3FB-687A08BA85E1}"/>
            </a:ext>
          </a:extLst>
        </xdr:cNvPr>
        <xdr:cNvCxnSpPr/>
      </xdr:nvCxnSpPr>
      <xdr:spPr>
        <a:xfrm>
          <a:off x="1028700" y="1717040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45738</xdr:rowOff>
    </xdr:from>
    <xdr:ext cx="405111" cy="259045"/>
    <xdr:sp macro="" textlink="">
      <xdr:nvSpPr>
        <xdr:cNvPr id="422" name="n_1aveValue【港湾・漁港】&#10;有形固定資産減価償却率">
          <a:extLst>
            <a:ext uri="{FF2B5EF4-FFF2-40B4-BE49-F238E27FC236}">
              <a16:creationId xmlns:a16="http://schemas.microsoft.com/office/drawing/2014/main" id="{A6713F7E-62BA-45D3-8CDF-62C5F9D1E562}"/>
            </a:ext>
          </a:extLst>
        </xdr:cNvPr>
        <xdr:cNvSpPr txBox="1"/>
      </xdr:nvSpPr>
      <xdr:spPr>
        <a:xfrm>
          <a:off x="3239144" y="1737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22877</xdr:rowOff>
    </xdr:from>
    <xdr:ext cx="405111" cy="259045"/>
    <xdr:sp macro="" textlink="">
      <xdr:nvSpPr>
        <xdr:cNvPr id="423" name="n_2aveValue【港湾・漁港】&#10;有形固定資産減価償却率">
          <a:extLst>
            <a:ext uri="{FF2B5EF4-FFF2-40B4-BE49-F238E27FC236}">
              <a16:creationId xmlns:a16="http://schemas.microsoft.com/office/drawing/2014/main" id="{8370F71D-8126-4A59-965F-BDF86E2250CC}"/>
            </a:ext>
          </a:extLst>
        </xdr:cNvPr>
        <xdr:cNvSpPr txBox="1"/>
      </xdr:nvSpPr>
      <xdr:spPr>
        <a:xfrm>
          <a:off x="2439044"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160038</xdr:rowOff>
    </xdr:from>
    <xdr:ext cx="405111" cy="259045"/>
    <xdr:sp macro="" textlink="">
      <xdr:nvSpPr>
        <xdr:cNvPr id="424" name="n_3aveValue【港湾・漁港】&#10;有形固定資産減価償却率">
          <a:extLst>
            <a:ext uri="{FF2B5EF4-FFF2-40B4-BE49-F238E27FC236}">
              <a16:creationId xmlns:a16="http://schemas.microsoft.com/office/drawing/2014/main" id="{BE362D75-6DAC-4BFF-AFC0-8D80F724F918}"/>
            </a:ext>
          </a:extLst>
        </xdr:cNvPr>
        <xdr:cNvSpPr txBox="1"/>
      </xdr:nvSpPr>
      <xdr:spPr>
        <a:xfrm>
          <a:off x="1648469" y="17327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22877</xdr:rowOff>
    </xdr:from>
    <xdr:ext cx="405111" cy="259045"/>
    <xdr:sp macro="" textlink="">
      <xdr:nvSpPr>
        <xdr:cNvPr id="425" name="n_4aveValue【港湾・漁港】&#10;有形固定資産減価償却率">
          <a:extLst>
            <a:ext uri="{FF2B5EF4-FFF2-40B4-BE49-F238E27FC236}">
              <a16:creationId xmlns:a16="http://schemas.microsoft.com/office/drawing/2014/main" id="{BFEE54B3-B4C9-4413-857A-F7D172D37E55}"/>
            </a:ext>
          </a:extLst>
        </xdr:cNvPr>
        <xdr:cNvSpPr txBox="1"/>
      </xdr:nvSpPr>
      <xdr:spPr>
        <a:xfrm>
          <a:off x="848369"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21607</xdr:rowOff>
    </xdr:from>
    <xdr:ext cx="405111" cy="259045"/>
    <xdr:sp macro="" textlink="">
      <xdr:nvSpPr>
        <xdr:cNvPr id="426" name="n_1mainValue【港湾・漁港】&#10;有形固定資産減価償却率">
          <a:extLst>
            <a:ext uri="{FF2B5EF4-FFF2-40B4-BE49-F238E27FC236}">
              <a16:creationId xmlns:a16="http://schemas.microsoft.com/office/drawing/2014/main" id="{C8166436-18E0-4D62-9A5B-3F2A93FEF225}"/>
            </a:ext>
          </a:extLst>
        </xdr:cNvPr>
        <xdr:cNvSpPr txBox="1"/>
      </xdr:nvSpPr>
      <xdr:spPr>
        <a:xfrm>
          <a:off x="3239144" y="1702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154957</xdr:rowOff>
    </xdr:from>
    <xdr:ext cx="405111" cy="259045"/>
    <xdr:sp macro="" textlink="">
      <xdr:nvSpPr>
        <xdr:cNvPr id="427" name="n_2mainValue【港湾・漁港】&#10;有形固定資産減価償却率">
          <a:extLst>
            <a:ext uri="{FF2B5EF4-FFF2-40B4-BE49-F238E27FC236}">
              <a16:creationId xmlns:a16="http://schemas.microsoft.com/office/drawing/2014/main" id="{E2E87B3A-72DA-4365-B15A-0D41FDBACA4E}"/>
            </a:ext>
          </a:extLst>
        </xdr:cNvPr>
        <xdr:cNvSpPr txBox="1"/>
      </xdr:nvSpPr>
      <xdr:spPr>
        <a:xfrm>
          <a:off x="2439044" y="1699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114952</xdr:rowOff>
    </xdr:from>
    <xdr:ext cx="405111" cy="259045"/>
    <xdr:sp macro="" textlink="">
      <xdr:nvSpPr>
        <xdr:cNvPr id="428" name="n_3mainValue【港湾・漁港】&#10;有形固定資産減価償却率">
          <a:extLst>
            <a:ext uri="{FF2B5EF4-FFF2-40B4-BE49-F238E27FC236}">
              <a16:creationId xmlns:a16="http://schemas.microsoft.com/office/drawing/2014/main" id="{AAE39749-33EF-4D69-97F5-1F1876744E68}"/>
            </a:ext>
          </a:extLst>
        </xdr:cNvPr>
        <xdr:cNvSpPr txBox="1"/>
      </xdr:nvSpPr>
      <xdr:spPr>
        <a:xfrm>
          <a:off x="1648469" y="1695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76852</xdr:rowOff>
    </xdr:from>
    <xdr:ext cx="405111" cy="259045"/>
    <xdr:sp macro="" textlink="">
      <xdr:nvSpPr>
        <xdr:cNvPr id="429" name="n_4mainValue【港湾・漁港】&#10;有形固定資産減価償却率">
          <a:extLst>
            <a:ext uri="{FF2B5EF4-FFF2-40B4-BE49-F238E27FC236}">
              <a16:creationId xmlns:a16="http://schemas.microsoft.com/office/drawing/2014/main" id="{1FC60D01-140D-4CE9-A412-0BE476B30B6C}"/>
            </a:ext>
          </a:extLst>
        </xdr:cNvPr>
        <xdr:cNvSpPr txBox="1"/>
      </xdr:nvSpPr>
      <xdr:spPr>
        <a:xfrm>
          <a:off x="848369" y="1691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DAC76BF9-6834-4A45-8C0A-D4E210D3FAC7}"/>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C07960CA-9DD3-4B16-BE72-26AA4B577799}"/>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57E33CA3-75A4-4149-A13B-CAD649775CEE}"/>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622C5A7E-2CC1-4464-948B-AB34467DA736}"/>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1B996249-D135-4827-95D9-14EA3463E759}"/>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7F89D82E-7B48-4EB1-BEC8-2CF6A2ADFC00}"/>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DC66CE2F-B81D-46BD-90AB-F0D3C834304A}"/>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CC208FDE-143B-404A-8530-EF89AAB12E4C}"/>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711C25F4-B8A7-45A5-A7B1-0226AD16EABA}"/>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9DB12ECF-5EFE-4AA9-B2E1-25598AC98D03}"/>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a:extLst>
            <a:ext uri="{FF2B5EF4-FFF2-40B4-BE49-F238E27FC236}">
              <a16:creationId xmlns:a16="http://schemas.microsoft.com/office/drawing/2014/main" id="{8D23594D-C00C-4620-84EE-3BBBEEA66204}"/>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1" name="テキスト ボックス 440">
          <a:extLst>
            <a:ext uri="{FF2B5EF4-FFF2-40B4-BE49-F238E27FC236}">
              <a16:creationId xmlns:a16="http://schemas.microsoft.com/office/drawing/2014/main" id="{0FE6E526-EAD9-4B9B-BDEB-A3E1236F0FA9}"/>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a:extLst>
            <a:ext uri="{FF2B5EF4-FFF2-40B4-BE49-F238E27FC236}">
              <a16:creationId xmlns:a16="http://schemas.microsoft.com/office/drawing/2014/main" id="{8EF42130-59A2-4059-A427-57735D5CFA5D}"/>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3" name="テキスト ボックス 442">
          <a:extLst>
            <a:ext uri="{FF2B5EF4-FFF2-40B4-BE49-F238E27FC236}">
              <a16:creationId xmlns:a16="http://schemas.microsoft.com/office/drawing/2014/main" id="{B7CBDD65-A952-45B7-80C5-B82A067B0B28}"/>
            </a:ext>
          </a:extLst>
        </xdr:cNvPr>
        <xdr:cNvSpPr txBox="1"/>
      </xdr:nvSpPr>
      <xdr:spPr>
        <a:xfrm>
          <a:off x="5478976" y="1699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a:extLst>
            <a:ext uri="{FF2B5EF4-FFF2-40B4-BE49-F238E27FC236}">
              <a16:creationId xmlns:a16="http://schemas.microsoft.com/office/drawing/2014/main" id="{6A863FD6-6ED2-4AD4-B629-412BB9109A75}"/>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5" name="テキスト ボックス 444">
          <a:extLst>
            <a:ext uri="{FF2B5EF4-FFF2-40B4-BE49-F238E27FC236}">
              <a16:creationId xmlns:a16="http://schemas.microsoft.com/office/drawing/2014/main" id="{6DE8568B-9D2A-4F9C-84E9-1DF0E61BFDFF}"/>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a:extLst>
            <a:ext uri="{FF2B5EF4-FFF2-40B4-BE49-F238E27FC236}">
              <a16:creationId xmlns:a16="http://schemas.microsoft.com/office/drawing/2014/main" id="{24402A8C-C4E2-4020-8C93-A7B33C4EE7B6}"/>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7" name="テキスト ボックス 446">
          <a:extLst>
            <a:ext uri="{FF2B5EF4-FFF2-40B4-BE49-F238E27FC236}">
              <a16:creationId xmlns:a16="http://schemas.microsoft.com/office/drawing/2014/main" id="{D1EE53B1-5EBB-4564-837B-CFE420533B07}"/>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5CC68BA2-C068-48BA-A1E8-2CAF088C5BB5}"/>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9" name="テキスト ボックス 448">
          <a:extLst>
            <a:ext uri="{FF2B5EF4-FFF2-40B4-BE49-F238E27FC236}">
              <a16:creationId xmlns:a16="http://schemas.microsoft.com/office/drawing/2014/main" id="{3C6740F1-06E3-41F8-8BA5-6FC0B39BF52C}"/>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16257A44-3346-4A86-B1DB-B9B71669D771}"/>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5105</xdr:rowOff>
    </xdr:from>
    <xdr:to>
      <xdr:col>54</xdr:col>
      <xdr:colOff>189865</xdr:colOff>
      <xdr:row>108</xdr:row>
      <xdr:rowOff>74133</xdr:rowOff>
    </xdr:to>
    <xdr:cxnSp macro="">
      <xdr:nvCxnSpPr>
        <xdr:cNvPr id="451" name="直線コネクタ 450">
          <a:extLst>
            <a:ext uri="{FF2B5EF4-FFF2-40B4-BE49-F238E27FC236}">
              <a16:creationId xmlns:a16="http://schemas.microsoft.com/office/drawing/2014/main" id="{9A105203-C14D-4690-8C7D-4C2949286D53}"/>
            </a:ext>
          </a:extLst>
        </xdr:cNvPr>
        <xdr:cNvCxnSpPr/>
      </xdr:nvCxnSpPr>
      <xdr:spPr>
        <a:xfrm flipV="1">
          <a:off x="9429115" y="16200780"/>
          <a:ext cx="0" cy="136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77960</xdr:rowOff>
    </xdr:from>
    <xdr:ext cx="378565" cy="259045"/>
    <xdr:sp macro="" textlink="">
      <xdr:nvSpPr>
        <xdr:cNvPr id="452" name="【港湾・漁港】&#10;一人当たり有形固定資産（償却資産）額最小値テキスト">
          <a:extLst>
            <a:ext uri="{FF2B5EF4-FFF2-40B4-BE49-F238E27FC236}">
              <a16:creationId xmlns:a16="http://schemas.microsoft.com/office/drawing/2014/main" id="{E71BAB0A-63CD-4A5C-9431-DA050E285C79}"/>
            </a:ext>
          </a:extLst>
        </xdr:cNvPr>
        <xdr:cNvSpPr txBox="1"/>
      </xdr:nvSpPr>
      <xdr:spPr>
        <a:xfrm>
          <a:off x="9467850" y="17565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74133</xdr:rowOff>
    </xdr:from>
    <xdr:to>
      <xdr:col>55</xdr:col>
      <xdr:colOff>88900</xdr:colOff>
      <xdr:row>108</xdr:row>
      <xdr:rowOff>74133</xdr:rowOff>
    </xdr:to>
    <xdr:cxnSp macro="">
      <xdr:nvCxnSpPr>
        <xdr:cNvPr id="453" name="直線コネクタ 452">
          <a:extLst>
            <a:ext uri="{FF2B5EF4-FFF2-40B4-BE49-F238E27FC236}">
              <a16:creationId xmlns:a16="http://schemas.microsoft.com/office/drawing/2014/main" id="{850E2F4F-C102-4025-9B0D-257416143D62}"/>
            </a:ext>
          </a:extLst>
        </xdr:cNvPr>
        <xdr:cNvCxnSpPr/>
      </xdr:nvCxnSpPr>
      <xdr:spPr>
        <a:xfrm>
          <a:off x="9363075" y="1756203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123232</xdr:rowOff>
    </xdr:from>
    <xdr:ext cx="599010" cy="259045"/>
    <xdr:sp macro="" textlink="">
      <xdr:nvSpPr>
        <xdr:cNvPr id="454" name="【港湾・漁港】&#10;一人当たり有形固定資産（償却資産）額最大値テキスト">
          <a:extLst>
            <a:ext uri="{FF2B5EF4-FFF2-40B4-BE49-F238E27FC236}">
              <a16:creationId xmlns:a16="http://schemas.microsoft.com/office/drawing/2014/main" id="{67F3FE3B-5678-4182-B989-F130171B92E4}"/>
            </a:ext>
          </a:extLst>
        </xdr:cNvPr>
        <xdr:cNvSpPr txBox="1"/>
      </xdr:nvSpPr>
      <xdr:spPr>
        <a:xfrm>
          <a:off x="9467850" y="1599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5105</xdr:rowOff>
    </xdr:from>
    <xdr:to>
      <xdr:col>55</xdr:col>
      <xdr:colOff>88900</xdr:colOff>
      <xdr:row>100</xdr:row>
      <xdr:rowOff>5105</xdr:rowOff>
    </xdr:to>
    <xdr:cxnSp macro="">
      <xdr:nvCxnSpPr>
        <xdr:cNvPr id="455" name="直線コネクタ 454">
          <a:extLst>
            <a:ext uri="{FF2B5EF4-FFF2-40B4-BE49-F238E27FC236}">
              <a16:creationId xmlns:a16="http://schemas.microsoft.com/office/drawing/2014/main" id="{ECC86126-A553-4AB2-AC12-0A3B1B62180A}"/>
            </a:ext>
          </a:extLst>
        </xdr:cNvPr>
        <xdr:cNvCxnSpPr/>
      </xdr:nvCxnSpPr>
      <xdr:spPr>
        <a:xfrm>
          <a:off x="9363075" y="162007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82449</xdr:rowOff>
    </xdr:from>
    <xdr:ext cx="534377" cy="259045"/>
    <xdr:sp macro="" textlink="">
      <xdr:nvSpPr>
        <xdr:cNvPr id="456" name="【港湾・漁港】&#10;一人当たり有形固定資産（償却資産）額平均値テキスト">
          <a:extLst>
            <a:ext uri="{FF2B5EF4-FFF2-40B4-BE49-F238E27FC236}">
              <a16:creationId xmlns:a16="http://schemas.microsoft.com/office/drawing/2014/main" id="{B8A85442-F2D3-4B52-89DE-DF02E8A279DC}"/>
            </a:ext>
          </a:extLst>
        </xdr:cNvPr>
        <xdr:cNvSpPr txBox="1"/>
      </xdr:nvSpPr>
      <xdr:spPr>
        <a:xfrm>
          <a:off x="9467850" y="1676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59572</xdr:rowOff>
    </xdr:from>
    <xdr:to>
      <xdr:col>55</xdr:col>
      <xdr:colOff>50800</xdr:colOff>
      <xdr:row>104</xdr:row>
      <xdr:rowOff>161172</xdr:rowOff>
    </xdr:to>
    <xdr:sp macro="" textlink="">
      <xdr:nvSpPr>
        <xdr:cNvPr id="457" name="フローチャート: 判断 456">
          <a:extLst>
            <a:ext uri="{FF2B5EF4-FFF2-40B4-BE49-F238E27FC236}">
              <a16:creationId xmlns:a16="http://schemas.microsoft.com/office/drawing/2014/main" id="{58C022BF-BED6-4CC4-9F60-99701E5AFE5D}"/>
            </a:ext>
          </a:extLst>
        </xdr:cNvPr>
        <xdr:cNvSpPr/>
      </xdr:nvSpPr>
      <xdr:spPr>
        <a:xfrm>
          <a:off x="9401175" y="16899772"/>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69273</xdr:rowOff>
    </xdr:from>
    <xdr:to>
      <xdr:col>50</xdr:col>
      <xdr:colOff>165100</xdr:colOff>
      <xdr:row>104</xdr:row>
      <xdr:rowOff>170873</xdr:rowOff>
    </xdr:to>
    <xdr:sp macro="" textlink="">
      <xdr:nvSpPr>
        <xdr:cNvPr id="458" name="フローチャート: 判断 457">
          <a:extLst>
            <a:ext uri="{FF2B5EF4-FFF2-40B4-BE49-F238E27FC236}">
              <a16:creationId xmlns:a16="http://schemas.microsoft.com/office/drawing/2014/main" id="{8FF75F51-3554-4CBF-9F92-6E433E692C29}"/>
            </a:ext>
          </a:extLst>
        </xdr:cNvPr>
        <xdr:cNvSpPr/>
      </xdr:nvSpPr>
      <xdr:spPr>
        <a:xfrm>
          <a:off x="8639175" y="169062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72930</xdr:rowOff>
    </xdr:from>
    <xdr:to>
      <xdr:col>46</xdr:col>
      <xdr:colOff>38100</xdr:colOff>
      <xdr:row>105</xdr:row>
      <xdr:rowOff>3080</xdr:rowOff>
    </xdr:to>
    <xdr:sp macro="" textlink="">
      <xdr:nvSpPr>
        <xdr:cNvPr id="459" name="フローチャート: 判断 458">
          <a:extLst>
            <a:ext uri="{FF2B5EF4-FFF2-40B4-BE49-F238E27FC236}">
              <a16:creationId xmlns:a16="http://schemas.microsoft.com/office/drawing/2014/main" id="{41CEFC43-2C04-4CE7-B6D0-5581EB6F4BCF}"/>
            </a:ext>
          </a:extLst>
        </xdr:cNvPr>
        <xdr:cNvSpPr/>
      </xdr:nvSpPr>
      <xdr:spPr>
        <a:xfrm>
          <a:off x="7839075" y="169099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78553</xdr:rowOff>
    </xdr:from>
    <xdr:to>
      <xdr:col>41</xdr:col>
      <xdr:colOff>101600</xdr:colOff>
      <xdr:row>105</xdr:row>
      <xdr:rowOff>8703</xdr:rowOff>
    </xdr:to>
    <xdr:sp macro="" textlink="">
      <xdr:nvSpPr>
        <xdr:cNvPr id="460" name="フローチャート: 判断 459">
          <a:extLst>
            <a:ext uri="{FF2B5EF4-FFF2-40B4-BE49-F238E27FC236}">
              <a16:creationId xmlns:a16="http://schemas.microsoft.com/office/drawing/2014/main" id="{2BE7723B-CB32-4030-B86B-2C5DD3BD9412}"/>
            </a:ext>
          </a:extLst>
        </xdr:cNvPr>
        <xdr:cNvSpPr/>
      </xdr:nvSpPr>
      <xdr:spPr>
        <a:xfrm>
          <a:off x="7029450" y="1691875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141858</xdr:rowOff>
    </xdr:from>
    <xdr:to>
      <xdr:col>36</xdr:col>
      <xdr:colOff>165100</xdr:colOff>
      <xdr:row>105</xdr:row>
      <xdr:rowOff>72008</xdr:rowOff>
    </xdr:to>
    <xdr:sp macro="" textlink="">
      <xdr:nvSpPr>
        <xdr:cNvPr id="461" name="フローチャート: 判断 460">
          <a:extLst>
            <a:ext uri="{FF2B5EF4-FFF2-40B4-BE49-F238E27FC236}">
              <a16:creationId xmlns:a16="http://schemas.microsoft.com/office/drawing/2014/main" id="{6112F7C2-097C-4033-A9F4-1734E2991EA0}"/>
            </a:ext>
          </a:extLst>
        </xdr:cNvPr>
        <xdr:cNvSpPr/>
      </xdr:nvSpPr>
      <xdr:spPr>
        <a:xfrm>
          <a:off x="6238875" y="1698523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E18EE1A9-B066-43CD-8895-50A3D4422F0B}"/>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2CB065A4-1F76-4930-83F7-947557771A82}"/>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62C9F2-225D-4673-8E8F-E573714E169A}"/>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6D281DB3-CCEA-458C-92D5-D3ADED74E507}"/>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B2650C98-99A8-4DAD-BAEC-58EC32E069F5}"/>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11401</xdr:rowOff>
    </xdr:from>
    <xdr:to>
      <xdr:col>55</xdr:col>
      <xdr:colOff>50800</xdr:colOff>
      <xdr:row>108</xdr:row>
      <xdr:rowOff>113001</xdr:rowOff>
    </xdr:to>
    <xdr:sp macro="" textlink="">
      <xdr:nvSpPr>
        <xdr:cNvPr id="467" name="楕円 466">
          <a:extLst>
            <a:ext uri="{FF2B5EF4-FFF2-40B4-BE49-F238E27FC236}">
              <a16:creationId xmlns:a16="http://schemas.microsoft.com/office/drawing/2014/main" id="{4C131B69-1CA0-4F66-8606-D2449F149B8E}"/>
            </a:ext>
          </a:extLst>
        </xdr:cNvPr>
        <xdr:cNvSpPr/>
      </xdr:nvSpPr>
      <xdr:spPr>
        <a:xfrm>
          <a:off x="9401175" y="17496126"/>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97778</xdr:rowOff>
    </xdr:from>
    <xdr:ext cx="469744" cy="259045"/>
    <xdr:sp macro="" textlink="">
      <xdr:nvSpPr>
        <xdr:cNvPr id="468" name="【港湾・漁港】&#10;一人当たり有形固定資産（償却資産）額該当値テキスト">
          <a:extLst>
            <a:ext uri="{FF2B5EF4-FFF2-40B4-BE49-F238E27FC236}">
              <a16:creationId xmlns:a16="http://schemas.microsoft.com/office/drawing/2014/main" id="{D92988E2-6803-41DE-9ADA-5F0DADE597AD}"/>
            </a:ext>
          </a:extLst>
        </xdr:cNvPr>
        <xdr:cNvSpPr txBox="1"/>
      </xdr:nvSpPr>
      <xdr:spPr>
        <a:xfrm>
          <a:off x="9467850" y="174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11401</xdr:rowOff>
    </xdr:from>
    <xdr:to>
      <xdr:col>50</xdr:col>
      <xdr:colOff>165100</xdr:colOff>
      <xdr:row>108</xdr:row>
      <xdr:rowOff>113001</xdr:rowOff>
    </xdr:to>
    <xdr:sp macro="" textlink="">
      <xdr:nvSpPr>
        <xdr:cNvPr id="469" name="楕円 468">
          <a:extLst>
            <a:ext uri="{FF2B5EF4-FFF2-40B4-BE49-F238E27FC236}">
              <a16:creationId xmlns:a16="http://schemas.microsoft.com/office/drawing/2014/main" id="{F179AA4F-FD1B-40BA-9981-072BA0E33B2B}"/>
            </a:ext>
          </a:extLst>
        </xdr:cNvPr>
        <xdr:cNvSpPr/>
      </xdr:nvSpPr>
      <xdr:spPr>
        <a:xfrm>
          <a:off x="8639175" y="1749612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62201</xdr:rowOff>
    </xdr:from>
    <xdr:to>
      <xdr:col>55</xdr:col>
      <xdr:colOff>0</xdr:colOff>
      <xdr:row>108</xdr:row>
      <xdr:rowOff>62201</xdr:rowOff>
    </xdr:to>
    <xdr:cxnSp macro="">
      <xdr:nvCxnSpPr>
        <xdr:cNvPr id="470" name="直線コネクタ 469">
          <a:extLst>
            <a:ext uri="{FF2B5EF4-FFF2-40B4-BE49-F238E27FC236}">
              <a16:creationId xmlns:a16="http://schemas.microsoft.com/office/drawing/2014/main" id="{5BD6EB24-B87D-44B4-9335-2140083BCB01}"/>
            </a:ext>
          </a:extLst>
        </xdr:cNvPr>
        <xdr:cNvCxnSpPr/>
      </xdr:nvCxnSpPr>
      <xdr:spPr>
        <a:xfrm>
          <a:off x="8686800" y="1755327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11392</xdr:rowOff>
    </xdr:from>
    <xdr:to>
      <xdr:col>46</xdr:col>
      <xdr:colOff>38100</xdr:colOff>
      <xdr:row>108</xdr:row>
      <xdr:rowOff>112992</xdr:rowOff>
    </xdr:to>
    <xdr:sp macro="" textlink="">
      <xdr:nvSpPr>
        <xdr:cNvPr id="471" name="楕円 470">
          <a:extLst>
            <a:ext uri="{FF2B5EF4-FFF2-40B4-BE49-F238E27FC236}">
              <a16:creationId xmlns:a16="http://schemas.microsoft.com/office/drawing/2014/main" id="{0A10E5A0-BE3A-4574-BB4B-119866B61EF5}"/>
            </a:ext>
          </a:extLst>
        </xdr:cNvPr>
        <xdr:cNvSpPr/>
      </xdr:nvSpPr>
      <xdr:spPr>
        <a:xfrm>
          <a:off x="7839075" y="1749611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62192</xdr:rowOff>
    </xdr:from>
    <xdr:to>
      <xdr:col>50</xdr:col>
      <xdr:colOff>114300</xdr:colOff>
      <xdr:row>108</xdr:row>
      <xdr:rowOff>62201</xdr:rowOff>
    </xdr:to>
    <xdr:cxnSp macro="">
      <xdr:nvCxnSpPr>
        <xdr:cNvPr id="472" name="直線コネクタ 471">
          <a:extLst>
            <a:ext uri="{FF2B5EF4-FFF2-40B4-BE49-F238E27FC236}">
              <a16:creationId xmlns:a16="http://schemas.microsoft.com/office/drawing/2014/main" id="{A6008AF5-9850-45B8-9299-7A0BA8415DAE}"/>
            </a:ext>
          </a:extLst>
        </xdr:cNvPr>
        <xdr:cNvCxnSpPr/>
      </xdr:nvCxnSpPr>
      <xdr:spPr>
        <a:xfrm>
          <a:off x="7886700" y="17553267"/>
          <a:ext cx="8001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11373</xdr:rowOff>
    </xdr:from>
    <xdr:to>
      <xdr:col>41</xdr:col>
      <xdr:colOff>101600</xdr:colOff>
      <xdr:row>108</xdr:row>
      <xdr:rowOff>112973</xdr:rowOff>
    </xdr:to>
    <xdr:sp macro="" textlink="">
      <xdr:nvSpPr>
        <xdr:cNvPr id="473" name="楕円 472">
          <a:extLst>
            <a:ext uri="{FF2B5EF4-FFF2-40B4-BE49-F238E27FC236}">
              <a16:creationId xmlns:a16="http://schemas.microsoft.com/office/drawing/2014/main" id="{7168E026-AA31-4671-BC93-12F1C90DBFC8}"/>
            </a:ext>
          </a:extLst>
        </xdr:cNvPr>
        <xdr:cNvSpPr/>
      </xdr:nvSpPr>
      <xdr:spPr>
        <a:xfrm>
          <a:off x="7029450" y="1749609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62173</xdr:rowOff>
    </xdr:from>
    <xdr:to>
      <xdr:col>45</xdr:col>
      <xdr:colOff>177800</xdr:colOff>
      <xdr:row>108</xdr:row>
      <xdr:rowOff>62192</xdr:rowOff>
    </xdr:to>
    <xdr:cxnSp macro="">
      <xdr:nvCxnSpPr>
        <xdr:cNvPr id="474" name="直線コネクタ 473">
          <a:extLst>
            <a:ext uri="{FF2B5EF4-FFF2-40B4-BE49-F238E27FC236}">
              <a16:creationId xmlns:a16="http://schemas.microsoft.com/office/drawing/2014/main" id="{A6A647F8-EAE2-498D-A46F-9A6BC99E9F31}"/>
            </a:ext>
          </a:extLst>
        </xdr:cNvPr>
        <xdr:cNvCxnSpPr/>
      </xdr:nvCxnSpPr>
      <xdr:spPr>
        <a:xfrm>
          <a:off x="7077075" y="17553248"/>
          <a:ext cx="809625"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11345</xdr:rowOff>
    </xdr:from>
    <xdr:to>
      <xdr:col>36</xdr:col>
      <xdr:colOff>165100</xdr:colOff>
      <xdr:row>108</xdr:row>
      <xdr:rowOff>112945</xdr:rowOff>
    </xdr:to>
    <xdr:sp macro="" textlink="">
      <xdr:nvSpPr>
        <xdr:cNvPr id="475" name="楕円 474">
          <a:extLst>
            <a:ext uri="{FF2B5EF4-FFF2-40B4-BE49-F238E27FC236}">
              <a16:creationId xmlns:a16="http://schemas.microsoft.com/office/drawing/2014/main" id="{FEE93FC8-58D1-4F58-9FAC-62247D6B729A}"/>
            </a:ext>
          </a:extLst>
        </xdr:cNvPr>
        <xdr:cNvSpPr/>
      </xdr:nvSpPr>
      <xdr:spPr>
        <a:xfrm>
          <a:off x="6238875" y="1749607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62145</xdr:rowOff>
    </xdr:from>
    <xdr:to>
      <xdr:col>41</xdr:col>
      <xdr:colOff>50800</xdr:colOff>
      <xdr:row>108</xdr:row>
      <xdr:rowOff>62173</xdr:rowOff>
    </xdr:to>
    <xdr:cxnSp macro="">
      <xdr:nvCxnSpPr>
        <xdr:cNvPr id="476" name="直線コネクタ 475">
          <a:extLst>
            <a:ext uri="{FF2B5EF4-FFF2-40B4-BE49-F238E27FC236}">
              <a16:creationId xmlns:a16="http://schemas.microsoft.com/office/drawing/2014/main" id="{A1BF3C68-F716-4E44-B954-61C87FB900E4}"/>
            </a:ext>
          </a:extLst>
        </xdr:cNvPr>
        <xdr:cNvCxnSpPr/>
      </xdr:nvCxnSpPr>
      <xdr:spPr>
        <a:xfrm>
          <a:off x="6286500" y="17553220"/>
          <a:ext cx="790575"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15950</xdr:rowOff>
    </xdr:from>
    <xdr:ext cx="534377" cy="259045"/>
    <xdr:sp macro="" textlink="">
      <xdr:nvSpPr>
        <xdr:cNvPr id="477" name="n_1aveValue【港湾・漁港】&#10;一人当たり有形固定資産（償却資産）額">
          <a:extLst>
            <a:ext uri="{FF2B5EF4-FFF2-40B4-BE49-F238E27FC236}">
              <a16:creationId xmlns:a16="http://schemas.microsoft.com/office/drawing/2014/main" id="{236AB561-0EBE-4CCF-A4BC-89497F7E9A1B}"/>
            </a:ext>
          </a:extLst>
        </xdr:cNvPr>
        <xdr:cNvSpPr txBox="1"/>
      </xdr:nvSpPr>
      <xdr:spPr>
        <a:xfrm>
          <a:off x="8429136" y="166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19607</xdr:rowOff>
    </xdr:from>
    <xdr:ext cx="534377" cy="259045"/>
    <xdr:sp macro="" textlink="">
      <xdr:nvSpPr>
        <xdr:cNvPr id="478" name="n_2aveValue【港湾・漁港】&#10;一人当たり有形固定資産（償却資産）額">
          <a:extLst>
            <a:ext uri="{FF2B5EF4-FFF2-40B4-BE49-F238E27FC236}">
              <a16:creationId xmlns:a16="http://schemas.microsoft.com/office/drawing/2014/main" id="{8F00D602-B30B-4367-A515-A2337E3A3058}"/>
            </a:ext>
          </a:extLst>
        </xdr:cNvPr>
        <xdr:cNvSpPr txBox="1"/>
      </xdr:nvSpPr>
      <xdr:spPr>
        <a:xfrm>
          <a:off x="7648086" y="1669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25230</xdr:rowOff>
    </xdr:from>
    <xdr:ext cx="534377" cy="259045"/>
    <xdr:sp macro="" textlink="">
      <xdr:nvSpPr>
        <xdr:cNvPr id="479" name="n_3aveValue【港湾・漁港】&#10;一人当たり有形固定資産（償却資産）額">
          <a:extLst>
            <a:ext uri="{FF2B5EF4-FFF2-40B4-BE49-F238E27FC236}">
              <a16:creationId xmlns:a16="http://schemas.microsoft.com/office/drawing/2014/main" id="{E2CF089B-70BB-4350-B960-258B2878049B}"/>
            </a:ext>
          </a:extLst>
        </xdr:cNvPr>
        <xdr:cNvSpPr txBox="1"/>
      </xdr:nvSpPr>
      <xdr:spPr>
        <a:xfrm>
          <a:off x="6847986" y="1670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88535</xdr:rowOff>
    </xdr:from>
    <xdr:ext cx="534377" cy="259045"/>
    <xdr:sp macro="" textlink="">
      <xdr:nvSpPr>
        <xdr:cNvPr id="480" name="n_4aveValue【港湾・漁港】&#10;一人当たり有形固定資産（償却資産）額">
          <a:extLst>
            <a:ext uri="{FF2B5EF4-FFF2-40B4-BE49-F238E27FC236}">
              <a16:creationId xmlns:a16="http://schemas.microsoft.com/office/drawing/2014/main" id="{9220618F-5B23-43CE-A659-71696483B560}"/>
            </a:ext>
          </a:extLst>
        </xdr:cNvPr>
        <xdr:cNvSpPr txBox="1"/>
      </xdr:nvSpPr>
      <xdr:spPr>
        <a:xfrm>
          <a:off x="6038361" y="1676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104128</xdr:rowOff>
    </xdr:from>
    <xdr:ext cx="469744" cy="259045"/>
    <xdr:sp macro="" textlink="">
      <xdr:nvSpPr>
        <xdr:cNvPr id="481" name="n_1mainValue【港湾・漁港】&#10;一人当たり有形固定資産（償却資産）額">
          <a:extLst>
            <a:ext uri="{FF2B5EF4-FFF2-40B4-BE49-F238E27FC236}">
              <a16:creationId xmlns:a16="http://schemas.microsoft.com/office/drawing/2014/main" id="{A022ECCC-B608-4EC4-AF88-4C13B57E9088}"/>
            </a:ext>
          </a:extLst>
        </xdr:cNvPr>
        <xdr:cNvSpPr txBox="1"/>
      </xdr:nvSpPr>
      <xdr:spPr>
        <a:xfrm>
          <a:off x="8458278" y="175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104119</xdr:rowOff>
    </xdr:from>
    <xdr:ext cx="469744" cy="259045"/>
    <xdr:sp macro="" textlink="">
      <xdr:nvSpPr>
        <xdr:cNvPr id="482" name="n_2mainValue【港湾・漁港】&#10;一人当たり有形固定資産（償却資産）額">
          <a:extLst>
            <a:ext uri="{FF2B5EF4-FFF2-40B4-BE49-F238E27FC236}">
              <a16:creationId xmlns:a16="http://schemas.microsoft.com/office/drawing/2014/main" id="{4890816B-5D80-464B-93E9-0E5DD4DC7310}"/>
            </a:ext>
          </a:extLst>
        </xdr:cNvPr>
        <xdr:cNvSpPr txBox="1"/>
      </xdr:nvSpPr>
      <xdr:spPr>
        <a:xfrm>
          <a:off x="7677228" y="1759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104100</xdr:rowOff>
    </xdr:from>
    <xdr:ext cx="469744" cy="259045"/>
    <xdr:sp macro="" textlink="">
      <xdr:nvSpPr>
        <xdr:cNvPr id="483" name="n_3mainValue【港湾・漁港】&#10;一人当たり有形固定資産（償却資産）額">
          <a:extLst>
            <a:ext uri="{FF2B5EF4-FFF2-40B4-BE49-F238E27FC236}">
              <a16:creationId xmlns:a16="http://schemas.microsoft.com/office/drawing/2014/main" id="{D40FB986-3840-4B6A-8385-BCE643B491EC}"/>
            </a:ext>
          </a:extLst>
        </xdr:cNvPr>
        <xdr:cNvSpPr txBox="1"/>
      </xdr:nvSpPr>
      <xdr:spPr>
        <a:xfrm>
          <a:off x="6867603" y="1759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104072</xdr:rowOff>
    </xdr:from>
    <xdr:ext cx="469744" cy="259045"/>
    <xdr:sp macro="" textlink="">
      <xdr:nvSpPr>
        <xdr:cNvPr id="484" name="n_4mainValue【港湾・漁港】&#10;一人当たり有形固定資産（償却資産）額">
          <a:extLst>
            <a:ext uri="{FF2B5EF4-FFF2-40B4-BE49-F238E27FC236}">
              <a16:creationId xmlns:a16="http://schemas.microsoft.com/office/drawing/2014/main" id="{B49CFE6A-4BA5-4A01-A9BA-C78A49960307}"/>
            </a:ext>
          </a:extLst>
        </xdr:cNvPr>
        <xdr:cNvSpPr txBox="1"/>
      </xdr:nvSpPr>
      <xdr:spPr>
        <a:xfrm>
          <a:off x="6067503" y="1759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83386535-E207-47BE-8539-FF43DAED03AD}"/>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4C6C7CF7-BD89-4C6E-A180-583FE0AD621D}"/>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FB6C5CFB-D336-4E59-BC0E-6F87A47599B5}"/>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54AE0F2F-5E90-49B9-9DAD-DC291DB6ADD3}"/>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314E2380-74E4-41A2-A8F7-6384657FBE49}"/>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96EDB4DE-1D1E-4820-AE88-B64DB82C9B85}"/>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DAE31CFA-3AA9-43C1-982E-B5718A563676}"/>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8C68E3E7-C731-401F-B86F-9B823D55B4F9}"/>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D2E06177-FF62-48B5-A5CB-7CCBD7FD19F5}"/>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A95D561C-C2E3-41CF-A4C6-571EABDD4E52}"/>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965BDDDF-F26C-4F70-854A-C42D6F2CCDD0}"/>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6" name="直線コネクタ 495">
          <a:extLst>
            <a:ext uri="{FF2B5EF4-FFF2-40B4-BE49-F238E27FC236}">
              <a16:creationId xmlns:a16="http://schemas.microsoft.com/office/drawing/2014/main" id="{B481D33B-F353-4B00-A7BC-9C7C540CCDE7}"/>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7" name="テキスト ボックス 496">
          <a:extLst>
            <a:ext uri="{FF2B5EF4-FFF2-40B4-BE49-F238E27FC236}">
              <a16:creationId xmlns:a16="http://schemas.microsoft.com/office/drawing/2014/main" id="{42CE9049-FB3E-404A-B4B6-1FDA1EB3204D}"/>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8" name="直線コネクタ 497">
          <a:extLst>
            <a:ext uri="{FF2B5EF4-FFF2-40B4-BE49-F238E27FC236}">
              <a16:creationId xmlns:a16="http://schemas.microsoft.com/office/drawing/2014/main" id="{E07427C0-3643-4C0D-85D2-AC0E75FC18A0}"/>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9" name="テキスト ボックス 498">
          <a:extLst>
            <a:ext uri="{FF2B5EF4-FFF2-40B4-BE49-F238E27FC236}">
              <a16:creationId xmlns:a16="http://schemas.microsoft.com/office/drawing/2014/main" id="{057530A0-52DC-41D4-B762-E0C837C44311}"/>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0" name="直線コネクタ 499">
          <a:extLst>
            <a:ext uri="{FF2B5EF4-FFF2-40B4-BE49-F238E27FC236}">
              <a16:creationId xmlns:a16="http://schemas.microsoft.com/office/drawing/2014/main" id="{8D130CF2-8572-4784-8155-EA92669A9707}"/>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1" name="テキスト ボックス 500">
          <a:extLst>
            <a:ext uri="{FF2B5EF4-FFF2-40B4-BE49-F238E27FC236}">
              <a16:creationId xmlns:a16="http://schemas.microsoft.com/office/drawing/2014/main" id="{982A0167-3AE9-419A-A7C7-A54252425D97}"/>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2" name="直線コネクタ 501">
          <a:extLst>
            <a:ext uri="{FF2B5EF4-FFF2-40B4-BE49-F238E27FC236}">
              <a16:creationId xmlns:a16="http://schemas.microsoft.com/office/drawing/2014/main" id="{C434B082-4E80-44D4-95CC-4C48C7C1E0D8}"/>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3" name="テキスト ボックス 502">
          <a:extLst>
            <a:ext uri="{FF2B5EF4-FFF2-40B4-BE49-F238E27FC236}">
              <a16:creationId xmlns:a16="http://schemas.microsoft.com/office/drawing/2014/main" id="{28C6F852-EC4A-4017-B290-32E644C85593}"/>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4" name="直線コネクタ 503">
          <a:extLst>
            <a:ext uri="{FF2B5EF4-FFF2-40B4-BE49-F238E27FC236}">
              <a16:creationId xmlns:a16="http://schemas.microsoft.com/office/drawing/2014/main" id="{93CB9DE8-19CE-4ABB-8D0A-230AF1C3D5D2}"/>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5" name="テキスト ボックス 504">
          <a:extLst>
            <a:ext uri="{FF2B5EF4-FFF2-40B4-BE49-F238E27FC236}">
              <a16:creationId xmlns:a16="http://schemas.microsoft.com/office/drawing/2014/main" id="{D1CD55E1-926A-4723-B001-40BCB0585042}"/>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6" name="直線コネクタ 505">
          <a:extLst>
            <a:ext uri="{FF2B5EF4-FFF2-40B4-BE49-F238E27FC236}">
              <a16:creationId xmlns:a16="http://schemas.microsoft.com/office/drawing/2014/main" id="{DE0AC0B2-ECC6-4D3E-8209-6606C94CD87C}"/>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7" name="テキスト ボックス 506">
          <a:extLst>
            <a:ext uri="{FF2B5EF4-FFF2-40B4-BE49-F238E27FC236}">
              <a16:creationId xmlns:a16="http://schemas.microsoft.com/office/drawing/2014/main" id="{7A285C76-ECE9-4873-94EF-8F0F6915D851}"/>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5C4475BF-3615-4CFA-85CE-CEE74F9E672A}"/>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9" name="テキスト ボックス 508">
          <a:extLst>
            <a:ext uri="{FF2B5EF4-FFF2-40B4-BE49-F238E27FC236}">
              <a16:creationId xmlns:a16="http://schemas.microsoft.com/office/drawing/2014/main" id="{5D0487E4-A2E6-467D-9628-3A6030BAEC26}"/>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a:extLst>
            <a:ext uri="{FF2B5EF4-FFF2-40B4-BE49-F238E27FC236}">
              <a16:creationId xmlns:a16="http://schemas.microsoft.com/office/drawing/2014/main" id="{043CA58C-4504-4461-90B6-A9E894340247}"/>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10886</xdr:rowOff>
    </xdr:from>
    <xdr:to>
      <xdr:col>85</xdr:col>
      <xdr:colOff>126364</xdr:colOff>
      <xdr:row>41</xdr:row>
      <xdr:rowOff>41910</xdr:rowOff>
    </xdr:to>
    <xdr:cxnSp macro="">
      <xdr:nvCxnSpPr>
        <xdr:cNvPr id="511" name="直線コネクタ 510">
          <a:extLst>
            <a:ext uri="{FF2B5EF4-FFF2-40B4-BE49-F238E27FC236}">
              <a16:creationId xmlns:a16="http://schemas.microsoft.com/office/drawing/2014/main" id="{B1BABA4D-BFDD-4204-9A2D-13873F5E9A93}"/>
            </a:ext>
          </a:extLst>
        </xdr:cNvPr>
        <xdr:cNvCxnSpPr/>
      </xdr:nvCxnSpPr>
      <xdr:spPr>
        <a:xfrm flipV="1">
          <a:off x="14696439" y="5513161"/>
          <a:ext cx="0" cy="1170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512" name="【認定こども園・幼稚園・保育所】&#10;有形固定資産減価償却率最小値テキスト">
          <a:extLst>
            <a:ext uri="{FF2B5EF4-FFF2-40B4-BE49-F238E27FC236}">
              <a16:creationId xmlns:a16="http://schemas.microsoft.com/office/drawing/2014/main" id="{175F965F-5019-40AD-8324-5D26DDC24DBF}"/>
            </a:ext>
          </a:extLst>
        </xdr:cNvPr>
        <xdr:cNvSpPr txBox="1"/>
      </xdr:nvSpPr>
      <xdr:spPr>
        <a:xfrm>
          <a:off x="14735175" y="668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513" name="直線コネクタ 512">
          <a:extLst>
            <a:ext uri="{FF2B5EF4-FFF2-40B4-BE49-F238E27FC236}">
              <a16:creationId xmlns:a16="http://schemas.microsoft.com/office/drawing/2014/main" id="{37C04B87-E825-4020-BBF1-D2EDF03AD026}"/>
            </a:ext>
          </a:extLst>
        </xdr:cNvPr>
        <xdr:cNvCxnSpPr/>
      </xdr:nvCxnSpPr>
      <xdr:spPr>
        <a:xfrm>
          <a:off x="14611350" y="66840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129013</xdr:rowOff>
    </xdr:from>
    <xdr:ext cx="405111" cy="259045"/>
    <xdr:sp macro="" textlink="">
      <xdr:nvSpPr>
        <xdr:cNvPr id="514" name="【認定こども園・幼稚園・保育所】&#10;有形固定資産減価償却率最大値テキスト">
          <a:extLst>
            <a:ext uri="{FF2B5EF4-FFF2-40B4-BE49-F238E27FC236}">
              <a16:creationId xmlns:a16="http://schemas.microsoft.com/office/drawing/2014/main" id="{7B81EA86-973C-44E5-BF3A-E227E20581E7}"/>
            </a:ext>
          </a:extLst>
        </xdr:cNvPr>
        <xdr:cNvSpPr txBox="1"/>
      </xdr:nvSpPr>
      <xdr:spPr>
        <a:xfrm>
          <a:off x="14735175" y="530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10886</xdr:rowOff>
    </xdr:from>
    <xdr:to>
      <xdr:col>86</xdr:col>
      <xdr:colOff>25400</xdr:colOff>
      <xdr:row>34</xdr:row>
      <xdr:rowOff>10886</xdr:rowOff>
    </xdr:to>
    <xdr:cxnSp macro="">
      <xdr:nvCxnSpPr>
        <xdr:cNvPr id="515" name="直線コネクタ 514">
          <a:extLst>
            <a:ext uri="{FF2B5EF4-FFF2-40B4-BE49-F238E27FC236}">
              <a16:creationId xmlns:a16="http://schemas.microsoft.com/office/drawing/2014/main" id="{97B2D39B-9E8B-40F0-A3E8-BD79C0780551}"/>
            </a:ext>
          </a:extLst>
        </xdr:cNvPr>
        <xdr:cNvCxnSpPr/>
      </xdr:nvCxnSpPr>
      <xdr:spPr>
        <a:xfrm>
          <a:off x="14611350" y="5513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116857</xdr:rowOff>
    </xdr:from>
    <xdr:ext cx="405111" cy="259045"/>
    <xdr:sp macro="" textlink="">
      <xdr:nvSpPr>
        <xdr:cNvPr id="516" name="【認定こども園・幼稚園・保育所】&#10;有形固定資産減価償却率平均値テキスト">
          <a:extLst>
            <a:ext uri="{FF2B5EF4-FFF2-40B4-BE49-F238E27FC236}">
              <a16:creationId xmlns:a16="http://schemas.microsoft.com/office/drawing/2014/main" id="{513FED90-33E7-4642-8F47-61623EB76A78}"/>
            </a:ext>
          </a:extLst>
        </xdr:cNvPr>
        <xdr:cNvSpPr txBox="1"/>
      </xdr:nvSpPr>
      <xdr:spPr>
        <a:xfrm>
          <a:off x="14735175" y="610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517" name="フローチャート: 判断 516">
          <a:extLst>
            <a:ext uri="{FF2B5EF4-FFF2-40B4-BE49-F238E27FC236}">
              <a16:creationId xmlns:a16="http://schemas.microsoft.com/office/drawing/2014/main" id="{4C06752B-6576-4125-B269-7A2897872EA7}"/>
            </a:ext>
          </a:extLst>
        </xdr:cNvPr>
        <xdr:cNvSpPr/>
      </xdr:nvSpPr>
      <xdr:spPr>
        <a:xfrm>
          <a:off x="14649450" y="6247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67854</xdr:rowOff>
    </xdr:from>
    <xdr:to>
      <xdr:col>81</xdr:col>
      <xdr:colOff>101600</xdr:colOff>
      <xdr:row>38</xdr:row>
      <xdr:rowOff>169454</xdr:rowOff>
    </xdr:to>
    <xdr:sp macro="" textlink="">
      <xdr:nvSpPr>
        <xdr:cNvPr id="518" name="フローチャート: 判断 517">
          <a:extLst>
            <a:ext uri="{FF2B5EF4-FFF2-40B4-BE49-F238E27FC236}">
              <a16:creationId xmlns:a16="http://schemas.microsoft.com/office/drawing/2014/main" id="{269A98A9-86EA-45EC-B5A9-0AF429242E42}"/>
            </a:ext>
          </a:extLst>
        </xdr:cNvPr>
        <xdr:cNvSpPr/>
      </xdr:nvSpPr>
      <xdr:spPr>
        <a:xfrm>
          <a:off x="13887450" y="62178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44994</xdr:rowOff>
    </xdr:from>
    <xdr:to>
      <xdr:col>76</xdr:col>
      <xdr:colOff>165100</xdr:colOff>
      <xdr:row>38</xdr:row>
      <xdr:rowOff>146594</xdr:rowOff>
    </xdr:to>
    <xdr:sp macro="" textlink="">
      <xdr:nvSpPr>
        <xdr:cNvPr id="519" name="フローチャート: 判断 518">
          <a:extLst>
            <a:ext uri="{FF2B5EF4-FFF2-40B4-BE49-F238E27FC236}">
              <a16:creationId xmlns:a16="http://schemas.microsoft.com/office/drawing/2014/main" id="{4683E7F9-0D9B-44C1-BCE6-D0792A94808C}"/>
            </a:ext>
          </a:extLst>
        </xdr:cNvPr>
        <xdr:cNvSpPr/>
      </xdr:nvSpPr>
      <xdr:spPr>
        <a:xfrm>
          <a:off x="13096875" y="62013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520" name="フローチャート: 判断 519">
          <a:extLst>
            <a:ext uri="{FF2B5EF4-FFF2-40B4-BE49-F238E27FC236}">
              <a16:creationId xmlns:a16="http://schemas.microsoft.com/office/drawing/2014/main" id="{951D2F85-5DD7-4490-AD71-D3EEC4C1E41C}"/>
            </a:ext>
          </a:extLst>
        </xdr:cNvPr>
        <xdr:cNvSpPr/>
      </xdr:nvSpPr>
      <xdr:spPr>
        <a:xfrm>
          <a:off x="12296775" y="618190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521" name="フローチャート: 判断 520">
          <a:extLst>
            <a:ext uri="{FF2B5EF4-FFF2-40B4-BE49-F238E27FC236}">
              <a16:creationId xmlns:a16="http://schemas.microsoft.com/office/drawing/2014/main" id="{38D52893-26F5-4C7A-87B3-A9D0EEFD4FA1}"/>
            </a:ext>
          </a:extLst>
        </xdr:cNvPr>
        <xdr:cNvSpPr/>
      </xdr:nvSpPr>
      <xdr:spPr>
        <a:xfrm>
          <a:off x="114871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C65842C4-EDA9-4622-A19A-2898D4115AEE}"/>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3978C613-B489-4BBE-AA85-1DB44FEEC5F3}"/>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68967B05-8C2F-4175-AB87-7C1D32D9E9A3}"/>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6CF2D12F-C7E3-4F89-A404-E703983F775B}"/>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65D3D2C4-6CEE-4631-8102-0606488E1D18}"/>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58057</xdr:rowOff>
    </xdr:from>
    <xdr:to>
      <xdr:col>85</xdr:col>
      <xdr:colOff>177800</xdr:colOff>
      <xdr:row>40</xdr:row>
      <xdr:rowOff>159657</xdr:rowOff>
    </xdr:to>
    <xdr:sp macro="" textlink="">
      <xdr:nvSpPr>
        <xdr:cNvPr id="527" name="楕円 526">
          <a:extLst>
            <a:ext uri="{FF2B5EF4-FFF2-40B4-BE49-F238E27FC236}">
              <a16:creationId xmlns:a16="http://schemas.microsoft.com/office/drawing/2014/main" id="{6F6A5449-7B30-4F04-B9F1-E880CFDEC13F}"/>
            </a:ext>
          </a:extLst>
        </xdr:cNvPr>
        <xdr:cNvSpPr/>
      </xdr:nvSpPr>
      <xdr:spPr>
        <a:xfrm>
          <a:off x="14649450" y="653505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144434</xdr:rowOff>
    </xdr:from>
    <xdr:ext cx="405111" cy="259045"/>
    <xdr:sp macro="" textlink="">
      <xdr:nvSpPr>
        <xdr:cNvPr id="528" name="【認定こども園・幼稚園・保育所】&#10;有形固定資産減価償却率該当値テキスト">
          <a:extLst>
            <a:ext uri="{FF2B5EF4-FFF2-40B4-BE49-F238E27FC236}">
              <a16:creationId xmlns:a16="http://schemas.microsoft.com/office/drawing/2014/main" id="{6D156C56-C8FB-4E33-A246-902979CF46F4}"/>
            </a:ext>
          </a:extLst>
        </xdr:cNvPr>
        <xdr:cNvSpPr txBox="1"/>
      </xdr:nvSpPr>
      <xdr:spPr>
        <a:xfrm>
          <a:off x="14735175" y="645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74385</xdr:rowOff>
    </xdr:from>
    <xdr:to>
      <xdr:col>81</xdr:col>
      <xdr:colOff>101600</xdr:colOff>
      <xdr:row>41</xdr:row>
      <xdr:rowOff>4535</xdr:rowOff>
    </xdr:to>
    <xdr:sp macro="" textlink="">
      <xdr:nvSpPr>
        <xdr:cNvPr id="529" name="楕円 528">
          <a:extLst>
            <a:ext uri="{FF2B5EF4-FFF2-40B4-BE49-F238E27FC236}">
              <a16:creationId xmlns:a16="http://schemas.microsoft.com/office/drawing/2014/main" id="{B5017973-98C0-4BD5-B907-7912D468369F}"/>
            </a:ext>
          </a:extLst>
        </xdr:cNvPr>
        <xdr:cNvSpPr/>
      </xdr:nvSpPr>
      <xdr:spPr>
        <a:xfrm>
          <a:off x="13887450" y="65513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108857</xdr:rowOff>
    </xdr:from>
    <xdr:to>
      <xdr:col>85</xdr:col>
      <xdr:colOff>127000</xdr:colOff>
      <xdr:row>40</xdr:row>
      <xdr:rowOff>125185</xdr:rowOff>
    </xdr:to>
    <xdr:cxnSp macro="">
      <xdr:nvCxnSpPr>
        <xdr:cNvPr id="530" name="直線コネクタ 529">
          <a:extLst>
            <a:ext uri="{FF2B5EF4-FFF2-40B4-BE49-F238E27FC236}">
              <a16:creationId xmlns:a16="http://schemas.microsoft.com/office/drawing/2014/main" id="{50F5E264-F829-4A23-8D15-90A3B7F7F271}"/>
            </a:ext>
          </a:extLst>
        </xdr:cNvPr>
        <xdr:cNvCxnSpPr/>
      </xdr:nvCxnSpPr>
      <xdr:spPr>
        <a:xfrm flipV="1">
          <a:off x="13935075" y="6582682"/>
          <a:ext cx="762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97246</xdr:rowOff>
    </xdr:from>
    <xdr:to>
      <xdr:col>76</xdr:col>
      <xdr:colOff>165100</xdr:colOff>
      <xdr:row>41</xdr:row>
      <xdr:rowOff>27396</xdr:rowOff>
    </xdr:to>
    <xdr:sp macro="" textlink="">
      <xdr:nvSpPr>
        <xdr:cNvPr id="531" name="楕円 530">
          <a:extLst>
            <a:ext uri="{FF2B5EF4-FFF2-40B4-BE49-F238E27FC236}">
              <a16:creationId xmlns:a16="http://schemas.microsoft.com/office/drawing/2014/main" id="{7459DBB7-D079-463D-9687-FE47439CD1F6}"/>
            </a:ext>
          </a:extLst>
        </xdr:cNvPr>
        <xdr:cNvSpPr/>
      </xdr:nvSpPr>
      <xdr:spPr>
        <a:xfrm>
          <a:off x="13096875" y="657424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125185</xdr:rowOff>
    </xdr:from>
    <xdr:to>
      <xdr:col>81</xdr:col>
      <xdr:colOff>50800</xdr:colOff>
      <xdr:row>40</xdr:row>
      <xdr:rowOff>148046</xdr:rowOff>
    </xdr:to>
    <xdr:cxnSp macro="">
      <xdr:nvCxnSpPr>
        <xdr:cNvPr id="532" name="直線コネクタ 531">
          <a:extLst>
            <a:ext uri="{FF2B5EF4-FFF2-40B4-BE49-F238E27FC236}">
              <a16:creationId xmlns:a16="http://schemas.microsoft.com/office/drawing/2014/main" id="{3DDED1F3-622E-4D87-B251-9A75575CF0D2}"/>
            </a:ext>
          </a:extLst>
        </xdr:cNvPr>
        <xdr:cNvCxnSpPr/>
      </xdr:nvCxnSpPr>
      <xdr:spPr>
        <a:xfrm flipV="1">
          <a:off x="13144500" y="6599010"/>
          <a:ext cx="790575"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149497</xdr:rowOff>
    </xdr:from>
    <xdr:to>
      <xdr:col>72</xdr:col>
      <xdr:colOff>38100</xdr:colOff>
      <xdr:row>41</xdr:row>
      <xdr:rowOff>79647</xdr:rowOff>
    </xdr:to>
    <xdr:sp macro="" textlink="">
      <xdr:nvSpPr>
        <xdr:cNvPr id="533" name="楕円 532">
          <a:extLst>
            <a:ext uri="{FF2B5EF4-FFF2-40B4-BE49-F238E27FC236}">
              <a16:creationId xmlns:a16="http://schemas.microsoft.com/office/drawing/2014/main" id="{371021C7-2557-4499-91BE-00923C82F5DC}"/>
            </a:ext>
          </a:extLst>
        </xdr:cNvPr>
        <xdr:cNvSpPr/>
      </xdr:nvSpPr>
      <xdr:spPr>
        <a:xfrm>
          <a:off x="12296775" y="662649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148046</xdr:rowOff>
    </xdr:from>
    <xdr:to>
      <xdr:col>76</xdr:col>
      <xdr:colOff>114300</xdr:colOff>
      <xdr:row>41</xdr:row>
      <xdr:rowOff>28847</xdr:rowOff>
    </xdr:to>
    <xdr:cxnSp macro="">
      <xdr:nvCxnSpPr>
        <xdr:cNvPr id="534" name="直線コネクタ 533">
          <a:extLst>
            <a:ext uri="{FF2B5EF4-FFF2-40B4-BE49-F238E27FC236}">
              <a16:creationId xmlns:a16="http://schemas.microsoft.com/office/drawing/2014/main" id="{3DE07912-4C9A-4B65-901C-A6AA856888FD}"/>
            </a:ext>
          </a:extLst>
        </xdr:cNvPr>
        <xdr:cNvCxnSpPr/>
      </xdr:nvCxnSpPr>
      <xdr:spPr>
        <a:xfrm flipV="1">
          <a:off x="12344400" y="6621871"/>
          <a:ext cx="800100" cy="4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165826</xdr:rowOff>
    </xdr:from>
    <xdr:to>
      <xdr:col>67</xdr:col>
      <xdr:colOff>101600</xdr:colOff>
      <xdr:row>41</xdr:row>
      <xdr:rowOff>95976</xdr:rowOff>
    </xdr:to>
    <xdr:sp macro="" textlink="">
      <xdr:nvSpPr>
        <xdr:cNvPr id="535" name="楕円 534">
          <a:extLst>
            <a:ext uri="{FF2B5EF4-FFF2-40B4-BE49-F238E27FC236}">
              <a16:creationId xmlns:a16="http://schemas.microsoft.com/office/drawing/2014/main" id="{A7B65EC3-9B2C-4981-AFEB-8B6B74269E39}"/>
            </a:ext>
          </a:extLst>
        </xdr:cNvPr>
        <xdr:cNvSpPr/>
      </xdr:nvSpPr>
      <xdr:spPr>
        <a:xfrm>
          <a:off x="11487150" y="663965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28847</xdr:rowOff>
    </xdr:from>
    <xdr:to>
      <xdr:col>71</xdr:col>
      <xdr:colOff>177800</xdr:colOff>
      <xdr:row>41</xdr:row>
      <xdr:rowOff>45176</xdr:rowOff>
    </xdr:to>
    <xdr:cxnSp macro="">
      <xdr:nvCxnSpPr>
        <xdr:cNvPr id="536" name="直線コネクタ 535">
          <a:extLst>
            <a:ext uri="{FF2B5EF4-FFF2-40B4-BE49-F238E27FC236}">
              <a16:creationId xmlns:a16="http://schemas.microsoft.com/office/drawing/2014/main" id="{010FC5AD-E350-44E9-91DC-74DCABE76E24}"/>
            </a:ext>
          </a:extLst>
        </xdr:cNvPr>
        <xdr:cNvCxnSpPr/>
      </xdr:nvCxnSpPr>
      <xdr:spPr>
        <a:xfrm flipV="1">
          <a:off x="11534775" y="6664597"/>
          <a:ext cx="809625" cy="2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14531</xdr:rowOff>
    </xdr:from>
    <xdr:ext cx="405111" cy="259045"/>
    <xdr:sp macro="" textlink="">
      <xdr:nvSpPr>
        <xdr:cNvPr id="537" name="n_1aveValue【認定こども園・幼稚園・保育所】&#10;有形固定資産減価償却率">
          <a:extLst>
            <a:ext uri="{FF2B5EF4-FFF2-40B4-BE49-F238E27FC236}">
              <a16:creationId xmlns:a16="http://schemas.microsoft.com/office/drawing/2014/main" id="{0DF7540E-36C2-416E-AEE5-1640E0B4CFEE}"/>
            </a:ext>
          </a:extLst>
        </xdr:cNvPr>
        <xdr:cNvSpPr txBox="1"/>
      </xdr:nvSpPr>
      <xdr:spPr>
        <a:xfrm>
          <a:off x="13745219" y="6002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163121</xdr:rowOff>
    </xdr:from>
    <xdr:ext cx="405111" cy="259045"/>
    <xdr:sp macro="" textlink="">
      <xdr:nvSpPr>
        <xdr:cNvPr id="538" name="n_2aveValue【認定こども園・幼稚園・保育所】&#10;有形固定資産減価償却率">
          <a:extLst>
            <a:ext uri="{FF2B5EF4-FFF2-40B4-BE49-F238E27FC236}">
              <a16:creationId xmlns:a16="http://schemas.microsoft.com/office/drawing/2014/main" id="{510EC8E7-2966-428E-B2EA-FD1C41FBD018}"/>
            </a:ext>
          </a:extLst>
        </xdr:cNvPr>
        <xdr:cNvSpPr txBox="1"/>
      </xdr:nvSpPr>
      <xdr:spPr>
        <a:xfrm>
          <a:off x="12964169"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539" name="n_3aveValue【認定こども園・幼稚園・保育所】&#10;有形固定資産減価償却率">
          <a:extLst>
            <a:ext uri="{FF2B5EF4-FFF2-40B4-BE49-F238E27FC236}">
              <a16:creationId xmlns:a16="http://schemas.microsoft.com/office/drawing/2014/main" id="{8BA9F9ED-2734-4E61-A2A0-59B7E378863A}"/>
            </a:ext>
          </a:extLst>
        </xdr:cNvPr>
        <xdr:cNvSpPr txBox="1"/>
      </xdr:nvSpPr>
      <xdr:spPr>
        <a:xfrm>
          <a:off x="12164069"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540" name="n_4aveValue【認定こども園・幼稚園・保育所】&#10;有形固定資産減価償却率">
          <a:extLst>
            <a:ext uri="{FF2B5EF4-FFF2-40B4-BE49-F238E27FC236}">
              <a16:creationId xmlns:a16="http://schemas.microsoft.com/office/drawing/2014/main" id="{686588E8-38D6-4E8D-898A-CD81979D330D}"/>
            </a:ext>
          </a:extLst>
        </xdr:cNvPr>
        <xdr:cNvSpPr txBox="1"/>
      </xdr:nvSpPr>
      <xdr:spPr>
        <a:xfrm>
          <a:off x="11354444"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167112</xdr:rowOff>
    </xdr:from>
    <xdr:ext cx="405111" cy="259045"/>
    <xdr:sp macro="" textlink="">
      <xdr:nvSpPr>
        <xdr:cNvPr id="541" name="n_1mainValue【認定こども園・幼稚園・保育所】&#10;有形固定資産減価償却率">
          <a:extLst>
            <a:ext uri="{FF2B5EF4-FFF2-40B4-BE49-F238E27FC236}">
              <a16:creationId xmlns:a16="http://schemas.microsoft.com/office/drawing/2014/main" id="{78A0AAC1-C8C1-4964-ABC4-9D953F2C68CA}"/>
            </a:ext>
          </a:extLst>
        </xdr:cNvPr>
        <xdr:cNvSpPr txBox="1"/>
      </xdr:nvSpPr>
      <xdr:spPr>
        <a:xfrm>
          <a:off x="13745219" y="664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18523</xdr:rowOff>
    </xdr:from>
    <xdr:ext cx="405111" cy="259045"/>
    <xdr:sp macro="" textlink="">
      <xdr:nvSpPr>
        <xdr:cNvPr id="542" name="n_2mainValue【認定こども園・幼稚園・保育所】&#10;有形固定資産減価償却率">
          <a:extLst>
            <a:ext uri="{FF2B5EF4-FFF2-40B4-BE49-F238E27FC236}">
              <a16:creationId xmlns:a16="http://schemas.microsoft.com/office/drawing/2014/main" id="{F9D7D806-071C-49AB-9CF1-D6F32182FF4C}"/>
            </a:ext>
          </a:extLst>
        </xdr:cNvPr>
        <xdr:cNvSpPr txBox="1"/>
      </xdr:nvSpPr>
      <xdr:spPr>
        <a:xfrm>
          <a:off x="12964169" y="6657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70774</xdr:rowOff>
    </xdr:from>
    <xdr:ext cx="405111" cy="259045"/>
    <xdr:sp macro="" textlink="">
      <xdr:nvSpPr>
        <xdr:cNvPr id="543" name="n_3mainValue【認定こども園・幼稚園・保育所】&#10;有形固定資産減価償却率">
          <a:extLst>
            <a:ext uri="{FF2B5EF4-FFF2-40B4-BE49-F238E27FC236}">
              <a16:creationId xmlns:a16="http://schemas.microsoft.com/office/drawing/2014/main" id="{371500A2-A0D2-48FD-877A-948E0B635745}"/>
            </a:ext>
          </a:extLst>
        </xdr:cNvPr>
        <xdr:cNvSpPr txBox="1"/>
      </xdr:nvSpPr>
      <xdr:spPr>
        <a:xfrm>
          <a:off x="12164069" y="6706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87103</xdr:rowOff>
    </xdr:from>
    <xdr:ext cx="405111" cy="259045"/>
    <xdr:sp macro="" textlink="">
      <xdr:nvSpPr>
        <xdr:cNvPr id="544" name="n_4mainValue【認定こども園・幼稚園・保育所】&#10;有形固定資産減価償却率">
          <a:extLst>
            <a:ext uri="{FF2B5EF4-FFF2-40B4-BE49-F238E27FC236}">
              <a16:creationId xmlns:a16="http://schemas.microsoft.com/office/drawing/2014/main" id="{410732DC-D598-4E0A-8F23-B8DDB4CDAEAA}"/>
            </a:ext>
          </a:extLst>
        </xdr:cNvPr>
        <xdr:cNvSpPr txBox="1"/>
      </xdr:nvSpPr>
      <xdr:spPr>
        <a:xfrm>
          <a:off x="11354444" y="6722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a:extLst>
            <a:ext uri="{FF2B5EF4-FFF2-40B4-BE49-F238E27FC236}">
              <a16:creationId xmlns:a16="http://schemas.microsoft.com/office/drawing/2014/main" id="{2D9C9004-D1DE-4974-9D33-AB902A2BC382}"/>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a:extLst>
            <a:ext uri="{FF2B5EF4-FFF2-40B4-BE49-F238E27FC236}">
              <a16:creationId xmlns:a16="http://schemas.microsoft.com/office/drawing/2014/main" id="{F0C34AE7-A8D0-4AEF-A9E0-D45F665CD784}"/>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a:extLst>
            <a:ext uri="{FF2B5EF4-FFF2-40B4-BE49-F238E27FC236}">
              <a16:creationId xmlns:a16="http://schemas.microsoft.com/office/drawing/2014/main" id="{1F4EE43C-D547-477D-AD42-FD1523AADFB3}"/>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a:extLst>
            <a:ext uri="{FF2B5EF4-FFF2-40B4-BE49-F238E27FC236}">
              <a16:creationId xmlns:a16="http://schemas.microsoft.com/office/drawing/2014/main" id="{0CC71DEC-E628-4624-BC64-6CEC9F3094DD}"/>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a:extLst>
            <a:ext uri="{FF2B5EF4-FFF2-40B4-BE49-F238E27FC236}">
              <a16:creationId xmlns:a16="http://schemas.microsoft.com/office/drawing/2014/main" id="{35FF933C-E0E4-46B8-B002-B9AA482A0A17}"/>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a:extLst>
            <a:ext uri="{FF2B5EF4-FFF2-40B4-BE49-F238E27FC236}">
              <a16:creationId xmlns:a16="http://schemas.microsoft.com/office/drawing/2014/main" id="{E24CBBDA-5BFD-4998-A0C7-51FD4C2B815D}"/>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a:extLst>
            <a:ext uri="{FF2B5EF4-FFF2-40B4-BE49-F238E27FC236}">
              <a16:creationId xmlns:a16="http://schemas.microsoft.com/office/drawing/2014/main" id="{ED3C54B1-6815-43ED-8117-357AABB786C4}"/>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a:extLst>
            <a:ext uri="{FF2B5EF4-FFF2-40B4-BE49-F238E27FC236}">
              <a16:creationId xmlns:a16="http://schemas.microsoft.com/office/drawing/2014/main" id="{85BDF813-3B6E-4454-BC4C-31A5F92A2151}"/>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a:extLst>
            <a:ext uri="{FF2B5EF4-FFF2-40B4-BE49-F238E27FC236}">
              <a16:creationId xmlns:a16="http://schemas.microsoft.com/office/drawing/2014/main" id="{ECA20A12-6E25-4C9D-B13B-6D3C33361F91}"/>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a:extLst>
            <a:ext uri="{FF2B5EF4-FFF2-40B4-BE49-F238E27FC236}">
              <a16:creationId xmlns:a16="http://schemas.microsoft.com/office/drawing/2014/main" id="{397574D6-421B-4435-ADA2-07097BAD1FDB}"/>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5" name="直線コネクタ 554">
          <a:extLst>
            <a:ext uri="{FF2B5EF4-FFF2-40B4-BE49-F238E27FC236}">
              <a16:creationId xmlns:a16="http://schemas.microsoft.com/office/drawing/2014/main" id="{D568886E-C054-4706-9977-21AA503D39D3}"/>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6" name="テキスト ボックス 555">
          <a:extLst>
            <a:ext uri="{FF2B5EF4-FFF2-40B4-BE49-F238E27FC236}">
              <a16:creationId xmlns:a16="http://schemas.microsoft.com/office/drawing/2014/main" id="{4846723A-C9D8-4449-99E9-B020D05B6FE8}"/>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7" name="直線コネクタ 556">
          <a:extLst>
            <a:ext uri="{FF2B5EF4-FFF2-40B4-BE49-F238E27FC236}">
              <a16:creationId xmlns:a16="http://schemas.microsoft.com/office/drawing/2014/main" id="{AEEA23DA-63FC-4FCF-BF14-7169FF2F2CF2}"/>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8" name="テキスト ボックス 557">
          <a:extLst>
            <a:ext uri="{FF2B5EF4-FFF2-40B4-BE49-F238E27FC236}">
              <a16:creationId xmlns:a16="http://schemas.microsoft.com/office/drawing/2014/main" id="{26F2A387-0E6B-4D17-85B9-FD6411E227F1}"/>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9" name="直線コネクタ 558">
          <a:extLst>
            <a:ext uri="{FF2B5EF4-FFF2-40B4-BE49-F238E27FC236}">
              <a16:creationId xmlns:a16="http://schemas.microsoft.com/office/drawing/2014/main" id="{20B6FD31-27E8-4CCE-93D4-07946D7A63E2}"/>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0" name="テキスト ボックス 559">
          <a:extLst>
            <a:ext uri="{FF2B5EF4-FFF2-40B4-BE49-F238E27FC236}">
              <a16:creationId xmlns:a16="http://schemas.microsoft.com/office/drawing/2014/main" id="{40D6CB07-342E-43D5-B99B-C500615AE1C3}"/>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1" name="直線コネクタ 560">
          <a:extLst>
            <a:ext uri="{FF2B5EF4-FFF2-40B4-BE49-F238E27FC236}">
              <a16:creationId xmlns:a16="http://schemas.microsoft.com/office/drawing/2014/main" id="{4D92B8F7-F8E9-44D1-87A0-E9B050AEBCEA}"/>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2" name="テキスト ボックス 561">
          <a:extLst>
            <a:ext uri="{FF2B5EF4-FFF2-40B4-BE49-F238E27FC236}">
              <a16:creationId xmlns:a16="http://schemas.microsoft.com/office/drawing/2014/main" id="{0E0C4024-3A47-47F2-92B3-EB4B6B6CC30E}"/>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3" name="直線コネクタ 562">
          <a:extLst>
            <a:ext uri="{FF2B5EF4-FFF2-40B4-BE49-F238E27FC236}">
              <a16:creationId xmlns:a16="http://schemas.microsoft.com/office/drawing/2014/main" id="{FFEA0503-3D14-4687-8D88-5C34543F1BC3}"/>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4" name="テキスト ボックス 563">
          <a:extLst>
            <a:ext uri="{FF2B5EF4-FFF2-40B4-BE49-F238E27FC236}">
              <a16:creationId xmlns:a16="http://schemas.microsoft.com/office/drawing/2014/main" id="{D3A49ACC-B6E9-445D-977C-1D1328D772EC}"/>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5" name="直線コネクタ 564">
          <a:extLst>
            <a:ext uri="{FF2B5EF4-FFF2-40B4-BE49-F238E27FC236}">
              <a16:creationId xmlns:a16="http://schemas.microsoft.com/office/drawing/2014/main" id="{43C22039-D007-4A4D-A309-F7CD32BED404}"/>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6" name="テキスト ボックス 565">
          <a:extLst>
            <a:ext uri="{FF2B5EF4-FFF2-40B4-BE49-F238E27FC236}">
              <a16:creationId xmlns:a16="http://schemas.microsoft.com/office/drawing/2014/main" id="{D395CBA9-AEC2-432A-8C61-8BF3DD138F4A}"/>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86303BCA-885F-4630-AB24-DAE2A2CDEF38}"/>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246CFB58-618D-4C26-8C6C-C4F1BE86F476}"/>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A69456CA-B02E-4FE2-8539-13696390CF63}"/>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13607</xdr:rowOff>
    </xdr:from>
    <xdr:to>
      <xdr:col>116</xdr:col>
      <xdr:colOff>62864</xdr:colOff>
      <xdr:row>42</xdr:row>
      <xdr:rowOff>16328</xdr:rowOff>
    </xdr:to>
    <xdr:cxnSp macro="">
      <xdr:nvCxnSpPr>
        <xdr:cNvPr id="570" name="直線コネクタ 569">
          <a:extLst>
            <a:ext uri="{FF2B5EF4-FFF2-40B4-BE49-F238E27FC236}">
              <a16:creationId xmlns:a16="http://schemas.microsoft.com/office/drawing/2014/main" id="{D2AA41E1-FF8D-4F62-A603-BE013A5AD3B9}"/>
            </a:ext>
          </a:extLst>
        </xdr:cNvPr>
        <xdr:cNvCxnSpPr/>
      </xdr:nvCxnSpPr>
      <xdr:spPr>
        <a:xfrm flipV="1">
          <a:off x="19954239" y="5353957"/>
          <a:ext cx="0" cy="146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0C3A27E9-E180-441B-891A-C7300F912DFF}"/>
            </a:ext>
          </a:extLst>
        </xdr:cNvPr>
        <xdr:cNvSpPr txBox="1"/>
      </xdr:nvSpPr>
      <xdr:spPr>
        <a:xfrm>
          <a:off x="19992975"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72" name="直線コネクタ 571">
          <a:extLst>
            <a:ext uri="{FF2B5EF4-FFF2-40B4-BE49-F238E27FC236}">
              <a16:creationId xmlns:a16="http://schemas.microsoft.com/office/drawing/2014/main" id="{67C8B302-9500-4151-8C9D-E84B462E9A76}"/>
            </a:ext>
          </a:extLst>
        </xdr:cNvPr>
        <xdr:cNvCxnSpPr/>
      </xdr:nvCxnSpPr>
      <xdr:spPr>
        <a:xfrm>
          <a:off x="19878675" y="68171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131734</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EAA179BF-8C89-4A8F-9905-428E297D50FD}"/>
            </a:ext>
          </a:extLst>
        </xdr:cNvPr>
        <xdr:cNvSpPr txBox="1"/>
      </xdr:nvSpPr>
      <xdr:spPr>
        <a:xfrm>
          <a:off x="19992975" y="515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13607</xdr:rowOff>
    </xdr:from>
    <xdr:to>
      <xdr:col>116</xdr:col>
      <xdr:colOff>152400</xdr:colOff>
      <xdr:row>33</xdr:row>
      <xdr:rowOff>13607</xdr:rowOff>
    </xdr:to>
    <xdr:cxnSp macro="">
      <xdr:nvCxnSpPr>
        <xdr:cNvPr id="574" name="直線コネクタ 573">
          <a:extLst>
            <a:ext uri="{FF2B5EF4-FFF2-40B4-BE49-F238E27FC236}">
              <a16:creationId xmlns:a16="http://schemas.microsoft.com/office/drawing/2014/main" id="{D928C1B6-EE7C-4B4C-9A74-85564242AFE2}"/>
            </a:ext>
          </a:extLst>
        </xdr:cNvPr>
        <xdr:cNvCxnSpPr/>
      </xdr:nvCxnSpPr>
      <xdr:spPr>
        <a:xfrm>
          <a:off x="19878675" y="53539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142620</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622059FD-776A-43C9-9E3E-3C374FE8B4BB}"/>
            </a:ext>
          </a:extLst>
        </xdr:cNvPr>
        <xdr:cNvSpPr txBox="1"/>
      </xdr:nvSpPr>
      <xdr:spPr>
        <a:xfrm>
          <a:off x="19992975" y="6460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164193</xdr:rowOff>
    </xdr:from>
    <xdr:to>
      <xdr:col>116</xdr:col>
      <xdr:colOff>114300</xdr:colOff>
      <xdr:row>40</xdr:row>
      <xdr:rowOff>94343</xdr:rowOff>
    </xdr:to>
    <xdr:sp macro="" textlink="">
      <xdr:nvSpPr>
        <xdr:cNvPr id="576" name="フローチャート: 判断 575">
          <a:extLst>
            <a:ext uri="{FF2B5EF4-FFF2-40B4-BE49-F238E27FC236}">
              <a16:creationId xmlns:a16="http://schemas.microsoft.com/office/drawing/2014/main" id="{BE423E93-130E-4B57-B207-82874FDA5102}"/>
            </a:ext>
          </a:extLst>
        </xdr:cNvPr>
        <xdr:cNvSpPr/>
      </xdr:nvSpPr>
      <xdr:spPr>
        <a:xfrm>
          <a:off x="19897725" y="647609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577" name="フローチャート: 判断 576">
          <a:extLst>
            <a:ext uri="{FF2B5EF4-FFF2-40B4-BE49-F238E27FC236}">
              <a16:creationId xmlns:a16="http://schemas.microsoft.com/office/drawing/2014/main" id="{74622346-BAE5-4380-B2C6-E18FB71821B7}"/>
            </a:ext>
          </a:extLst>
        </xdr:cNvPr>
        <xdr:cNvSpPr/>
      </xdr:nvSpPr>
      <xdr:spPr>
        <a:xfrm>
          <a:off x="19154775" y="646838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578" name="フローチャート: 判断 577">
          <a:extLst>
            <a:ext uri="{FF2B5EF4-FFF2-40B4-BE49-F238E27FC236}">
              <a16:creationId xmlns:a16="http://schemas.microsoft.com/office/drawing/2014/main" id="{2FA15142-763F-452E-99D1-EC46EB45FF67}"/>
            </a:ext>
          </a:extLst>
        </xdr:cNvPr>
        <xdr:cNvSpPr/>
      </xdr:nvSpPr>
      <xdr:spPr>
        <a:xfrm>
          <a:off x="18345150" y="64683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131535</xdr:rowOff>
    </xdr:from>
    <xdr:to>
      <xdr:col>102</xdr:col>
      <xdr:colOff>165100</xdr:colOff>
      <xdr:row>40</xdr:row>
      <xdr:rowOff>61685</xdr:rowOff>
    </xdr:to>
    <xdr:sp macro="" textlink="">
      <xdr:nvSpPr>
        <xdr:cNvPr id="579" name="フローチャート: 判断 578">
          <a:extLst>
            <a:ext uri="{FF2B5EF4-FFF2-40B4-BE49-F238E27FC236}">
              <a16:creationId xmlns:a16="http://schemas.microsoft.com/office/drawing/2014/main" id="{A4507F94-52E4-42FB-AE08-8E0C3D439AA7}"/>
            </a:ext>
          </a:extLst>
        </xdr:cNvPr>
        <xdr:cNvSpPr/>
      </xdr:nvSpPr>
      <xdr:spPr>
        <a:xfrm>
          <a:off x="17554575" y="64466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44450</xdr:rowOff>
    </xdr:from>
    <xdr:to>
      <xdr:col>98</xdr:col>
      <xdr:colOff>38100</xdr:colOff>
      <xdr:row>39</xdr:row>
      <xdr:rowOff>146050</xdr:rowOff>
    </xdr:to>
    <xdr:sp macro="" textlink="">
      <xdr:nvSpPr>
        <xdr:cNvPr id="580" name="フローチャート: 判断 579">
          <a:extLst>
            <a:ext uri="{FF2B5EF4-FFF2-40B4-BE49-F238E27FC236}">
              <a16:creationId xmlns:a16="http://schemas.microsoft.com/office/drawing/2014/main" id="{0962C0DC-796D-4789-A068-8DC7E942B242}"/>
            </a:ext>
          </a:extLst>
        </xdr:cNvPr>
        <xdr:cNvSpPr/>
      </xdr:nvSpPr>
      <xdr:spPr>
        <a:xfrm>
          <a:off x="16754475" y="63627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20E36C28-B705-4BCD-B048-F1F81D4BB36F}"/>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9403A268-55F7-4B8C-9ADE-F7958CB42F1F}"/>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8A42D016-374E-4AB3-B945-E2307EFEACC9}"/>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728C7C9C-4CEE-41F8-AA32-C7D961ABB941}"/>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61CF4F8E-83D7-4270-B3EB-9EB495A754C0}"/>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49893</xdr:rowOff>
    </xdr:from>
    <xdr:to>
      <xdr:col>116</xdr:col>
      <xdr:colOff>114300</xdr:colOff>
      <xdr:row>37</xdr:row>
      <xdr:rowOff>151493</xdr:rowOff>
    </xdr:to>
    <xdr:sp macro="" textlink="">
      <xdr:nvSpPr>
        <xdr:cNvPr id="586" name="楕円 585">
          <a:extLst>
            <a:ext uri="{FF2B5EF4-FFF2-40B4-BE49-F238E27FC236}">
              <a16:creationId xmlns:a16="http://schemas.microsoft.com/office/drawing/2014/main" id="{3D2B2CC5-9195-4A9D-9816-527E245B591C}"/>
            </a:ext>
          </a:extLst>
        </xdr:cNvPr>
        <xdr:cNvSpPr/>
      </xdr:nvSpPr>
      <xdr:spPr>
        <a:xfrm>
          <a:off x="19897725" y="603794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72770</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39553296-211F-4615-AC22-DB72AF63D92F}"/>
            </a:ext>
          </a:extLst>
        </xdr:cNvPr>
        <xdr:cNvSpPr txBox="1"/>
      </xdr:nvSpPr>
      <xdr:spPr>
        <a:xfrm>
          <a:off x="19992975" y="589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9072</xdr:rowOff>
    </xdr:from>
    <xdr:to>
      <xdr:col>112</xdr:col>
      <xdr:colOff>38100</xdr:colOff>
      <xdr:row>38</xdr:row>
      <xdr:rowOff>110672</xdr:rowOff>
    </xdr:to>
    <xdr:sp macro="" textlink="">
      <xdr:nvSpPr>
        <xdr:cNvPr id="588" name="楕円 587">
          <a:extLst>
            <a:ext uri="{FF2B5EF4-FFF2-40B4-BE49-F238E27FC236}">
              <a16:creationId xmlns:a16="http://schemas.microsoft.com/office/drawing/2014/main" id="{C289DA47-BC4F-4861-81EC-14EB51CFDE5C}"/>
            </a:ext>
          </a:extLst>
        </xdr:cNvPr>
        <xdr:cNvSpPr/>
      </xdr:nvSpPr>
      <xdr:spPr>
        <a:xfrm>
          <a:off x="19154775" y="616539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100693</xdr:rowOff>
    </xdr:from>
    <xdr:to>
      <xdr:col>116</xdr:col>
      <xdr:colOff>63500</xdr:colOff>
      <xdr:row>38</xdr:row>
      <xdr:rowOff>59872</xdr:rowOff>
    </xdr:to>
    <xdr:cxnSp macro="">
      <xdr:nvCxnSpPr>
        <xdr:cNvPr id="589" name="直線コネクタ 588">
          <a:extLst>
            <a:ext uri="{FF2B5EF4-FFF2-40B4-BE49-F238E27FC236}">
              <a16:creationId xmlns:a16="http://schemas.microsoft.com/office/drawing/2014/main" id="{341EC1F8-0B4D-4796-ADF4-C51C5B737DF0}"/>
            </a:ext>
          </a:extLst>
        </xdr:cNvPr>
        <xdr:cNvCxnSpPr/>
      </xdr:nvCxnSpPr>
      <xdr:spPr>
        <a:xfrm flipV="1">
          <a:off x="19202400" y="6095093"/>
          <a:ext cx="752475" cy="1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9072</xdr:rowOff>
    </xdr:from>
    <xdr:to>
      <xdr:col>107</xdr:col>
      <xdr:colOff>101600</xdr:colOff>
      <xdr:row>38</xdr:row>
      <xdr:rowOff>110672</xdr:rowOff>
    </xdr:to>
    <xdr:sp macro="" textlink="">
      <xdr:nvSpPr>
        <xdr:cNvPr id="590" name="楕円 589">
          <a:extLst>
            <a:ext uri="{FF2B5EF4-FFF2-40B4-BE49-F238E27FC236}">
              <a16:creationId xmlns:a16="http://schemas.microsoft.com/office/drawing/2014/main" id="{253C5990-8BA4-4886-BD96-3833015B806E}"/>
            </a:ext>
          </a:extLst>
        </xdr:cNvPr>
        <xdr:cNvSpPr/>
      </xdr:nvSpPr>
      <xdr:spPr>
        <a:xfrm>
          <a:off x="18345150" y="616539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59872</xdr:rowOff>
    </xdr:from>
    <xdr:to>
      <xdr:col>111</xdr:col>
      <xdr:colOff>177800</xdr:colOff>
      <xdr:row>38</xdr:row>
      <xdr:rowOff>59872</xdr:rowOff>
    </xdr:to>
    <xdr:cxnSp macro="">
      <xdr:nvCxnSpPr>
        <xdr:cNvPr id="591" name="直線コネクタ 590">
          <a:extLst>
            <a:ext uri="{FF2B5EF4-FFF2-40B4-BE49-F238E27FC236}">
              <a16:creationId xmlns:a16="http://schemas.microsoft.com/office/drawing/2014/main" id="{95FB6DA1-6238-4950-9D1A-F78AB1CA5B52}"/>
            </a:ext>
          </a:extLst>
        </xdr:cNvPr>
        <xdr:cNvCxnSpPr/>
      </xdr:nvCxnSpPr>
      <xdr:spPr>
        <a:xfrm>
          <a:off x="18392775" y="621302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147864</xdr:rowOff>
    </xdr:from>
    <xdr:to>
      <xdr:col>102</xdr:col>
      <xdr:colOff>165100</xdr:colOff>
      <xdr:row>38</xdr:row>
      <xdr:rowOff>78014</xdr:rowOff>
    </xdr:to>
    <xdr:sp macro="" textlink="">
      <xdr:nvSpPr>
        <xdr:cNvPr id="592" name="楕円 591">
          <a:extLst>
            <a:ext uri="{FF2B5EF4-FFF2-40B4-BE49-F238E27FC236}">
              <a16:creationId xmlns:a16="http://schemas.microsoft.com/office/drawing/2014/main" id="{66653D99-533C-48E6-8E93-36E7945C98F8}"/>
            </a:ext>
          </a:extLst>
        </xdr:cNvPr>
        <xdr:cNvSpPr/>
      </xdr:nvSpPr>
      <xdr:spPr>
        <a:xfrm>
          <a:off x="17554575" y="61359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27215</xdr:rowOff>
    </xdr:from>
    <xdr:to>
      <xdr:col>107</xdr:col>
      <xdr:colOff>50800</xdr:colOff>
      <xdr:row>38</xdr:row>
      <xdr:rowOff>59872</xdr:rowOff>
    </xdr:to>
    <xdr:cxnSp macro="">
      <xdr:nvCxnSpPr>
        <xdr:cNvPr id="593" name="直線コネクタ 592">
          <a:extLst>
            <a:ext uri="{FF2B5EF4-FFF2-40B4-BE49-F238E27FC236}">
              <a16:creationId xmlns:a16="http://schemas.microsoft.com/office/drawing/2014/main" id="{A040B76E-F565-4AD0-9539-0CA9046E8464}"/>
            </a:ext>
          </a:extLst>
        </xdr:cNvPr>
        <xdr:cNvCxnSpPr/>
      </xdr:nvCxnSpPr>
      <xdr:spPr>
        <a:xfrm>
          <a:off x="17602200" y="6183540"/>
          <a:ext cx="79057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136978</xdr:rowOff>
    </xdr:from>
    <xdr:to>
      <xdr:col>98</xdr:col>
      <xdr:colOff>38100</xdr:colOff>
      <xdr:row>38</xdr:row>
      <xdr:rowOff>67128</xdr:rowOff>
    </xdr:to>
    <xdr:sp macro="" textlink="">
      <xdr:nvSpPr>
        <xdr:cNvPr id="594" name="楕円 593">
          <a:extLst>
            <a:ext uri="{FF2B5EF4-FFF2-40B4-BE49-F238E27FC236}">
              <a16:creationId xmlns:a16="http://schemas.microsoft.com/office/drawing/2014/main" id="{FB5752E6-9064-452A-8A1C-78BD91DCB8E8}"/>
            </a:ext>
          </a:extLst>
        </xdr:cNvPr>
        <xdr:cNvSpPr/>
      </xdr:nvSpPr>
      <xdr:spPr>
        <a:xfrm>
          <a:off x="16754475" y="613137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16328</xdr:rowOff>
    </xdr:from>
    <xdr:to>
      <xdr:col>102</xdr:col>
      <xdr:colOff>114300</xdr:colOff>
      <xdr:row>38</xdr:row>
      <xdr:rowOff>27215</xdr:rowOff>
    </xdr:to>
    <xdr:cxnSp macro="">
      <xdr:nvCxnSpPr>
        <xdr:cNvPr id="595" name="直線コネクタ 594">
          <a:extLst>
            <a:ext uri="{FF2B5EF4-FFF2-40B4-BE49-F238E27FC236}">
              <a16:creationId xmlns:a16="http://schemas.microsoft.com/office/drawing/2014/main" id="{4CA1D1FA-4DD4-421E-8A0C-ECDFD281819C}"/>
            </a:ext>
          </a:extLst>
        </xdr:cNvPr>
        <xdr:cNvCxnSpPr/>
      </xdr:nvCxnSpPr>
      <xdr:spPr>
        <a:xfrm>
          <a:off x="16802100" y="6169478"/>
          <a:ext cx="800100" cy="1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74584</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AC2DD74C-F1AB-4AD3-83A9-0CE108C00A2F}"/>
            </a:ext>
          </a:extLst>
        </xdr:cNvPr>
        <xdr:cNvSpPr txBox="1"/>
      </xdr:nvSpPr>
      <xdr:spPr>
        <a:xfrm>
          <a:off x="18983402"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74584</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3B0ECCFB-0CE5-4AAE-B6F4-E2BA916FE14D}"/>
            </a:ext>
          </a:extLst>
        </xdr:cNvPr>
        <xdr:cNvSpPr txBox="1"/>
      </xdr:nvSpPr>
      <xdr:spPr>
        <a:xfrm>
          <a:off x="18183302"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52812</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023E8C1D-F4C3-4053-B435-D4F4569E4B36}"/>
            </a:ext>
          </a:extLst>
        </xdr:cNvPr>
        <xdr:cNvSpPr txBox="1"/>
      </xdr:nvSpPr>
      <xdr:spPr>
        <a:xfrm>
          <a:off x="17383202" y="652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137177</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4ECC0204-1BD3-45E4-A0E6-827C90BC80AC}"/>
            </a:ext>
          </a:extLst>
        </xdr:cNvPr>
        <xdr:cNvSpPr txBox="1"/>
      </xdr:nvSpPr>
      <xdr:spPr>
        <a:xfrm>
          <a:off x="165926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127199</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42853CBE-1982-438B-912A-D4144A671A26}"/>
            </a:ext>
          </a:extLst>
        </xdr:cNvPr>
        <xdr:cNvSpPr txBox="1"/>
      </xdr:nvSpPr>
      <xdr:spPr>
        <a:xfrm>
          <a:off x="18983402" y="595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127199</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1DBCB0A1-7C64-4830-BDBF-C1CFB1C3E70B}"/>
            </a:ext>
          </a:extLst>
        </xdr:cNvPr>
        <xdr:cNvSpPr txBox="1"/>
      </xdr:nvSpPr>
      <xdr:spPr>
        <a:xfrm>
          <a:off x="18183302" y="595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94541</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3D964B0C-3C5F-4A41-95A4-F14DF3C9604F}"/>
            </a:ext>
          </a:extLst>
        </xdr:cNvPr>
        <xdr:cNvSpPr txBox="1"/>
      </xdr:nvSpPr>
      <xdr:spPr>
        <a:xfrm>
          <a:off x="17383202" y="592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83655</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C886D4C7-0483-489D-9FCE-D78143F1E19D}"/>
            </a:ext>
          </a:extLst>
        </xdr:cNvPr>
        <xdr:cNvSpPr txBox="1"/>
      </xdr:nvSpPr>
      <xdr:spPr>
        <a:xfrm>
          <a:off x="16592627" y="591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94C5DE90-0474-4D50-A070-D591D5993C73}"/>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3417E0A5-15E1-475F-AD24-272D33196F8C}"/>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5DF4670C-9F40-46F8-8D88-68B973E8A5EC}"/>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A67BC2D8-A475-4953-AA14-DF882482ADA1}"/>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66A51B54-6101-41D4-ABDA-5A9AC37CE993}"/>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A0B9DFB2-50EF-4FB1-82BF-BFAF044AA861}"/>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D011701-C70F-400B-9BC6-53B5E99555CA}"/>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2131B367-90FD-435F-B413-96969B50CD53}"/>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82563E36-C841-46FA-B073-0C7A7AB222D0}"/>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26BB6D3E-F972-4E0C-ACCD-8333AEC0FFEE}"/>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a:extLst>
            <a:ext uri="{FF2B5EF4-FFF2-40B4-BE49-F238E27FC236}">
              <a16:creationId xmlns:a16="http://schemas.microsoft.com/office/drawing/2014/main" id="{763812C2-DBE8-4F25-8EDA-572A9C140252}"/>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5" name="直線コネクタ 614">
          <a:extLst>
            <a:ext uri="{FF2B5EF4-FFF2-40B4-BE49-F238E27FC236}">
              <a16:creationId xmlns:a16="http://schemas.microsoft.com/office/drawing/2014/main" id="{76324D2C-AC93-456C-B07D-65CE444CA902}"/>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6" name="テキスト ボックス 615">
          <a:extLst>
            <a:ext uri="{FF2B5EF4-FFF2-40B4-BE49-F238E27FC236}">
              <a16:creationId xmlns:a16="http://schemas.microsoft.com/office/drawing/2014/main" id="{3D25BA82-B56F-41CD-B1C9-66EBCEAD8268}"/>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7" name="直線コネクタ 616">
          <a:extLst>
            <a:ext uri="{FF2B5EF4-FFF2-40B4-BE49-F238E27FC236}">
              <a16:creationId xmlns:a16="http://schemas.microsoft.com/office/drawing/2014/main" id="{A9F067CD-5185-4F85-B21C-CE8EB53BDBDF}"/>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8" name="テキスト ボックス 617">
          <a:extLst>
            <a:ext uri="{FF2B5EF4-FFF2-40B4-BE49-F238E27FC236}">
              <a16:creationId xmlns:a16="http://schemas.microsoft.com/office/drawing/2014/main" id="{C2DC464E-E7F5-4B8C-8322-995D0020CAAD}"/>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9" name="直線コネクタ 618">
          <a:extLst>
            <a:ext uri="{FF2B5EF4-FFF2-40B4-BE49-F238E27FC236}">
              <a16:creationId xmlns:a16="http://schemas.microsoft.com/office/drawing/2014/main" id="{C48FF567-3347-4471-BE80-881A2F692B27}"/>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0" name="テキスト ボックス 619">
          <a:extLst>
            <a:ext uri="{FF2B5EF4-FFF2-40B4-BE49-F238E27FC236}">
              <a16:creationId xmlns:a16="http://schemas.microsoft.com/office/drawing/2014/main" id="{FDAB849C-906A-40FC-AAC1-F305FCAFDE9B}"/>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1" name="直線コネクタ 620">
          <a:extLst>
            <a:ext uri="{FF2B5EF4-FFF2-40B4-BE49-F238E27FC236}">
              <a16:creationId xmlns:a16="http://schemas.microsoft.com/office/drawing/2014/main" id="{91A2DD5E-7E6F-4F1D-A102-C7F716B0FC12}"/>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2" name="テキスト ボックス 621">
          <a:extLst>
            <a:ext uri="{FF2B5EF4-FFF2-40B4-BE49-F238E27FC236}">
              <a16:creationId xmlns:a16="http://schemas.microsoft.com/office/drawing/2014/main" id="{563C4899-DBE4-4370-B246-6DA797C1865D}"/>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a:extLst>
            <a:ext uri="{FF2B5EF4-FFF2-40B4-BE49-F238E27FC236}">
              <a16:creationId xmlns:a16="http://schemas.microsoft.com/office/drawing/2014/main" id="{37B39CD4-6042-4854-BE23-C2B1DB5D7605}"/>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4" name="テキスト ボックス 623">
          <a:extLst>
            <a:ext uri="{FF2B5EF4-FFF2-40B4-BE49-F238E27FC236}">
              <a16:creationId xmlns:a16="http://schemas.microsoft.com/office/drawing/2014/main" id="{8B76D385-7E2B-4592-A8DE-7750B2DD06C5}"/>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a:extLst>
            <a:ext uri="{FF2B5EF4-FFF2-40B4-BE49-F238E27FC236}">
              <a16:creationId xmlns:a16="http://schemas.microsoft.com/office/drawing/2014/main" id="{92DD650E-77D7-49B8-9E81-69EB4CA6B542}"/>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109728</xdr:rowOff>
    </xdr:from>
    <xdr:to>
      <xdr:col>85</xdr:col>
      <xdr:colOff>126364</xdr:colOff>
      <xdr:row>62</xdr:row>
      <xdr:rowOff>150876</xdr:rowOff>
    </xdr:to>
    <xdr:cxnSp macro="">
      <xdr:nvCxnSpPr>
        <xdr:cNvPr id="626" name="直線コネクタ 625">
          <a:extLst>
            <a:ext uri="{FF2B5EF4-FFF2-40B4-BE49-F238E27FC236}">
              <a16:creationId xmlns:a16="http://schemas.microsoft.com/office/drawing/2014/main" id="{54AB8947-D392-4104-89B4-A6A8F7A23145}"/>
            </a:ext>
          </a:extLst>
        </xdr:cNvPr>
        <xdr:cNvCxnSpPr/>
      </xdr:nvCxnSpPr>
      <xdr:spPr>
        <a:xfrm flipV="1">
          <a:off x="14696439" y="9174353"/>
          <a:ext cx="0" cy="101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154703</xdr:rowOff>
    </xdr:from>
    <xdr:ext cx="405111" cy="259045"/>
    <xdr:sp macro="" textlink="">
      <xdr:nvSpPr>
        <xdr:cNvPr id="627" name="【学校施設】&#10;有形固定資産減価償却率最小値テキスト">
          <a:extLst>
            <a:ext uri="{FF2B5EF4-FFF2-40B4-BE49-F238E27FC236}">
              <a16:creationId xmlns:a16="http://schemas.microsoft.com/office/drawing/2014/main" id="{FE8942A4-4732-46ED-8745-C8581B211018}"/>
            </a:ext>
          </a:extLst>
        </xdr:cNvPr>
        <xdr:cNvSpPr txBox="1"/>
      </xdr:nvSpPr>
      <xdr:spPr>
        <a:xfrm>
          <a:off x="14735175"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150876</xdr:rowOff>
    </xdr:from>
    <xdr:to>
      <xdr:col>86</xdr:col>
      <xdr:colOff>25400</xdr:colOff>
      <xdr:row>62</xdr:row>
      <xdr:rowOff>150876</xdr:rowOff>
    </xdr:to>
    <xdr:cxnSp macro="">
      <xdr:nvCxnSpPr>
        <xdr:cNvPr id="628" name="直線コネクタ 627">
          <a:extLst>
            <a:ext uri="{FF2B5EF4-FFF2-40B4-BE49-F238E27FC236}">
              <a16:creationId xmlns:a16="http://schemas.microsoft.com/office/drawing/2014/main" id="{301EA2CC-1019-44AC-AD91-B0AC41CB5442}"/>
            </a:ext>
          </a:extLst>
        </xdr:cNvPr>
        <xdr:cNvCxnSpPr/>
      </xdr:nvCxnSpPr>
      <xdr:spPr>
        <a:xfrm>
          <a:off x="14611350" y="101902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56405</xdr:rowOff>
    </xdr:from>
    <xdr:ext cx="405111" cy="259045"/>
    <xdr:sp macro="" textlink="">
      <xdr:nvSpPr>
        <xdr:cNvPr id="629" name="【学校施設】&#10;有形固定資産減価償却率最大値テキスト">
          <a:extLst>
            <a:ext uri="{FF2B5EF4-FFF2-40B4-BE49-F238E27FC236}">
              <a16:creationId xmlns:a16="http://schemas.microsoft.com/office/drawing/2014/main" id="{13D112CB-EEC8-49A0-8440-6864C01F82BB}"/>
            </a:ext>
          </a:extLst>
        </xdr:cNvPr>
        <xdr:cNvSpPr txBox="1"/>
      </xdr:nvSpPr>
      <xdr:spPr>
        <a:xfrm>
          <a:off x="14735175" y="8962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109728</xdr:rowOff>
    </xdr:from>
    <xdr:to>
      <xdr:col>86</xdr:col>
      <xdr:colOff>25400</xdr:colOff>
      <xdr:row>56</xdr:row>
      <xdr:rowOff>109728</xdr:rowOff>
    </xdr:to>
    <xdr:cxnSp macro="">
      <xdr:nvCxnSpPr>
        <xdr:cNvPr id="630" name="直線コネクタ 629">
          <a:extLst>
            <a:ext uri="{FF2B5EF4-FFF2-40B4-BE49-F238E27FC236}">
              <a16:creationId xmlns:a16="http://schemas.microsoft.com/office/drawing/2014/main" id="{9C5547BF-D297-4646-86F7-E4B639F7BC92}"/>
            </a:ext>
          </a:extLst>
        </xdr:cNvPr>
        <xdr:cNvCxnSpPr/>
      </xdr:nvCxnSpPr>
      <xdr:spPr>
        <a:xfrm>
          <a:off x="14611350" y="91743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8653</xdr:rowOff>
    </xdr:from>
    <xdr:ext cx="405111" cy="259045"/>
    <xdr:sp macro="" textlink="">
      <xdr:nvSpPr>
        <xdr:cNvPr id="631" name="【学校施設】&#10;有形固定資産減価償却率平均値テキスト">
          <a:extLst>
            <a:ext uri="{FF2B5EF4-FFF2-40B4-BE49-F238E27FC236}">
              <a16:creationId xmlns:a16="http://schemas.microsoft.com/office/drawing/2014/main" id="{6452D6B9-A22D-40D0-9667-006FCE85A0FE}"/>
            </a:ext>
          </a:extLst>
        </xdr:cNvPr>
        <xdr:cNvSpPr txBox="1"/>
      </xdr:nvSpPr>
      <xdr:spPr>
        <a:xfrm>
          <a:off x="14735175" y="9565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157226</xdr:rowOff>
    </xdr:from>
    <xdr:to>
      <xdr:col>85</xdr:col>
      <xdr:colOff>177800</xdr:colOff>
      <xdr:row>60</xdr:row>
      <xdr:rowOff>87376</xdr:rowOff>
    </xdr:to>
    <xdr:sp macro="" textlink="">
      <xdr:nvSpPr>
        <xdr:cNvPr id="632" name="フローチャート: 判断 631">
          <a:extLst>
            <a:ext uri="{FF2B5EF4-FFF2-40B4-BE49-F238E27FC236}">
              <a16:creationId xmlns:a16="http://schemas.microsoft.com/office/drawing/2014/main" id="{4A71DCBA-015A-4A6A-9422-4EA1EE98EEDB}"/>
            </a:ext>
          </a:extLst>
        </xdr:cNvPr>
        <xdr:cNvSpPr/>
      </xdr:nvSpPr>
      <xdr:spPr>
        <a:xfrm>
          <a:off x="14649450" y="971397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633" name="フローチャート: 判断 632">
          <a:extLst>
            <a:ext uri="{FF2B5EF4-FFF2-40B4-BE49-F238E27FC236}">
              <a16:creationId xmlns:a16="http://schemas.microsoft.com/office/drawing/2014/main" id="{BD720816-A0B9-4EE2-A61B-D4ADA1AB802C}"/>
            </a:ext>
          </a:extLst>
        </xdr:cNvPr>
        <xdr:cNvSpPr/>
      </xdr:nvSpPr>
      <xdr:spPr>
        <a:xfrm>
          <a:off x="13887450" y="97062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138938</xdr:rowOff>
    </xdr:from>
    <xdr:to>
      <xdr:col>76</xdr:col>
      <xdr:colOff>165100</xdr:colOff>
      <xdr:row>60</xdr:row>
      <xdr:rowOff>69088</xdr:rowOff>
    </xdr:to>
    <xdr:sp macro="" textlink="">
      <xdr:nvSpPr>
        <xdr:cNvPr id="634" name="フローチャート: 判断 633">
          <a:extLst>
            <a:ext uri="{FF2B5EF4-FFF2-40B4-BE49-F238E27FC236}">
              <a16:creationId xmlns:a16="http://schemas.microsoft.com/office/drawing/2014/main" id="{30C1C07B-CA01-4144-901B-19E0FFC9FBDF}"/>
            </a:ext>
          </a:extLst>
        </xdr:cNvPr>
        <xdr:cNvSpPr/>
      </xdr:nvSpPr>
      <xdr:spPr>
        <a:xfrm>
          <a:off x="13096875" y="969568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116078</xdr:rowOff>
    </xdr:from>
    <xdr:to>
      <xdr:col>72</xdr:col>
      <xdr:colOff>38100</xdr:colOff>
      <xdr:row>60</xdr:row>
      <xdr:rowOff>46228</xdr:rowOff>
    </xdr:to>
    <xdr:sp macro="" textlink="">
      <xdr:nvSpPr>
        <xdr:cNvPr id="635" name="フローチャート: 判断 634">
          <a:extLst>
            <a:ext uri="{FF2B5EF4-FFF2-40B4-BE49-F238E27FC236}">
              <a16:creationId xmlns:a16="http://schemas.microsoft.com/office/drawing/2014/main" id="{98324025-96E6-4FD4-B8C8-ED8D81B4C9D8}"/>
            </a:ext>
          </a:extLst>
        </xdr:cNvPr>
        <xdr:cNvSpPr/>
      </xdr:nvSpPr>
      <xdr:spPr>
        <a:xfrm>
          <a:off x="12296775" y="96696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20066</xdr:rowOff>
    </xdr:from>
    <xdr:to>
      <xdr:col>67</xdr:col>
      <xdr:colOff>101600</xdr:colOff>
      <xdr:row>59</xdr:row>
      <xdr:rowOff>121666</xdr:rowOff>
    </xdr:to>
    <xdr:sp macro="" textlink="">
      <xdr:nvSpPr>
        <xdr:cNvPr id="636" name="フローチャート: 判断 635">
          <a:extLst>
            <a:ext uri="{FF2B5EF4-FFF2-40B4-BE49-F238E27FC236}">
              <a16:creationId xmlns:a16="http://schemas.microsoft.com/office/drawing/2014/main" id="{C7FED8F2-3341-47FA-AD67-EB5B62DC5567}"/>
            </a:ext>
          </a:extLst>
        </xdr:cNvPr>
        <xdr:cNvSpPr/>
      </xdr:nvSpPr>
      <xdr:spPr>
        <a:xfrm>
          <a:off x="11487150" y="957364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E34DEA9D-6539-4D7D-8233-8403CEBC379D}"/>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CA3905A9-A9C5-4CFC-828C-C60ECD32C7B9}"/>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B3C22523-3DB7-47BB-B641-8B7B32CDCE8A}"/>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A8A907E6-D52B-4D58-BBF5-7F64B51E4597}"/>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523E5C-02E4-485B-BFBE-E3A5AC5C0ABF}"/>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136652</xdr:rowOff>
    </xdr:from>
    <xdr:to>
      <xdr:col>85</xdr:col>
      <xdr:colOff>177800</xdr:colOff>
      <xdr:row>61</xdr:row>
      <xdr:rowOff>66802</xdr:rowOff>
    </xdr:to>
    <xdr:sp macro="" textlink="">
      <xdr:nvSpPr>
        <xdr:cNvPr id="642" name="楕円 641">
          <a:extLst>
            <a:ext uri="{FF2B5EF4-FFF2-40B4-BE49-F238E27FC236}">
              <a16:creationId xmlns:a16="http://schemas.microsoft.com/office/drawing/2014/main" id="{A9411BFA-3397-4E68-B302-6C732FAF5F68}"/>
            </a:ext>
          </a:extLst>
        </xdr:cNvPr>
        <xdr:cNvSpPr/>
      </xdr:nvSpPr>
      <xdr:spPr>
        <a:xfrm>
          <a:off x="14649450" y="985532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115079</xdr:rowOff>
    </xdr:from>
    <xdr:ext cx="405111" cy="259045"/>
    <xdr:sp macro="" textlink="">
      <xdr:nvSpPr>
        <xdr:cNvPr id="643" name="【学校施設】&#10;有形固定資産減価償却率該当値テキスト">
          <a:extLst>
            <a:ext uri="{FF2B5EF4-FFF2-40B4-BE49-F238E27FC236}">
              <a16:creationId xmlns:a16="http://schemas.microsoft.com/office/drawing/2014/main" id="{494FE4C5-BB48-47D8-8EFC-C3B8A44CDEEC}"/>
            </a:ext>
          </a:extLst>
        </xdr:cNvPr>
        <xdr:cNvSpPr txBox="1"/>
      </xdr:nvSpPr>
      <xdr:spPr>
        <a:xfrm>
          <a:off x="14735175" y="983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58928</xdr:rowOff>
    </xdr:from>
    <xdr:to>
      <xdr:col>81</xdr:col>
      <xdr:colOff>101600</xdr:colOff>
      <xdr:row>60</xdr:row>
      <xdr:rowOff>160528</xdr:rowOff>
    </xdr:to>
    <xdr:sp macro="" textlink="">
      <xdr:nvSpPr>
        <xdr:cNvPr id="644" name="楕円 643">
          <a:extLst>
            <a:ext uri="{FF2B5EF4-FFF2-40B4-BE49-F238E27FC236}">
              <a16:creationId xmlns:a16="http://schemas.microsoft.com/office/drawing/2014/main" id="{C760B1CF-15D3-468F-B11F-6ABEC72F2788}"/>
            </a:ext>
          </a:extLst>
        </xdr:cNvPr>
        <xdr:cNvSpPr/>
      </xdr:nvSpPr>
      <xdr:spPr>
        <a:xfrm>
          <a:off x="13887450" y="977442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109728</xdr:rowOff>
    </xdr:from>
    <xdr:to>
      <xdr:col>85</xdr:col>
      <xdr:colOff>127000</xdr:colOff>
      <xdr:row>61</xdr:row>
      <xdr:rowOff>16002</xdr:rowOff>
    </xdr:to>
    <xdr:cxnSp macro="">
      <xdr:nvCxnSpPr>
        <xdr:cNvPr id="645" name="直線コネクタ 644">
          <a:extLst>
            <a:ext uri="{FF2B5EF4-FFF2-40B4-BE49-F238E27FC236}">
              <a16:creationId xmlns:a16="http://schemas.microsoft.com/office/drawing/2014/main" id="{CE5BB5DA-B219-4298-8ECB-F8499EE7F1C6}"/>
            </a:ext>
          </a:extLst>
        </xdr:cNvPr>
        <xdr:cNvCxnSpPr/>
      </xdr:nvCxnSpPr>
      <xdr:spPr>
        <a:xfrm>
          <a:off x="13935075" y="9822053"/>
          <a:ext cx="762000" cy="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17780</xdr:rowOff>
    </xdr:from>
    <xdr:to>
      <xdr:col>76</xdr:col>
      <xdr:colOff>165100</xdr:colOff>
      <xdr:row>60</xdr:row>
      <xdr:rowOff>119380</xdr:rowOff>
    </xdr:to>
    <xdr:sp macro="" textlink="">
      <xdr:nvSpPr>
        <xdr:cNvPr id="646" name="楕円 645">
          <a:extLst>
            <a:ext uri="{FF2B5EF4-FFF2-40B4-BE49-F238E27FC236}">
              <a16:creationId xmlns:a16="http://schemas.microsoft.com/office/drawing/2014/main" id="{F9D66025-0CE4-4CD8-89F9-654788DC50F7}"/>
            </a:ext>
          </a:extLst>
        </xdr:cNvPr>
        <xdr:cNvSpPr/>
      </xdr:nvSpPr>
      <xdr:spPr>
        <a:xfrm>
          <a:off x="13096875" y="97332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68580</xdr:rowOff>
    </xdr:from>
    <xdr:to>
      <xdr:col>81</xdr:col>
      <xdr:colOff>50800</xdr:colOff>
      <xdr:row>60</xdr:row>
      <xdr:rowOff>109728</xdr:rowOff>
    </xdr:to>
    <xdr:cxnSp macro="">
      <xdr:nvCxnSpPr>
        <xdr:cNvPr id="647" name="直線コネクタ 646">
          <a:extLst>
            <a:ext uri="{FF2B5EF4-FFF2-40B4-BE49-F238E27FC236}">
              <a16:creationId xmlns:a16="http://schemas.microsoft.com/office/drawing/2014/main" id="{CA3EACC0-3050-4A9B-8117-BFD8F8F3CF0E}"/>
            </a:ext>
          </a:extLst>
        </xdr:cNvPr>
        <xdr:cNvCxnSpPr/>
      </xdr:nvCxnSpPr>
      <xdr:spPr>
        <a:xfrm>
          <a:off x="13144500" y="9780905"/>
          <a:ext cx="790575"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65786</xdr:rowOff>
    </xdr:from>
    <xdr:to>
      <xdr:col>72</xdr:col>
      <xdr:colOff>38100</xdr:colOff>
      <xdr:row>59</xdr:row>
      <xdr:rowOff>167386</xdr:rowOff>
    </xdr:to>
    <xdr:sp macro="" textlink="">
      <xdr:nvSpPr>
        <xdr:cNvPr id="648" name="楕円 647">
          <a:extLst>
            <a:ext uri="{FF2B5EF4-FFF2-40B4-BE49-F238E27FC236}">
              <a16:creationId xmlns:a16="http://schemas.microsoft.com/office/drawing/2014/main" id="{61B09F19-41F8-4C55-938E-1A751F4F88C4}"/>
            </a:ext>
          </a:extLst>
        </xdr:cNvPr>
        <xdr:cNvSpPr/>
      </xdr:nvSpPr>
      <xdr:spPr>
        <a:xfrm>
          <a:off x="12296775" y="96225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116586</xdr:rowOff>
    </xdr:from>
    <xdr:to>
      <xdr:col>76</xdr:col>
      <xdr:colOff>114300</xdr:colOff>
      <xdr:row>60</xdr:row>
      <xdr:rowOff>68580</xdr:rowOff>
    </xdr:to>
    <xdr:cxnSp macro="">
      <xdr:nvCxnSpPr>
        <xdr:cNvPr id="649" name="直線コネクタ 648">
          <a:extLst>
            <a:ext uri="{FF2B5EF4-FFF2-40B4-BE49-F238E27FC236}">
              <a16:creationId xmlns:a16="http://schemas.microsoft.com/office/drawing/2014/main" id="{0960AEF1-DA0B-49E1-8433-CF1B0C0E3EB0}"/>
            </a:ext>
          </a:extLst>
        </xdr:cNvPr>
        <xdr:cNvCxnSpPr/>
      </xdr:nvCxnSpPr>
      <xdr:spPr>
        <a:xfrm>
          <a:off x="12344400" y="9670161"/>
          <a:ext cx="800100" cy="1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650" name="楕円 649">
          <a:extLst>
            <a:ext uri="{FF2B5EF4-FFF2-40B4-BE49-F238E27FC236}">
              <a16:creationId xmlns:a16="http://schemas.microsoft.com/office/drawing/2014/main" id="{DFCE4B48-8572-4FCF-AC28-F1A2E68FDD47}"/>
            </a:ext>
          </a:extLst>
        </xdr:cNvPr>
        <xdr:cNvSpPr/>
      </xdr:nvSpPr>
      <xdr:spPr>
        <a:xfrm>
          <a:off x="11487150" y="96774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116586</xdr:rowOff>
    </xdr:from>
    <xdr:to>
      <xdr:col>71</xdr:col>
      <xdr:colOff>177800</xdr:colOff>
      <xdr:row>60</xdr:row>
      <xdr:rowOff>0</xdr:rowOff>
    </xdr:to>
    <xdr:cxnSp macro="">
      <xdr:nvCxnSpPr>
        <xdr:cNvPr id="651" name="直線コネクタ 650">
          <a:extLst>
            <a:ext uri="{FF2B5EF4-FFF2-40B4-BE49-F238E27FC236}">
              <a16:creationId xmlns:a16="http://schemas.microsoft.com/office/drawing/2014/main" id="{F61F9CB3-0090-40FE-BE2D-D9236A87720F}"/>
            </a:ext>
          </a:extLst>
        </xdr:cNvPr>
        <xdr:cNvCxnSpPr/>
      </xdr:nvCxnSpPr>
      <xdr:spPr>
        <a:xfrm flipV="1">
          <a:off x="11534775" y="9670161"/>
          <a:ext cx="809625"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652" name="n_1aveValue【学校施設】&#10;有形固定資産減価償却率">
          <a:extLst>
            <a:ext uri="{FF2B5EF4-FFF2-40B4-BE49-F238E27FC236}">
              <a16:creationId xmlns:a16="http://schemas.microsoft.com/office/drawing/2014/main" id="{61E8EAA5-89CC-434E-AD46-8C4B7B091E20}"/>
            </a:ext>
          </a:extLst>
        </xdr:cNvPr>
        <xdr:cNvSpPr txBox="1"/>
      </xdr:nvSpPr>
      <xdr:spPr>
        <a:xfrm>
          <a:off x="13745219" y="949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85615</xdr:rowOff>
    </xdr:from>
    <xdr:ext cx="405111" cy="259045"/>
    <xdr:sp macro="" textlink="">
      <xdr:nvSpPr>
        <xdr:cNvPr id="653" name="n_2aveValue【学校施設】&#10;有形固定資産減価償却率">
          <a:extLst>
            <a:ext uri="{FF2B5EF4-FFF2-40B4-BE49-F238E27FC236}">
              <a16:creationId xmlns:a16="http://schemas.microsoft.com/office/drawing/2014/main" id="{5E259490-A36E-4108-B804-F6B48A3AD12C}"/>
            </a:ext>
          </a:extLst>
        </xdr:cNvPr>
        <xdr:cNvSpPr txBox="1"/>
      </xdr:nvSpPr>
      <xdr:spPr>
        <a:xfrm>
          <a:off x="12964169" y="9480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37355</xdr:rowOff>
    </xdr:from>
    <xdr:ext cx="405111" cy="259045"/>
    <xdr:sp macro="" textlink="">
      <xdr:nvSpPr>
        <xdr:cNvPr id="654" name="n_3aveValue【学校施設】&#10;有形固定資産減価償却率">
          <a:extLst>
            <a:ext uri="{FF2B5EF4-FFF2-40B4-BE49-F238E27FC236}">
              <a16:creationId xmlns:a16="http://schemas.microsoft.com/office/drawing/2014/main" id="{BE786D33-E90F-4745-BACB-1606C8986DD3}"/>
            </a:ext>
          </a:extLst>
        </xdr:cNvPr>
        <xdr:cNvSpPr txBox="1"/>
      </xdr:nvSpPr>
      <xdr:spPr>
        <a:xfrm>
          <a:off x="12164069" y="975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138193</xdr:rowOff>
    </xdr:from>
    <xdr:ext cx="405111" cy="259045"/>
    <xdr:sp macro="" textlink="">
      <xdr:nvSpPr>
        <xdr:cNvPr id="655" name="n_4aveValue【学校施設】&#10;有形固定資産減価償却率">
          <a:extLst>
            <a:ext uri="{FF2B5EF4-FFF2-40B4-BE49-F238E27FC236}">
              <a16:creationId xmlns:a16="http://schemas.microsoft.com/office/drawing/2014/main" id="{B919FF12-3F92-404E-A00D-3009AF38E5C6}"/>
            </a:ext>
          </a:extLst>
        </xdr:cNvPr>
        <xdr:cNvSpPr txBox="1"/>
      </xdr:nvSpPr>
      <xdr:spPr>
        <a:xfrm>
          <a:off x="11354444" y="9371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151655</xdr:rowOff>
    </xdr:from>
    <xdr:ext cx="405111" cy="259045"/>
    <xdr:sp macro="" textlink="">
      <xdr:nvSpPr>
        <xdr:cNvPr id="656" name="n_1mainValue【学校施設】&#10;有形固定資産減価償却率">
          <a:extLst>
            <a:ext uri="{FF2B5EF4-FFF2-40B4-BE49-F238E27FC236}">
              <a16:creationId xmlns:a16="http://schemas.microsoft.com/office/drawing/2014/main" id="{777A046F-41B7-4C17-B38B-4030FE118519}"/>
            </a:ext>
          </a:extLst>
        </xdr:cNvPr>
        <xdr:cNvSpPr txBox="1"/>
      </xdr:nvSpPr>
      <xdr:spPr>
        <a:xfrm>
          <a:off x="13745219" y="986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657" name="n_2mainValue【学校施設】&#10;有形固定資産減価償却率">
          <a:extLst>
            <a:ext uri="{FF2B5EF4-FFF2-40B4-BE49-F238E27FC236}">
              <a16:creationId xmlns:a16="http://schemas.microsoft.com/office/drawing/2014/main" id="{700C6B58-22A9-4817-AA86-EAE726E038A2}"/>
            </a:ext>
          </a:extLst>
        </xdr:cNvPr>
        <xdr:cNvSpPr txBox="1"/>
      </xdr:nvSpPr>
      <xdr:spPr>
        <a:xfrm>
          <a:off x="12964169"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12463</xdr:rowOff>
    </xdr:from>
    <xdr:ext cx="405111" cy="259045"/>
    <xdr:sp macro="" textlink="">
      <xdr:nvSpPr>
        <xdr:cNvPr id="658" name="n_3mainValue【学校施設】&#10;有形固定資産減価償却率">
          <a:extLst>
            <a:ext uri="{FF2B5EF4-FFF2-40B4-BE49-F238E27FC236}">
              <a16:creationId xmlns:a16="http://schemas.microsoft.com/office/drawing/2014/main" id="{1FD77E84-3FC1-4963-826A-07C2C063E908}"/>
            </a:ext>
          </a:extLst>
        </xdr:cNvPr>
        <xdr:cNvSpPr txBox="1"/>
      </xdr:nvSpPr>
      <xdr:spPr>
        <a:xfrm>
          <a:off x="12164069" y="940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659" name="n_4mainValue【学校施設】&#10;有形固定資産減価償却率">
          <a:extLst>
            <a:ext uri="{FF2B5EF4-FFF2-40B4-BE49-F238E27FC236}">
              <a16:creationId xmlns:a16="http://schemas.microsoft.com/office/drawing/2014/main" id="{8B9B0E65-DA0A-42D3-94C0-558951139CA8}"/>
            </a:ext>
          </a:extLst>
        </xdr:cNvPr>
        <xdr:cNvSpPr txBox="1"/>
      </xdr:nvSpPr>
      <xdr:spPr>
        <a:xfrm>
          <a:off x="11354444" y="9760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E70028D8-075A-4D0E-92AE-7CCCEA9A24B0}"/>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F893EEDE-C1BE-4A0F-9B27-10466C18B44E}"/>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F35173F5-7F6F-4EE5-8176-97AD347D7E2E}"/>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E83785E4-27CB-4E07-B9F4-D30BE8F55B7D}"/>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B33D2DA8-EED4-4F80-8262-9F76D4B36BA4}"/>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B52BDE58-64E4-4F95-8B36-041423EE2DE6}"/>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B1E52817-2DD9-4234-B740-53F784937A31}"/>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C9820284-F17C-4E63-8F31-04D8FF7BF296}"/>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834A1640-981E-41B0-9A94-8F49F9130BAD}"/>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E793A074-BCEB-443F-8C8A-F22E94783F6D}"/>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a:extLst>
            <a:ext uri="{FF2B5EF4-FFF2-40B4-BE49-F238E27FC236}">
              <a16:creationId xmlns:a16="http://schemas.microsoft.com/office/drawing/2014/main" id="{41F11F8C-68D0-4F07-94DB-EB4C2F7FBCE7}"/>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1" name="直線コネクタ 670">
          <a:extLst>
            <a:ext uri="{FF2B5EF4-FFF2-40B4-BE49-F238E27FC236}">
              <a16:creationId xmlns:a16="http://schemas.microsoft.com/office/drawing/2014/main" id="{B886BAB5-2B03-455B-8B6C-649DB77B00DF}"/>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2" name="テキスト ボックス 671">
          <a:extLst>
            <a:ext uri="{FF2B5EF4-FFF2-40B4-BE49-F238E27FC236}">
              <a16:creationId xmlns:a16="http://schemas.microsoft.com/office/drawing/2014/main" id="{28B914F0-6216-4F94-A4C2-FAF10D4B5741}"/>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3" name="直線コネクタ 672">
          <a:extLst>
            <a:ext uri="{FF2B5EF4-FFF2-40B4-BE49-F238E27FC236}">
              <a16:creationId xmlns:a16="http://schemas.microsoft.com/office/drawing/2014/main" id="{9E6B4B35-C322-44B5-82B9-62A0E368DFE3}"/>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4" name="テキスト ボックス 673">
          <a:extLst>
            <a:ext uri="{FF2B5EF4-FFF2-40B4-BE49-F238E27FC236}">
              <a16:creationId xmlns:a16="http://schemas.microsoft.com/office/drawing/2014/main" id="{405BF428-0D56-4313-8C24-8034A340C4FA}"/>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5" name="直線コネクタ 674">
          <a:extLst>
            <a:ext uri="{FF2B5EF4-FFF2-40B4-BE49-F238E27FC236}">
              <a16:creationId xmlns:a16="http://schemas.microsoft.com/office/drawing/2014/main" id="{B097C93F-4C7A-4BA9-A015-20B4E71D50B4}"/>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6" name="テキスト ボックス 675">
          <a:extLst>
            <a:ext uri="{FF2B5EF4-FFF2-40B4-BE49-F238E27FC236}">
              <a16:creationId xmlns:a16="http://schemas.microsoft.com/office/drawing/2014/main" id="{0CC24F4F-E4D9-4D06-90A2-80A19C48240A}"/>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7" name="直線コネクタ 676">
          <a:extLst>
            <a:ext uri="{FF2B5EF4-FFF2-40B4-BE49-F238E27FC236}">
              <a16:creationId xmlns:a16="http://schemas.microsoft.com/office/drawing/2014/main" id="{0FBF08FD-E62C-4C0C-A108-FD8F3BD7DC34}"/>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8" name="テキスト ボックス 677">
          <a:extLst>
            <a:ext uri="{FF2B5EF4-FFF2-40B4-BE49-F238E27FC236}">
              <a16:creationId xmlns:a16="http://schemas.microsoft.com/office/drawing/2014/main" id="{8F7FD6DD-080A-4C20-A74C-00D3D5F7F701}"/>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9" name="直線コネクタ 678">
          <a:extLst>
            <a:ext uri="{FF2B5EF4-FFF2-40B4-BE49-F238E27FC236}">
              <a16:creationId xmlns:a16="http://schemas.microsoft.com/office/drawing/2014/main" id="{268F1481-D2C1-4F74-906B-9778CC0CFFFF}"/>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0" name="テキスト ボックス 679">
          <a:extLst>
            <a:ext uri="{FF2B5EF4-FFF2-40B4-BE49-F238E27FC236}">
              <a16:creationId xmlns:a16="http://schemas.microsoft.com/office/drawing/2014/main" id="{914C8BA8-6C79-4016-8D58-E16D4C376470}"/>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1" name="直線コネクタ 680">
          <a:extLst>
            <a:ext uri="{FF2B5EF4-FFF2-40B4-BE49-F238E27FC236}">
              <a16:creationId xmlns:a16="http://schemas.microsoft.com/office/drawing/2014/main" id="{438AF5F5-E62C-41D7-9F12-3510BC23B1B7}"/>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2" name="テキスト ボックス 681">
          <a:extLst>
            <a:ext uri="{FF2B5EF4-FFF2-40B4-BE49-F238E27FC236}">
              <a16:creationId xmlns:a16="http://schemas.microsoft.com/office/drawing/2014/main" id="{A2956F8B-5CD4-4489-9B2B-7728D3DCA1E1}"/>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DDF30275-F1E9-4240-99A1-34642CA9EF57}"/>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DC7F80B4-5523-4929-B4E9-69B5137C26BE}"/>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44347CA7-D0BD-4518-93B1-1AC19C519D20}"/>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8709</xdr:rowOff>
    </xdr:from>
    <xdr:to>
      <xdr:col>116</xdr:col>
      <xdr:colOff>62864</xdr:colOff>
      <xdr:row>64</xdr:row>
      <xdr:rowOff>71846</xdr:rowOff>
    </xdr:to>
    <xdr:cxnSp macro="">
      <xdr:nvCxnSpPr>
        <xdr:cNvPr id="686" name="直線コネクタ 685">
          <a:extLst>
            <a:ext uri="{FF2B5EF4-FFF2-40B4-BE49-F238E27FC236}">
              <a16:creationId xmlns:a16="http://schemas.microsoft.com/office/drawing/2014/main" id="{F0ED35A6-3092-4AFF-AAC0-0856992EC58B}"/>
            </a:ext>
          </a:extLst>
        </xdr:cNvPr>
        <xdr:cNvCxnSpPr/>
      </xdr:nvCxnSpPr>
      <xdr:spPr>
        <a:xfrm flipV="1">
          <a:off x="19954239" y="9079684"/>
          <a:ext cx="0" cy="1352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687" name="【学校施設】&#10;一人当たり面積最小値テキスト">
          <a:extLst>
            <a:ext uri="{FF2B5EF4-FFF2-40B4-BE49-F238E27FC236}">
              <a16:creationId xmlns:a16="http://schemas.microsoft.com/office/drawing/2014/main" id="{6259D748-44DA-4FFC-8CFF-91001B0C8921}"/>
            </a:ext>
          </a:extLst>
        </xdr:cNvPr>
        <xdr:cNvSpPr txBox="1"/>
      </xdr:nvSpPr>
      <xdr:spPr>
        <a:xfrm>
          <a:off x="19992975" y="1043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688" name="直線コネクタ 687">
          <a:extLst>
            <a:ext uri="{FF2B5EF4-FFF2-40B4-BE49-F238E27FC236}">
              <a16:creationId xmlns:a16="http://schemas.microsoft.com/office/drawing/2014/main" id="{497C3CEB-5CE6-41FD-9968-AA4BEED5859D}"/>
            </a:ext>
          </a:extLst>
        </xdr:cNvPr>
        <xdr:cNvCxnSpPr/>
      </xdr:nvCxnSpPr>
      <xdr:spPr>
        <a:xfrm>
          <a:off x="19878675" y="104318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126836</xdr:rowOff>
    </xdr:from>
    <xdr:ext cx="469744" cy="259045"/>
    <xdr:sp macro="" textlink="">
      <xdr:nvSpPr>
        <xdr:cNvPr id="689" name="【学校施設】&#10;一人当たり面積最大値テキスト">
          <a:extLst>
            <a:ext uri="{FF2B5EF4-FFF2-40B4-BE49-F238E27FC236}">
              <a16:creationId xmlns:a16="http://schemas.microsoft.com/office/drawing/2014/main" id="{D1B1DA90-A2A4-4555-BC2F-240F8DDD243C}"/>
            </a:ext>
          </a:extLst>
        </xdr:cNvPr>
        <xdr:cNvSpPr txBox="1"/>
      </xdr:nvSpPr>
      <xdr:spPr>
        <a:xfrm>
          <a:off x="19992975" y="886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8709</xdr:rowOff>
    </xdr:from>
    <xdr:to>
      <xdr:col>116</xdr:col>
      <xdr:colOff>152400</xdr:colOff>
      <xdr:row>56</xdr:row>
      <xdr:rowOff>8709</xdr:rowOff>
    </xdr:to>
    <xdr:cxnSp macro="">
      <xdr:nvCxnSpPr>
        <xdr:cNvPr id="690" name="直線コネクタ 689">
          <a:extLst>
            <a:ext uri="{FF2B5EF4-FFF2-40B4-BE49-F238E27FC236}">
              <a16:creationId xmlns:a16="http://schemas.microsoft.com/office/drawing/2014/main" id="{ABDE628F-33A9-4000-90BB-3FA986778E8B}"/>
            </a:ext>
          </a:extLst>
        </xdr:cNvPr>
        <xdr:cNvCxnSpPr/>
      </xdr:nvCxnSpPr>
      <xdr:spPr>
        <a:xfrm>
          <a:off x="19878675" y="90796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71318</xdr:rowOff>
    </xdr:from>
    <xdr:ext cx="469744" cy="259045"/>
    <xdr:sp macro="" textlink="">
      <xdr:nvSpPr>
        <xdr:cNvPr id="691" name="【学校施設】&#10;一人当たり面積平均値テキスト">
          <a:extLst>
            <a:ext uri="{FF2B5EF4-FFF2-40B4-BE49-F238E27FC236}">
              <a16:creationId xmlns:a16="http://schemas.microsoft.com/office/drawing/2014/main" id="{97F391DD-36DE-48EF-88A3-39363C499FC5}"/>
            </a:ext>
          </a:extLst>
        </xdr:cNvPr>
        <xdr:cNvSpPr txBox="1"/>
      </xdr:nvSpPr>
      <xdr:spPr>
        <a:xfrm>
          <a:off x="19992975" y="10107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92891</xdr:rowOff>
    </xdr:from>
    <xdr:to>
      <xdr:col>116</xdr:col>
      <xdr:colOff>114300</xdr:colOff>
      <xdr:row>63</xdr:row>
      <xdr:rowOff>23041</xdr:rowOff>
    </xdr:to>
    <xdr:sp macro="" textlink="">
      <xdr:nvSpPr>
        <xdr:cNvPr id="692" name="フローチャート: 判断 691">
          <a:extLst>
            <a:ext uri="{FF2B5EF4-FFF2-40B4-BE49-F238E27FC236}">
              <a16:creationId xmlns:a16="http://schemas.microsoft.com/office/drawing/2014/main" id="{ECBC3E08-207A-4BD4-A15B-7E708A8CAD89}"/>
            </a:ext>
          </a:extLst>
        </xdr:cNvPr>
        <xdr:cNvSpPr/>
      </xdr:nvSpPr>
      <xdr:spPr>
        <a:xfrm>
          <a:off x="19897725" y="101322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109220</xdr:rowOff>
    </xdr:from>
    <xdr:to>
      <xdr:col>112</xdr:col>
      <xdr:colOff>38100</xdr:colOff>
      <xdr:row>63</xdr:row>
      <xdr:rowOff>39370</xdr:rowOff>
    </xdr:to>
    <xdr:sp macro="" textlink="">
      <xdr:nvSpPr>
        <xdr:cNvPr id="693" name="フローチャート: 判断 692">
          <a:extLst>
            <a:ext uri="{FF2B5EF4-FFF2-40B4-BE49-F238E27FC236}">
              <a16:creationId xmlns:a16="http://schemas.microsoft.com/office/drawing/2014/main" id="{3A2B0ED1-B32D-4BA9-8595-EFC13AFC6CF0}"/>
            </a:ext>
          </a:extLst>
        </xdr:cNvPr>
        <xdr:cNvSpPr/>
      </xdr:nvSpPr>
      <xdr:spPr>
        <a:xfrm>
          <a:off x="19154775" y="101453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694" name="フローチャート: 判断 693">
          <a:extLst>
            <a:ext uri="{FF2B5EF4-FFF2-40B4-BE49-F238E27FC236}">
              <a16:creationId xmlns:a16="http://schemas.microsoft.com/office/drawing/2014/main" id="{DE52D06F-BD3F-41FD-8BAE-E1EDCEE3D230}"/>
            </a:ext>
          </a:extLst>
        </xdr:cNvPr>
        <xdr:cNvSpPr/>
      </xdr:nvSpPr>
      <xdr:spPr>
        <a:xfrm>
          <a:off x="18345150" y="10145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108131</xdr:rowOff>
    </xdr:from>
    <xdr:to>
      <xdr:col>102</xdr:col>
      <xdr:colOff>165100</xdr:colOff>
      <xdr:row>63</xdr:row>
      <xdr:rowOff>38281</xdr:rowOff>
    </xdr:to>
    <xdr:sp macro="" textlink="">
      <xdr:nvSpPr>
        <xdr:cNvPr id="695" name="フローチャート: 判断 694">
          <a:extLst>
            <a:ext uri="{FF2B5EF4-FFF2-40B4-BE49-F238E27FC236}">
              <a16:creationId xmlns:a16="http://schemas.microsoft.com/office/drawing/2014/main" id="{F0C77FB0-AB03-4EF1-A33C-B765005AC906}"/>
            </a:ext>
          </a:extLst>
        </xdr:cNvPr>
        <xdr:cNvSpPr/>
      </xdr:nvSpPr>
      <xdr:spPr>
        <a:xfrm>
          <a:off x="17554575" y="1014430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122283</xdr:rowOff>
    </xdr:from>
    <xdr:to>
      <xdr:col>98</xdr:col>
      <xdr:colOff>38100</xdr:colOff>
      <xdr:row>63</xdr:row>
      <xdr:rowOff>52433</xdr:rowOff>
    </xdr:to>
    <xdr:sp macro="" textlink="">
      <xdr:nvSpPr>
        <xdr:cNvPr id="696" name="フローチャート: 判断 695">
          <a:extLst>
            <a:ext uri="{FF2B5EF4-FFF2-40B4-BE49-F238E27FC236}">
              <a16:creationId xmlns:a16="http://schemas.microsoft.com/office/drawing/2014/main" id="{0540C01B-6599-457D-8E88-CF0C485B3EF3}"/>
            </a:ext>
          </a:extLst>
        </xdr:cNvPr>
        <xdr:cNvSpPr/>
      </xdr:nvSpPr>
      <xdr:spPr>
        <a:xfrm>
          <a:off x="16754475" y="1016480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2B2CB746-8811-44CF-B65D-70C3A5F1FAEF}"/>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29FD3452-0C98-4A94-8815-3E805CCBC2D7}"/>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6E276DB2-D598-469A-B405-5F16A53E52A1}"/>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2D598AAD-AB2B-4F87-BBD5-877C6C037C20}"/>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F9324F51-A690-4105-84C9-DB2B571EAE39}"/>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76563</xdr:rowOff>
    </xdr:from>
    <xdr:to>
      <xdr:col>116</xdr:col>
      <xdr:colOff>114300</xdr:colOff>
      <xdr:row>63</xdr:row>
      <xdr:rowOff>6713</xdr:rowOff>
    </xdr:to>
    <xdr:sp macro="" textlink="">
      <xdr:nvSpPr>
        <xdr:cNvPr id="702" name="楕円 701">
          <a:extLst>
            <a:ext uri="{FF2B5EF4-FFF2-40B4-BE49-F238E27FC236}">
              <a16:creationId xmlns:a16="http://schemas.microsoft.com/office/drawing/2014/main" id="{65FAB71C-57EE-4BC7-B9A2-78928D468FE2}"/>
            </a:ext>
          </a:extLst>
        </xdr:cNvPr>
        <xdr:cNvSpPr/>
      </xdr:nvSpPr>
      <xdr:spPr>
        <a:xfrm>
          <a:off x="19897725" y="1011591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99440</xdr:rowOff>
    </xdr:from>
    <xdr:ext cx="469744" cy="259045"/>
    <xdr:sp macro="" textlink="">
      <xdr:nvSpPr>
        <xdr:cNvPr id="703" name="【学校施設】&#10;一人当たり面積該当値テキスト">
          <a:extLst>
            <a:ext uri="{FF2B5EF4-FFF2-40B4-BE49-F238E27FC236}">
              <a16:creationId xmlns:a16="http://schemas.microsoft.com/office/drawing/2014/main" id="{263043E3-D8D1-41EA-B682-F43ED364B0D4}"/>
            </a:ext>
          </a:extLst>
        </xdr:cNvPr>
        <xdr:cNvSpPr txBox="1"/>
      </xdr:nvSpPr>
      <xdr:spPr>
        <a:xfrm>
          <a:off x="19992975" y="998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704" name="楕円 703">
          <a:extLst>
            <a:ext uri="{FF2B5EF4-FFF2-40B4-BE49-F238E27FC236}">
              <a16:creationId xmlns:a16="http://schemas.microsoft.com/office/drawing/2014/main" id="{511EE5CD-963F-405D-B92A-18C1F5C2CA60}"/>
            </a:ext>
          </a:extLst>
        </xdr:cNvPr>
        <xdr:cNvSpPr/>
      </xdr:nvSpPr>
      <xdr:spPr>
        <a:xfrm>
          <a:off x="19154775" y="101225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127363</xdr:rowOff>
    </xdr:from>
    <xdr:to>
      <xdr:col>116</xdr:col>
      <xdr:colOff>63500</xdr:colOff>
      <xdr:row>62</xdr:row>
      <xdr:rowOff>137160</xdr:rowOff>
    </xdr:to>
    <xdr:cxnSp macro="">
      <xdr:nvCxnSpPr>
        <xdr:cNvPr id="705" name="直線コネクタ 704">
          <a:extLst>
            <a:ext uri="{FF2B5EF4-FFF2-40B4-BE49-F238E27FC236}">
              <a16:creationId xmlns:a16="http://schemas.microsoft.com/office/drawing/2014/main" id="{EF905C5A-83DB-4EA7-A4F4-465618105D8F}"/>
            </a:ext>
          </a:extLst>
        </xdr:cNvPr>
        <xdr:cNvCxnSpPr/>
      </xdr:nvCxnSpPr>
      <xdr:spPr>
        <a:xfrm flipV="1">
          <a:off x="19202400" y="10163538"/>
          <a:ext cx="752475" cy="1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98334</xdr:rowOff>
    </xdr:from>
    <xdr:to>
      <xdr:col>107</xdr:col>
      <xdr:colOff>101600</xdr:colOff>
      <xdr:row>63</xdr:row>
      <xdr:rowOff>28484</xdr:rowOff>
    </xdr:to>
    <xdr:sp macro="" textlink="">
      <xdr:nvSpPr>
        <xdr:cNvPr id="706" name="楕円 705">
          <a:extLst>
            <a:ext uri="{FF2B5EF4-FFF2-40B4-BE49-F238E27FC236}">
              <a16:creationId xmlns:a16="http://schemas.microsoft.com/office/drawing/2014/main" id="{6E788F0D-4EFD-4A7E-A82C-D552772D4B28}"/>
            </a:ext>
          </a:extLst>
        </xdr:cNvPr>
        <xdr:cNvSpPr/>
      </xdr:nvSpPr>
      <xdr:spPr>
        <a:xfrm>
          <a:off x="18345150" y="1013768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149134</xdr:rowOff>
    </xdr:to>
    <xdr:cxnSp macro="">
      <xdr:nvCxnSpPr>
        <xdr:cNvPr id="707" name="直線コネクタ 706">
          <a:extLst>
            <a:ext uri="{FF2B5EF4-FFF2-40B4-BE49-F238E27FC236}">
              <a16:creationId xmlns:a16="http://schemas.microsoft.com/office/drawing/2014/main" id="{6ED02DB3-E8BB-432C-BBCD-37D0CBF9F84A}"/>
            </a:ext>
          </a:extLst>
        </xdr:cNvPr>
        <xdr:cNvCxnSpPr/>
      </xdr:nvCxnSpPr>
      <xdr:spPr>
        <a:xfrm flipV="1">
          <a:off x="18392775" y="10179685"/>
          <a:ext cx="809625"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97246</xdr:rowOff>
    </xdr:from>
    <xdr:to>
      <xdr:col>102</xdr:col>
      <xdr:colOff>165100</xdr:colOff>
      <xdr:row>63</xdr:row>
      <xdr:rowOff>27396</xdr:rowOff>
    </xdr:to>
    <xdr:sp macro="" textlink="">
      <xdr:nvSpPr>
        <xdr:cNvPr id="708" name="楕円 707">
          <a:extLst>
            <a:ext uri="{FF2B5EF4-FFF2-40B4-BE49-F238E27FC236}">
              <a16:creationId xmlns:a16="http://schemas.microsoft.com/office/drawing/2014/main" id="{922C71F4-CDD5-4388-B6DF-6CE8E941158A}"/>
            </a:ext>
          </a:extLst>
        </xdr:cNvPr>
        <xdr:cNvSpPr/>
      </xdr:nvSpPr>
      <xdr:spPr>
        <a:xfrm>
          <a:off x="17554575" y="1013659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148046</xdr:rowOff>
    </xdr:from>
    <xdr:to>
      <xdr:col>107</xdr:col>
      <xdr:colOff>50800</xdr:colOff>
      <xdr:row>62</xdr:row>
      <xdr:rowOff>149134</xdr:rowOff>
    </xdr:to>
    <xdr:cxnSp macro="">
      <xdr:nvCxnSpPr>
        <xdr:cNvPr id="709" name="直線コネクタ 708">
          <a:extLst>
            <a:ext uri="{FF2B5EF4-FFF2-40B4-BE49-F238E27FC236}">
              <a16:creationId xmlns:a16="http://schemas.microsoft.com/office/drawing/2014/main" id="{DEFDA0A9-2CC1-4ED7-A0B0-04736B15C2AE}"/>
            </a:ext>
          </a:extLst>
        </xdr:cNvPr>
        <xdr:cNvCxnSpPr/>
      </xdr:nvCxnSpPr>
      <xdr:spPr>
        <a:xfrm>
          <a:off x="17602200" y="10184221"/>
          <a:ext cx="790575"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121194</xdr:rowOff>
    </xdr:from>
    <xdr:to>
      <xdr:col>98</xdr:col>
      <xdr:colOff>38100</xdr:colOff>
      <xdr:row>63</xdr:row>
      <xdr:rowOff>51344</xdr:rowOff>
    </xdr:to>
    <xdr:sp macro="" textlink="">
      <xdr:nvSpPr>
        <xdr:cNvPr id="710" name="楕円 709">
          <a:extLst>
            <a:ext uri="{FF2B5EF4-FFF2-40B4-BE49-F238E27FC236}">
              <a16:creationId xmlns:a16="http://schemas.microsoft.com/office/drawing/2014/main" id="{EC8A2891-0BE3-4968-AC89-42AEC8046E89}"/>
            </a:ext>
          </a:extLst>
        </xdr:cNvPr>
        <xdr:cNvSpPr/>
      </xdr:nvSpPr>
      <xdr:spPr>
        <a:xfrm>
          <a:off x="16754475" y="1016371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148046</xdr:rowOff>
    </xdr:from>
    <xdr:to>
      <xdr:col>102</xdr:col>
      <xdr:colOff>114300</xdr:colOff>
      <xdr:row>63</xdr:row>
      <xdr:rowOff>544</xdr:rowOff>
    </xdr:to>
    <xdr:cxnSp macro="">
      <xdr:nvCxnSpPr>
        <xdr:cNvPr id="711" name="直線コネクタ 710">
          <a:extLst>
            <a:ext uri="{FF2B5EF4-FFF2-40B4-BE49-F238E27FC236}">
              <a16:creationId xmlns:a16="http://schemas.microsoft.com/office/drawing/2014/main" id="{2638DBD3-47CC-4199-9EBA-D8A552F35BEB}"/>
            </a:ext>
          </a:extLst>
        </xdr:cNvPr>
        <xdr:cNvCxnSpPr/>
      </xdr:nvCxnSpPr>
      <xdr:spPr>
        <a:xfrm flipV="1">
          <a:off x="16802100" y="10184221"/>
          <a:ext cx="800100" cy="1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30497</xdr:rowOff>
    </xdr:from>
    <xdr:ext cx="469744" cy="259045"/>
    <xdr:sp macro="" textlink="">
      <xdr:nvSpPr>
        <xdr:cNvPr id="712" name="n_1aveValue【学校施設】&#10;一人当たり面積">
          <a:extLst>
            <a:ext uri="{FF2B5EF4-FFF2-40B4-BE49-F238E27FC236}">
              <a16:creationId xmlns:a16="http://schemas.microsoft.com/office/drawing/2014/main" id="{6563792B-1CDB-4A26-9B5A-C1B4F1A2B0F6}"/>
            </a:ext>
          </a:extLst>
        </xdr:cNvPr>
        <xdr:cNvSpPr txBox="1"/>
      </xdr:nvSpPr>
      <xdr:spPr>
        <a:xfrm>
          <a:off x="18983402"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713" name="n_2aveValue【学校施設】&#10;一人当たり面積">
          <a:extLst>
            <a:ext uri="{FF2B5EF4-FFF2-40B4-BE49-F238E27FC236}">
              <a16:creationId xmlns:a16="http://schemas.microsoft.com/office/drawing/2014/main" id="{6A1CB7C9-AAE9-4471-9496-04854BC4A8C4}"/>
            </a:ext>
          </a:extLst>
        </xdr:cNvPr>
        <xdr:cNvSpPr txBox="1"/>
      </xdr:nvSpPr>
      <xdr:spPr>
        <a:xfrm>
          <a:off x="18183302"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29408</xdr:rowOff>
    </xdr:from>
    <xdr:ext cx="469744" cy="259045"/>
    <xdr:sp macro="" textlink="">
      <xdr:nvSpPr>
        <xdr:cNvPr id="714" name="n_3aveValue【学校施設】&#10;一人当たり面積">
          <a:extLst>
            <a:ext uri="{FF2B5EF4-FFF2-40B4-BE49-F238E27FC236}">
              <a16:creationId xmlns:a16="http://schemas.microsoft.com/office/drawing/2014/main" id="{B5A7CAEF-8A21-4A15-B1D7-4FA2D81FC3D3}"/>
            </a:ext>
          </a:extLst>
        </xdr:cNvPr>
        <xdr:cNvSpPr txBox="1"/>
      </xdr:nvSpPr>
      <xdr:spPr>
        <a:xfrm>
          <a:off x="17383202" y="1022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43560</xdr:rowOff>
    </xdr:from>
    <xdr:ext cx="469744" cy="259045"/>
    <xdr:sp macro="" textlink="">
      <xdr:nvSpPr>
        <xdr:cNvPr id="715" name="n_4aveValue【学校施設】&#10;一人当たり面積">
          <a:extLst>
            <a:ext uri="{FF2B5EF4-FFF2-40B4-BE49-F238E27FC236}">
              <a16:creationId xmlns:a16="http://schemas.microsoft.com/office/drawing/2014/main" id="{94E86A54-5F3D-44C0-8F00-3E3B5144BE05}"/>
            </a:ext>
          </a:extLst>
        </xdr:cNvPr>
        <xdr:cNvSpPr txBox="1"/>
      </xdr:nvSpPr>
      <xdr:spPr>
        <a:xfrm>
          <a:off x="16592627" y="1024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33037</xdr:rowOff>
    </xdr:from>
    <xdr:ext cx="469744" cy="259045"/>
    <xdr:sp macro="" textlink="">
      <xdr:nvSpPr>
        <xdr:cNvPr id="716" name="n_1mainValue【学校施設】&#10;一人当たり面積">
          <a:extLst>
            <a:ext uri="{FF2B5EF4-FFF2-40B4-BE49-F238E27FC236}">
              <a16:creationId xmlns:a16="http://schemas.microsoft.com/office/drawing/2014/main" id="{ED230EB8-0FD9-4691-A37A-97BCC7871521}"/>
            </a:ext>
          </a:extLst>
        </xdr:cNvPr>
        <xdr:cNvSpPr txBox="1"/>
      </xdr:nvSpPr>
      <xdr:spPr>
        <a:xfrm>
          <a:off x="18983402" y="990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45011</xdr:rowOff>
    </xdr:from>
    <xdr:ext cx="469744" cy="259045"/>
    <xdr:sp macro="" textlink="">
      <xdr:nvSpPr>
        <xdr:cNvPr id="717" name="n_2mainValue【学校施設】&#10;一人当たり面積">
          <a:extLst>
            <a:ext uri="{FF2B5EF4-FFF2-40B4-BE49-F238E27FC236}">
              <a16:creationId xmlns:a16="http://schemas.microsoft.com/office/drawing/2014/main" id="{406E52C8-2BB3-4E59-972F-D56CB506E4BF}"/>
            </a:ext>
          </a:extLst>
        </xdr:cNvPr>
        <xdr:cNvSpPr txBox="1"/>
      </xdr:nvSpPr>
      <xdr:spPr>
        <a:xfrm>
          <a:off x="18183302" y="992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43923</xdr:rowOff>
    </xdr:from>
    <xdr:ext cx="469744" cy="259045"/>
    <xdr:sp macro="" textlink="">
      <xdr:nvSpPr>
        <xdr:cNvPr id="718" name="n_3mainValue【学校施設】&#10;一人当たり面積">
          <a:extLst>
            <a:ext uri="{FF2B5EF4-FFF2-40B4-BE49-F238E27FC236}">
              <a16:creationId xmlns:a16="http://schemas.microsoft.com/office/drawing/2014/main" id="{A48DD7B7-366F-4A5C-AE17-48954A4CE5E3}"/>
            </a:ext>
          </a:extLst>
        </xdr:cNvPr>
        <xdr:cNvSpPr txBox="1"/>
      </xdr:nvSpPr>
      <xdr:spPr>
        <a:xfrm>
          <a:off x="17383202" y="992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67871</xdr:rowOff>
    </xdr:from>
    <xdr:ext cx="469744" cy="259045"/>
    <xdr:sp macro="" textlink="">
      <xdr:nvSpPr>
        <xdr:cNvPr id="719" name="n_4mainValue【学校施設】&#10;一人当たり面積">
          <a:extLst>
            <a:ext uri="{FF2B5EF4-FFF2-40B4-BE49-F238E27FC236}">
              <a16:creationId xmlns:a16="http://schemas.microsoft.com/office/drawing/2014/main" id="{F142AA60-97D1-4E18-BBB7-394F73BF87BC}"/>
            </a:ext>
          </a:extLst>
        </xdr:cNvPr>
        <xdr:cNvSpPr txBox="1"/>
      </xdr:nvSpPr>
      <xdr:spPr>
        <a:xfrm>
          <a:off x="16592627" y="994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5529020D-5F74-4E95-BA78-4BA884C9C48A}"/>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EE665E74-6165-4EFA-8A1D-190F5C516B37}"/>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3BD174E6-E452-4915-8395-0B651CC28B2D}"/>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06A8F071-EA53-424C-B79D-076FAFB4242B}"/>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3E7F172E-EFFD-4647-B880-CA54C2B4B8DA}"/>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4AC11FE3-8792-4A4B-B866-873DA715F6FE}"/>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447F7874-3D97-41CB-86A2-E5EE2FC663EB}"/>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17EB14C8-6F79-4267-B6E6-DBFCA39BE883}"/>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07F8A95F-2106-468A-9EEC-8F83A72C3D4E}"/>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E2654806-62DB-4A5F-B1F5-DF1592ED0B4B}"/>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A80B5247-26B7-4C08-9A46-D981BB224CFD}"/>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731" name="直線コネクタ 730">
          <a:extLst>
            <a:ext uri="{FF2B5EF4-FFF2-40B4-BE49-F238E27FC236}">
              <a16:creationId xmlns:a16="http://schemas.microsoft.com/office/drawing/2014/main" id="{E666FAA4-B7BF-4783-A46F-ED3D0AC5C9AF}"/>
            </a:ext>
          </a:extLst>
        </xdr:cNvPr>
        <xdr:cNvCxnSpPr/>
      </xdr:nvCxnSpPr>
      <xdr:spPr>
        <a:xfrm>
          <a:off x="11210925" y="14125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732" name="テキスト ボックス 731">
          <a:extLst>
            <a:ext uri="{FF2B5EF4-FFF2-40B4-BE49-F238E27FC236}">
              <a16:creationId xmlns:a16="http://schemas.microsoft.com/office/drawing/2014/main" id="{C223D6C9-5517-4FB8-B82A-9E6F28E40E73}"/>
            </a:ext>
          </a:extLst>
        </xdr:cNvPr>
        <xdr:cNvSpPr txBox="1"/>
      </xdr:nvSpPr>
      <xdr:spPr>
        <a:xfrm>
          <a:off x="10845966" y="13989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733" name="直線コネクタ 732">
          <a:extLst>
            <a:ext uri="{FF2B5EF4-FFF2-40B4-BE49-F238E27FC236}">
              <a16:creationId xmlns:a16="http://schemas.microsoft.com/office/drawing/2014/main" id="{8BABB869-0ED1-4D30-82F9-F9B6FEDE157F}"/>
            </a:ext>
          </a:extLst>
        </xdr:cNvPr>
        <xdr:cNvCxnSpPr/>
      </xdr:nvCxnSpPr>
      <xdr:spPr>
        <a:xfrm>
          <a:off x="11210925" y="13858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734" name="テキスト ボックス 733">
          <a:extLst>
            <a:ext uri="{FF2B5EF4-FFF2-40B4-BE49-F238E27FC236}">
              <a16:creationId xmlns:a16="http://schemas.microsoft.com/office/drawing/2014/main" id="{630EA878-313E-4D2D-A805-1987A0E80317}"/>
            </a:ext>
          </a:extLst>
        </xdr:cNvPr>
        <xdr:cNvSpPr txBox="1"/>
      </xdr:nvSpPr>
      <xdr:spPr>
        <a:xfrm>
          <a:off x="10845966" y="13723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735" name="直線コネクタ 734">
          <a:extLst>
            <a:ext uri="{FF2B5EF4-FFF2-40B4-BE49-F238E27FC236}">
              <a16:creationId xmlns:a16="http://schemas.microsoft.com/office/drawing/2014/main" id="{1FAD20F8-F74B-4240-9E58-0020153B4530}"/>
            </a:ext>
          </a:extLst>
        </xdr:cNvPr>
        <xdr:cNvCxnSpPr/>
      </xdr:nvCxnSpPr>
      <xdr:spPr>
        <a:xfrm>
          <a:off x="11210925" y="13592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736" name="テキスト ボックス 735">
          <a:extLst>
            <a:ext uri="{FF2B5EF4-FFF2-40B4-BE49-F238E27FC236}">
              <a16:creationId xmlns:a16="http://schemas.microsoft.com/office/drawing/2014/main" id="{60D8E22F-8CEC-41BD-BB91-044D2EE32FF9}"/>
            </a:ext>
          </a:extLst>
        </xdr:cNvPr>
        <xdr:cNvSpPr txBox="1"/>
      </xdr:nvSpPr>
      <xdr:spPr>
        <a:xfrm>
          <a:off x="10845966"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a:extLst>
            <a:ext uri="{FF2B5EF4-FFF2-40B4-BE49-F238E27FC236}">
              <a16:creationId xmlns:a16="http://schemas.microsoft.com/office/drawing/2014/main" id="{A33CB194-33D5-4BCB-8B5D-BB5F475C4B67}"/>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a:extLst>
            <a:ext uri="{FF2B5EF4-FFF2-40B4-BE49-F238E27FC236}">
              <a16:creationId xmlns:a16="http://schemas.microsoft.com/office/drawing/2014/main" id="{362A649E-596F-4C61-916E-39FA497723EC}"/>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739" name="直線コネクタ 738">
          <a:extLst>
            <a:ext uri="{FF2B5EF4-FFF2-40B4-BE49-F238E27FC236}">
              <a16:creationId xmlns:a16="http://schemas.microsoft.com/office/drawing/2014/main" id="{AEB85DAE-68A9-4552-AA04-0CD8D5001165}"/>
            </a:ext>
          </a:extLst>
        </xdr:cNvPr>
        <xdr:cNvCxnSpPr/>
      </xdr:nvCxnSpPr>
      <xdr:spPr>
        <a:xfrm>
          <a:off x="11210925" y="13049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740" name="テキスト ボックス 739">
          <a:extLst>
            <a:ext uri="{FF2B5EF4-FFF2-40B4-BE49-F238E27FC236}">
              <a16:creationId xmlns:a16="http://schemas.microsoft.com/office/drawing/2014/main" id="{A5E7D514-E74C-45E1-A8C0-EEBBEFFD2972}"/>
            </a:ext>
          </a:extLst>
        </xdr:cNvPr>
        <xdr:cNvSpPr txBox="1"/>
      </xdr:nvSpPr>
      <xdr:spPr>
        <a:xfrm>
          <a:off x="10845966" y="1291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741" name="直線コネクタ 740">
          <a:extLst>
            <a:ext uri="{FF2B5EF4-FFF2-40B4-BE49-F238E27FC236}">
              <a16:creationId xmlns:a16="http://schemas.microsoft.com/office/drawing/2014/main" id="{1C97DD6C-6D8B-4437-BEC6-0AA0DD4F3479}"/>
            </a:ext>
          </a:extLst>
        </xdr:cNvPr>
        <xdr:cNvCxnSpPr/>
      </xdr:nvCxnSpPr>
      <xdr:spPr>
        <a:xfrm>
          <a:off x="11210925" y="127825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742" name="テキスト ボックス 741">
          <a:extLst>
            <a:ext uri="{FF2B5EF4-FFF2-40B4-BE49-F238E27FC236}">
              <a16:creationId xmlns:a16="http://schemas.microsoft.com/office/drawing/2014/main" id="{B67900AC-0B77-45F3-8450-B8CA4A397D0E}"/>
            </a:ext>
          </a:extLst>
        </xdr:cNvPr>
        <xdr:cNvSpPr txBox="1"/>
      </xdr:nvSpPr>
      <xdr:spPr>
        <a:xfrm>
          <a:off x="10845966" y="12637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743" name="直線コネクタ 742">
          <a:extLst>
            <a:ext uri="{FF2B5EF4-FFF2-40B4-BE49-F238E27FC236}">
              <a16:creationId xmlns:a16="http://schemas.microsoft.com/office/drawing/2014/main" id="{2817D264-E031-44CB-94D8-E0DBD81F6FC6}"/>
            </a:ext>
          </a:extLst>
        </xdr:cNvPr>
        <xdr:cNvCxnSpPr/>
      </xdr:nvCxnSpPr>
      <xdr:spPr>
        <a:xfrm>
          <a:off x="11210925" y="12506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744" name="テキスト ボックス 743">
          <a:extLst>
            <a:ext uri="{FF2B5EF4-FFF2-40B4-BE49-F238E27FC236}">
              <a16:creationId xmlns:a16="http://schemas.microsoft.com/office/drawing/2014/main" id="{4E56AD2A-6207-45A8-A111-21B082FAA158}"/>
            </a:ext>
          </a:extLst>
        </xdr:cNvPr>
        <xdr:cNvSpPr txBox="1"/>
      </xdr:nvSpPr>
      <xdr:spPr>
        <a:xfrm>
          <a:off x="10845966" y="12370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FA6612E7-4863-464C-BC74-09BB2095784E}"/>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6" name="テキスト ボックス 745">
          <a:extLst>
            <a:ext uri="{FF2B5EF4-FFF2-40B4-BE49-F238E27FC236}">
              <a16:creationId xmlns:a16="http://schemas.microsoft.com/office/drawing/2014/main" id="{421359D8-D1FF-413B-ACFA-1F871EBD09E5}"/>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a:extLst>
            <a:ext uri="{FF2B5EF4-FFF2-40B4-BE49-F238E27FC236}">
              <a16:creationId xmlns:a16="http://schemas.microsoft.com/office/drawing/2014/main" id="{5372686D-5263-4D97-B72C-88FF3428E973}"/>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46673</xdr:rowOff>
    </xdr:from>
    <xdr:to>
      <xdr:col>85</xdr:col>
      <xdr:colOff>126364</xdr:colOff>
      <xdr:row>86</xdr:row>
      <xdr:rowOff>92393</xdr:rowOff>
    </xdr:to>
    <xdr:cxnSp macro="">
      <xdr:nvCxnSpPr>
        <xdr:cNvPr id="748" name="直線コネクタ 747">
          <a:extLst>
            <a:ext uri="{FF2B5EF4-FFF2-40B4-BE49-F238E27FC236}">
              <a16:creationId xmlns:a16="http://schemas.microsoft.com/office/drawing/2014/main" id="{BAA84356-A8D4-47CD-80B8-1BB34FE619B0}"/>
            </a:ext>
          </a:extLst>
        </xdr:cNvPr>
        <xdr:cNvCxnSpPr/>
      </xdr:nvCxnSpPr>
      <xdr:spPr>
        <a:xfrm flipV="1">
          <a:off x="14696439" y="12679998"/>
          <a:ext cx="0" cy="133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96220</xdr:rowOff>
    </xdr:from>
    <xdr:ext cx="405111" cy="259045"/>
    <xdr:sp macro="" textlink="">
      <xdr:nvSpPr>
        <xdr:cNvPr id="749" name="【児童館】&#10;有形固定資産減価償却率最小値テキスト">
          <a:extLst>
            <a:ext uri="{FF2B5EF4-FFF2-40B4-BE49-F238E27FC236}">
              <a16:creationId xmlns:a16="http://schemas.microsoft.com/office/drawing/2014/main" id="{FC4B1826-6AF5-496E-9F6A-DCAE5FC36789}"/>
            </a:ext>
          </a:extLst>
        </xdr:cNvPr>
        <xdr:cNvSpPr txBox="1"/>
      </xdr:nvSpPr>
      <xdr:spPr>
        <a:xfrm>
          <a:off x="14735175" y="1402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92393</xdr:rowOff>
    </xdr:from>
    <xdr:to>
      <xdr:col>86</xdr:col>
      <xdr:colOff>25400</xdr:colOff>
      <xdr:row>86</xdr:row>
      <xdr:rowOff>92393</xdr:rowOff>
    </xdr:to>
    <xdr:cxnSp macro="">
      <xdr:nvCxnSpPr>
        <xdr:cNvPr id="750" name="直線コネクタ 749">
          <a:extLst>
            <a:ext uri="{FF2B5EF4-FFF2-40B4-BE49-F238E27FC236}">
              <a16:creationId xmlns:a16="http://schemas.microsoft.com/office/drawing/2014/main" id="{81AA7C69-3F9E-4898-BE65-243DD4F9B2D8}"/>
            </a:ext>
          </a:extLst>
        </xdr:cNvPr>
        <xdr:cNvCxnSpPr/>
      </xdr:nvCxnSpPr>
      <xdr:spPr>
        <a:xfrm>
          <a:off x="14611350" y="140179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164800</xdr:rowOff>
    </xdr:from>
    <xdr:ext cx="405111" cy="259045"/>
    <xdr:sp macro="" textlink="">
      <xdr:nvSpPr>
        <xdr:cNvPr id="751" name="【児童館】&#10;有形固定資産減価償却率最大値テキスト">
          <a:extLst>
            <a:ext uri="{FF2B5EF4-FFF2-40B4-BE49-F238E27FC236}">
              <a16:creationId xmlns:a16="http://schemas.microsoft.com/office/drawing/2014/main" id="{7FF2236C-1F37-4F0F-B07E-68F5F49108F7}"/>
            </a:ext>
          </a:extLst>
        </xdr:cNvPr>
        <xdr:cNvSpPr txBox="1"/>
      </xdr:nvSpPr>
      <xdr:spPr>
        <a:xfrm>
          <a:off x="14735175" y="12467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46673</xdr:rowOff>
    </xdr:from>
    <xdr:to>
      <xdr:col>86</xdr:col>
      <xdr:colOff>25400</xdr:colOff>
      <xdr:row>78</xdr:row>
      <xdr:rowOff>46673</xdr:rowOff>
    </xdr:to>
    <xdr:cxnSp macro="">
      <xdr:nvCxnSpPr>
        <xdr:cNvPr id="752" name="直線コネクタ 751">
          <a:extLst>
            <a:ext uri="{FF2B5EF4-FFF2-40B4-BE49-F238E27FC236}">
              <a16:creationId xmlns:a16="http://schemas.microsoft.com/office/drawing/2014/main" id="{D05B5E2C-03AA-42B7-B638-E5FF803A0C9D}"/>
            </a:ext>
          </a:extLst>
        </xdr:cNvPr>
        <xdr:cNvCxnSpPr/>
      </xdr:nvCxnSpPr>
      <xdr:spPr>
        <a:xfrm>
          <a:off x="14611350" y="1267999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160038</xdr:rowOff>
    </xdr:from>
    <xdr:ext cx="405111" cy="259045"/>
    <xdr:sp macro="" textlink="">
      <xdr:nvSpPr>
        <xdr:cNvPr id="753" name="【児童館】&#10;有形固定資産減価償却率平均値テキスト">
          <a:extLst>
            <a:ext uri="{FF2B5EF4-FFF2-40B4-BE49-F238E27FC236}">
              <a16:creationId xmlns:a16="http://schemas.microsoft.com/office/drawing/2014/main" id="{6E723CAC-52E5-406C-93C8-BFD12AC7B212}"/>
            </a:ext>
          </a:extLst>
        </xdr:cNvPr>
        <xdr:cNvSpPr txBox="1"/>
      </xdr:nvSpPr>
      <xdr:spPr>
        <a:xfrm>
          <a:off x="14735175" y="13279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754" name="フローチャート: 判断 753">
          <a:extLst>
            <a:ext uri="{FF2B5EF4-FFF2-40B4-BE49-F238E27FC236}">
              <a16:creationId xmlns:a16="http://schemas.microsoft.com/office/drawing/2014/main" id="{FFFDA5B3-0DBC-4B39-951A-0430C490BD58}"/>
            </a:ext>
          </a:extLst>
        </xdr:cNvPr>
        <xdr:cNvSpPr/>
      </xdr:nvSpPr>
      <xdr:spPr>
        <a:xfrm>
          <a:off x="14649450" y="132848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5" name="フローチャート: 判断 754">
          <a:extLst>
            <a:ext uri="{FF2B5EF4-FFF2-40B4-BE49-F238E27FC236}">
              <a16:creationId xmlns:a16="http://schemas.microsoft.com/office/drawing/2014/main" id="{D6B1C35F-231B-4C62-96F9-4162ACFC20B9}"/>
            </a:ext>
          </a:extLst>
        </xdr:cNvPr>
        <xdr:cNvSpPr/>
      </xdr:nvSpPr>
      <xdr:spPr>
        <a:xfrm>
          <a:off x="13887450" y="132848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158750</xdr:rowOff>
    </xdr:from>
    <xdr:to>
      <xdr:col>76</xdr:col>
      <xdr:colOff>165100</xdr:colOff>
      <xdr:row>82</xdr:row>
      <xdr:rowOff>88900</xdr:rowOff>
    </xdr:to>
    <xdr:sp macro="" textlink="">
      <xdr:nvSpPr>
        <xdr:cNvPr id="756" name="フローチャート: 判断 755">
          <a:extLst>
            <a:ext uri="{FF2B5EF4-FFF2-40B4-BE49-F238E27FC236}">
              <a16:creationId xmlns:a16="http://schemas.microsoft.com/office/drawing/2014/main" id="{181836B6-9D6D-4975-B319-A4FB74759EA9}"/>
            </a:ext>
          </a:extLst>
        </xdr:cNvPr>
        <xdr:cNvSpPr/>
      </xdr:nvSpPr>
      <xdr:spPr>
        <a:xfrm>
          <a:off x="13096875" y="132778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155893</xdr:rowOff>
    </xdr:from>
    <xdr:to>
      <xdr:col>72</xdr:col>
      <xdr:colOff>38100</xdr:colOff>
      <xdr:row>82</xdr:row>
      <xdr:rowOff>86043</xdr:rowOff>
    </xdr:to>
    <xdr:sp macro="" textlink="">
      <xdr:nvSpPr>
        <xdr:cNvPr id="757" name="フローチャート: 判断 756">
          <a:extLst>
            <a:ext uri="{FF2B5EF4-FFF2-40B4-BE49-F238E27FC236}">
              <a16:creationId xmlns:a16="http://schemas.microsoft.com/office/drawing/2014/main" id="{50D6779C-4CD1-40AD-A89A-44BEA8D02C65}"/>
            </a:ext>
          </a:extLst>
        </xdr:cNvPr>
        <xdr:cNvSpPr/>
      </xdr:nvSpPr>
      <xdr:spPr>
        <a:xfrm>
          <a:off x="12296775" y="1327499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124461</xdr:rowOff>
    </xdr:from>
    <xdr:to>
      <xdr:col>67</xdr:col>
      <xdr:colOff>101600</xdr:colOff>
      <xdr:row>81</xdr:row>
      <xdr:rowOff>54611</xdr:rowOff>
    </xdr:to>
    <xdr:sp macro="" textlink="">
      <xdr:nvSpPr>
        <xdr:cNvPr id="758" name="フローチャート: 判断 757">
          <a:extLst>
            <a:ext uri="{FF2B5EF4-FFF2-40B4-BE49-F238E27FC236}">
              <a16:creationId xmlns:a16="http://schemas.microsoft.com/office/drawing/2014/main" id="{45FD28A4-08CA-4B9A-85CA-8EA42CA13792}"/>
            </a:ext>
          </a:extLst>
        </xdr:cNvPr>
        <xdr:cNvSpPr/>
      </xdr:nvSpPr>
      <xdr:spPr>
        <a:xfrm>
          <a:off x="11487150" y="130752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17E57B05-7923-489D-9624-44D7A165533D}"/>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10D17546-03F2-4BBB-89B0-2144A62F6672}"/>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F1CA8370-2917-4671-A654-8B89317CAB50}"/>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A4D5094B-9174-483E-80C4-BC402586A496}"/>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4FDDD860-0C4B-42C2-B396-5CCE840E1BAF}"/>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47307</xdr:rowOff>
    </xdr:from>
    <xdr:to>
      <xdr:col>85</xdr:col>
      <xdr:colOff>177800</xdr:colOff>
      <xdr:row>81</xdr:row>
      <xdr:rowOff>148907</xdr:rowOff>
    </xdr:to>
    <xdr:sp macro="" textlink="">
      <xdr:nvSpPr>
        <xdr:cNvPr id="764" name="楕円 763">
          <a:extLst>
            <a:ext uri="{FF2B5EF4-FFF2-40B4-BE49-F238E27FC236}">
              <a16:creationId xmlns:a16="http://schemas.microsoft.com/office/drawing/2014/main" id="{321A3CF9-BCC4-4011-B57B-8C87A5C66336}"/>
            </a:ext>
          </a:extLst>
        </xdr:cNvPr>
        <xdr:cNvSpPr/>
      </xdr:nvSpPr>
      <xdr:spPr>
        <a:xfrm>
          <a:off x="14649450" y="131664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70184</xdr:rowOff>
    </xdr:from>
    <xdr:ext cx="405111" cy="259045"/>
    <xdr:sp macro="" textlink="">
      <xdr:nvSpPr>
        <xdr:cNvPr id="765" name="【児童館】&#10;有形固定資産減価償却率該当値テキスト">
          <a:extLst>
            <a:ext uri="{FF2B5EF4-FFF2-40B4-BE49-F238E27FC236}">
              <a16:creationId xmlns:a16="http://schemas.microsoft.com/office/drawing/2014/main" id="{37EA42DA-FBE9-4E36-838E-71BAB9D064AF}"/>
            </a:ext>
          </a:extLst>
        </xdr:cNvPr>
        <xdr:cNvSpPr txBox="1"/>
      </xdr:nvSpPr>
      <xdr:spPr>
        <a:xfrm>
          <a:off x="14735175" y="1302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47307</xdr:rowOff>
    </xdr:from>
    <xdr:to>
      <xdr:col>81</xdr:col>
      <xdr:colOff>101600</xdr:colOff>
      <xdr:row>81</xdr:row>
      <xdr:rowOff>148907</xdr:rowOff>
    </xdr:to>
    <xdr:sp macro="" textlink="">
      <xdr:nvSpPr>
        <xdr:cNvPr id="766" name="楕円 765">
          <a:extLst>
            <a:ext uri="{FF2B5EF4-FFF2-40B4-BE49-F238E27FC236}">
              <a16:creationId xmlns:a16="http://schemas.microsoft.com/office/drawing/2014/main" id="{727156A3-A0CA-4A35-BCB2-6DA9E292D5B4}"/>
            </a:ext>
          </a:extLst>
        </xdr:cNvPr>
        <xdr:cNvSpPr/>
      </xdr:nvSpPr>
      <xdr:spPr>
        <a:xfrm>
          <a:off x="13887450" y="1316640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98107</xdr:rowOff>
    </xdr:from>
    <xdr:to>
      <xdr:col>85</xdr:col>
      <xdr:colOff>127000</xdr:colOff>
      <xdr:row>81</xdr:row>
      <xdr:rowOff>98107</xdr:rowOff>
    </xdr:to>
    <xdr:cxnSp macro="">
      <xdr:nvCxnSpPr>
        <xdr:cNvPr id="767" name="直線コネクタ 766">
          <a:extLst>
            <a:ext uri="{FF2B5EF4-FFF2-40B4-BE49-F238E27FC236}">
              <a16:creationId xmlns:a16="http://schemas.microsoft.com/office/drawing/2014/main" id="{818CAC8D-A012-4165-9465-5AD6BAB9C6FA}"/>
            </a:ext>
          </a:extLst>
        </xdr:cNvPr>
        <xdr:cNvCxnSpPr/>
      </xdr:nvCxnSpPr>
      <xdr:spPr>
        <a:xfrm>
          <a:off x="13935075" y="1321403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35877</xdr:rowOff>
    </xdr:from>
    <xdr:to>
      <xdr:col>76</xdr:col>
      <xdr:colOff>165100</xdr:colOff>
      <xdr:row>81</xdr:row>
      <xdr:rowOff>137477</xdr:rowOff>
    </xdr:to>
    <xdr:sp macro="" textlink="">
      <xdr:nvSpPr>
        <xdr:cNvPr id="768" name="楕円 767">
          <a:extLst>
            <a:ext uri="{FF2B5EF4-FFF2-40B4-BE49-F238E27FC236}">
              <a16:creationId xmlns:a16="http://schemas.microsoft.com/office/drawing/2014/main" id="{65FB942F-7E00-48A6-A66D-63E24C5F89E4}"/>
            </a:ext>
          </a:extLst>
        </xdr:cNvPr>
        <xdr:cNvSpPr/>
      </xdr:nvSpPr>
      <xdr:spPr>
        <a:xfrm>
          <a:off x="13096875" y="1315180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86677</xdr:rowOff>
    </xdr:from>
    <xdr:to>
      <xdr:col>81</xdr:col>
      <xdr:colOff>50800</xdr:colOff>
      <xdr:row>81</xdr:row>
      <xdr:rowOff>98107</xdr:rowOff>
    </xdr:to>
    <xdr:cxnSp macro="">
      <xdr:nvCxnSpPr>
        <xdr:cNvPr id="769" name="直線コネクタ 768">
          <a:extLst>
            <a:ext uri="{FF2B5EF4-FFF2-40B4-BE49-F238E27FC236}">
              <a16:creationId xmlns:a16="http://schemas.microsoft.com/office/drawing/2014/main" id="{86B5FE7B-73CA-485A-B3C1-250E445A27D1}"/>
            </a:ext>
          </a:extLst>
        </xdr:cNvPr>
        <xdr:cNvCxnSpPr/>
      </xdr:nvCxnSpPr>
      <xdr:spPr>
        <a:xfrm>
          <a:off x="13144500" y="13199427"/>
          <a:ext cx="790575"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18732</xdr:rowOff>
    </xdr:from>
    <xdr:to>
      <xdr:col>72</xdr:col>
      <xdr:colOff>38100</xdr:colOff>
      <xdr:row>81</xdr:row>
      <xdr:rowOff>120332</xdr:rowOff>
    </xdr:to>
    <xdr:sp macro="" textlink="">
      <xdr:nvSpPr>
        <xdr:cNvPr id="770" name="楕円 769">
          <a:extLst>
            <a:ext uri="{FF2B5EF4-FFF2-40B4-BE49-F238E27FC236}">
              <a16:creationId xmlns:a16="http://schemas.microsoft.com/office/drawing/2014/main" id="{9FE7DFF3-941F-4D04-83C1-7D4CFC90A14D}"/>
            </a:ext>
          </a:extLst>
        </xdr:cNvPr>
        <xdr:cNvSpPr/>
      </xdr:nvSpPr>
      <xdr:spPr>
        <a:xfrm>
          <a:off x="12296775" y="1313465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69532</xdr:rowOff>
    </xdr:from>
    <xdr:to>
      <xdr:col>76</xdr:col>
      <xdr:colOff>114300</xdr:colOff>
      <xdr:row>81</xdr:row>
      <xdr:rowOff>86677</xdr:rowOff>
    </xdr:to>
    <xdr:cxnSp macro="">
      <xdr:nvCxnSpPr>
        <xdr:cNvPr id="771" name="直線コネクタ 770">
          <a:extLst>
            <a:ext uri="{FF2B5EF4-FFF2-40B4-BE49-F238E27FC236}">
              <a16:creationId xmlns:a16="http://schemas.microsoft.com/office/drawing/2014/main" id="{903BC5F2-D8F9-4EDD-BFD6-F49436E5FEDE}"/>
            </a:ext>
          </a:extLst>
        </xdr:cNvPr>
        <xdr:cNvCxnSpPr/>
      </xdr:nvCxnSpPr>
      <xdr:spPr>
        <a:xfrm>
          <a:off x="12344400" y="13182282"/>
          <a:ext cx="8001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155893</xdr:rowOff>
    </xdr:from>
    <xdr:to>
      <xdr:col>67</xdr:col>
      <xdr:colOff>101600</xdr:colOff>
      <xdr:row>81</xdr:row>
      <xdr:rowOff>86043</xdr:rowOff>
    </xdr:to>
    <xdr:sp macro="" textlink="">
      <xdr:nvSpPr>
        <xdr:cNvPr id="772" name="楕円 771">
          <a:extLst>
            <a:ext uri="{FF2B5EF4-FFF2-40B4-BE49-F238E27FC236}">
              <a16:creationId xmlns:a16="http://schemas.microsoft.com/office/drawing/2014/main" id="{41B12BA1-6B98-44C0-B47B-61C1A30BADC5}"/>
            </a:ext>
          </a:extLst>
        </xdr:cNvPr>
        <xdr:cNvSpPr/>
      </xdr:nvSpPr>
      <xdr:spPr>
        <a:xfrm>
          <a:off x="11487150" y="1311306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35243</xdr:rowOff>
    </xdr:from>
    <xdr:to>
      <xdr:col>71</xdr:col>
      <xdr:colOff>177800</xdr:colOff>
      <xdr:row>81</xdr:row>
      <xdr:rowOff>69532</xdr:rowOff>
    </xdr:to>
    <xdr:cxnSp macro="">
      <xdr:nvCxnSpPr>
        <xdr:cNvPr id="773" name="直線コネクタ 772">
          <a:extLst>
            <a:ext uri="{FF2B5EF4-FFF2-40B4-BE49-F238E27FC236}">
              <a16:creationId xmlns:a16="http://schemas.microsoft.com/office/drawing/2014/main" id="{4AAAAFFD-2817-474B-B2B6-C64F53177F9D}"/>
            </a:ext>
          </a:extLst>
        </xdr:cNvPr>
        <xdr:cNvCxnSpPr/>
      </xdr:nvCxnSpPr>
      <xdr:spPr>
        <a:xfrm>
          <a:off x="11534775" y="13151168"/>
          <a:ext cx="809625" cy="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74" name="n_1aveValue【児童館】&#10;有形固定資産減価償却率">
          <a:extLst>
            <a:ext uri="{FF2B5EF4-FFF2-40B4-BE49-F238E27FC236}">
              <a16:creationId xmlns:a16="http://schemas.microsoft.com/office/drawing/2014/main" id="{D3D66096-FAD6-4D7B-B672-71F7FB615AF3}"/>
            </a:ext>
          </a:extLst>
        </xdr:cNvPr>
        <xdr:cNvSpPr txBox="1"/>
      </xdr:nvSpPr>
      <xdr:spPr>
        <a:xfrm>
          <a:off x="13745219" y="13383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80027</xdr:rowOff>
    </xdr:from>
    <xdr:ext cx="405111" cy="259045"/>
    <xdr:sp macro="" textlink="">
      <xdr:nvSpPr>
        <xdr:cNvPr id="775" name="n_2aveValue【児童館】&#10;有形固定資産減価償却率">
          <a:extLst>
            <a:ext uri="{FF2B5EF4-FFF2-40B4-BE49-F238E27FC236}">
              <a16:creationId xmlns:a16="http://schemas.microsoft.com/office/drawing/2014/main" id="{EACE94B8-B4F1-4BF6-ABB6-E621A300C452}"/>
            </a:ext>
          </a:extLst>
        </xdr:cNvPr>
        <xdr:cNvSpPr txBox="1"/>
      </xdr:nvSpPr>
      <xdr:spPr>
        <a:xfrm>
          <a:off x="12964169" y="13361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77170</xdr:rowOff>
    </xdr:from>
    <xdr:ext cx="405111" cy="259045"/>
    <xdr:sp macro="" textlink="">
      <xdr:nvSpPr>
        <xdr:cNvPr id="776" name="n_3aveValue【児童館】&#10;有形固定資産減価償却率">
          <a:extLst>
            <a:ext uri="{FF2B5EF4-FFF2-40B4-BE49-F238E27FC236}">
              <a16:creationId xmlns:a16="http://schemas.microsoft.com/office/drawing/2014/main" id="{28CD748E-9CDE-4273-8A4C-F626070A81A5}"/>
            </a:ext>
          </a:extLst>
        </xdr:cNvPr>
        <xdr:cNvSpPr txBox="1"/>
      </xdr:nvSpPr>
      <xdr:spPr>
        <a:xfrm>
          <a:off x="12164069" y="13355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71138</xdr:rowOff>
    </xdr:from>
    <xdr:ext cx="405111" cy="259045"/>
    <xdr:sp macro="" textlink="">
      <xdr:nvSpPr>
        <xdr:cNvPr id="777" name="n_4aveValue【児童館】&#10;有形固定資産減価償却率">
          <a:extLst>
            <a:ext uri="{FF2B5EF4-FFF2-40B4-BE49-F238E27FC236}">
              <a16:creationId xmlns:a16="http://schemas.microsoft.com/office/drawing/2014/main" id="{A47E7B2F-1D1C-4DC8-A280-CB898A415B69}"/>
            </a:ext>
          </a:extLst>
        </xdr:cNvPr>
        <xdr:cNvSpPr txBox="1"/>
      </xdr:nvSpPr>
      <xdr:spPr>
        <a:xfrm>
          <a:off x="11354444" y="1286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165434</xdr:rowOff>
    </xdr:from>
    <xdr:ext cx="405111" cy="259045"/>
    <xdr:sp macro="" textlink="">
      <xdr:nvSpPr>
        <xdr:cNvPr id="778" name="n_1mainValue【児童館】&#10;有形固定資産減価償却率">
          <a:extLst>
            <a:ext uri="{FF2B5EF4-FFF2-40B4-BE49-F238E27FC236}">
              <a16:creationId xmlns:a16="http://schemas.microsoft.com/office/drawing/2014/main" id="{CA8B503C-32D2-4137-9FFF-0AB022BA575D}"/>
            </a:ext>
          </a:extLst>
        </xdr:cNvPr>
        <xdr:cNvSpPr txBox="1"/>
      </xdr:nvSpPr>
      <xdr:spPr>
        <a:xfrm>
          <a:off x="13745219" y="12954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154004</xdr:rowOff>
    </xdr:from>
    <xdr:ext cx="405111" cy="259045"/>
    <xdr:sp macro="" textlink="">
      <xdr:nvSpPr>
        <xdr:cNvPr id="779" name="n_2mainValue【児童館】&#10;有形固定資産減価償却率">
          <a:extLst>
            <a:ext uri="{FF2B5EF4-FFF2-40B4-BE49-F238E27FC236}">
              <a16:creationId xmlns:a16="http://schemas.microsoft.com/office/drawing/2014/main" id="{59E66170-025F-4E0D-B323-3DADC46F59C9}"/>
            </a:ext>
          </a:extLst>
        </xdr:cNvPr>
        <xdr:cNvSpPr txBox="1"/>
      </xdr:nvSpPr>
      <xdr:spPr>
        <a:xfrm>
          <a:off x="12964169" y="12946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136859</xdr:rowOff>
    </xdr:from>
    <xdr:ext cx="405111" cy="259045"/>
    <xdr:sp macro="" textlink="">
      <xdr:nvSpPr>
        <xdr:cNvPr id="780" name="n_3mainValue【児童館】&#10;有形固定資産減価償却率">
          <a:extLst>
            <a:ext uri="{FF2B5EF4-FFF2-40B4-BE49-F238E27FC236}">
              <a16:creationId xmlns:a16="http://schemas.microsoft.com/office/drawing/2014/main" id="{61D563DC-1151-4E6E-9872-7F99165A148A}"/>
            </a:ext>
          </a:extLst>
        </xdr:cNvPr>
        <xdr:cNvSpPr txBox="1"/>
      </xdr:nvSpPr>
      <xdr:spPr>
        <a:xfrm>
          <a:off x="12164069" y="1293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77170</xdr:rowOff>
    </xdr:from>
    <xdr:ext cx="405111" cy="259045"/>
    <xdr:sp macro="" textlink="">
      <xdr:nvSpPr>
        <xdr:cNvPr id="781" name="n_4mainValue【児童館】&#10;有形固定資産減価償却率">
          <a:extLst>
            <a:ext uri="{FF2B5EF4-FFF2-40B4-BE49-F238E27FC236}">
              <a16:creationId xmlns:a16="http://schemas.microsoft.com/office/drawing/2014/main" id="{B5D21520-4F3D-49E7-B726-C5CBAB732CE7}"/>
            </a:ext>
          </a:extLst>
        </xdr:cNvPr>
        <xdr:cNvSpPr txBox="1"/>
      </xdr:nvSpPr>
      <xdr:spPr>
        <a:xfrm>
          <a:off x="11354444" y="1319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5E0A9A08-535F-4E27-A4DD-F11F93645F79}"/>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FF52E2A9-593C-4741-A9C7-BC1A605D7EFC}"/>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B66246D8-B167-462E-80AD-26707C8472E1}"/>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F22E2CEC-E106-46C0-AB1B-CFDA7832B19D}"/>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8C119D10-93F4-4DEA-8FD2-F8010D9B13C0}"/>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68A00BB5-8CD6-40D0-91C5-0018FFE1432A}"/>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EA4979B6-1D3D-42DC-91BB-3BE9B5706DAD}"/>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125246C2-357A-4785-AA59-CCC69A5AD925}"/>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472A5801-4372-43B5-869D-E89F79EFB60B}"/>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729DDD88-2E7D-4E03-82B4-124E04E737B9}"/>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838C0CF3-D003-4FC2-A7C3-E65E2A5B19BB}"/>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349D9FC7-EC22-43B6-A381-B316BE53CC6B}"/>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90C09DA6-7D03-4C98-A95D-97814E9C0B27}"/>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322EC4AF-A191-4570-99EC-F1C073BE7C0C}"/>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CBD732AF-4C07-4171-9803-C95395DF04E1}"/>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FD0226A2-3BB3-4547-BB43-113482DB624F}"/>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0B11D88D-E08B-4DEB-901D-AADF2B77FA51}"/>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686F8449-D716-477C-9A77-40A6C8965FE8}"/>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ADC0C100-8966-4240-BEC2-5B1A06D78E53}"/>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1A307681-2004-4FBB-9379-809D4C656127}"/>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3C8FA0EB-9124-4EA2-8B61-5FB62438C5E9}"/>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15EE9509-022B-4CDE-A31E-87EDDCA5E8EB}"/>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a:extLst>
            <a:ext uri="{FF2B5EF4-FFF2-40B4-BE49-F238E27FC236}">
              <a16:creationId xmlns:a16="http://schemas.microsoft.com/office/drawing/2014/main" id="{9B6B6F03-000D-4D67-AADD-05F001F58937}"/>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805" name="直線コネクタ 804">
          <a:extLst>
            <a:ext uri="{FF2B5EF4-FFF2-40B4-BE49-F238E27FC236}">
              <a16:creationId xmlns:a16="http://schemas.microsoft.com/office/drawing/2014/main" id="{EE1B2F40-E275-4D44-9563-6DD9E06A1F99}"/>
            </a:ext>
          </a:extLst>
        </xdr:cNvPr>
        <xdr:cNvCxnSpPr/>
      </xdr:nvCxnSpPr>
      <xdr:spPr>
        <a:xfrm flipV="1">
          <a:off x="19954239" y="126301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6" name="【児童館】&#10;一人当たり面積最小値テキスト">
          <a:extLst>
            <a:ext uri="{FF2B5EF4-FFF2-40B4-BE49-F238E27FC236}">
              <a16:creationId xmlns:a16="http://schemas.microsoft.com/office/drawing/2014/main" id="{E74155BE-D1AB-44FB-B5A3-4A273724B9A8}"/>
            </a:ext>
          </a:extLst>
        </xdr:cNvPr>
        <xdr:cNvSpPr txBox="1"/>
      </xdr:nvSpPr>
      <xdr:spPr>
        <a:xfrm>
          <a:off x="19992975"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7" name="直線コネクタ 806">
          <a:extLst>
            <a:ext uri="{FF2B5EF4-FFF2-40B4-BE49-F238E27FC236}">
              <a16:creationId xmlns:a16="http://schemas.microsoft.com/office/drawing/2014/main" id="{3DA14C37-8A8B-491E-97B0-570A03178839}"/>
            </a:ext>
          </a:extLst>
        </xdr:cNvPr>
        <xdr:cNvCxnSpPr/>
      </xdr:nvCxnSpPr>
      <xdr:spPr>
        <a:xfrm>
          <a:off x="19878675" y="1400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8" name="【児童館】&#10;一人当たり面積最大値テキスト">
          <a:extLst>
            <a:ext uri="{FF2B5EF4-FFF2-40B4-BE49-F238E27FC236}">
              <a16:creationId xmlns:a16="http://schemas.microsoft.com/office/drawing/2014/main" id="{0453A0FF-90EB-4CB2-AC60-4923E40EA96D}"/>
            </a:ext>
          </a:extLst>
        </xdr:cNvPr>
        <xdr:cNvSpPr txBox="1"/>
      </xdr:nvSpPr>
      <xdr:spPr>
        <a:xfrm>
          <a:off x="19992975" y="1242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9" name="直線コネクタ 808">
          <a:extLst>
            <a:ext uri="{FF2B5EF4-FFF2-40B4-BE49-F238E27FC236}">
              <a16:creationId xmlns:a16="http://schemas.microsoft.com/office/drawing/2014/main" id="{D7BC3240-3FA0-443D-B575-5CF54C1F14ED}"/>
            </a:ext>
          </a:extLst>
        </xdr:cNvPr>
        <xdr:cNvCxnSpPr/>
      </xdr:nvCxnSpPr>
      <xdr:spPr>
        <a:xfrm>
          <a:off x="19878675" y="126301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810" name="【児童館】&#10;一人当たり面積平均値テキスト">
          <a:extLst>
            <a:ext uri="{FF2B5EF4-FFF2-40B4-BE49-F238E27FC236}">
              <a16:creationId xmlns:a16="http://schemas.microsoft.com/office/drawing/2014/main" id="{D878DB78-BDCD-4536-B49C-116946CEAB64}"/>
            </a:ext>
          </a:extLst>
        </xdr:cNvPr>
        <xdr:cNvSpPr txBox="1"/>
      </xdr:nvSpPr>
      <xdr:spPr>
        <a:xfrm>
          <a:off x="19992975" y="133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11" name="フローチャート: 判断 810">
          <a:extLst>
            <a:ext uri="{FF2B5EF4-FFF2-40B4-BE49-F238E27FC236}">
              <a16:creationId xmlns:a16="http://schemas.microsoft.com/office/drawing/2014/main" id="{9902F432-1370-425E-950E-7D6C95D6F97E}"/>
            </a:ext>
          </a:extLst>
        </xdr:cNvPr>
        <xdr:cNvSpPr/>
      </xdr:nvSpPr>
      <xdr:spPr>
        <a:xfrm>
          <a:off x="19897725"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12" name="フローチャート: 判断 811">
          <a:extLst>
            <a:ext uri="{FF2B5EF4-FFF2-40B4-BE49-F238E27FC236}">
              <a16:creationId xmlns:a16="http://schemas.microsoft.com/office/drawing/2014/main" id="{5F47E636-E729-42AB-BE09-D67622C76E37}"/>
            </a:ext>
          </a:extLst>
        </xdr:cNvPr>
        <xdr:cNvSpPr/>
      </xdr:nvSpPr>
      <xdr:spPr>
        <a:xfrm>
          <a:off x="19154775" y="13420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13" name="フローチャート: 判断 812">
          <a:extLst>
            <a:ext uri="{FF2B5EF4-FFF2-40B4-BE49-F238E27FC236}">
              <a16:creationId xmlns:a16="http://schemas.microsoft.com/office/drawing/2014/main" id="{1A73DCFB-89C9-4449-9CC7-BB0E95C41CD4}"/>
            </a:ext>
          </a:extLst>
        </xdr:cNvPr>
        <xdr:cNvSpPr/>
      </xdr:nvSpPr>
      <xdr:spPr>
        <a:xfrm>
          <a:off x="18345150" y="134207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14" name="フローチャート: 判断 813">
          <a:extLst>
            <a:ext uri="{FF2B5EF4-FFF2-40B4-BE49-F238E27FC236}">
              <a16:creationId xmlns:a16="http://schemas.microsoft.com/office/drawing/2014/main" id="{950C29BF-838F-42F1-9594-4C6FE4E0AF49}"/>
            </a:ext>
          </a:extLst>
        </xdr:cNvPr>
        <xdr:cNvSpPr/>
      </xdr:nvSpPr>
      <xdr:spPr>
        <a:xfrm>
          <a:off x="17554575" y="13420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5" name="フローチャート: 判断 814">
          <a:extLst>
            <a:ext uri="{FF2B5EF4-FFF2-40B4-BE49-F238E27FC236}">
              <a16:creationId xmlns:a16="http://schemas.microsoft.com/office/drawing/2014/main" id="{B42777ED-3804-4782-BC1E-1B089CFF144D}"/>
            </a:ext>
          </a:extLst>
        </xdr:cNvPr>
        <xdr:cNvSpPr/>
      </xdr:nvSpPr>
      <xdr:spPr>
        <a:xfrm>
          <a:off x="16754475" y="135255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F6516A9D-777E-47A7-9800-F3841AAF713F}"/>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D7404D2-E077-4A28-A9F2-3ACE96AB18C0}"/>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1F8B96F4-C0AA-46E0-9044-2DCA33783D33}"/>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E807146-8A16-40DA-9415-E1FA179E82EE}"/>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F34D4381-3FBF-41DA-B6DA-D1A3AD2CFE18}"/>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120650</xdr:rowOff>
    </xdr:from>
    <xdr:to>
      <xdr:col>116</xdr:col>
      <xdr:colOff>114300</xdr:colOff>
      <xdr:row>78</xdr:row>
      <xdr:rowOff>50800</xdr:rowOff>
    </xdr:to>
    <xdr:sp macro="" textlink="">
      <xdr:nvSpPr>
        <xdr:cNvPr id="821" name="楕円 820">
          <a:extLst>
            <a:ext uri="{FF2B5EF4-FFF2-40B4-BE49-F238E27FC236}">
              <a16:creationId xmlns:a16="http://schemas.microsoft.com/office/drawing/2014/main" id="{F9DCF4F4-A4E9-4B85-8D73-BE9F3353FFF9}"/>
            </a:ext>
          </a:extLst>
        </xdr:cNvPr>
        <xdr:cNvSpPr/>
      </xdr:nvSpPr>
      <xdr:spPr>
        <a:xfrm>
          <a:off x="19897725" y="125920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73677</xdr:rowOff>
    </xdr:from>
    <xdr:ext cx="469744" cy="259045"/>
    <xdr:sp macro="" textlink="">
      <xdr:nvSpPr>
        <xdr:cNvPr id="822" name="【児童館】&#10;一人当たり面積該当値テキスト">
          <a:extLst>
            <a:ext uri="{FF2B5EF4-FFF2-40B4-BE49-F238E27FC236}">
              <a16:creationId xmlns:a16="http://schemas.microsoft.com/office/drawing/2014/main" id="{4EEE94A1-5AD9-45D7-8921-10A9A33FCE1E}"/>
            </a:ext>
          </a:extLst>
        </xdr:cNvPr>
        <xdr:cNvSpPr txBox="1"/>
      </xdr:nvSpPr>
      <xdr:spPr>
        <a:xfrm>
          <a:off x="19992975" y="1254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101600</xdr:rowOff>
    </xdr:from>
    <xdr:to>
      <xdr:col>112</xdr:col>
      <xdr:colOff>38100</xdr:colOff>
      <xdr:row>79</xdr:row>
      <xdr:rowOff>31750</xdr:rowOff>
    </xdr:to>
    <xdr:sp macro="" textlink="">
      <xdr:nvSpPr>
        <xdr:cNvPr id="823" name="楕円 822">
          <a:extLst>
            <a:ext uri="{FF2B5EF4-FFF2-40B4-BE49-F238E27FC236}">
              <a16:creationId xmlns:a16="http://schemas.microsoft.com/office/drawing/2014/main" id="{B294512C-EB85-47C5-A720-9AF1515DECED}"/>
            </a:ext>
          </a:extLst>
        </xdr:cNvPr>
        <xdr:cNvSpPr/>
      </xdr:nvSpPr>
      <xdr:spPr>
        <a:xfrm>
          <a:off x="19154775" y="127349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0</xdr:rowOff>
    </xdr:from>
    <xdr:to>
      <xdr:col>116</xdr:col>
      <xdr:colOff>63500</xdr:colOff>
      <xdr:row>78</xdr:row>
      <xdr:rowOff>152400</xdr:rowOff>
    </xdr:to>
    <xdr:cxnSp macro="">
      <xdr:nvCxnSpPr>
        <xdr:cNvPr id="824" name="直線コネクタ 823">
          <a:extLst>
            <a:ext uri="{FF2B5EF4-FFF2-40B4-BE49-F238E27FC236}">
              <a16:creationId xmlns:a16="http://schemas.microsoft.com/office/drawing/2014/main" id="{88CA6A34-4B1A-4D78-A8E4-0FAC824EBC19}"/>
            </a:ext>
          </a:extLst>
        </xdr:cNvPr>
        <xdr:cNvCxnSpPr/>
      </xdr:nvCxnSpPr>
      <xdr:spPr>
        <a:xfrm flipV="1">
          <a:off x="19202400" y="12630150"/>
          <a:ext cx="752475"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139700</xdr:rowOff>
    </xdr:from>
    <xdr:to>
      <xdr:col>107</xdr:col>
      <xdr:colOff>101600</xdr:colOff>
      <xdr:row>79</xdr:row>
      <xdr:rowOff>69850</xdr:rowOff>
    </xdr:to>
    <xdr:sp macro="" textlink="">
      <xdr:nvSpPr>
        <xdr:cNvPr id="825" name="楕円 824">
          <a:extLst>
            <a:ext uri="{FF2B5EF4-FFF2-40B4-BE49-F238E27FC236}">
              <a16:creationId xmlns:a16="http://schemas.microsoft.com/office/drawing/2014/main" id="{34A73E69-BB3A-4CF7-A6A8-4301AA9DBA2F}"/>
            </a:ext>
          </a:extLst>
        </xdr:cNvPr>
        <xdr:cNvSpPr/>
      </xdr:nvSpPr>
      <xdr:spPr>
        <a:xfrm>
          <a:off x="18345150" y="127730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152400</xdr:rowOff>
    </xdr:from>
    <xdr:to>
      <xdr:col>111</xdr:col>
      <xdr:colOff>177800</xdr:colOff>
      <xdr:row>79</xdr:row>
      <xdr:rowOff>19050</xdr:rowOff>
    </xdr:to>
    <xdr:cxnSp macro="">
      <xdr:nvCxnSpPr>
        <xdr:cNvPr id="826" name="直線コネクタ 825">
          <a:extLst>
            <a:ext uri="{FF2B5EF4-FFF2-40B4-BE49-F238E27FC236}">
              <a16:creationId xmlns:a16="http://schemas.microsoft.com/office/drawing/2014/main" id="{E25673E9-0E9A-4FD2-A68A-B0D1412AE170}"/>
            </a:ext>
          </a:extLst>
        </xdr:cNvPr>
        <xdr:cNvCxnSpPr/>
      </xdr:nvCxnSpPr>
      <xdr:spPr>
        <a:xfrm flipV="1">
          <a:off x="18392775" y="12782550"/>
          <a:ext cx="8096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6350</xdr:rowOff>
    </xdr:from>
    <xdr:to>
      <xdr:col>102</xdr:col>
      <xdr:colOff>165100</xdr:colOff>
      <xdr:row>79</xdr:row>
      <xdr:rowOff>107950</xdr:rowOff>
    </xdr:to>
    <xdr:sp macro="" textlink="">
      <xdr:nvSpPr>
        <xdr:cNvPr id="827" name="楕円 826">
          <a:extLst>
            <a:ext uri="{FF2B5EF4-FFF2-40B4-BE49-F238E27FC236}">
              <a16:creationId xmlns:a16="http://schemas.microsoft.com/office/drawing/2014/main" id="{CA746886-EC49-4C11-A975-8ADF57FFA8BC}"/>
            </a:ext>
          </a:extLst>
        </xdr:cNvPr>
        <xdr:cNvSpPr/>
      </xdr:nvSpPr>
      <xdr:spPr>
        <a:xfrm>
          <a:off x="17554575" y="128016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19050</xdr:rowOff>
    </xdr:from>
    <xdr:to>
      <xdr:col>107</xdr:col>
      <xdr:colOff>50800</xdr:colOff>
      <xdr:row>79</xdr:row>
      <xdr:rowOff>57150</xdr:rowOff>
    </xdr:to>
    <xdr:cxnSp macro="">
      <xdr:nvCxnSpPr>
        <xdr:cNvPr id="828" name="直線コネクタ 827">
          <a:extLst>
            <a:ext uri="{FF2B5EF4-FFF2-40B4-BE49-F238E27FC236}">
              <a16:creationId xmlns:a16="http://schemas.microsoft.com/office/drawing/2014/main" id="{5B047640-566F-4352-ABA8-86C366974620}"/>
            </a:ext>
          </a:extLst>
        </xdr:cNvPr>
        <xdr:cNvCxnSpPr/>
      </xdr:nvCxnSpPr>
      <xdr:spPr>
        <a:xfrm flipV="1">
          <a:off x="17602200" y="12811125"/>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44450</xdr:rowOff>
    </xdr:from>
    <xdr:to>
      <xdr:col>98</xdr:col>
      <xdr:colOff>38100</xdr:colOff>
      <xdr:row>79</xdr:row>
      <xdr:rowOff>146050</xdr:rowOff>
    </xdr:to>
    <xdr:sp macro="" textlink="">
      <xdr:nvSpPr>
        <xdr:cNvPr id="829" name="楕円 828">
          <a:extLst>
            <a:ext uri="{FF2B5EF4-FFF2-40B4-BE49-F238E27FC236}">
              <a16:creationId xmlns:a16="http://schemas.microsoft.com/office/drawing/2014/main" id="{3C7C0B57-AF54-427D-B3BE-C6DDA173891A}"/>
            </a:ext>
          </a:extLst>
        </xdr:cNvPr>
        <xdr:cNvSpPr/>
      </xdr:nvSpPr>
      <xdr:spPr>
        <a:xfrm>
          <a:off x="16754475" y="12839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57150</xdr:rowOff>
    </xdr:from>
    <xdr:to>
      <xdr:col>102</xdr:col>
      <xdr:colOff>114300</xdr:colOff>
      <xdr:row>79</xdr:row>
      <xdr:rowOff>95250</xdr:rowOff>
    </xdr:to>
    <xdr:cxnSp macro="">
      <xdr:nvCxnSpPr>
        <xdr:cNvPr id="830" name="直線コネクタ 829">
          <a:extLst>
            <a:ext uri="{FF2B5EF4-FFF2-40B4-BE49-F238E27FC236}">
              <a16:creationId xmlns:a16="http://schemas.microsoft.com/office/drawing/2014/main" id="{A51C660B-0D9D-4371-B714-24A26DC70AC4}"/>
            </a:ext>
          </a:extLst>
        </xdr:cNvPr>
        <xdr:cNvCxnSpPr/>
      </xdr:nvCxnSpPr>
      <xdr:spPr>
        <a:xfrm flipV="1">
          <a:off x="16802100" y="1284922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831" name="n_1aveValue【児童館】&#10;一人当たり面積">
          <a:extLst>
            <a:ext uri="{FF2B5EF4-FFF2-40B4-BE49-F238E27FC236}">
              <a16:creationId xmlns:a16="http://schemas.microsoft.com/office/drawing/2014/main" id="{49DFF607-5771-4236-BF91-E966FAA7EAE5}"/>
            </a:ext>
          </a:extLst>
        </xdr:cNvPr>
        <xdr:cNvSpPr txBox="1"/>
      </xdr:nvSpPr>
      <xdr:spPr>
        <a:xfrm>
          <a:off x="1898340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32" name="n_2aveValue【児童館】&#10;一人当たり面積">
          <a:extLst>
            <a:ext uri="{FF2B5EF4-FFF2-40B4-BE49-F238E27FC236}">
              <a16:creationId xmlns:a16="http://schemas.microsoft.com/office/drawing/2014/main" id="{68017167-94C5-4C28-BB7D-FB672CF2403F}"/>
            </a:ext>
          </a:extLst>
        </xdr:cNvPr>
        <xdr:cNvSpPr txBox="1"/>
      </xdr:nvSpPr>
      <xdr:spPr>
        <a:xfrm>
          <a:off x="1818330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33" name="n_3aveValue【児童館】&#10;一人当たり面積">
          <a:extLst>
            <a:ext uri="{FF2B5EF4-FFF2-40B4-BE49-F238E27FC236}">
              <a16:creationId xmlns:a16="http://schemas.microsoft.com/office/drawing/2014/main" id="{4D466781-B71F-472A-BF68-AC58755A6B01}"/>
            </a:ext>
          </a:extLst>
        </xdr:cNvPr>
        <xdr:cNvSpPr txBox="1"/>
      </xdr:nvSpPr>
      <xdr:spPr>
        <a:xfrm>
          <a:off x="1738320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834" name="n_4aveValue【児童館】&#10;一人当たり面積">
          <a:extLst>
            <a:ext uri="{FF2B5EF4-FFF2-40B4-BE49-F238E27FC236}">
              <a16:creationId xmlns:a16="http://schemas.microsoft.com/office/drawing/2014/main" id="{BF9FE3C2-BDDC-4AE3-9DEE-F9149AEFC577}"/>
            </a:ext>
          </a:extLst>
        </xdr:cNvPr>
        <xdr:cNvSpPr txBox="1"/>
      </xdr:nvSpPr>
      <xdr:spPr>
        <a:xfrm>
          <a:off x="16592627" y="1360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48277</xdr:rowOff>
    </xdr:from>
    <xdr:ext cx="469744" cy="259045"/>
    <xdr:sp macro="" textlink="">
      <xdr:nvSpPr>
        <xdr:cNvPr id="835" name="n_1mainValue【児童館】&#10;一人当たり面積">
          <a:extLst>
            <a:ext uri="{FF2B5EF4-FFF2-40B4-BE49-F238E27FC236}">
              <a16:creationId xmlns:a16="http://schemas.microsoft.com/office/drawing/2014/main" id="{7D4E37C2-641F-4E1D-A47E-EBB1E86064C0}"/>
            </a:ext>
          </a:extLst>
        </xdr:cNvPr>
        <xdr:cNvSpPr txBox="1"/>
      </xdr:nvSpPr>
      <xdr:spPr>
        <a:xfrm>
          <a:off x="18983402" y="1251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86377</xdr:rowOff>
    </xdr:from>
    <xdr:ext cx="469744" cy="259045"/>
    <xdr:sp macro="" textlink="">
      <xdr:nvSpPr>
        <xdr:cNvPr id="836" name="n_2mainValue【児童館】&#10;一人当たり面積">
          <a:extLst>
            <a:ext uri="{FF2B5EF4-FFF2-40B4-BE49-F238E27FC236}">
              <a16:creationId xmlns:a16="http://schemas.microsoft.com/office/drawing/2014/main" id="{CEC595B1-FA61-43B9-A72F-9C2C965CB1E8}"/>
            </a:ext>
          </a:extLst>
        </xdr:cNvPr>
        <xdr:cNvSpPr txBox="1"/>
      </xdr:nvSpPr>
      <xdr:spPr>
        <a:xfrm>
          <a:off x="18183302" y="1255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124477</xdr:rowOff>
    </xdr:from>
    <xdr:ext cx="469744" cy="259045"/>
    <xdr:sp macro="" textlink="">
      <xdr:nvSpPr>
        <xdr:cNvPr id="837" name="n_3mainValue【児童館】&#10;一人当たり面積">
          <a:extLst>
            <a:ext uri="{FF2B5EF4-FFF2-40B4-BE49-F238E27FC236}">
              <a16:creationId xmlns:a16="http://schemas.microsoft.com/office/drawing/2014/main" id="{963FDCDF-BDC6-4B48-80B3-A07CE79D2892}"/>
            </a:ext>
          </a:extLst>
        </xdr:cNvPr>
        <xdr:cNvSpPr txBox="1"/>
      </xdr:nvSpPr>
      <xdr:spPr>
        <a:xfrm>
          <a:off x="17383202" y="1258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162577</xdr:rowOff>
    </xdr:from>
    <xdr:ext cx="469744" cy="259045"/>
    <xdr:sp macro="" textlink="">
      <xdr:nvSpPr>
        <xdr:cNvPr id="838" name="n_4mainValue【児童館】&#10;一人当たり面積">
          <a:extLst>
            <a:ext uri="{FF2B5EF4-FFF2-40B4-BE49-F238E27FC236}">
              <a16:creationId xmlns:a16="http://schemas.microsoft.com/office/drawing/2014/main" id="{75E4776E-EF7D-43AF-8EB4-2372495970F8}"/>
            </a:ext>
          </a:extLst>
        </xdr:cNvPr>
        <xdr:cNvSpPr txBox="1"/>
      </xdr:nvSpPr>
      <xdr:spPr>
        <a:xfrm>
          <a:off x="16592627" y="1262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5FC5D427-DF88-49BE-A062-DFB8612CCC7A}"/>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6C26B58E-9C1D-4A57-888C-DE2C11568EF6}"/>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B0EB2246-821B-47ED-A2D0-6EE6B3C9CC6C}"/>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D78E8C72-00A3-41CF-8992-25DB6902F78C}"/>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A764505D-B146-44C1-8D3F-A884599EBED1}"/>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3D7ACFB-2B75-4E02-AD8B-6D33B6530DD2}"/>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2BA4641C-929A-4234-986F-8D8AF79B3C8F}"/>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3771AA1C-04E0-4796-A363-63E0A906745E}"/>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FA686B6E-516C-435C-A42E-708CC4654091}"/>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BFD34530-BBB7-4992-A60C-6BD5F43C7EA0}"/>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9" name="テキスト ボックス 848">
          <a:extLst>
            <a:ext uri="{FF2B5EF4-FFF2-40B4-BE49-F238E27FC236}">
              <a16:creationId xmlns:a16="http://schemas.microsoft.com/office/drawing/2014/main" id="{4A29D72F-C3FA-41D5-AA16-4A525B141EDC}"/>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5ADD444C-2D36-43AF-B236-2175FE6B9B53}"/>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1" name="テキスト ボックス 850">
          <a:extLst>
            <a:ext uri="{FF2B5EF4-FFF2-40B4-BE49-F238E27FC236}">
              <a16:creationId xmlns:a16="http://schemas.microsoft.com/office/drawing/2014/main" id="{6581981A-4E91-404E-8422-7BF29ED0A782}"/>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44251C94-A2B3-46C9-8853-DF51E214ABEA}"/>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ACAC661A-CABB-4394-8520-CF3BA8AAE5DA}"/>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A4318994-01A6-49E2-8C1A-6AD4297782C7}"/>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D40C1E5F-D769-4331-AFE4-9B6BC25EFAEE}"/>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81882C0F-B871-4B15-8B4A-62EDAD987B7D}"/>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47C82832-47D6-4ACF-89F8-E6F4DB6651F6}"/>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DA2C28E1-A12F-4540-814C-E98DE4790664}"/>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8EE11317-E747-40CD-B969-6EB94E383E6A}"/>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288E9648-115B-42B6-982B-351B4AED526F}"/>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1" name="テキスト ボックス 860">
          <a:extLst>
            <a:ext uri="{FF2B5EF4-FFF2-40B4-BE49-F238E27FC236}">
              <a16:creationId xmlns:a16="http://schemas.microsoft.com/office/drawing/2014/main" id="{05F27A56-9B5C-46A2-A21F-CE390ADCD143}"/>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a:extLst>
            <a:ext uri="{FF2B5EF4-FFF2-40B4-BE49-F238E27FC236}">
              <a16:creationId xmlns:a16="http://schemas.microsoft.com/office/drawing/2014/main" id="{D447E682-8460-4A79-B17A-E4384FD98F03}"/>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109</xdr:row>
      <xdr:rowOff>41911</xdr:rowOff>
    </xdr:to>
    <xdr:cxnSp macro="">
      <xdr:nvCxnSpPr>
        <xdr:cNvPr id="863" name="直線コネクタ 862">
          <a:extLst>
            <a:ext uri="{FF2B5EF4-FFF2-40B4-BE49-F238E27FC236}">
              <a16:creationId xmlns:a16="http://schemas.microsoft.com/office/drawing/2014/main" id="{DA072587-0CB8-4311-B9A2-FA5F79DABB7C}"/>
            </a:ext>
          </a:extLst>
        </xdr:cNvPr>
        <xdr:cNvCxnSpPr/>
      </xdr:nvCxnSpPr>
      <xdr:spPr>
        <a:xfrm flipV="1">
          <a:off x="14696439" y="16230600"/>
          <a:ext cx="0" cy="1464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45738</xdr:rowOff>
    </xdr:from>
    <xdr:ext cx="405111" cy="259045"/>
    <xdr:sp macro="" textlink="">
      <xdr:nvSpPr>
        <xdr:cNvPr id="864" name="【公民館】&#10;有形固定資産減価償却率最小値テキスト">
          <a:extLst>
            <a:ext uri="{FF2B5EF4-FFF2-40B4-BE49-F238E27FC236}">
              <a16:creationId xmlns:a16="http://schemas.microsoft.com/office/drawing/2014/main" id="{F0904AEF-939F-4C74-8E17-45645846378F}"/>
            </a:ext>
          </a:extLst>
        </xdr:cNvPr>
        <xdr:cNvSpPr txBox="1"/>
      </xdr:nvSpPr>
      <xdr:spPr>
        <a:xfrm>
          <a:off x="14735175" y="1769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41911</xdr:rowOff>
    </xdr:from>
    <xdr:to>
      <xdr:col>86</xdr:col>
      <xdr:colOff>25400</xdr:colOff>
      <xdr:row>109</xdr:row>
      <xdr:rowOff>41911</xdr:rowOff>
    </xdr:to>
    <xdr:cxnSp macro="">
      <xdr:nvCxnSpPr>
        <xdr:cNvPr id="865" name="直線コネクタ 864">
          <a:extLst>
            <a:ext uri="{FF2B5EF4-FFF2-40B4-BE49-F238E27FC236}">
              <a16:creationId xmlns:a16="http://schemas.microsoft.com/office/drawing/2014/main" id="{CBA4B563-67F4-4159-BE95-A61410B6775A}"/>
            </a:ext>
          </a:extLst>
        </xdr:cNvPr>
        <xdr:cNvCxnSpPr/>
      </xdr:nvCxnSpPr>
      <xdr:spPr>
        <a:xfrm>
          <a:off x="14611350" y="1769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866" name="【公民館】&#10;有形固定資産減価償却率最大値テキスト">
          <a:extLst>
            <a:ext uri="{FF2B5EF4-FFF2-40B4-BE49-F238E27FC236}">
              <a16:creationId xmlns:a16="http://schemas.microsoft.com/office/drawing/2014/main" id="{BE3F2B4E-CA45-4796-A75F-51017AB5BA23}"/>
            </a:ext>
          </a:extLst>
        </xdr:cNvPr>
        <xdr:cNvSpPr txBox="1"/>
      </xdr:nvSpPr>
      <xdr:spPr>
        <a:xfrm>
          <a:off x="14735175" y="1602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867" name="直線コネクタ 866">
          <a:extLst>
            <a:ext uri="{FF2B5EF4-FFF2-40B4-BE49-F238E27FC236}">
              <a16:creationId xmlns:a16="http://schemas.microsoft.com/office/drawing/2014/main" id="{98C54C59-554F-4BF3-8A2D-FE1293A1E4E7}"/>
            </a:ext>
          </a:extLst>
        </xdr:cNvPr>
        <xdr:cNvCxnSpPr/>
      </xdr:nvCxnSpPr>
      <xdr:spPr>
        <a:xfrm>
          <a:off x="14611350" y="162306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868" name="【公民館】&#10;有形固定資産減価償却率平均値テキスト">
          <a:extLst>
            <a:ext uri="{FF2B5EF4-FFF2-40B4-BE49-F238E27FC236}">
              <a16:creationId xmlns:a16="http://schemas.microsoft.com/office/drawing/2014/main" id="{C312597D-404F-4F13-9583-BCECD2971C1E}"/>
            </a:ext>
          </a:extLst>
        </xdr:cNvPr>
        <xdr:cNvSpPr txBox="1"/>
      </xdr:nvSpPr>
      <xdr:spPr>
        <a:xfrm>
          <a:off x="14735175" y="1677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74930</xdr:rowOff>
    </xdr:from>
    <xdr:to>
      <xdr:col>85</xdr:col>
      <xdr:colOff>177800</xdr:colOff>
      <xdr:row>105</xdr:row>
      <xdr:rowOff>5080</xdr:rowOff>
    </xdr:to>
    <xdr:sp macro="" textlink="">
      <xdr:nvSpPr>
        <xdr:cNvPr id="869" name="フローチャート: 判断 868">
          <a:extLst>
            <a:ext uri="{FF2B5EF4-FFF2-40B4-BE49-F238E27FC236}">
              <a16:creationId xmlns:a16="http://schemas.microsoft.com/office/drawing/2014/main" id="{80E5B896-C8A0-4316-A53E-B7679BC96CD2}"/>
            </a:ext>
          </a:extLst>
        </xdr:cNvPr>
        <xdr:cNvSpPr/>
      </xdr:nvSpPr>
      <xdr:spPr>
        <a:xfrm>
          <a:off x="14649450" y="169151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870" name="フローチャート: 判断 869">
          <a:extLst>
            <a:ext uri="{FF2B5EF4-FFF2-40B4-BE49-F238E27FC236}">
              <a16:creationId xmlns:a16="http://schemas.microsoft.com/office/drawing/2014/main" id="{FEC372E7-F525-4D30-A97B-E165235BBC99}"/>
            </a:ext>
          </a:extLst>
        </xdr:cNvPr>
        <xdr:cNvSpPr/>
      </xdr:nvSpPr>
      <xdr:spPr>
        <a:xfrm>
          <a:off x="13887450" y="16868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871" name="フローチャート: 判断 870">
          <a:extLst>
            <a:ext uri="{FF2B5EF4-FFF2-40B4-BE49-F238E27FC236}">
              <a16:creationId xmlns:a16="http://schemas.microsoft.com/office/drawing/2014/main" id="{1346D0F1-06EE-4C0D-A421-1A0258524ADE}"/>
            </a:ext>
          </a:extLst>
        </xdr:cNvPr>
        <xdr:cNvSpPr/>
      </xdr:nvSpPr>
      <xdr:spPr>
        <a:xfrm>
          <a:off x="13096875" y="168687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872" name="フローチャート: 判断 871">
          <a:extLst>
            <a:ext uri="{FF2B5EF4-FFF2-40B4-BE49-F238E27FC236}">
              <a16:creationId xmlns:a16="http://schemas.microsoft.com/office/drawing/2014/main" id="{63A60C86-0E14-4189-8211-7FCB9CB3611D}"/>
            </a:ext>
          </a:extLst>
        </xdr:cNvPr>
        <xdr:cNvSpPr/>
      </xdr:nvSpPr>
      <xdr:spPr>
        <a:xfrm>
          <a:off x="12296775" y="168211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873" name="フローチャート: 判断 872">
          <a:extLst>
            <a:ext uri="{FF2B5EF4-FFF2-40B4-BE49-F238E27FC236}">
              <a16:creationId xmlns:a16="http://schemas.microsoft.com/office/drawing/2014/main" id="{1F0A9E56-1221-4111-922F-5479D0129E60}"/>
            </a:ext>
          </a:extLst>
        </xdr:cNvPr>
        <xdr:cNvSpPr/>
      </xdr:nvSpPr>
      <xdr:spPr>
        <a:xfrm>
          <a:off x="11487150" y="168021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5641366E-150D-49EA-B9E0-3D6F6150AFD1}"/>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A9779431-16B9-4732-9D6B-1657EF50BC88}"/>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4813DFED-0563-4353-AE32-AD733E6E01BA}"/>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DA7D8380-E267-4083-85F7-47FBD3AEB726}"/>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88D7B03D-0D9C-4D6B-ACC1-1CE150A99CE4}"/>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154939</xdr:rowOff>
    </xdr:from>
    <xdr:to>
      <xdr:col>85</xdr:col>
      <xdr:colOff>177800</xdr:colOff>
      <xdr:row>106</xdr:row>
      <xdr:rowOff>85089</xdr:rowOff>
    </xdr:to>
    <xdr:sp macro="" textlink="">
      <xdr:nvSpPr>
        <xdr:cNvPr id="879" name="楕円 878">
          <a:extLst>
            <a:ext uri="{FF2B5EF4-FFF2-40B4-BE49-F238E27FC236}">
              <a16:creationId xmlns:a16="http://schemas.microsoft.com/office/drawing/2014/main" id="{12F5E91B-4378-4A86-8E2A-1602F7EE35EE}"/>
            </a:ext>
          </a:extLst>
        </xdr:cNvPr>
        <xdr:cNvSpPr/>
      </xdr:nvSpPr>
      <xdr:spPr>
        <a:xfrm>
          <a:off x="14649450" y="171570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133366</xdr:rowOff>
    </xdr:from>
    <xdr:ext cx="405111" cy="259045"/>
    <xdr:sp macro="" textlink="">
      <xdr:nvSpPr>
        <xdr:cNvPr id="880" name="【公民館】&#10;有形固定資産減価償却率該当値テキスト">
          <a:extLst>
            <a:ext uri="{FF2B5EF4-FFF2-40B4-BE49-F238E27FC236}">
              <a16:creationId xmlns:a16="http://schemas.microsoft.com/office/drawing/2014/main" id="{7F65137C-7F6D-4E5A-AD55-235AF928FA58}"/>
            </a:ext>
          </a:extLst>
        </xdr:cNvPr>
        <xdr:cNvSpPr txBox="1"/>
      </xdr:nvSpPr>
      <xdr:spPr>
        <a:xfrm>
          <a:off x="14735175" y="1713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105411</xdr:rowOff>
    </xdr:from>
    <xdr:to>
      <xdr:col>81</xdr:col>
      <xdr:colOff>101600</xdr:colOff>
      <xdr:row>106</xdr:row>
      <xdr:rowOff>35561</xdr:rowOff>
    </xdr:to>
    <xdr:sp macro="" textlink="">
      <xdr:nvSpPr>
        <xdr:cNvPr id="881" name="楕円 880">
          <a:extLst>
            <a:ext uri="{FF2B5EF4-FFF2-40B4-BE49-F238E27FC236}">
              <a16:creationId xmlns:a16="http://schemas.microsoft.com/office/drawing/2014/main" id="{8B435B2E-C40E-4E9D-9AF5-76D77F315525}"/>
            </a:ext>
          </a:extLst>
        </xdr:cNvPr>
        <xdr:cNvSpPr/>
      </xdr:nvSpPr>
      <xdr:spPr>
        <a:xfrm>
          <a:off x="13887450" y="171043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156211</xdr:rowOff>
    </xdr:from>
    <xdr:to>
      <xdr:col>85</xdr:col>
      <xdr:colOff>127000</xdr:colOff>
      <xdr:row>106</xdr:row>
      <xdr:rowOff>34289</xdr:rowOff>
    </xdr:to>
    <xdr:cxnSp macro="">
      <xdr:nvCxnSpPr>
        <xdr:cNvPr id="882" name="直線コネクタ 881">
          <a:extLst>
            <a:ext uri="{FF2B5EF4-FFF2-40B4-BE49-F238E27FC236}">
              <a16:creationId xmlns:a16="http://schemas.microsoft.com/office/drawing/2014/main" id="{DBC0D2BE-C653-4D50-AEF3-270388780AE2}"/>
            </a:ext>
          </a:extLst>
        </xdr:cNvPr>
        <xdr:cNvCxnSpPr/>
      </xdr:nvCxnSpPr>
      <xdr:spPr>
        <a:xfrm>
          <a:off x="13935075" y="17161511"/>
          <a:ext cx="762000" cy="3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116839</xdr:rowOff>
    </xdr:from>
    <xdr:to>
      <xdr:col>76</xdr:col>
      <xdr:colOff>165100</xdr:colOff>
      <xdr:row>106</xdr:row>
      <xdr:rowOff>46989</xdr:rowOff>
    </xdr:to>
    <xdr:sp macro="" textlink="">
      <xdr:nvSpPr>
        <xdr:cNvPr id="883" name="楕円 882">
          <a:extLst>
            <a:ext uri="{FF2B5EF4-FFF2-40B4-BE49-F238E27FC236}">
              <a16:creationId xmlns:a16="http://schemas.microsoft.com/office/drawing/2014/main" id="{5F96CF4D-6A04-49D6-B114-CB82A85A6069}"/>
            </a:ext>
          </a:extLst>
        </xdr:cNvPr>
        <xdr:cNvSpPr/>
      </xdr:nvSpPr>
      <xdr:spPr>
        <a:xfrm>
          <a:off x="13096875" y="171189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156211</xdr:rowOff>
    </xdr:from>
    <xdr:to>
      <xdr:col>81</xdr:col>
      <xdr:colOff>50800</xdr:colOff>
      <xdr:row>105</xdr:row>
      <xdr:rowOff>167639</xdr:rowOff>
    </xdr:to>
    <xdr:cxnSp macro="">
      <xdr:nvCxnSpPr>
        <xdr:cNvPr id="884" name="直線コネクタ 883">
          <a:extLst>
            <a:ext uri="{FF2B5EF4-FFF2-40B4-BE49-F238E27FC236}">
              <a16:creationId xmlns:a16="http://schemas.microsoft.com/office/drawing/2014/main" id="{4E2F6036-7BBD-4D63-A47A-CF56A9739685}"/>
            </a:ext>
          </a:extLst>
        </xdr:cNvPr>
        <xdr:cNvCxnSpPr/>
      </xdr:nvCxnSpPr>
      <xdr:spPr>
        <a:xfrm flipV="1">
          <a:off x="13144500" y="17161511"/>
          <a:ext cx="790575"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885" name="楕円 884">
          <a:extLst>
            <a:ext uri="{FF2B5EF4-FFF2-40B4-BE49-F238E27FC236}">
              <a16:creationId xmlns:a16="http://schemas.microsoft.com/office/drawing/2014/main" id="{F8E02935-0517-4185-B940-7DC555833CBE}"/>
            </a:ext>
          </a:extLst>
        </xdr:cNvPr>
        <xdr:cNvSpPr/>
      </xdr:nvSpPr>
      <xdr:spPr>
        <a:xfrm>
          <a:off x="12296775" y="1704721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99061</xdr:rowOff>
    </xdr:from>
    <xdr:to>
      <xdr:col>76</xdr:col>
      <xdr:colOff>114300</xdr:colOff>
      <xdr:row>105</xdr:row>
      <xdr:rowOff>167639</xdr:rowOff>
    </xdr:to>
    <xdr:cxnSp macro="">
      <xdr:nvCxnSpPr>
        <xdr:cNvPr id="886" name="直線コネクタ 885">
          <a:extLst>
            <a:ext uri="{FF2B5EF4-FFF2-40B4-BE49-F238E27FC236}">
              <a16:creationId xmlns:a16="http://schemas.microsoft.com/office/drawing/2014/main" id="{7D4D90B4-3F77-4E21-996D-6592BAFA23E9}"/>
            </a:ext>
          </a:extLst>
        </xdr:cNvPr>
        <xdr:cNvCxnSpPr/>
      </xdr:nvCxnSpPr>
      <xdr:spPr>
        <a:xfrm>
          <a:off x="12344400" y="17104361"/>
          <a:ext cx="800100" cy="6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151130</xdr:rowOff>
    </xdr:from>
    <xdr:to>
      <xdr:col>67</xdr:col>
      <xdr:colOff>101600</xdr:colOff>
      <xdr:row>105</xdr:row>
      <xdr:rowOff>81280</xdr:rowOff>
    </xdr:to>
    <xdr:sp macro="" textlink="">
      <xdr:nvSpPr>
        <xdr:cNvPr id="887" name="楕円 886">
          <a:extLst>
            <a:ext uri="{FF2B5EF4-FFF2-40B4-BE49-F238E27FC236}">
              <a16:creationId xmlns:a16="http://schemas.microsoft.com/office/drawing/2014/main" id="{AB130F77-0B8B-48C2-BA76-CB9F23AE6A1A}"/>
            </a:ext>
          </a:extLst>
        </xdr:cNvPr>
        <xdr:cNvSpPr/>
      </xdr:nvSpPr>
      <xdr:spPr>
        <a:xfrm>
          <a:off x="11487150" y="169913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30480</xdr:rowOff>
    </xdr:from>
    <xdr:to>
      <xdr:col>71</xdr:col>
      <xdr:colOff>177800</xdr:colOff>
      <xdr:row>105</xdr:row>
      <xdr:rowOff>99061</xdr:rowOff>
    </xdr:to>
    <xdr:cxnSp macro="">
      <xdr:nvCxnSpPr>
        <xdr:cNvPr id="888" name="直線コネクタ 887">
          <a:extLst>
            <a:ext uri="{FF2B5EF4-FFF2-40B4-BE49-F238E27FC236}">
              <a16:creationId xmlns:a16="http://schemas.microsoft.com/office/drawing/2014/main" id="{C20F2F34-3433-4CC7-AC1F-AE211DD842F4}"/>
            </a:ext>
          </a:extLst>
        </xdr:cNvPr>
        <xdr:cNvCxnSpPr/>
      </xdr:nvCxnSpPr>
      <xdr:spPr>
        <a:xfrm>
          <a:off x="11534775" y="17029430"/>
          <a:ext cx="809625" cy="7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143527</xdr:rowOff>
    </xdr:from>
    <xdr:ext cx="405111" cy="259045"/>
    <xdr:sp macro="" textlink="">
      <xdr:nvSpPr>
        <xdr:cNvPr id="889" name="n_1aveValue【公民館】&#10;有形固定資産減価償却率">
          <a:extLst>
            <a:ext uri="{FF2B5EF4-FFF2-40B4-BE49-F238E27FC236}">
              <a16:creationId xmlns:a16="http://schemas.microsoft.com/office/drawing/2014/main" id="{E3EB7CF0-B391-4EA4-A837-7D98BD63FF72}"/>
            </a:ext>
          </a:extLst>
        </xdr:cNvPr>
        <xdr:cNvSpPr txBox="1"/>
      </xdr:nvSpPr>
      <xdr:spPr>
        <a:xfrm>
          <a:off x="13745219" y="1665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890" name="n_2aveValue【公民館】&#10;有形固定資産減価償却率">
          <a:extLst>
            <a:ext uri="{FF2B5EF4-FFF2-40B4-BE49-F238E27FC236}">
              <a16:creationId xmlns:a16="http://schemas.microsoft.com/office/drawing/2014/main" id="{CB9A9DA7-054E-45A7-AB07-75E208FCCDC3}"/>
            </a:ext>
          </a:extLst>
        </xdr:cNvPr>
        <xdr:cNvSpPr txBox="1"/>
      </xdr:nvSpPr>
      <xdr:spPr>
        <a:xfrm>
          <a:off x="12964169" y="1665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891" name="n_3aveValue【公民館】&#10;有形固定資産減価償却率">
          <a:extLst>
            <a:ext uri="{FF2B5EF4-FFF2-40B4-BE49-F238E27FC236}">
              <a16:creationId xmlns:a16="http://schemas.microsoft.com/office/drawing/2014/main" id="{21AF9E4D-F246-46D7-BD5A-956B4299E9B3}"/>
            </a:ext>
          </a:extLst>
        </xdr:cNvPr>
        <xdr:cNvSpPr txBox="1"/>
      </xdr:nvSpPr>
      <xdr:spPr>
        <a:xfrm>
          <a:off x="12164069" y="1659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892" name="n_4aveValue【公民館】&#10;有形固定資産減価償却率">
          <a:extLst>
            <a:ext uri="{FF2B5EF4-FFF2-40B4-BE49-F238E27FC236}">
              <a16:creationId xmlns:a16="http://schemas.microsoft.com/office/drawing/2014/main" id="{1F4810D6-0FC6-42A1-AF85-6BA04C1B66BA}"/>
            </a:ext>
          </a:extLst>
        </xdr:cNvPr>
        <xdr:cNvSpPr txBox="1"/>
      </xdr:nvSpPr>
      <xdr:spPr>
        <a:xfrm>
          <a:off x="11354444" y="1658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26688</xdr:rowOff>
    </xdr:from>
    <xdr:ext cx="405111" cy="259045"/>
    <xdr:sp macro="" textlink="">
      <xdr:nvSpPr>
        <xdr:cNvPr id="893" name="n_1mainValue【公民館】&#10;有形固定資産減価償却率">
          <a:extLst>
            <a:ext uri="{FF2B5EF4-FFF2-40B4-BE49-F238E27FC236}">
              <a16:creationId xmlns:a16="http://schemas.microsoft.com/office/drawing/2014/main" id="{876B304C-DD19-4665-B4DF-52C603CCC121}"/>
            </a:ext>
          </a:extLst>
        </xdr:cNvPr>
        <xdr:cNvSpPr txBox="1"/>
      </xdr:nvSpPr>
      <xdr:spPr>
        <a:xfrm>
          <a:off x="13745219" y="17193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38116</xdr:rowOff>
    </xdr:from>
    <xdr:ext cx="405111" cy="259045"/>
    <xdr:sp macro="" textlink="">
      <xdr:nvSpPr>
        <xdr:cNvPr id="894" name="n_2mainValue【公民館】&#10;有形固定資産減価償却率">
          <a:extLst>
            <a:ext uri="{FF2B5EF4-FFF2-40B4-BE49-F238E27FC236}">
              <a16:creationId xmlns:a16="http://schemas.microsoft.com/office/drawing/2014/main" id="{2F586417-497E-4905-9620-A6B9B245B394}"/>
            </a:ext>
          </a:extLst>
        </xdr:cNvPr>
        <xdr:cNvSpPr txBox="1"/>
      </xdr:nvSpPr>
      <xdr:spPr>
        <a:xfrm>
          <a:off x="12964169" y="17202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895" name="n_3mainValue【公民館】&#10;有形固定資産減価償却率">
          <a:extLst>
            <a:ext uri="{FF2B5EF4-FFF2-40B4-BE49-F238E27FC236}">
              <a16:creationId xmlns:a16="http://schemas.microsoft.com/office/drawing/2014/main" id="{944B4C02-1112-4A74-A8CE-E89A6C1AC573}"/>
            </a:ext>
          </a:extLst>
        </xdr:cNvPr>
        <xdr:cNvSpPr txBox="1"/>
      </xdr:nvSpPr>
      <xdr:spPr>
        <a:xfrm>
          <a:off x="12164069" y="1714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72407</xdr:rowOff>
    </xdr:from>
    <xdr:ext cx="405111" cy="259045"/>
    <xdr:sp macro="" textlink="">
      <xdr:nvSpPr>
        <xdr:cNvPr id="896" name="n_4mainValue【公民館】&#10;有形固定資産減価償却率">
          <a:extLst>
            <a:ext uri="{FF2B5EF4-FFF2-40B4-BE49-F238E27FC236}">
              <a16:creationId xmlns:a16="http://schemas.microsoft.com/office/drawing/2014/main" id="{7DA7F287-57DF-49EE-AB3C-A995EE00FB38}"/>
            </a:ext>
          </a:extLst>
        </xdr:cNvPr>
        <xdr:cNvSpPr txBox="1"/>
      </xdr:nvSpPr>
      <xdr:spPr>
        <a:xfrm>
          <a:off x="1135444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7BE54FCD-7839-401D-BA0B-F3B96310F871}"/>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60B0A751-EEFE-4FE5-A4AE-F472879A8DDA}"/>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F02FD4A7-8C20-43CD-AB8D-FCA842996859}"/>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CDF21CC3-5703-4969-A023-ACA0462621E1}"/>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F9E0184A-65A8-4639-BE7F-E7AA36B3A543}"/>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308F4134-489F-4A5D-B43B-CCBF9ED00655}"/>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0CEDF88D-18D8-4ECB-8A6E-91BE32F7086F}"/>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F5CD1F43-D30D-4EEE-B004-F1409BEDEC75}"/>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62E0DB68-590F-4DE7-BD30-E0E808B8DA87}"/>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4B6BBE03-7DB2-4C6F-9D1E-490CDFADB068}"/>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7" name="直線コネクタ 906">
          <a:extLst>
            <a:ext uri="{FF2B5EF4-FFF2-40B4-BE49-F238E27FC236}">
              <a16:creationId xmlns:a16="http://schemas.microsoft.com/office/drawing/2014/main" id="{E9625216-95D0-458D-8856-C86AB2D37570}"/>
            </a:ext>
          </a:extLst>
        </xdr:cNvPr>
        <xdr:cNvCxnSpPr/>
      </xdr:nvCxnSpPr>
      <xdr:spPr>
        <a:xfrm>
          <a:off x="164592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8" name="テキスト ボックス 907">
          <a:extLst>
            <a:ext uri="{FF2B5EF4-FFF2-40B4-BE49-F238E27FC236}">
              <a16:creationId xmlns:a16="http://schemas.microsoft.com/office/drawing/2014/main" id="{F64C0EFD-5A0C-4200-9F95-07522ADD3FFA}"/>
            </a:ext>
          </a:extLst>
        </xdr:cNvPr>
        <xdr:cNvSpPr txBox="1"/>
      </xdr:nvSpPr>
      <xdr:spPr>
        <a:xfrm>
          <a:off x="160523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9" name="直線コネクタ 908">
          <a:extLst>
            <a:ext uri="{FF2B5EF4-FFF2-40B4-BE49-F238E27FC236}">
              <a16:creationId xmlns:a16="http://schemas.microsoft.com/office/drawing/2014/main" id="{9F9FCB26-6335-46DB-95C9-F71B860BE037}"/>
            </a:ext>
          </a:extLst>
        </xdr:cNvPr>
        <xdr:cNvCxnSpPr/>
      </xdr:nvCxnSpPr>
      <xdr:spPr>
        <a:xfrm>
          <a:off x="164592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0" name="テキスト ボックス 909">
          <a:extLst>
            <a:ext uri="{FF2B5EF4-FFF2-40B4-BE49-F238E27FC236}">
              <a16:creationId xmlns:a16="http://schemas.microsoft.com/office/drawing/2014/main" id="{742F0BF3-D311-4385-8FAA-E1C171468017}"/>
            </a:ext>
          </a:extLst>
        </xdr:cNvPr>
        <xdr:cNvSpPr txBox="1"/>
      </xdr:nvSpPr>
      <xdr:spPr>
        <a:xfrm>
          <a:off x="16052346" y="17248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1" name="直線コネクタ 910">
          <a:extLst>
            <a:ext uri="{FF2B5EF4-FFF2-40B4-BE49-F238E27FC236}">
              <a16:creationId xmlns:a16="http://schemas.microsoft.com/office/drawing/2014/main" id="{F2CB33C8-1C52-4BCF-B735-1DF9AEA72625}"/>
            </a:ext>
          </a:extLst>
        </xdr:cNvPr>
        <xdr:cNvCxnSpPr/>
      </xdr:nvCxnSpPr>
      <xdr:spPr>
        <a:xfrm>
          <a:off x="164592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2" name="テキスト ボックス 911">
          <a:extLst>
            <a:ext uri="{FF2B5EF4-FFF2-40B4-BE49-F238E27FC236}">
              <a16:creationId xmlns:a16="http://schemas.microsoft.com/office/drawing/2014/main" id="{1F6A0A61-FD83-4270-ADF3-DAE0E87FB395}"/>
            </a:ext>
          </a:extLst>
        </xdr:cNvPr>
        <xdr:cNvSpPr txBox="1"/>
      </xdr:nvSpPr>
      <xdr:spPr>
        <a:xfrm>
          <a:off x="16052346" y="16937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3" name="直線コネクタ 912">
          <a:extLst>
            <a:ext uri="{FF2B5EF4-FFF2-40B4-BE49-F238E27FC236}">
              <a16:creationId xmlns:a16="http://schemas.microsoft.com/office/drawing/2014/main" id="{49CD2F7E-D555-487B-894E-6B8F5B770E69}"/>
            </a:ext>
          </a:extLst>
        </xdr:cNvPr>
        <xdr:cNvCxnSpPr/>
      </xdr:nvCxnSpPr>
      <xdr:spPr>
        <a:xfrm>
          <a:off x="164592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4" name="テキスト ボックス 913">
          <a:extLst>
            <a:ext uri="{FF2B5EF4-FFF2-40B4-BE49-F238E27FC236}">
              <a16:creationId xmlns:a16="http://schemas.microsoft.com/office/drawing/2014/main" id="{DB913D5B-94B3-43CE-9682-A7F218B9E965}"/>
            </a:ext>
          </a:extLst>
        </xdr:cNvPr>
        <xdr:cNvSpPr txBox="1"/>
      </xdr:nvSpPr>
      <xdr:spPr>
        <a:xfrm>
          <a:off x="16052346" y="16629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5" name="直線コネクタ 914">
          <a:extLst>
            <a:ext uri="{FF2B5EF4-FFF2-40B4-BE49-F238E27FC236}">
              <a16:creationId xmlns:a16="http://schemas.microsoft.com/office/drawing/2014/main" id="{1E03ED6C-C451-4039-B91E-E0519C660B92}"/>
            </a:ext>
          </a:extLst>
        </xdr:cNvPr>
        <xdr:cNvCxnSpPr/>
      </xdr:nvCxnSpPr>
      <xdr:spPr>
        <a:xfrm>
          <a:off x="164592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6" name="テキスト ボックス 915">
          <a:extLst>
            <a:ext uri="{FF2B5EF4-FFF2-40B4-BE49-F238E27FC236}">
              <a16:creationId xmlns:a16="http://schemas.microsoft.com/office/drawing/2014/main" id="{F9D6B5E7-461D-4AEF-B25F-EAE2DA4EC5AC}"/>
            </a:ext>
          </a:extLst>
        </xdr:cNvPr>
        <xdr:cNvSpPr txBox="1"/>
      </xdr:nvSpPr>
      <xdr:spPr>
        <a:xfrm>
          <a:off x="16052346" y="163192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7" name="直線コネクタ 916">
          <a:extLst>
            <a:ext uri="{FF2B5EF4-FFF2-40B4-BE49-F238E27FC236}">
              <a16:creationId xmlns:a16="http://schemas.microsoft.com/office/drawing/2014/main" id="{59A3C895-32F1-4F56-8086-288B3A8C6306}"/>
            </a:ext>
          </a:extLst>
        </xdr:cNvPr>
        <xdr:cNvCxnSpPr/>
      </xdr:nvCxnSpPr>
      <xdr:spPr>
        <a:xfrm>
          <a:off x="164592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8" name="テキスト ボックス 917">
          <a:extLst>
            <a:ext uri="{FF2B5EF4-FFF2-40B4-BE49-F238E27FC236}">
              <a16:creationId xmlns:a16="http://schemas.microsoft.com/office/drawing/2014/main" id="{BB6B2EFF-9D24-408F-83E6-3E9D3427F3A7}"/>
            </a:ext>
          </a:extLst>
        </xdr:cNvPr>
        <xdr:cNvSpPr txBox="1"/>
      </xdr:nvSpPr>
      <xdr:spPr>
        <a:xfrm>
          <a:off x="16052346" y="160117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DD0123FB-B253-4DB7-90DA-A92E77C64F91}"/>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194931CD-3F0B-46E2-811A-848C81E71B83}"/>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公民館】&#10;一人当たり面積グラフ枠">
          <a:extLst>
            <a:ext uri="{FF2B5EF4-FFF2-40B4-BE49-F238E27FC236}">
              <a16:creationId xmlns:a16="http://schemas.microsoft.com/office/drawing/2014/main" id="{C225B128-DED7-47D4-972C-B2B156777DFA}"/>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19050</xdr:rowOff>
    </xdr:to>
    <xdr:cxnSp macro="">
      <xdr:nvCxnSpPr>
        <xdr:cNvPr id="922" name="直線コネクタ 921">
          <a:extLst>
            <a:ext uri="{FF2B5EF4-FFF2-40B4-BE49-F238E27FC236}">
              <a16:creationId xmlns:a16="http://schemas.microsoft.com/office/drawing/2014/main" id="{B478CDF2-00E6-44B4-99DF-65B13DD52637}"/>
            </a:ext>
          </a:extLst>
        </xdr:cNvPr>
        <xdr:cNvCxnSpPr/>
      </xdr:nvCxnSpPr>
      <xdr:spPr>
        <a:xfrm flipV="1">
          <a:off x="19954239" y="16163925"/>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923" name="【公民館】&#10;一人当たり面積最小値テキスト">
          <a:extLst>
            <a:ext uri="{FF2B5EF4-FFF2-40B4-BE49-F238E27FC236}">
              <a16:creationId xmlns:a16="http://schemas.microsoft.com/office/drawing/2014/main" id="{DF0A3E7A-19CC-4190-A83A-D791257CE7AC}"/>
            </a:ext>
          </a:extLst>
        </xdr:cNvPr>
        <xdr:cNvSpPr txBox="1"/>
      </xdr:nvSpPr>
      <xdr:spPr>
        <a:xfrm>
          <a:off x="19992975"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924" name="直線コネクタ 923">
          <a:extLst>
            <a:ext uri="{FF2B5EF4-FFF2-40B4-BE49-F238E27FC236}">
              <a16:creationId xmlns:a16="http://schemas.microsoft.com/office/drawing/2014/main" id="{9065D19A-A249-4317-97BE-0B664615DA37}"/>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925" name="【公民館】&#10;一人当たり面積最大値テキスト">
          <a:extLst>
            <a:ext uri="{FF2B5EF4-FFF2-40B4-BE49-F238E27FC236}">
              <a16:creationId xmlns:a16="http://schemas.microsoft.com/office/drawing/2014/main" id="{5CC61051-3992-4093-9CFB-9B1F31F28757}"/>
            </a:ext>
          </a:extLst>
        </xdr:cNvPr>
        <xdr:cNvSpPr txBox="1"/>
      </xdr:nvSpPr>
      <xdr:spPr>
        <a:xfrm>
          <a:off x="19992975" y="1595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926" name="直線コネクタ 925">
          <a:extLst>
            <a:ext uri="{FF2B5EF4-FFF2-40B4-BE49-F238E27FC236}">
              <a16:creationId xmlns:a16="http://schemas.microsoft.com/office/drawing/2014/main" id="{3F2839C2-B126-4B72-A15E-9E8F5CDAFC8B}"/>
            </a:ext>
          </a:extLst>
        </xdr:cNvPr>
        <xdr:cNvCxnSpPr/>
      </xdr:nvCxnSpPr>
      <xdr:spPr>
        <a:xfrm>
          <a:off x="19878675" y="161639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167113</xdr:rowOff>
    </xdr:from>
    <xdr:ext cx="469744" cy="259045"/>
    <xdr:sp macro="" textlink="">
      <xdr:nvSpPr>
        <xdr:cNvPr id="927" name="【公民館】&#10;一人当たり面積平均値テキスト">
          <a:extLst>
            <a:ext uri="{FF2B5EF4-FFF2-40B4-BE49-F238E27FC236}">
              <a16:creationId xmlns:a16="http://schemas.microsoft.com/office/drawing/2014/main" id="{B91041E0-6E20-4CE0-8FDF-2107FC394039}"/>
            </a:ext>
          </a:extLst>
        </xdr:cNvPr>
        <xdr:cNvSpPr txBox="1"/>
      </xdr:nvSpPr>
      <xdr:spPr>
        <a:xfrm>
          <a:off x="19992975" y="17004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17236</xdr:rowOff>
    </xdr:from>
    <xdr:to>
      <xdr:col>116</xdr:col>
      <xdr:colOff>114300</xdr:colOff>
      <xdr:row>105</xdr:row>
      <xdr:rowOff>118836</xdr:rowOff>
    </xdr:to>
    <xdr:sp macro="" textlink="">
      <xdr:nvSpPr>
        <xdr:cNvPr id="928" name="フローチャート: 判断 927">
          <a:extLst>
            <a:ext uri="{FF2B5EF4-FFF2-40B4-BE49-F238E27FC236}">
              <a16:creationId xmlns:a16="http://schemas.microsoft.com/office/drawing/2014/main" id="{960BF441-951E-415C-809B-11E2D0E3DB6D}"/>
            </a:ext>
          </a:extLst>
        </xdr:cNvPr>
        <xdr:cNvSpPr/>
      </xdr:nvSpPr>
      <xdr:spPr>
        <a:xfrm>
          <a:off x="19897725" y="170193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929" name="フローチャート: 判断 928">
          <a:extLst>
            <a:ext uri="{FF2B5EF4-FFF2-40B4-BE49-F238E27FC236}">
              <a16:creationId xmlns:a16="http://schemas.microsoft.com/office/drawing/2014/main" id="{68F78E07-BB07-4964-A0FD-A469E94DCD25}"/>
            </a:ext>
          </a:extLst>
        </xdr:cNvPr>
        <xdr:cNvSpPr/>
      </xdr:nvSpPr>
      <xdr:spPr>
        <a:xfrm>
          <a:off x="19154775" y="1703251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33564</xdr:rowOff>
    </xdr:from>
    <xdr:to>
      <xdr:col>107</xdr:col>
      <xdr:colOff>101600</xdr:colOff>
      <xdr:row>105</xdr:row>
      <xdr:rowOff>135164</xdr:rowOff>
    </xdr:to>
    <xdr:sp macro="" textlink="">
      <xdr:nvSpPr>
        <xdr:cNvPr id="930" name="フローチャート: 判断 929">
          <a:extLst>
            <a:ext uri="{FF2B5EF4-FFF2-40B4-BE49-F238E27FC236}">
              <a16:creationId xmlns:a16="http://schemas.microsoft.com/office/drawing/2014/main" id="{5D97739D-A5F0-48AF-86B7-692805E5F08B}"/>
            </a:ext>
          </a:extLst>
        </xdr:cNvPr>
        <xdr:cNvSpPr/>
      </xdr:nvSpPr>
      <xdr:spPr>
        <a:xfrm>
          <a:off x="18345150" y="1703251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931" name="フローチャート: 判断 930">
          <a:extLst>
            <a:ext uri="{FF2B5EF4-FFF2-40B4-BE49-F238E27FC236}">
              <a16:creationId xmlns:a16="http://schemas.microsoft.com/office/drawing/2014/main" id="{4711B64E-5E3A-4EC5-BDAA-18BA17F4E008}"/>
            </a:ext>
          </a:extLst>
        </xdr:cNvPr>
        <xdr:cNvSpPr/>
      </xdr:nvSpPr>
      <xdr:spPr>
        <a:xfrm>
          <a:off x="17554575" y="169830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156029</xdr:rowOff>
    </xdr:from>
    <xdr:to>
      <xdr:col>98</xdr:col>
      <xdr:colOff>38100</xdr:colOff>
      <xdr:row>105</xdr:row>
      <xdr:rowOff>86179</xdr:rowOff>
    </xdr:to>
    <xdr:sp macro="" textlink="">
      <xdr:nvSpPr>
        <xdr:cNvPr id="932" name="フローチャート: 判断 931">
          <a:extLst>
            <a:ext uri="{FF2B5EF4-FFF2-40B4-BE49-F238E27FC236}">
              <a16:creationId xmlns:a16="http://schemas.microsoft.com/office/drawing/2014/main" id="{C44838C7-A6B1-4D3A-90D0-6E1BCB98D99C}"/>
            </a:ext>
          </a:extLst>
        </xdr:cNvPr>
        <xdr:cNvSpPr/>
      </xdr:nvSpPr>
      <xdr:spPr>
        <a:xfrm>
          <a:off x="16754475" y="1699940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D20B210B-C290-422A-A075-290E0AABBCA8}"/>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713975CE-C2A0-4E72-B114-6D5187CBB378}"/>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794F6759-5EF2-4C61-8B2D-9552E01BC7D8}"/>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FB69CC7-9EBA-4143-8316-F100DE31E2D0}"/>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214CD630-D9CF-41B9-AC0C-A1C1B314A45F}"/>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25400</xdr:rowOff>
    </xdr:from>
    <xdr:to>
      <xdr:col>116</xdr:col>
      <xdr:colOff>114300</xdr:colOff>
      <xdr:row>100</xdr:row>
      <xdr:rowOff>127000</xdr:rowOff>
    </xdr:to>
    <xdr:sp macro="" textlink="">
      <xdr:nvSpPr>
        <xdr:cNvPr id="938" name="楕円 937">
          <a:extLst>
            <a:ext uri="{FF2B5EF4-FFF2-40B4-BE49-F238E27FC236}">
              <a16:creationId xmlns:a16="http://schemas.microsoft.com/office/drawing/2014/main" id="{A757935B-8EC4-4929-AE59-2210FBC0E1C3}"/>
            </a:ext>
          </a:extLst>
        </xdr:cNvPr>
        <xdr:cNvSpPr/>
      </xdr:nvSpPr>
      <xdr:spPr>
        <a:xfrm>
          <a:off x="19897725" y="162210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111777</xdr:rowOff>
    </xdr:from>
    <xdr:ext cx="469744" cy="259045"/>
    <xdr:sp macro="" textlink="">
      <xdr:nvSpPr>
        <xdr:cNvPr id="939" name="【公民館】&#10;一人当たり面積該当値テキスト">
          <a:extLst>
            <a:ext uri="{FF2B5EF4-FFF2-40B4-BE49-F238E27FC236}">
              <a16:creationId xmlns:a16="http://schemas.microsoft.com/office/drawing/2014/main" id="{A11F2BB7-1A1C-4A21-8B4F-70E9C5D421AA}"/>
            </a:ext>
          </a:extLst>
        </xdr:cNvPr>
        <xdr:cNvSpPr txBox="1"/>
      </xdr:nvSpPr>
      <xdr:spPr>
        <a:xfrm>
          <a:off x="19992975" y="1614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66221</xdr:rowOff>
    </xdr:from>
    <xdr:to>
      <xdr:col>112</xdr:col>
      <xdr:colOff>38100</xdr:colOff>
      <xdr:row>101</xdr:row>
      <xdr:rowOff>167821</xdr:rowOff>
    </xdr:to>
    <xdr:sp macro="" textlink="">
      <xdr:nvSpPr>
        <xdr:cNvPr id="940" name="楕円 939">
          <a:extLst>
            <a:ext uri="{FF2B5EF4-FFF2-40B4-BE49-F238E27FC236}">
              <a16:creationId xmlns:a16="http://schemas.microsoft.com/office/drawing/2014/main" id="{07055CA4-94AD-4C2D-AC52-F774CE3CF2D5}"/>
            </a:ext>
          </a:extLst>
        </xdr:cNvPr>
        <xdr:cNvSpPr/>
      </xdr:nvSpPr>
      <xdr:spPr>
        <a:xfrm>
          <a:off x="19154775" y="1642382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76200</xdr:rowOff>
    </xdr:from>
    <xdr:to>
      <xdr:col>116</xdr:col>
      <xdr:colOff>63500</xdr:colOff>
      <xdr:row>101</xdr:row>
      <xdr:rowOff>117021</xdr:rowOff>
    </xdr:to>
    <xdr:cxnSp macro="">
      <xdr:nvCxnSpPr>
        <xdr:cNvPr id="941" name="直線コネクタ 940">
          <a:extLst>
            <a:ext uri="{FF2B5EF4-FFF2-40B4-BE49-F238E27FC236}">
              <a16:creationId xmlns:a16="http://schemas.microsoft.com/office/drawing/2014/main" id="{C5CEAB4C-402D-4345-9454-DAC3CFD14674}"/>
            </a:ext>
          </a:extLst>
        </xdr:cNvPr>
        <xdr:cNvCxnSpPr/>
      </xdr:nvCxnSpPr>
      <xdr:spPr>
        <a:xfrm flipV="1">
          <a:off x="19202400" y="16268700"/>
          <a:ext cx="752475" cy="20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82550</xdr:rowOff>
    </xdr:from>
    <xdr:to>
      <xdr:col>107</xdr:col>
      <xdr:colOff>101600</xdr:colOff>
      <xdr:row>102</xdr:row>
      <xdr:rowOff>12700</xdr:rowOff>
    </xdr:to>
    <xdr:sp macro="" textlink="">
      <xdr:nvSpPr>
        <xdr:cNvPr id="942" name="楕円 941">
          <a:extLst>
            <a:ext uri="{FF2B5EF4-FFF2-40B4-BE49-F238E27FC236}">
              <a16:creationId xmlns:a16="http://schemas.microsoft.com/office/drawing/2014/main" id="{EBFA3E42-394C-4C10-A4E1-D8BECD85D2C2}"/>
            </a:ext>
          </a:extLst>
        </xdr:cNvPr>
        <xdr:cNvSpPr/>
      </xdr:nvSpPr>
      <xdr:spPr>
        <a:xfrm>
          <a:off x="18345150" y="164401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117021</xdr:rowOff>
    </xdr:from>
    <xdr:to>
      <xdr:col>111</xdr:col>
      <xdr:colOff>177800</xdr:colOff>
      <xdr:row>101</xdr:row>
      <xdr:rowOff>133350</xdr:rowOff>
    </xdr:to>
    <xdr:cxnSp macro="">
      <xdr:nvCxnSpPr>
        <xdr:cNvPr id="943" name="直線コネクタ 942">
          <a:extLst>
            <a:ext uri="{FF2B5EF4-FFF2-40B4-BE49-F238E27FC236}">
              <a16:creationId xmlns:a16="http://schemas.microsoft.com/office/drawing/2014/main" id="{31C47932-F7FB-409D-A8D1-F3AACC58D20A}"/>
            </a:ext>
          </a:extLst>
        </xdr:cNvPr>
        <xdr:cNvCxnSpPr/>
      </xdr:nvCxnSpPr>
      <xdr:spPr>
        <a:xfrm flipV="1">
          <a:off x="18392775" y="16471446"/>
          <a:ext cx="80962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82550</xdr:rowOff>
    </xdr:from>
    <xdr:to>
      <xdr:col>102</xdr:col>
      <xdr:colOff>165100</xdr:colOff>
      <xdr:row>102</xdr:row>
      <xdr:rowOff>12700</xdr:rowOff>
    </xdr:to>
    <xdr:sp macro="" textlink="">
      <xdr:nvSpPr>
        <xdr:cNvPr id="944" name="楕円 943">
          <a:extLst>
            <a:ext uri="{FF2B5EF4-FFF2-40B4-BE49-F238E27FC236}">
              <a16:creationId xmlns:a16="http://schemas.microsoft.com/office/drawing/2014/main" id="{F5912726-BCD1-4435-A431-BE44C358578B}"/>
            </a:ext>
          </a:extLst>
        </xdr:cNvPr>
        <xdr:cNvSpPr/>
      </xdr:nvSpPr>
      <xdr:spPr>
        <a:xfrm>
          <a:off x="17554575" y="164401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133350</xdr:rowOff>
    </xdr:from>
    <xdr:to>
      <xdr:col>107</xdr:col>
      <xdr:colOff>50800</xdr:colOff>
      <xdr:row>101</xdr:row>
      <xdr:rowOff>133350</xdr:rowOff>
    </xdr:to>
    <xdr:cxnSp macro="">
      <xdr:nvCxnSpPr>
        <xdr:cNvPr id="945" name="直線コネクタ 944">
          <a:extLst>
            <a:ext uri="{FF2B5EF4-FFF2-40B4-BE49-F238E27FC236}">
              <a16:creationId xmlns:a16="http://schemas.microsoft.com/office/drawing/2014/main" id="{0F99B261-F68B-40D1-995A-D9151E9B9A4C}"/>
            </a:ext>
          </a:extLst>
        </xdr:cNvPr>
        <xdr:cNvCxnSpPr/>
      </xdr:nvCxnSpPr>
      <xdr:spPr>
        <a:xfrm>
          <a:off x="17602200" y="164877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82550</xdr:rowOff>
    </xdr:from>
    <xdr:to>
      <xdr:col>98</xdr:col>
      <xdr:colOff>38100</xdr:colOff>
      <xdr:row>102</xdr:row>
      <xdr:rowOff>12700</xdr:rowOff>
    </xdr:to>
    <xdr:sp macro="" textlink="">
      <xdr:nvSpPr>
        <xdr:cNvPr id="946" name="楕円 945">
          <a:extLst>
            <a:ext uri="{FF2B5EF4-FFF2-40B4-BE49-F238E27FC236}">
              <a16:creationId xmlns:a16="http://schemas.microsoft.com/office/drawing/2014/main" id="{CC693B6D-94D6-43E2-A14E-4E5A10733442}"/>
            </a:ext>
          </a:extLst>
        </xdr:cNvPr>
        <xdr:cNvSpPr/>
      </xdr:nvSpPr>
      <xdr:spPr>
        <a:xfrm>
          <a:off x="16754475" y="164401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133350</xdr:rowOff>
    </xdr:from>
    <xdr:to>
      <xdr:col>102</xdr:col>
      <xdr:colOff>114300</xdr:colOff>
      <xdr:row>101</xdr:row>
      <xdr:rowOff>133350</xdr:rowOff>
    </xdr:to>
    <xdr:cxnSp macro="">
      <xdr:nvCxnSpPr>
        <xdr:cNvPr id="947" name="直線コネクタ 946">
          <a:extLst>
            <a:ext uri="{FF2B5EF4-FFF2-40B4-BE49-F238E27FC236}">
              <a16:creationId xmlns:a16="http://schemas.microsoft.com/office/drawing/2014/main" id="{38836DDE-229F-4AD8-82EF-63B31E1E5566}"/>
            </a:ext>
          </a:extLst>
        </xdr:cNvPr>
        <xdr:cNvCxnSpPr/>
      </xdr:nvCxnSpPr>
      <xdr:spPr>
        <a:xfrm>
          <a:off x="16802100" y="164877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126291</xdr:rowOff>
    </xdr:from>
    <xdr:ext cx="469744" cy="259045"/>
    <xdr:sp macro="" textlink="">
      <xdr:nvSpPr>
        <xdr:cNvPr id="948" name="n_1aveValue【公民館】&#10;一人当たり面積">
          <a:extLst>
            <a:ext uri="{FF2B5EF4-FFF2-40B4-BE49-F238E27FC236}">
              <a16:creationId xmlns:a16="http://schemas.microsoft.com/office/drawing/2014/main" id="{A688536C-35E0-4B05-B828-1564A23E8DBC}"/>
            </a:ext>
          </a:extLst>
        </xdr:cNvPr>
        <xdr:cNvSpPr txBox="1"/>
      </xdr:nvSpPr>
      <xdr:spPr>
        <a:xfrm>
          <a:off x="18983402"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126291</xdr:rowOff>
    </xdr:from>
    <xdr:ext cx="469744" cy="259045"/>
    <xdr:sp macro="" textlink="">
      <xdr:nvSpPr>
        <xdr:cNvPr id="949" name="n_2aveValue【公民館】&#10;一人当たり面積">
          <a:extLst>
            <a:ext uri="{FF2B5EF4-FFF2-40B4-BE49-F238E27FC236}">
              <a16:creationId xmlns:a16="http://schemas.microsoft.com/office/drawing/2014/main" id="{F5B37F8C-D901-4476-87A9-B29941C4B984}"/>
            </a:ext>
          </a:extLst>
        </xdr:cNvPr>
        <xdr:cNvSpPr txBox="1"/>
      </xdr:nvSpPr>
      <xdr:spPr>
        <a:xfrm>
          <a:off x="18183302"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60977</xdr:rowOff>
    </xdr:from>
    <xdr:ext cx="469744" cy="259045"/>
    <xdr:sp macro="" textlink="">
      <xdr:nvSpPr>
        <xdr:cNvPr id="950" name="n_3aveValue【公民館】&#10;一人当たり面積">
          <a:extLst>
            <a:ext uri="{FF2B5EF4-FFF2-40B4-BE49-F238E27FC236}">
              <a16:creationId xmlns:a16="http://schemas.microsoft.com/office/drawing/2014/main" id="{294431BF-9285-4B92-99E7-BA1DB9AE788C}"/>
            </a:ext>
          </a:extLst>
        </xdr:cNvPr>
        <xdr:cNvSpPr txBox="1"/>
      </xdr:nvSpPr>
      <xdr:spPr>
        <a:xfrm>
          <a:off x="17383202" y="1706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77306</xdr:rowOff>
    </xdr:from>
    <xdr:ext cx="469744" cy="259045"/>
    <xdr:sp macro="" textlink="">
      <xdr:nvSpPr>
        <xdr:cNvPr id="951" name="n_4aveValue【公民館】&#10;一人当たり面積">
          <a:extLst>
            <a:ext uri="{FF2B5EF4-FFF2-40B4-BE49-F238E27FC236}">
              <a16:creationId xmlns:a16="http://schemas.microsoft.com/office/drawing/2014/main" id="{C058FF4D-0E68-4325-8C52-8C9CC6F6C7B3}"/>
            </a:ext>
          </a:extLst>
        </xdr:cNvPr>
        <xdr:cNvSpPr txBox="1"/>
      </xdr:nvSpPr>
      <xdr:spPr>
        <a:xfrm>
          <a:off x="16592627" y="1707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12898</xdr:rowOff>
    </xdr:from>
    <xdr:ext cx="469744" cy="259045"/>
    <xdr:sp macro="" textlink="">
      <xdr:nvSpPr>
        <xdr:cNvPr id="952" name="n_1mainValue【公民館】&#10;一人当たり面積">
          <a:extLst>
            <a:ext uri="{FF2B5EF4-FFF2-40B4-BE49-F238E27FC236}">
              <a16:creationId xmlns:a16="http://schemas.microsoft.com/office/drawing/2014/main" id="{70DD3ED2-A351-491D-87EC-43CB2664AAAD}"/>
            </a:ext>
          </a:extLst>
        </xdr:cNvPr>
        <xdr:cNvSpPr txBox="1"/>
      </xdr:nvSpPr>
      <xdr:spPr>
        <a:xfrm>
          <a:off x="18983402" y="1620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29227</xdr:rowOff>
    </xdr:from>
    <xdr:ext cx="469744" cy="259045"/>
    <xdr:sp macro="" textlink="">
      <xdr:nvSpPr>
        <xdr:cNvPr id="953" name="n_2mainValue【公民館】&#10;一人当たり面積">
          <a:extLst>
            <a:ext uri="{FF2B5EF4-FFF2-40B4-BE49-F238E27FC236}">
              <a16:creationId xmlns:a16="http://schemas.microsoft.com/office/drawing/2014/main" id="{F6071E9D-D4F8-4EBE-B1B1-F7AF80383ACE}"/>
            </a:ext>
          </a:extLst>
        </xdr:cNvPr>
        <xdr:cNvSpPr txBox="1"/>
      </xdr:nvSpPr>
      <xdr:spPr>
        <a:xfrm>
          <a:off x="18183302" y="1621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29227</xdr:rowOff>
    </xdr:from>
    <xdr:ext cx="469744" cy="259045"/>
    <xdr:sp macro="" textlink="">
      <xdr:nvSpPr>
        <xdr:cNvPr id="954" name="n_3mainValue【公民館】&#10;一人当たり面積">
          <a:extLst>
            <a:ext uri="{FF2B5EF4-FFF2-40B4-BE49-F238E27FC236}">
              <a16:creationId xmlns:a16="http://schemas.microsoft.com/office/drawing/2014/main" id="{840A552E-9B2D-4652-8BE8-8844D23599F5}"/>
            </a:ext>
          </a:extLst>
        </xdr:cNvPr>
        <xdr:cNvSpPr txBox="1"/>
      </xdr:nvSpPr>
      <xdr:spPr>
        <a:xfrm>
          <a:off x="17383202" y="1621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29227</xdr:rowOff>
    </xdr:from>
    <xdr:ext cx="469744" cy="259045"/>
    <xdr:sp macro="" textlink="">
      <xdr:nvSpPr>
        <xdr:cNvPr id="955" name="n_4mainValue【公民館】&#10;一人当たり面積">
          <a:extLst>
            <a:ext uri="{FF2B5EF4-FFF2-40B4-BE49-F238E27FC236}">
              <a16:creationId xmlns:a16="http://schemas.microsoft.com/office/drawing/2014/main" id="{BFE50AF0-9879-44B4-B490-DB5DDB3BD661}"/>
            </a:ext>
          </a:extLst>
        </xdr:cNvPr>
        <xdr:cNvSpPr txBox="1"/>
      </xdr:nvSpPr>
      <xdr:spPr>
        <a:xfrm>
          <a:off x="16592627" y="1621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C25D22DE-916F-43E6-9EA6-62216DA551CB}"/>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E6D017F5-C332-4619-A6C0-0947DD956055}"/>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4F541481-D2FA-45E0-BC9E-29CDCBE03F90}"/>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高度経済成長期に当たる昭和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年代から、政令指定都市移行前後の昭和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集中して公共施設を整備しており、それらの施設が耐用年数を迎えつつあることから、令和元年度の有形固定資産減価償却率が全国平均や類似団体より高い水準にあるが、この中でも特に有形固定資産減価償却率が高く</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を超えているものは、橋りょう・トンネル、公営住宅、認定こども園・幼稚園・保育所、学校施設となっている。このうち橋りょう・トンネルについては、いずれも個別施設計画を策定済であり、計画的な維持保全に取り組むことで、維持保全費用の縮減と長寿命化に努めている。公営住宅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策定した「広島市市営住宅マネジメント計画・推進プラン編」に基づき、計画的に再編・集約化や維持保全を進めていく。認定こども園及び保育所については、私立保育園、認定こども園の運営継続意思や私立幼稚園の認定こども園化等の意向を十分踏まえた上で、提供区域ごとの方針を決定していくこととし、需要が定員を下回る地域では、過年度の入園実績等を参考に公立保育園の定員削減を進め、さらに需要の減少が進行した場合には、待機児童の発生しない範囲で公立保育園の統廃合を進めることとしている。学校施設及び幼稚園については、令和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月に策定した「広島市学校施設長寿命化計画」に基づき、計画的に維持保全等を進めていく。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23704F9-E277-4F3A-9E66-8EB9C3401DC0}"/>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250E859-30EE-46D2-A937-C240F3D4D1E1}"/>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F967B69-8D5B-446B-9269-ED7AFEEE6E07}"/>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9011592-4C2E-4267-8BE2-0F6FFE8F7EA1}"/>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90BC02C-45D9-4F72-86CC-E27057F185F7}"/>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220E55D-C0A5-48FE-9897-BD9093596412}"/>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92F032D-6FB9-4AE4-87DB-CA33E9330CD1}"/>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1280DAE-234A-4A10-8725-27C82C8645EE}"/>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5533FF0-FF92-43FA-861D-D45EB6CC3E82}"/>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B760209-DD56-4819-BAB1-D0DAFDB3ED75}"/>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1,195,775
1,175,424
906.68
630,898,218
626,662,840
2,175,879
328,072,264
1,049,050,888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27E3585-3214-42E6-9F15-E0DB14D51FBA}"/>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EBAFB6D-955D-4F5F-9CFA-B95C3407A099}"/>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AD418D0-89C6-4794-8B18-9EE4FCF1E25A}"/>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153FAF4-E98F-4DF6-94E6-D9145CAA116B}"/>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B719B52-9D6C-448D-8C5C-33DA812BBB41}"/>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706DAE7-3764-439D-9338-1C4E35ABBC74}"/>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7CE8E66-E5BF-4D6A-A35F-BB37884644AA}"/>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7552371-8A56-4C66-BAE4-087B645F367F}"/>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B93C574-5FEE-4ECB-8B97-D377F4A9199B}"/>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60A263E-818B-49BB-92B1-6850FDFC97F4}"/>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1D17821-6C87-475D-AC96-D0F52D6D5919}"/>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D1D7C21-AE57-49CC-9DB2-46675D8185A7}"/>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33DACB7-33C1-4C59-8EAF-FA032242624D}"/>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F5C9428-2C43-448D-ABBD-22B8C0B255D0}"/>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F197CD6-7B7B-4FA3-9837-FCC1356E7F07}"/>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D330864-70DE-4E08-AD71-E9F18903B36A}"/>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7278EBF-D8FC-4B39-B9B8-FF5AEC3CC3F1}"/>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82CF168-B4BD-4DED-9C0D-63092FDB1581}"/>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9D3E22E-030B-46C1-9EA7-7C4F408D9278}"/>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4905194-806B-48AC-8C7A-EC98F4EC70A6}"/>
            </a:ext>
          </a:extLst>
        </xdr:cNvPr>
        <xdr:cNvSpPr txBox="1"/>
      </xdr:nvSpPr>
      <xdr:spPr>
        <a:xfrm>
          <a:off x="638175" y="3238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21D7720-6E80-4BD7-A64D-656A79A2019E}"/>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48C7FDC-927E-49FE-B7B3-9363DDEDAA57}"/>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E3B82E4-0DA9-4AAC-842A-93E30BA9BD0B}"/>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09ED325-3084-4B73-A740-9304B71B2509}"/>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E9D328F-EACB-44A6-9597-7223EBE471A5}"/>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1BB7DEA-DAEF-4F73-8049-9892F30699A9}"/>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6FC5561-3F4A-40D9-89F0-D95C26B5C572}"/>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5274BCB-11EC-4F74-A327-14982C04D3FD}"/>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056C05C-6843-46D3-9F08-1C3A6B7A485C}"/>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BF5E240-09A2-4D5E-93ED-37FDADAE5C5E}"/>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C01B8B5-CB31-406F-AEBA-F7496711FB21}"/>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BCF1846B-597F-424A-B453-90522F30AF19}"/>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32E6C18-1D92-433F-8118-6463B3D536AC}"/>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D88CC9E2-EF45-4DB0-AEB1-27E32D21F190}"/>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6BAACB4-7DF4-4DAD-A416-273F1B46BBF7}"/>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FEC741E-0C2E-470B-B65A-1837661DCD91}"/>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3932CAA-4598-40CA-BC07-89792CFDC3FF}"/>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2248669-53E4-4D82-A64B-5395866D4505}"/>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C1B4156-7A3C-46F6-916D-2FAF6377795E}"/>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8B43659-FCC2-49BF-9B67-FC58CE141BAB}"/>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F03F881-4CD9-4B87-9730-429BEE6E45D6}"/>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62BBE94-366F-487E-A46C-69F1F673B55B}"/>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6804C6B-274D-4649-82EA-1FF60BEB9F13}"/>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250F9E51-CD22-4321-A1A4-F1D03B21A4AD}"/>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2A40EC9A-24C1-4B8A-B542-1F3EBB47CA13}"/>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144780</xdr:rowOff>
    </xdr:to>
    <xdr:cxnSp macro="">
      <xdr:nvCxnSpPr>
        <xdr:cNvPr id="57" name="直線コネクタ 56">
          <a:extLst>
            <a:ext uri="{FF2B5EF4-FFF2-40B4-BE49-F238E27FC236}">
              <a16:creationId xmlns:a16="http://schemas.microsoft.com/office/drawing/2014/main" id="{A35818A6-364E-40D5-AFC1-2E7A7F587938}"/>
            </a:ext>
          </a:extLst>
        </xdr:cNvPr>
        <xdr:cNvCxnSpPr/>
      </xdr:nvCxnSpPr>
      <xdr:spPr>
        <a:xfrm flipV="1">
          <a:off x="4180840" y="5516245"/>
          <a:ext cx="0" cy="1264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8" name="【図書館】&#10;有形固定資産減価償却率最小値テキスト">
          <a:extLst>
            <a:ext uri="{FF2B5EF4-FFF2-40B4-BE49-F238E27FC236}">
              <a16:creationId xmlns:a16="http://schemas.microsoft.com/office/drawing/2014/main" id="{592811F2-495C-4ED3-9A6D-BB6DEE233AE3}"/>
            </a:ext>
          </a:extLst>
        </xdr:cNvPr>
        <xdr:cNvSpPr txBox="1"/>
      </xdr:nvSpPr>
      <xdr:spPr>
        <a:xfrm>
          <a:off x="4219575" y="678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a:extLst>
            <a:ext uri="{FF2B5EF4-FFF2-40B4-BE49-F238E27FC236}">
              <a16:creationId xmlns:a16="http://schemas.microsoft.com/office/drawing/2014/main" id="{8E7344A0-CF70-4153-A245-FDB0FA3174D4}"/>
            </a:ext>
          </a:extLst>
        </xdr:cNvPr>
        <xdr:cNvCxnSpPr/>
      </xdr:nvCxnSpPr>
      <xdr:spPr>
        <a:xfrm>
          <a:off x="4105275" y="6780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a:extLst>
            <a:ext uri="{FF2B5EF4-FFF2-40B4-BE49-F238E27FC236}">
              <a16:creationId xmlns:a16="http://schemas.microsoft.com/office/drawing/2014/main" id="{AC58B6C3-9A62-4CF3-A871-642BAFFB8849}"/>
            </a:ext>
          </a:extLst>
        </xdr:cNvPr>
        <xdr:cNvSpPr txBox="1"/>
      </xdr:nvSpPr>
      <xdr:spPr>
        <a:xfrm>
          <a:off x="4219575" y="53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a:extLst>
            <a:ext uri="{FF2B5EF4-FFF2-40B4-BE49-F238E27FC236}">
              <a16:creationId xmlns:a16="http://schemas.microsoft.com/office/drawing/2014/main" id="{BD7DE993-039D-48B2-80CA-D1D40F39C647}"/>
            </a:ext>
          </a:extLst>
        </xdr:cNvPr>
        <xdr:cNvCxnSpPr/>
      </xdr:nvCxnSpPr>
      <xdr:spPr>
        <a:xfrm>
          <a:off x="4105275" y="55162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10177</xdr:rowOff>
    </xdr:from>
    <xdr:ext cx="405111" cy="259045"/>
    <xdr:sp macro="" textlink="">
      <xdr:nvSpPr>
        <xdr:cNvPr id="62" name="【図書館】&#10;有形固定資産減価償却率平均値テキスト">
          <a:extLst>
            <a:ext uri="{FF2B5EF4-FFF2-40B4-BE49-F238E27FC236}">
              <a16:creationId xmlns:a16="http://schemas.microsoft.com/office/drawing/2014/main" id="{6F75E2AC-0A86-4381-9EB1-82EE05BEF6A8}"/>
            </a:ext>
          </a:extLst>
        </xdr:cNvPr>
        <xdr:cNvSpPr txBox="1"/>
      </xdr:nvSpPr>
      <xdr:spPr>
        <a:xfrm>
          <a:off x="4219575" y="5836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158750</xdr:rowOff>
    </xdr:from>
    <xdr:to>
      <xdr:col>24</xdr:col>
      <xdr:colOff>114300</xdr:colOff>
      <xdr:row>37</xdr:row>
      <xdr:rowOff>88900</xdr:rowOff>
    </xdr:to>
    <xdr:sp macro="" textlink="">
      <xdr:nvSpPr>
        <xdr:cNvPr id="63" name="フローチャート: 判断 62">
          <a:extLst>
            <a:ext uri="{FF2B5EF4-FFF2-40B4-BE49-F238E27FC236}">
              <a16:creationId xmlns:a16="http://schemas.microsoft.com/office/drawing/2014/main" id="{145F745B-6519-483F-8D26-F104998FE8F5}"/>
            </a:ext>
          </a:extLst>
        </xdr:cNvPr>
        <xdr:cNvSpPr/>
      </xdr:nvSpPr>
      <xdr:spPr>
        <a:xfrm>
          <a:off x="4124325" y="59912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101600</xdr:rowOff>
    </xdr:from>
    <xdr:to>
      <xdr:col>20</xdr:col>
      <xdr:colOff>38100</xdr:colOff>
      <xdr:row>37</xdr:row>
      <xdr:rowOff>31750</xdr:rowOff>
    </xdr:to>
    <xdr:sp macro="" textlink="">
      <xdr:nvSpPr>
        <xdr:cNvPr id="64" name="フローチャート: 判断 63">
          <a:extLst>
            <a:ext uri="{FF2B5EF4-FFF2-40B4-BE49-F238E27FC236}">
              <a16:creationId xmlns:a16="http://schemas.microsoft.com/office/drawing/2014/main" id="{6AFB5E05-C92D-498A-AAB5-9F8FEF46BDF4}"/>
            </a:ext>
          </a:extLst>
        </xdr:cNvPr>
        <xdr:cNvSpPr/>
      </xdr:nvSpPr>
      <xdr:spPr>
        <a:xfrm>
          <a:off x="3381375" y="59340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5" name="フローチャート: 判断 64">
          <a:extLst>
            <a:ext uri="{FF2B5EF4-FFF2-40B4-BE49-F238E27FC236}">
              <a16:creationId xmlns:a16="http://schemas.microsoft.com/office/drawing/2014/main" id="{160F7F2E-80DE-4DFC-9243-6747545020FA}"/>
            </a:ext>
          </a:extLst>
        </xdr:cNvPr>
        <xdr:cNvSpPr/>
      </xdr:nvSpPr>
      <xdr:spPr>
        <a:xfrm>
          <a:off x="2571750" y="58972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29210</xdr:rowOff>
    </xdr:from>
    <xdr:to>
      <xdr:col>10</xdr:col>
      <xdr:colOff>165100</xdr:colOff>
      <xdr:row>36</xdr:row>
      <xdr:rowOff>130810</xdr:rowOff>
    </xdr:to>
    <xdr:sp macro="" textlink="">
      <xdr:nvSpPr>
        <xdr:cNvPr id="66" name="フローチャート: 判断 65">
          <a:extLst>
            <a:ext uri="{FF2B5EF4-FFF2-40B4-BE49-F238E27FC236}">
              <a16:creationId xmlns:a16="http://schemas.microsoft.com/office/drawing/2014/main" id="{C9DA4658-0617-4955-9DF7-BF251502347E}"/>
            </a:ext>
          </a:extLst>
        </xdr:cNvPr>
        <xdr:cNvSpPr/>
      </xdr:nvSpPr>
      <xdr:spPr>
        <a:xfrm>
          <a:off x="1781175" y="58553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128270</xdr:rowOff>
    </xdr:from>
    <xdr:to>
      <xdr:col>6</xdr:col>
      <xdr:colOff>38100</xdr:colOff>
      <xdr:row>36</xdr:row>
      <xdr:rowOff>58420</xdr:rowOff>
    </xdr:to>
    <xdr:sp macro="" textlink="">
      <xdr:nvSpPr>
        <xdr:cNvPr id="67" name="フローチャート: 判断 66">
          <a:extLst>
            <a:ext uri="{FF2B5EF4-FFF2-40B4-BE49-F238E27FC236}">
              <a16:creationId xmlns:a16="http://schemas.microsoft.com/office/drawing/2014/main" id="{8F5B95D0-5903-45E6-A0CD-B4A2388172F8}"/>
            </a:ext>
          </a:extLst>
        </xdr:cNvPr>
        <xdr:cNvSpPr/>
      </xdr:nvSpPr>
      <xdr:spPr>
        <a:xfrm>
          <a:off x="981075" y="57924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5D46E35-9054-4993-A519-5DF14FEF8F06}"/>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594B080-250E-4ED3-8ED0-2D65134BD2DB}"/>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1E526C8-8596-41ED-B731-E15766F65074}"/>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9457ED2-B936-4F71-A963-C6C26E102D9B}"/>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55C4E0A-C92B-4D92-B00C-D23B6ED31484}"/>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55880</xdr:rowOff>
    </xdr:from>
    <xdr:to>
      <xdr:col>24</xdr:col>
      <xdr:colOff>114300</xdr:colOff>
      <xdr:row>41</xdr:row>
      <xdr:rowOff>157480</xdr:rowOff>
    </xdr:to>
    <xdr:sp macro="" textlink="">
      <xdr:nvSpPr>
        <xdr:cNvPr id="73" name="楕円 72">
          <a:extLst>
            <a:ext uri="{FF2B5EF4-FFF2-40B4-BE49-F238E27FC236}">
              <a16:creationId xmlns:a16="http://schemas.microsoft.com/office/drawing/2014/main" id="{F2CF3B10-A0A0-4AD7-AA46-6194B5213D7F}"/>
            </a:ext>
          </a:extLst>
        </xdr:cNvPr>
        <xdr:cNvSpPr/>
      </xdr:nvSpPr>
      <xdr:spPr>
        <a:xfrm>
          <a:off x="4124325" y="66948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142257</xdr:rowOff>
    </xdr:from>
    <xdr:ext cx="405111" cy="259045"/>
    <xdr:sp macro="" textlink="">
      <xdr:nvSpPr>
        <xdr:cNvPr id="74" name="【図書館】&#10;有形固定資産減価償却率該当値テキスト">
          <a:extLst>
            <a:ext uri="{FF2B5EF4-FFF2-40B4-BE49-F238E27FC236}">
              <a16:creationId xmlns:a16="http://schemas.microsoft.com/office/drawing/2014/main" id="{29D2D4B1-33F6-4A52-9139-F51A91C09D8B}"/>
            </a:ext>
          </a:extLst>
        </xdr:cNvPr>
        <xdr:cNvSpPr txBox="1"/>
      </xdr:nvSpPr>
      <xdr:spPr>
        <a:xfrm>
          <a:off x="4219575" y="662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151130</xdr:rowOff>
    </xdr:from>
    <xdr:to>
      <xdr:col>20</xdr:col>
      <xdr:colOff>38100</xdr:colOff>
      <xdr:row>41</xdr:row>
      <xdr:rowOff>81280</xdr:rowOff>
    </xdr:to>
    <xdr:sp macro="" textlink="">
      <xdr:nvSpPr>
        <xdr:cNvPr id="75" name="楕円 74">
          <a:extLst>
            <a:ext uri="{FF2B5EF4-FFF2-40B4-BE49-F238E27FC236}">
              <a16:creationId xmlns:a16="http://schemas.microsoft.com/office/drawing/2014/main" id="{35773A33-58B8-4C50-8571-845A22B1BD08}"/>
            </a:ext>
          </a:extLst>
        </xdr:cNvPr>
        <xdr:cNvSpPr/>
      </xdr:nvSpPr>
      <xdr:spPr>
        <a:xfrm>
          <a:off x="3381375" y="66281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30480</xdr:rowOff>
    </xdr:from>
    <xdr:to>
      <xdr:col>24</xdr:col>
      <xdr:colOff>63500</xdr:colOff>
      <xdr:row>41</xdr:row>
      <xdr:rowOff>106680</xdr:rowOff>
    </xdr:to>
    <xdr:cxnSp macro="">
      <xdr:nvCxnSpPr>
        <xdr:cNvPr id="76" name="直線コネクタ 75">
          <a:extLst>
            <a:ext uri="{FF2B5EF4-FFF2-40B4-BE49-F238E27FC236}">
              <a16:creationId xmlns:a16="http://schemas.microsoft.com/office/drawing/2014/main" id="{D9368D0D-C024-4C0C-B03F-E166DD188A1E}"/>
            </a:ext>
          </a:extLst>
        </xdr:cNvPr>
        <xdr:cNvCxnSpPr/>
      </xdr:nvCxnSpPr>
      <xdr:spPr>
        <a:xfrm>
          <a:off x="3429000" y="6666230"/>
          <a:ext cx="7524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128270</xdr:rowOff>
    </xdr:from>
    <xdr:to>
      <xdr:col>15</xdr:col>
      <xdr:colOff>101600</xdr:colOff>
      <xdr:row>41</xdr:row>
      <xdr:rowOff>58420</xdr:rowOff>
    </xdr:to>
    <xdr:sp macro="" textlink="">
      <xdr:nvSpPr>
        <xdr:cNvPr id="77" name="楕円 76">
          <a:extLst>
            <a:ext uri="{FF2B5EF4-FFF2-40B4-BE49-F238E27FC236}">
              <a16:creationId xmlns:a16="http://schemas.microsoft.com/office/drawing/2014/main" id="{060401FA-58C3-4482-ACCC-8BACF5AC0628}"/>
            </a:ext>
          </a:extLst>
        </xdr:cNvPr>
        <xdr:cNvSpPr/>
      </xdr:nvSpPr>
      <xdr:spPr>
        <a:xfrm>
          <a:off x="2571750" y="66020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7620</xdr:rowOff>
    </xdr:from>
    <xdr:to>
      <xdr:col>19</xdr:col>
      <xdr:colOff>177800</xdr:colOff>
      <xdr:row>41</xdr:row>
      <xdr:rowOff>30480</xdr:rowOff>
    </xdr:to>
    <xdr:cxnSp macro="">
      <xdr:nvCxnSpPr>
        <xdr:cNvPr id="78" name="直線コネクタ 77">
          <a:extLst>
            <a:ext uri="{FF2B5EF4-FFF2-40B4-BE49-F238E27FC236}">
              <a16:creationId xmlns:a16="http://schemas.microsoft.com/office/drawing/2014/main" id="{625B63CD-A757-43AD-B727-792DBA74FF6C}"/>
            </a:ext>
          </a:extLst>
        </xdr:cNvPr>
        <xdr:cNvCxnSpPr/>
      </xdr:nvCxnSpPr>
      <xdr:spPr>
        <a:xfrm>
          <a:off x="2619375" y="6649720"/>
          <a:ext cx="809625"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52070</xdr:rowOff>
    </xdr:from>
    <xdr:to>
      <xdr:col>10</xdr:col>
      <xdr:colOff>165100</xdr:colOff>
      <xdr:row>40</xdr:row>
      <xdr:rowOff>153670</xdr:rowOff>
    </xdr:to>
    <xdr:sp macro="" textlink="">
      <xdr:nvSpPr>
        <xdr:cNvPr id="79" name="楕円 78">
          <a:extLst>
            <a:ext uri="{FF2B5EF4-FFF2-40B4-BE49-F238E27FC236}">
              <a16:creationId xmlns:a16="http://schemas.microsoft.com/office/drawing/2014/main" id="{DDE1627C-9E86-48C5-8F18-4190CB27A929}"/>
            </a:ext>
          </a:extLst>
        </xdr:cNvPr>
        <xdr:cNvSpPr/>
      </xdr:nvSpPr>
      <xdr:spPr>
        <a:xfrm>
          <a:off x="1781175" y="65258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102870</xdr:rowOff>
    </xdr:from>
    <xdr:to>
      <xdr:col>15</xdr:col>
      <xdr:colOff>50800</xdr:colOff>
      <xdr:row>41</xdr:row>
      <xdr:rowOff>7620</xdr:rowOff>
    </xdr:to>
    <xdr:cxnSp macro="">
      <xdr:nvCxnSpPr>
        <xdr:cNvPr id="80" name="直線コネクタ 79">
          <a:extLst>
            <a:ext uri="{FF2B5EF4-FFF2-40B4-BE49-F238E27FC236}">
              <a16:creationId xmlns:a16="http://schemas.microsoft.com/office/drawing/2014/main" id="{A5A4A7B8-E7DC-4EEB-8025-1F31B58EC9B0}"/>
            </a:ext>
          </a:extLst>
        </xdr:cNvPr>
        <xdr:cNvCxnSpPr/>
      </xdr:nvCxnSpPr>
      <xdr:spPr>
        <a:xfrm>
          <a:off x="1828800" y="6583045"/>
          <a:ext cx="79057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151130</xdr:rowOff>
    </xdr:from>
    <xdr:to>
      <xdr:col>6</xdr:col>
      <xdr:colOff>38100</xdr:colOff>
      <xdr:row>40</xdr:row>
      <xdr:rowOff>81280</xdr:rowOff>
    </xdr:to>
    <xdr:sp macro="" textlink="">
      <xdr:nvSpPr>
        <xdr:cNvPr id="81" name="楕円 80">
          <a:extLst>
            <a:ext uri="{FF2B5EF4-FFF2-40B4-BE49-F238E27FC236}">
              <a16:creationId xmlns:a16="http://schemas.microsoft.com/office/drawing/2014/main" id="{73BE3A30-B7DD-4915-9FEC-6976CB35D058}"/>
            </a:ext>
          </a:extLst>
        </xdr:cNvPr>
        <xdr:cNvSpPr/>
      </xdr:nvSpPr>
      <xdr:spPr>
        <a:xfrm>
          <a:off x="981075" y="64662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30480</xdr:rowOff>
    </xdr:from>
    <xdr:to>
      <xdr:col>10</xdr:col>
      <xdr:colOff>114300</xdr:colOff>
      <xdr:row>40</xdr:row>
      <xdr:rowOff>102870</xdr:rowOff>
    </xdr:to>
    <xdr:cxnSp macro="">
      <xdr:nvCxnSpPr>
        <xdr:cNvPr id="82" name="直線コネクタ 81">
          <a:extLst>
            <a:ext uri="{FF2B5EF4-FFF2-40B4-BE49-F238E27FC236}">
              <a16:creationId xmlns:a16="http://schemas.microsoft.com/office/drawing/2014/main" id="{B03A8CF2-5F8C-419C-91A0-4CEB17B991D0}"/>
            </a:ext>
          </a:extLst>
        </xdr:cNvPr>
        <xdr:cNvCxnSpPr/>
      </xdr:nvCxnSpPr>
      <xdr:spPr>
        <a:xfrm>
          <a:off x="1028700" y="6504305"/>
          <a:ext cx="8001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48277</xdr:rowOff>
    </xdr:from>
    <xdr:ext cx="405111" cy="259045"/>
    <xdr:sp macro="" textlink="">
      <xdr:nvSpPr>
        <xdr:cNvPr id="83" name="n_1aveValue【図書館】&#10;有形固定資産減価償却率">
          <a:extLst>
            <a:ext uri="{FF2B5EF4-FFF2-40B4-BE49-F238E27FC236}">
              <a16:creationId xmlns:a16="http://schemas.microsoft.com/office/drawing/2014/main" id="{EC25A37D-14A2-4D65-9AF7-8D49ED3541C8}"/>
            </a:ext>
          </a:extLst>
        </xdr:cNvPr>
        <xdr:cNvSpPr txBox="1"/>
      </xdr:nvSpPr>
      <xdr:spPr>
        <a:xfrm>
          <a:off x="3239144" y="571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4" name="n_2aveValue【図書館】&#10;有形固定資産減価償却率">
          <a:extLst>
            <a:ext uri="{FF2B5EF4-FFF2-40B4-BE49-F238E27FC236}">
              <a16:creationId xmlns:a16="http://schemas.microsoft.com/office/drawing/2014/main" id="{E6DAAD05-8433-40C3-B1C6-DCB1D251714C}"/>
            </a:ext>
          </a:extLst>
        </xdr:cNvPr>
        <xdr:cNvSpPr txBox="1"/>
      </xdr:nvSpPr>
      <xdr:spPr>
        <a:xfrm>
          <a:off x="24390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147337</xdr:rowOff>
    </xdr:from>
    <xdr:ext cx="405111" cy="259045"/>
    <xdr:sp macro="" textlink="">
      <xdr:nvSpPr>
        <xdr:cNvPr id="85" name="n_3aveValue【図書館】&#10;有形固定資産減価償却率">
          <a:extLst>
            <a:ext uri="{FF2B5EF4-FFF2-40B4-BE49-F238E27FC236}">
              <a16:creationId xmlns:a16="http://schemas.microsoft.com/office/drawing/2014/main" id="{1E7D2CB4-7114-485D-92F5-14A495F22FBF}"/>
            </a:ext>
          </a:extLst>
        </xdr:cNvPr>
        <xdr:cNvSpPr txBox="1"/>
      </xdr:nvSpPr>
      <xdr:spPr>
        <a:xfrm>
          <a:off x="1648469"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74947</xdr:rowOff>
    </xdr:from>
    <xdr:ext cx="405111" cy="259045"/>
    <xdr:sp macro="" textlink="">
      <xdr:nvSpPr>
        <xdr:cNvPr id="86" name="n_4aveValue【図書館】&#10;有形固定資産減価償却率">
          <a:extLst>
            <a:ext uri="{FF2B5EF4-FFF2-40B4-BE49-F238E27FC236}">
              <a16:creationId xmlns:a16="http://schemas.microsoft.com/office/drawing/2014/main" id="{D7B02955-90FF-4D30-93ED-C2AFF927D731}"/>
            </a:ext>
          </a:extLst>
        </xdr:cNvPr>
        <xdr:cNvSpPr txBox="1"/>
      </xdr:nvSpPr>
      <xdr:spPr>
        <a:xfrm>
          <a:off x="848369"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72407</xdr:rowOff>
    </xdr:from>
    <xdr:ext cx="405111" cy="259045"/>
    <xdr:sp macro="" textlink="">
      <xdr:nvSpPr>
        <xdr:cNvPr id="87" name="n_1mainValue【図書館】&#10;有形固定資産減価償却率">
          <a:extLst>
            <a:ext uri="{FF2B5EF4-FFF2-40B4-BE49-F238E27FC236}">
              <a16:creationId xmlns:a16="http://schemas.microsoft.com/office/drawing/2014/main" id="{A89D24F5-29CA-420E-BFAB-4E3C2E5C8E44}"/>
            </a:ext>
          </a:extLst>
        </xdr:cNvPr>
        <xdr:cNvSpPr txBox="1"/>
      </xdr:nvSpPr>
      <xdr:spPr>
        <a:xfrm>
          <a:off x="3239144" y="670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49547</xdr:rowOff>
    </xdr:from>
    <xdr:ext cx="405111" cy="259045"/>
    <xdr:sp macro="" textlink="">
      <xdr:nvSpPr>
        <xdr:cNvPr id="88" name="n_2mainValue【図書館】&#10;有形固定資産減価償却率">
          <a:extLst>
            <a:ext uri="{FF2B5EF4-FFF2-40B4-BE49-F238E27FC236}">
              <a16:creationId xmlns:a16="http://schemas.microsoft.com/office/drawing/2014/main" id="{4BA6A358-0249-4903-B603-A5A50F8A5B31}"/>
            </a:ext>
          </a:extLst>
        </xdr:cNvPr>
        <xdr:cNvSpPr txBox="1"/>
      </xdr:nvSpPr>
      <xdr:spPr>
        <a:xfrm>
          <a:off x="2439044" y="668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144797</xdr:rowOff>
    </xdr:from>
    <xdr:ext cx="405111" cy="259045"/>
    <xdr:sp macro="" textlink="">
      <xdr:nvSpPr>
        <xdr:cNvPr id="89" name="n_3mainValue【図書館】&#10;有形固定資産減価償却率">
          <a:extLst>
            <a:ext uri="{FF2B5EF4-FFF2-40B4-BE49-F238E27FC236}">
              <a16:creationId xmlns:a16="http://schemas.microsoft.com/office/drawing/2014/main" id="{36C762AD-EA4D-4D53-AC53-EA3397AB1A22}"/>
            </a:ext>
          </a:extLst>
        </xdr:cNvPr>
        <xdr:cNvSpPr txBox="1"/>
      </xdr:nvSpPr>
      <xdr:spPr>
        <a:xfrm>
          <a:off x="1648469" y="6618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72407</xdr:rowOff>
    </xdr:from>
    <xdr:ext cx="405111" cy="259045"/>
    <xdr:sp macro="" textlink="">
      <xdr:nvSpPr>
        <xdr:cNvPr id="90" name="n_4mainValue【図書館】&#10;有形固定資産減価償却率">
          <a:extLst>
            <a:ext uri="{FF2B5EF4-FFF2-40B4-BE49-F238E27FC236}">
              <a16:creationId xmlns:a16="http://schemas.microsoft.com/office/drawing/2014/main" id="{68C34443-7E2D-4322-8289-6D133A53A979}"/>
            </a:ext>
          </a:extLst>
        </xdr:cNvPr>
        <xdr:cNvSpPr txBox="1"/>
      </xdr:nvSpPr>
      <xdr:spPr>
        <a:xfrm>
          <a:off x="848369" y="654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DFB28BDF-0B28-483E-B09A-8DE225619CA5}"/>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76325A8-5E9C-4FB4-8968-5C8F341254D6}"/>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2A19E126-8BFA-4979-93C7-152638D357C8}"/>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750F376-0305-4E85-8301-B74E7D276A32}"/>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160D6E8A-2908-4B72-BE6E-5FD85A151640}"/>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31D71C4-4BE0-4FA7-B648-D450EA196A95}"/>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40C1800-3278-4527-A85D-E62147EE0793}"/>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A569AF3-02B4-4EDB-9D70-67FE16933084}"/>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745D10B4-0ABF-416B-93A0-002FB3BB268E}"/>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10B1D95-AFE9-45FA-A630-6FD49562909F}"/>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7F7645B1-96ED-4260-A28C-D3F38DC40CB7}"/>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85FB3F8-58EC-4158-8959-F3F0D4520FD7}"/>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A0B18962-69E0-4087-A8CA-B4319A3F4A3E}"/>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94E2FE15-682F-40DA-B4B2-B61795ADF7F1}"/>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EEC7B632-5B41-45A3-AC73-D6EF4AB842F8}"/>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709BAB4A-8AE6-4C02-B667-117EFEB3CF96}"/>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DC6BBEA4-6DA5-4A26-B6FA-DC1B0E247D8F}"/>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8858EA1-82C8-45BD-90C0-1F392D8C42D8}"/>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3B7EE6AB-AEEF-4690-B4B9-2617A12A0E63}"/>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60569572-C542-412C-BEF3-704D03A281AF}"/>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27EE898D-7079-403F-BC13-66B8B92D3C2B}"/>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76862166-398A-4B29-AED7-3EADFE4428A3}"/>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1D7A175B-56CA-472B-9814-794F5EEF0551}"/>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E9BC1592-28EE-4BED-BF1E-D810E44E87B6}"/>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7A89D154-85A8-4190-9975-4B5457EAFC5E}"/>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2BACC611-82B4-42E5-9DE5-DB1752F1AC7F}"/>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96E6E664-039E-47E2-959F-CA8166C4F86A}"/>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5A533973-5A4C-47FE-BF8B-4C4B762CCCC4}"/>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5216810F-38F6-4302-B6C8-D1C9860DB304}"/>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a:extLst>
            <a:ext uri="{FF2B5EF4-FFF2-40B4-BE49-F238E27FC236}">
              <a16:creationId xmlns:a16="http://schemas.microsoft.com/office/drawing/2014/main" id="{228C8FAA-D18F-4E53-B5A5-BF9129C1E3FB}"/>
            </a:ext>
          </a:extLst>
        </xdr:cNvPr>
        <xdr:cNvSpPr txBox="1"/>
      </xdr:nvSpPr>
      <xdr:spPr>
        <a:xfrm>
          <a:off x="9467850" y="632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74E65829-9E54-43F0-B444-0421D451D42F}"/>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F0EC97BC-21E5-438A-91CD-25DCDD9F4C3B}"/>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18DF0E07-2729-47CF-9A07-2C4087E31AEF}"/>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65B852E8-D966-4EB0-B8D4-C97CCCDE7FBB}"/>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25" name="フローチャート: 判断 124">
          <a:extLst>
            <a:ext uri="{FF2B5EF4-FFF2-40B4-BE49-F238E27FC236}">
              <a16:creationId xmlns:a16="http://schemas.microsoft.com/office/drawing/2014/main" id="{C4FD55C7-4B56-462D-B3DA-4C85D67CFBCD}"/>
            </a:ext>
          </a:extLst>
        </xdr:cNvPr>
        <xdr:cNvSpPr/>
      </xdr:nvSpPr>
      <xdr:spPr>
        <a:xfrm>
          <a:off x="6238875" y="64389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107AB07-8ECB-4EDE-AE15-CD43D773A0B6}"/>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88B7856-990F-4DC0-BC88-142274A86A4B}"/>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4551A07-7482-4287-BEC7-B194015AB03C}"/>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25C732B-BE74-4102-B887-1F5410A9E075}"/>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BA7179F-11FC-4AD2-B4FD-3F9014665C87}"/>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31" name="楕円 130">
          <a:extLst>
            <a:ext uri="{FF2B5EF4-FFF2-40B4-BE49-F238E27FC236}">
              <a16:creationId xmlns:a16="http://schemas.microsoft.com/office/drawing/2014/main" id="{F03A9BA2-E877-4615-AF75-342BBF63DBEA}"/>
            </a:ext>
          </a:extLst>
        </xdr:cNvPr>
        <xdr:cNvSpPr/>
      </xdr:nvSpPr>
      <xdr:spPr>
        <a:xfrm>
          <a:off x="9401175" y="654367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41927</xdr:rowOff>
    </xdr:from>
    <xdr:ext cx="469744" cy="259045"/>
    <xdr:sp macro="" textlink="">
      <xdr:nvSpPr>
        <xdr:cNvPr id="132" name="【図書館】&#10;一人当たり面積該当値テキスト">
          <a:extLst>
            <a:ext uri="{FF2B5EF4-FFF2-40B4-BE49-F238E27FC236}">
              <a16:creationId xmlns:a16="http://schemas.microsoft.com/office/drawing/2014/main" id="{9C995A5F-980F-4BFF-A1E0-AC6D0584606C}"/>
            </a:ext>
          </a:extLst>
        </xdr:cNvPr>
        <xdr:cNvSpPr txBox="1"/>
      </xdr:nvSpPr>
      <xdr:spPr>
        <a:xfrm>
          <a:off x="9467850" y="652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33" name="楕円 132">
          <a:extLst>
            <a:ext uri="{FF2B5EF4-FFF2-40B4-BE49-F238E27FC236}">
              <a16:creationId xmlns:a16="http://schemas.microsoft.com/office/drawing/2014/main" id="{52501702-1AB8-4DEF-8160-B99F1AB4C03F}"/>
            </a:ext>
          </a:extLst>
        </xdr:cNvPr>
        <xdr:cNvSpPr/>
      </xdr:nvSpPr>
      <xdr:spPr>
        <a:xfrm>
          <a:off x="8639175" y="65436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114300</xdr:rowOff>
    </xdr:to>
    <xdr:cxnSp macro="">
      <xdr:nvCxnSpPr>
        <xdr:cNvPr id="134" name="直線コネクタ 133">
          <a:extLst>
            <a:ext uri="{FF2B5EF4-FFF2-40B4-BE49-F238E27FC236}">
              <a16:creationId xmlns:a16="http://schemas.microsoft.com/office/drawing/2014/main" id="{3360FF2A-670A-4B74-AEE3-C047109EAEA4}"/>
            </a:ext>
          </a:extLst>
        </xdr:cNvPr>
        <xdr:cNvCxnSpPr/>
      </xdr:nvCxnSpPr>
      <xdr:spPr>
        <a:xfrm>
          <a:off x="8686800" y="65913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35" name="楕円 134">
          <a:extLst>
            <a:ext uri="{FF2B5EF4-FFF2-40B4-BE49-F238E27FC236}">
              <a16:creationId xmlns:a16="http://schemas.microsoft.com/office/drawing/2014/main" id="{BA009B88-B465-4935-95C5-2BF053B03582}"/>
            </a:ext>
          </a:extLst>
        </xdr:cNvPr>
        <xdr:cNvSpPr/>
      </xdr:nvSpPr>
      <xdr:spPr>
        <a:xfrm>
          <a:off x="7839075" y="65436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114300</xdr:rowOff>
    </xdr:to>
    <xdr:cxnSp macro="">
      <xdr:nvCxnSpPr>
        <xdr:cNvPr id="136" name="直線コネクタ 135">
          <a:extLst>
            <a:ext uri="{FF2B5EF4-FFF2-40B4-BE49-F238E27FC236}">
              <a16:creationId xmlns:a16="http://schemas.microsoft.com/office/drawing/2014/main" id="{41C87D4B-3CC8-438B-9F0F-5E678AF2CF7E}"/>
            </a:ext>
          </a:extLst>
        </xdr:cNvPr>
        <xdr:cNvCxnSpPr/>
      </xdr:nvCxnSpPr>
      <xdr:spPr>
        <a:xfrm>
          <a:off x="7886700" y="65913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7" name="楕円 136">
          <a:extLst>
            <a:ext uri="{FF2B5EF4-FFF2-40B4-BE49-F238E27FC236}">
              <a16:creationId xmlns:a16="http://schemas.microsoft.com/office/drawing/2014/main" id="{66DC71C5-9752-4E49-878C-C12F95683083}"/>
            </a:ext>
          </a:extLst>
        </xdr:cNvPr>
        <xdr:cNvSpPr/>
      </xdr:nvSpPr>
      <xdr:spPr>
        <a:xfrm>
          <a:off x="7029450" y="65436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114300</xdr:rowOff>
    </xdr:to>
    <xdr:cxnSp macro="">
      <xdr:nvCxnSpPr>
        <xdr:cNvPr id="138" name="直線コネクタ 137">
          <a:extLst>
            <a:ext uri="{FF2B5EF4-FFF2-40B4-BE49-F238E27FC236}">
              <a16:creationId xmlns:a16="http://schemas.microsoft.com/office/drawing/2014/main" id="{63BAEB89-6A39-4F20-A6B4-BCFF8A875E94}"/>
            </a:ext>
          </a:extLst>
        </xdr:cNvPr>
        <xdr:cNvCxnSpPr/>
      </xdr:nvCxnSpPr>
      <xdr:spPr>
        <a:xfrm>
          <a:off x="7077075" y="65913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9" name="楕円 138">
          <a:extLst>
            <a:ext uri="{FF2B5EF4-FFF2-40B4-BE49-F238E27FC236}">
              <a16:creationId xmlns:a16="http://schemas.microsoft.com/office/drawing/2014/main" id="{503EDD7F-9DEF-428E-A1E1-3D640545369E}"/>
            </a:ext>
          </a:extLst>
        </xdr:cNvPr>
        <xdr:cNvSpPr/>
      </xdr:nvSpPr>
      <xdr:spPr>
        <a:xfrm>
          <a:off x="6238875" y="65436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40</xdr:row>
      <xdr:rowOff>114300</xdr:rowOff>
    </xdr:to>
    <xdr:cxnSp macro="">
      <xdr:nvCxnSpPr>
        <xdr:cNvPr id="140" name="直線コネクタ 139">
          <a:extLst>
            <a:ext uri="{FF2B5EF4-FFF2-40B4-BE49-F238E27FC236}">
              <a16:creationId xmlns:a16="http://schemas.microsoft.com/office/drawing/2014/main" id="{A512D47F-E3AE-451E-9D56-F262B0CE034A}"/>
            </a:ext>
          </a:extLst>
        </xdr:cNvPr>
        <xdr:cNvCxnSpPr/>
      </xdr:nvCxnSpPr>
      <xdr:spPr>
        <a:xfrm>
          <a:off x="6286500" y="65913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a:extLst>
            <a:ext uri="{FF2B5EF4-FFF2-40B4-BE49-F238E27FC236}">
              <a16:creationId xmlns:a16="http://schemas.microsoft.com/office/drawing/2014/main" id="{9825737D-66B3-47CB-81C7-4D2E5AF0ACC2}"/>
            </a:ext>
          </a:extLst>
        </xdr:cNvPr>
        <xdr:cNvSpPr txBox="1"/>
      </xdr:nvSpPr>
      <xdr:spPr>
        <a:xfrm>
          <a:off x="845827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a:extLst>
            <a:ext uri="{FF2B5EF4-FFF2-40B4-BE49-F238E27FC236}">
              <a16:creationId xmlns:a16="http://schemas.microsoft.com/office/drawing/2014/main" id="{77006526-3B30-4DBD-9596-43457033D67F}"/>
            </a:ext>
          </a:extLst>
        </xdr:cNvPr>
        <xdr:cNvSpPr txBox="1"/>
      </xdr:nvSpPr>
      <xdr:spPr>
        <a:xfrm>
          <a:off x="767722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a:extLst>
            <a:ext uri="{FF2B5EF4-FFF2-40B4-BE49-F238E27FC236}">
              <a16:creationId xmlns:a16="http://schemas.microsoft.com/office/drawing/2014/main" id="{65A4D2A3-C959-46E7-8AC8-3B85871B0DBB}"/>
            </a:ext>
          </a:extLst>
        </xdr:cNvPr>
        <xdr:cNvSpPr txBox="1"/>
      </xdr:nvSpPr>
      <xdr:spPr>
        <a:xfrm>
          <a:off x="68676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67327</xdr:rowOff>
    </xdr:from>
    <xdr:ext cx="469744" cy="259045"/>
    <xdr:sp macro="" textlink="">
      <xdr:nvSpPr>
        <xdr:cNvPr id="144" name="n_4aveValue【図書館】&#10;一人当たり面積">
          <a:extLst>
            <a:ext uri="{FF2B5EF4-FFF2-40B4-BE49-F238E27FC236}">
              <a16:creationId xmlns:a16="http://schemas.microsoft.com/office/drawing/2014/main" id="{6242D659-5BB0-4E39-9FB4-BD0142C44DA3}"/>
            </a:ext>
          </a:extLst>
        </xdr:cNvPr>
        <xdr:cNvSpPr txBox="1"/>
      </xdr:nvSpPr>
      <xdr:spPr>
        <a:xfrm>
          <a:off x="6067502" y="621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45" name="n_1mainValue【図書館】&#10;一人当たり面積">
          <a:extLst>
            <a:ext uri="{FF2B5EF4-FFF2-40B4-BE49-F238E27FC236}">
              <a16:creationId xmlns:a16="http://schemas.microsoft.com/office/drawing/2014/main" id="{589B6445-70EF-45F0-80AF-6876A7735077}"/>
            </a:ext>
          </a:extLst>
        </xdr:cNvPr>
        <xdr:cNvSpPr txBox="1"/>
      </xdr:nvSpPr>
      <xdr:spPr>
        <a:xfrm>
          <a:off x="8458277"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46" name="n_2mainValue【図書館】&#10;一人当たり面積">
          <a:extLst>
            <a:ext uri="{FF2B5EF4-FFF2-40B4-BE49-F238E27FC236}">
              <a16:creationId xmlns:a16="http://schemas.microsoft.com/office/drawing/2014/main" id="{D4E4B8F3-2095-445A-ABB9-009A5303DE21}"/>
            </a:ext>
          </a:extLst>
        </xdr:cNvPr>
        <xdr:cNvSpPr txBox="1"/>
      </xdr:nvSpPr>
      <xdr:spPr>
        <a:xfrm>
          <a:off x="7677227"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156227</xdr:rowOff>
    </xdr:from>
    <xdr:ext cx="469744" cy="259045"/>
    <xdr:sp macro="" textlink="">
      <xdr:nvSpPr>
        <xdr:cNvPr id="147" name="n_3mainValue【図書館】&#10;一人当たり面積">
          <a:extLst>
            <a:ext uri="{FF2B5EF4-FFF2-40B4-BE49-F238E27FC236}">
              <a16:creationId xmlns:a16="http://schemas.microsoft.com/office/drawing/2014/main" id="{304C0153-359C-460D-98EB-262C48B63F33}"/>
            </a:ext>
          </a:extLst>
        </xdr:cNvPr>
        <xdr:cNvSpPr txBox="1"/>
      </xdr:nvSpPr>
      <xdr:spPr>
        <a:xfrm>
          <a:off x="6867602"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156227</xdr:rowOff>
    </xdr:from>
    <xdr:ext cx="469744" cy="259045"/>
    <xdr:sp macro="" textlink="">
      <xdr:nvSpPr>
        <xdr:cNvPr id="148" name="n_4mainValue【図書館】&#10;一人当たり面積">
          <a:extLst>
            <a:ext uri="{FF2B5EF4-FFF2-40B4-BE49-F238E27FC236}">
              <a16:creationId xmlns:a16="http://schemas.microsoft.com/office/drawing/2014/main" id="{E4BF7F28-794C-48BD-A458-EECADF6DF122}"/>
            </a:ext>
          </a:extLst>
        </xdr:cNvPr>
        <xdr:cNvSpPr txBox="1"/>
      </xdr:nvSpPr>
      <xdr:spPr>
        <a:xfrm>
          <a:off x="6067502"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7F8E2285-C3CD-4D82-B66E-C39BF16E3875}"/>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DC0E7082-D2DE-4665-8B72-A500B336536E}"/>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72BAB83-6DDF-4CEA-A20F-AB7A79A9AD2E}"/>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97D9BA6F-321F-497F-A5C8-313AA10C31F6}"/>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7421F92-8DAD-4632-A214-762DD8AAED6E}"/>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41F5393-00DD-4CC8-8B7C-9F39C812B5CB}"/>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0E2331F-921F-4C2A-AD26-0E01CB074254}"/>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A6C7EBB-CC9F-4EC4-959D-0231C3F4C2D8}"/>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39F5169-E808-4056-9BB2-57C97CEFA0CB}"/>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9028D24-1ECB-4EE9-A597-E4E1DF15F11A}"/>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43DE4516-78BD-42E1-90DC-55F3D0DE8E01}"/>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5DA2CC8C-5055-4116-8B57-C178C967687D}"/>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9D0B07C0-691C-4970-956D-FF5DDCFDCFF9}"/>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C1A85C5E-41D9-4206-9BF3-860706B3B71E}"/>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3DD4B304-18CD-4523-A2C3-8E1D150B176C}"/>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64316FD1-8106-4F93-BE3F-6DCB9FCDDFFD}"/>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892B1130-55A8-43BE-A466-39D4715BB401}"/>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82CD3ABC-6758-4702-A53D-8D85A5DC4E7C}"/>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46CCC4E7-F460-4B16-860A-0F0CBF4CC9BB}"/>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71ACDEDB-03EC-4EEB-A237-0B7D955CD08B}"/>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AF2C4F6-CC35-4C2F-A5BC-296282B5B7C9}"/>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BCDAED70-730E-4320-965E-051717F5F5BF}"/>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28D42764-8E97-47BD-92A4-581A774930F5}"/>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C7B6B7E6-F0C5-4E2A-8120-DCC6326079E3}"/>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63</xdr:row>
      <xdr:rowOff>144780</xdr:rowOff>
    </xdr:to>
    <xdr:cxnSp macro="">
      <xdr:nvCxnSpPr>
        <xdr:cNvPr id="173" name="直線コネクタ 172">
          <a:extLst>
            <a:ext uri="{FF2B5EF4-FFF2-40B4-BE49-F238E27FC236}">
              <a16:creationId xmlns:a16="http://schemas.microsoft.com/office/drawing/2014/main" id="{702B534E-862A-41BB-BA70-95BDFE785765}"/>
            </a:ext>
          </a:extLst>
        </xdr:cNvPr>
        <xdr:cNvCxnSpPr/>
      </xdr:nvCxnSpPr>
      <xdr:spPr>
        <a:xfrm flipV="1">
          <a:off x="4180840" y="9173845"/>
          <a:ext cx="0" cy="116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148607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26FFE20E-F350-4A6A-BE48-B52C742383D9}"/>
            </a:ext>
          </a:extLst>
        </xdr:cNvPr>
        <xdr:cNvSpPr txBox="1"/>
      </xdr:nvSpPr>
      <xdr:spPr>
        <a:xfrm>
          <a:off x="4219575"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144780</xdr:rowOff>
    </xdr:from>
    <xdr:to>
      <xdr:col>24</xdr:col>
      <xdr:colOff>152400</xdr:colOff>
      <xdr:row>63</xdr:row>
      <xdr:rowOff>144780</xdr:rowOff>
    </xdr:to>
    <xdr:cxnSp macro="">
      <xdr:nvCxnSpPr>
        <xdr:cNvPr id="175" name="直線コネクタ 174">
          <a:extLst>
            <a:ext uri="{FF2B5EF4-FFF2-40B4-BE49-F238E27FC236}">
              <a16:creationId xmlns:a16="http://schemas.microsoft.com/office/drawing/2014/main" id="{ED76DB0B-6A18-4DE4-A754-AE7564AEA52C}"/>
            </a:ext>
          </a:extLst>
        </xdr:cNvPr>
        <xdr:cNvCxnSpPr/>
      </xdr:nvCxnSpPr>
      <xdr:spPr>
        <a:xfrm>
          <a:off x="4105275" y="103428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FB43D9E5-B0C6-4FB4-A9BB-2F617AFB89F7}"/>
            </a:ext>
          </a:extLst>
        </xdr:cNvPr>
        <xdr:cNvSpPr txBox="1"/>
      </xdr:nvSpPr>
      <xdr:spPr>
        <a:xfrm>
          <a:off x="4219575"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7" name="直線コネクタ 176">
          <a:extLst>
            <a:ext uri="{FF2B5EF4-FFF2-40B4-BE49-F238E27FC236}">
              <a16:creationId xmlns:a16="http://schemas.microsoft.com/office/drawing/2014/main" id="{2E3FCF31-A9FB-4D45-B093-07986EE90BF2}"/>
            </a:ext>
          </a:extLst>
        </xdr:cNvPr>
        <xdr:cNvCxnSpPr/>
      </xdr:nvCxnSpPr>
      <xdr:spPr>
        <a:xfrm>
          <a:off x="4105275" y="9173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154957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62BB39FE-CBA5-401D-B0EB-84E7F81FDBBC}"/>
            </a:ext>
          </a:extLst>
        </xdr:cNvPr>
        <xdr:cNvSpPr txBox="1"/>
      </xdr:nvSpPr>
      <xdr:spPr>
        <a:xfrm>
          <a:off x="4219575" y="9384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79" name="フローチャート: 判断 178">
          <a:extLst>
            <a:ext uri="{FF2B5EF4-FFF2-40B4-BE49-F238E27FC236}">
              <a16:creationId xmlns:a16="http://schemas.microsoft.com/office/drawing/2014/main" id="{ADE2C877-7182-4DE9-A306-0F3F19993642}"/>
            </a:ext>
          </a:extLst>
        </xdr:cNvPr>
        <xdr:cNvSpPr/>
      </xdr:nvSpPr>
      <xdr:spPr>
        <a:xfrm>
          <a:off x="4124325" y="95237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80" name="フローチャート: 判断 179">
          <a:extLst>
            <a:ext uri="{FF2B5EF4-FFF2-40B4-BE49-F238E27FC236}">
              <a16:creationId xmlns:a16="http://schemas.microsoft.com/office/drawing/2014/main" id="{374DD028-F4D0-4DFC-B5D5-EB79612A3557}"/>
            </a:ext>
          </a:extLst>
        </xdr:cNvPr>
        <xdr:cNvSpPr/>
      </xdr:nvSpPr>
      <xdr:spPr>
        <a:xfrm>
          <a:off x="3381375" y="95237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78740</xdr:rowOff>
    </xdr:from>
    <xdr:to>
      <xdr:col>15</xdr:col>
      <xdr:colOff>101600</xdr:colOff>
      <xdr:row>59</xdr:row>
      <xdr:rowOff>8890</xdr:rowOff>
    </xdr:to>
    <xdr:sp macro="" textlink="">
      <xdr:nvSpPr>
        <xdr:cNvPr id="181" name="フローチャート: 判断 180">
          <a:extLst>
            <a:ext uri="{FF2B5EF4-FFF2-40B4-BE49-F238E27FC236}">
              <a16:creationId xmlns:a16="http://schemas.microsoft.com/office/drawing/2014/main" id="{C7EF066D-37AC-4BA6-AAF3-D36FF0250644}"/>
            </a:ext>
          </a:extLst>
        </xdr:cNvPr>
        <xdr:cNvSpPr/>
      </xdr:nvSpPr>
      <xdr:spPr>
        <a:xfrm>
          <a:off x="2571750" y="94703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33020</xdr:rowOff>
    </xdr:from>
    <xdr:to>
      <xdr:col>10</xdr:col>
      <xdr:colOff>165100</xdr:colOff>
      <xdr:row>58</xdr:row>
      <xdr:rowOff>134620</xdr:rowOff>
    </xdr:to>
    <xdr:sp macro="" textlink="">
      <xdr:nvSpPr>
        <xdr:cNvPr id="182" name="フローチャート: 判断 181">
          <a:extLst>
            <a:ext uri="{FF2B5EF4-FFF2-40B4-BE49-F238E27FC236}">
              <a16:creationId xmlns:a16="http://schemas.microsoft.com/office/drawing/2014/main" id="{85501872-ACBD-44F5-BA69-55032D806089}"/>
            </a:ext>
          </a:extLst>
        </xdr:cNvPr>
        <xdr:cNvSpPr/>
      </xdr:nvSpPr>
      <xdr:spPr>
        <a:xfrm>
          <a:off x="1781175" y="942149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116840</xdr:rowOff>
    </xdr:from>
    <xdr:to>
      <xdr:col>6</xdr:col>
      <xdr:colOff>38100</xdr:colOff>
      <xdr:row>58</xdr:row>
      <xdr:rowOff>46990</xdr:rowOff>
    </xdr:to>
    <xdr:sp macro="" textlink="">
      <xdr:nvSpPr>
        <xdr:cNvPr id="183" name="フローチャート: 判断 182">
          <a:extLst>
            <a:ext uri="{FF2B5EF4-FFF2-40B4-BE49-F238E27FC236}">
              <a16:creationId xmlns:a16="http://schemas.microsoft.com/office/drawing/2014/main" id="{BFF946EC-FF5A-40DA-9FE0-1021199BE484}"/>
            </a:ext>
          </a:extLst>
        </xdr:cNvPr>
        <xdr:cNvSpPr/>
      </xdr:nvSpPr>
      <xdr:spPr>
        <a:xfrm>
          <a:off x="981075" y="93465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88638F3-BC6E-467E-AA8F-1240F88B508A}"/>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A09732E-0589-4DB1-A24F-8CFB31974884}"/>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D5E7832-BA8A-4BAF-872E-70D6928FDC12}"/>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70DAE20-B71A-4D99-9CEC-FD90E9F6B265}"/>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DBF1F1E-30A0-47E1-B7EA-0FE6036C1DCC}"/>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97790</xdr:rowOff>
    </xdr:from>
    <xdr:to>
      <xdr:col>24</xdr:col>
      <xdr:colOff>114300</xdr:colOff>
      <xdr:row>63</xdr:row>
      <xdr:rowOff>27940</xdr:rowOff>
    </xdr:to>
    <xdr:sp macro="" textlink="">
      <xdr:nvSpPr>
        <xdr:cNvPr id="189" name="楕円 188">
          <a:extLst>
            <a:ext uri="{FF2B5EF4-FFF2-40B4-BE49-F238E27FC236}">
              <a16:creationId xmlns:a16="http://schemas.microsoft.com/office/drawing/2014/main" id="{66C033E2-8289-44C0-A048-11ADB2A31E09}"/>
            </a:ext>
          </a:extLst>
        </xdr:cNvPr>
        <xdr:cNvSpPr/>
      </xdr:nvSpPr>
      <xdr:spPr>
        <a:xfrm>
          <a:off x="4124325" y="101371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76217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379998A3-4CC3-4807-959E-3B6D9425F133}"/>
            </a:ext>
          </a:extLst>
        </xdr:cNvPr>
        <xdr:cNvSpPr txBox="1"/>
      </xdr:nvSpPr>
      <xdr:spPr>
        <a:xfrm>
          <a:off x="4219575"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10160</xdr:rowOff>
    </xdr:from>
    <xdr:to>
      <xdr:col>20</xdr:col>
      <xdr:colOff>38100</xdr:colOff>
      <xdr:row>62</xdr:row>
      <xdr:rowOff>111760</xdr:rowOff>
    </xdr:to>
    <xdr:sp macro="" textlink="">
      <xdr:nvSpPr>
        <xdr:cNvPr id="191" name="楕円 190">
          <a:extLst>
            <a:ext uri="{FF2B5EF4-FFF2-40B4-BE49-F238E27FC236}">
              <a16:creationId xmlns:a16="http://schemas.microsoft.com/office/drawing/2014/main" id="{F1EABADF-66AF-46DA-AB7C-6B80B1C45F2A}"/>
            </a:ext>
          </a:extLst>
        </xdr:cNvPr>
        <xdr:cNvSpPr/>
      </xdr:nvSpPr>
      <xdr:spPr>
        <a:xfrm>
          <a:off x="3381375" y="1004633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60960</xdr:rowOff>
    </xdr:from>
    <xdr:to>
      <xdr:col>24</xdr:col>
      <xdr:colOff>63500</xdr:colOff>
      <xdr:row>62</xdr:row>
      <xdr:rowOff>148590</xdr:rowOff>
    </xdr:to>
    <xdr:cxnSp macro="">
      <xdr:nvCxnSpPr>
        <xdr:cNvPr id="192" name="直線コネクタ 191">
          <a:extLst>
            <a:ext uri="{FF2B5EF4-FFF2-40B4-BE49-F238E27FC236}">
              <a16:creationId xmlns:a16="http://schemas.microsoft.com/office/drawing/2014/main" id="{18AED38D-E151-44C7-A13F-B535E532FDF2}"/>
            </a:ext>
          </a:extLst>
        </xdr:cNvPr>
        <xdr:cNvCxnSpPr/>
      </xdr:nvCxnSpPr>
      <xdr:spPr>
        <a:xfrm>
          <a:off x="3429000" y="10103485"/>
          <a:ext cx="752475"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109220</xdr:rowOff>
    </xdr:from>
    <xdr:to>
      <xdr:col>15</xdr:col>
      <xdr:colOff>101600</xdr:colOff>
      <xdr:row>62</xdr:row>
      <xdr:rowOff>39370</xdr:rowOff>
    </xdr:to>
    <xdr:sp macro="" textlink="">
      <xdr:nvSpPr>
        <xdr:cNvPr id="193" name="楕円 192">
          <a:extLst>
            <a:ext uri="{FF2B5EF4-FFF2-40B4-BE49-F238E27FC236}">
              <a16:creationId xmlns:a16="http://schemas.microsoft.com/office/drawing/2014/main" id="{208AD682-396F-4F88-B310-0CD83152A994}"/>
            </a:ext>
          </a:extLst>
        </xdr:cNvPr>
        <xdr:cNvSpPr/>
      </xdr:nvSpPr>
      <xdr:spPr>
        <a:xfrm>
          <a:off x="2571750" y="99834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160020</xdr:rowOff>
    </xdr:from>
    <xdr:to>
      <xdr:col>19</xdr:col>
      <xdr:colOff>177800</xdr:colOff>
      <xdr:row>62</xdr:row>
      <xdr:rowOff>60960</xdr:rowOff>
    </xdr:to>
    <xdr:cxnSp macro="">
      <xdr:nvCxnSpPr>
        <xdr:cNvPr id="194" name="直線コネクタ 193">
          <a:extLst>
            <a:ext uri="{FF2B5EF4-FFF2-40B4-BE49-F238E27FC236}">
              <a16:creationId xmlns:a16="http://schemas.microsoft.com/office/drawing/2014/main" id="{18449254-3691-4FBD-8E9B-C95C01381B08}"/>
            </a:ext>
          </a:extLst>
        </xdr:cNvPr>
        <xdr:cNvCxnSpPr/>
      </xdr:nvCxnSpPr>
      <xdr:spPr>
        <a:xfrm>
          <a:off x="2619375" y="10040620"/>
          <a:ext cx="809625"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21590</xdr:rowOff>
    </xdr:from>
    <xdr:to>
      <xdr:col>10</xdr:col>
      <xdr:colOff>165100</xdr:colOff>
      <xdr:row>61</xdr:row>
      <xdr:rowOff>123190</xdr:rowOff>
    </xdr:to>
    <xdr:sp macro="" textlink="">
      <xdr:nvSpPr>
        <xdr:cNvPr id="195" name="楕円 194">
          <a:extLst>
            <a:ext uri="{FF2B5EF4-FFF2-40B4-BE49-F238E27FC236}">
              <a16:creationId xmlns:a16="http://schemas.microsoft.com/office/drawing/2014/main" id="{A68889CB-445A-41BD-8D1F-24DE88F8A096}"/>
            </a:ext>
          </a:extLst>
        </xdr:cNvPr>
        <xdr:cNvSpPr/>
      </xdr:nvSpPr>
      <xdr:spPr>
        <a:xfrm>
          <a:off x="1781175" y="989901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72390</xdr:rowOff>
    </xdr:from>
    <xdr:to>
      <xdr:col>15</xdr:col>
      <xdr:colOff>50800</xdr:colOff>
      <xdr:row>61</xdr:row>
      <xdr:rowOff>160020</xdr:rowOff>
    </xdr:to>
    <xdr:cxnSp macro="">
      <xdr:nvCxnSpPr>
        <xdr:cNvPr id="196" name="直線コネクタ 195">
          <a:extLst>
            <a:ext uri="{FF2B5EF4-FFF2-40B4-BE49-F238E27FC236}">
              <a16:creationId xmlns:a16="http://schemas.microsoft.com/office/drawing/2014/main" id="{B109AF1E-10F6-47AD-9588-147CA32F5B1B}"/>
            </a:ext>
          </a:extLst>
        </xdr:cNvPr>
        <xdr:cNvCxnSpPr/>
      </xdr:nvCxnSpPr>
      <xdr:spPr>
        <a:xfrm>
          <a:off x="1828800" y="9946640"/>
          <a:ext cx="790575"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109220</xdr:rowOff>
    </xdr:from>
    <xdr:to>
      <xdr:col>6</xdr:col>
      <xdr:colOff>38100</xdr:colOff>
      <xdr:row>61</xdr:row>
      <xdr:rowOff>39370</xdr:rowOff>
    </xdr:to>
    <xdr:sp macro="" textlink="">
      <xdr:nvSpPr>
        <xdr:cNvPr id="197" name="楕円 196">
          <a:extLst>
            <a:ext uri="{FF2B5EF4-FFF2-40B4-BE49-F238E27FC236}">
              <a16:creationId xmlns:a16="http://schemas.microsoft.com/office/drawing/2014/main" id="{8F3DF0C7-BDE6-4995-B16E-372875183CD7}"/>
            </a:ext>
          </a:extLst>
        </xdr:cNvPr>
        <xdr:cNvSpPr/>
      </xdr:nvSpPr>
      <xdr:spPr>
        <a:xfrm>
          <a:off x="981075" y="98215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160020</xdr:rowOff>
    </xdr:from>
    <xdr:to>
      <xdr:col>10</xdr:col>
      <xdr:colOff>114300</xdr:colOff>
      <xdr:row>61</xdr:row>
      <xdr:rowOff>72390</xdr:rowOff>
    </xdr:to>
    <xdr:cxnSp macro="">
      <xdr:nvCxnSpPr>
        <xdr:cNvPr id="198" name="直線コネクタ 197">
          <a:extLst>
            <a:ext uri="{FF2B5EF4-FFF2-40B4-BE49-F238E27FC236}">
              <a16:creationId xmlns:a16="http://schemas.microsoft.com/office/drawing/2014/main" id="{D95A7C86-A87A-4376-A532-05B52E34D24F}"/>
            </a:ext>
          </a:extLst>
        </xdr:cNvPr>
        <xdr:cNvCxnSpPr/>
      </xdr:nvCxnSpPr>
      <xdr:spPr>
        <a:xfrm>
          <a:off x="1028700" y="9878695"/>
          <a:ext cx="80010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199" name="n_1aveValue【体育館・プール】&#10;有形固定資産減価償却率">
          <a:extLst>
            <a:ext uri="{FF2B5EF4-FFF2-40B4-BE49-F238E27FC236}">
              <a16:creationId xmlns:a16="http://schemas.microsoft.com/office/drawing/2014/main" id="{2BCAE225-DED2-40F9-9E1A-EC2AC0AD7B3C}"/>
            </a:ext>
          </a:extLst>
        </xdr:cNvPr>
        <xdr:cNvSpPr txBox="1"/>
      </xdr:nvSpPr>
      <xdr:spPr>
        <a:xfrm>
          <a:off x="3239144" y="930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25417</xdr:rowOff>
    </xdr:from>
    <xdr:ext cx="405111" cy="259045"/>
    <xdr:sp macro="" textlink="">
      <xdr:nvSpPr>
        <xdr:cNvPr id="200" name="n_2aveValue【体育館・プール】&#10;有形固定資産減価償却率">
          <a:extLst>
            <a:ext uri="{FF2B5EF4-FFF2-40B4-BE49-F238E27FC236}">
              <a16:creationId xmlns:a16="http://schemas.microsoft.com/office/drawing/2014/main" id="{715DE024-6E32-42A6-ADE8-7DD6DA68F7F5}"/>
            </a:ext>
          </a:extLst>
        </xdr:cNvPr>
        <xdr:cNvSpPr txBox="1"/>
      </xdr:nvSpPr>
      <xdr:spPr>
        <a:xfrm>
          <a:off x="2439044"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151147</xdr:rowOff>
    </xdr:from>
    <xdr:ext cx="405111" cy="259045"/>
    <xdr:sp macro="" textlink="">
      <xdr:nvSpPr>
        <xdr:cNvPr id="201" name="n_3aveValue【体育館・プール】&#10;有形固定資産減価償却率">
          <a:extLst>
            <a:ext uri="{FF2B5EF4-FFF2-40B4-BE49-F238E27FC236}">
              <a16:creationId xmlns:a16="http://schemas.microsoft.com/office/drawing/2014/main" id="{09421AA3-1653-448E-9AC6-F35F656359F6}"/>
            </a:ext>
          </a:extLst>
        </xdr:cNvPr>
        <xdr:cNvSpPr txBox="1"/>
      </xdr:nvSpPr>
      <xdr:spPr>
        <a:xfrm>
          <a:off x="1648469" y="921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63517</xdr:rowOff>
    </xdr:from>
    <xdr:ext cx="405111" cy="259045"/>
    <xdr:sp macro="" textlink="">
      <xdr:nvSpPr>
        <xdr:cNvPr id="202" name="n_4aveValue【体育館・プール】&#10;有形固定資産減価償却率">
          <a:extLst>
            <a:ext uri="{FF2B5EF4-FFF2-40B4-BE49-F238E27FC236}">
              <a16:creationId xmlns:a16="http://schemas.microsoft.com/office/drawing/2014/main" id="{F5EF9824-DA97-4F4D-B306-C2783AC0CEB0}"/>
            </a:ext>
          </a:extLst>
        </xdr:cNvPr>
        <xdr:cNvSpPr txBox="1"/>
      </xdr:nvSpPr>
      <xdr:spPr>
        <a:xfrm>
          <a:off x="848369" y="913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102887</xdr:rowOff>
    </xdr:from>
    <xdr:ext cx="405111" cy="259045"/>
    <xdr:sp macro="" textlink="">
      <xdr:nvSpPr>
        <xdr:cNvPr id="203" name="n_1mainValue【体育館・プール】&#10;有形固定資産減価償却率">
          <a:extLst>
            <a:ext uri="{FF2B5EF4-FFF2-40B4-BE49-F238E27FC236}">
              <a16:creationId xmlns:a16="http://schemas.microsoft.com/office/drawing/2014/main" id="{E3557E88-0931-45AF-8B0D-E2488B3A8679}"/>
            </a:ext>
          </a:extLst>
        </xdr:cNvPr>
        <xdr:cNvSpPr txBox="1"/>
      </xdr:nvSpPr>
      <xdr:spPr>
        <a:xfrm>
          <a:off x="3239144" y="1014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204" name="n_2mainValue【体育館・プール】&#10;有形固定資産減価償却率">
          <a:extLst>
            <a:ext uri="{FF2B5EF4-FFF2-40B4-BE49-F238E27FC236}">
              <a16:creationId xmlns:a16="http://schemas.microsoft.com/office/drawing/2014/main" id="{2EE8C427-D97A-40C8-AB6A-38002020CE94}"/>
            </a:ext>
          </a:extLst>
        </xdr:cNvPr>
        <xdr:cNvSpPr txBox="1"/>
      </xdr:nvSpPr>
      <xdr:spPr>
        <a:xfrm>
          <a:off x="2439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114317</xdr:rowOff>
    </xdr:from>
    <xdr:ext cx="405111" cy="259045"/>
    <xdr:sp macro="" textlink="">
      <xdr:nvSpPr>
        <xdr:cNvPr id="205" name="n_3mainValue【体育館・プール】&#10;有形固定資産減価償却率">
          <a:extLst>
            <a:ext uri="{FF2B5EF4-FFF2-40B4-BE49-F238E27FC236}">
              <a16:creationId xmlns:a16="http://schemas.microsoft.com/office/drawing/2014/main" id="{09536F9D-1B0B-4338-8EAF-337F3FBEF14B}"/>
            </a:ext>
          </a:extLst>
        </xdr:cNvPr>
        <xdr:cNvSpPr txBox="1"/>
      </xdr:nvSpPr>
      <xdr:spPr>
        <a:xfrm>
          <a:off x="1648469" y="999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6" name="n_4mainValue【体育館・プール】&#10;有形固定資産減価償却率">
          <a:extLst>
            <a:ext uri="{FF2B5EF4-FFF2-40B4-BE49-F238E27FC236}">
              <a16:creationId xmlns:a16="http://schemas.microsoft.com/office/drawing/2014/main" id="{6C506E1F-9A67-4D4F-885D-F132220B2664}"/>
            </a:ext>
          </a:extLst>
        </xdr:cNvPr>
        <xdr:cNvSpPr txBox="1"/>
      </xdr:nvSpPr>
      <xdr:spPr>
        <a:xfrm>
          <a:off x="848369"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968B87F9-B115-4855-977B-50F0C360E9DA}"/>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C04D0970-5405-4ECD-900C-DE18B12E860F}"/>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CB8D391B-1260-4B09-9E5B-8A2EC64DE7B4}"/>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BCB12032-9460-47E4-A60A-8135BB72AFE4}"/>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1F54D46D-5BD0-4CEC-BF35-7629DA0BBA8D}"/>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794D55F0-3EFE-4E3D-A97F-593B2707621D}"/>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FE6173D6-A045-4330-B4F8-9CB7BA436CB1}"/>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894CEEE4-0FE8-402B-AE7E-014BBCEBDE2F}"/>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96DF51C9-3C1D-404C-BE83-4AEFC1D498C6}"/>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3DD50EA6-EC08-4546-A736-54D42544A77D}"/>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9D7F7F58-63F4-4F09-A7DD-16E22DEA714B}"/>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376C0167-4ADB-4497-A69E-BD83E5531329}"/>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28D91A7A-EA64-4476-BD1C-7FE9A963264A}"/>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186D7625-C25E-487D-A38B-920E98AD8059}"/>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C431A904-589F-4732-AB47-60707A560142}"/>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253D0242-7E9D-4D42-A4A5-D4BC95494959}"/>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EBCD6128-61CB-42A8-ABFB-B457DB74F165}"/>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5B984092-CBD5-4ED7-A87C-B32DDB830A7A}"/>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30DA978D-D25F-4E9B-A64B-D19F0D0FEFCE}"/>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243D6D0C-C34E-43F7-B558-43E3B9CEEFDF}"/>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8DC467ED-1867-499D-A9FC-BD09F7A21DC0}"/>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95A773E6-49F2-4E1E-8D07-3BE007F51FF7}"/>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74AF692B-9FF7-46BC-BBB1-CC8A19E1320B}"/>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1AC6BDE3-0B12-4BCA-9348-51DEE6D52767}"/>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146050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E6934476-6AA6-4B1C-B4D3-ED132E713356}"/>
            </a:ext>
          </a:extLst>
        </xdr:cNvPr>
        <xdr:cNvCxnSpPr/>
      </xdr:nvCxnSpPr>
      <xdr:spPr>
        <a:xfrm flipV="1">
          <a:off x="9429115" y="90487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EF7D2F13-E0A1-419D-AEE2-336EDFC3D81D}"/>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56B814D1-10D3-489E-A22E-F5E919F40111}"/>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92727</xdr:rowOff>
    </xdr:from>
    <xdr:ext cx="469744" cy="259045"/>
    <xdr:sp macro="" textlink="">
      <xdr:nvSpPr>
        <xdr:cNvPr id="234" name="【体育館・プール】&#10;一人当たり面積最大値テキスト">
          <a:extLst>
            <a:ext uri="{FF2B5EF4-FFF2-40B4-BE49-F238E27FC236}">
              <a16:creationId xmlns:a16="http://schemas.microsoft.com/office/drawing/2014/main" id="{C43C6201-F201-4589-B307-BD99FEC3F7F6}"/>
            </a:ext>
          </a:extLst>
        </xdr:cNvPr>
        <xdr:cNvSpPr txBox="1"/>
      </xdr:nvSpPr>
      <xdr:spPr>
        <a:xfrm>
          <a:off x="9467850" y="88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146050</xdr:rowOff>
    </xdr:from>
    <xdr:to>
      <xdr:col>55</xdr:col>
      <xdr:colOff>88900</xdr:colOff>
      <xdr:row>55</xdr:row>
      <xdr:rowOff>146050</xdr:rowOff>
    </xdr:to>
    <xdr:cxnSp macro="">
      <xdr:nvCxnSpPr>
        <xdr:cNvPr id="235" name="直線コネクタ 234">
          <a:extLst>
            <a:ext uri="{FF2B5EF4-FFF2-40B4-BE49-F238E27FC236}">
              <a16:creationId xmlns:a16="http://schemas.microsoft.com/office/drawing/2014/main" id="{728D8EB1-B880-47FA-813C-A4982C2A5D71}"/>
            </a:ext>
          </a:extLst>
        </xdr:cNvPr>
        <xdr:cNvCxnSpPr/>
      </xdr:nvCxnSpPr>
      <xdr:spPr>
        <a:xfrm>
          <a:off x="9363075" y="90487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10177</xdr:rowOff>
    </xdr:from>
    <xdr:ext cx="469744" cy="259045"/>
    <xdr:sp macro="" textlink="">
      <xdr:nvSpPr>
        <xdr:cNvPr id="236" name="【体育館・プール】&#10;一人当たり面積平均値テキスト">
          <a:extLst>
            <a:ext uri="{FF2B5EF4-FFF2-40B4-BE49-F238E27FC236}">
              <a16:creationId xmlns:a16="http://schemas.microsoft.com/office/drawing/2014/main" id="{D4876D4F-240C-4789-ADA8-BCD009D32FB6}"/>
            </a:ext>
          </a:extLst>
        </xdr:cNvPr>
        <xdr:cNvSpPr txBox="1"/>
      </xdr:nvSpPr>
      <xdr:spPr>
        <a:xfrm>
          <a:off x="9467850" y="988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31750</xdr:rowOff>
    </xdr:from>
    <xdr:to>
      <xdr:col>55</xdr:col>
      <xdr:colOff>50800</xdr:colOff>
      <xdr:row>61</xdr:row>
      <xdr:rowOff>133350</xdr:rowOff>
    </xdr:to>
    <xdr:sp macro="" textlink="">
      <xdr:nvSpPr>
        <xdr:cNvPr id="237" name="フローチャート: 判断 236">
          <a:extLst>
            <a:ext uri="{FF2B5EF4-FFF2-40B4-BE49-F238E27FC236}">
              <a16:creationId xmlns:a16="http://schemas.microsoft.com/office/drawing/2014/main" id="{B6FB85D4-DEDA-4784-9EB0-6BF9086567AE}"/>
            </a:ext>
          </a:extLst>
        </xdr:cNvPr>
        <xdr:cNvSpPr/>
      </xdr:nvSpPr>
      <xdr:spPr>
        <a:xfrm>
          <a:off x="9401175" y="990600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8" name="フローチャート: 判断 237">
          <a:extLst>
            <a:ext uri="{FF2B5EF4-FFF2-40B4-BE49-F238E27FC236}">
              <a16:creationId xmlns:a16="http://schemas.microsoft.com/office/drawing/2014/main" id="{EEA00893-6A17-4BAD-9FDD-9190FF448BF3}"/>
            </a:ext>
          </a:extLst>
        </xdr:cNvPr>
        <xdr:cNvSpPr/>
      </xdr:nvSpPr>
      <xdr:spPr>
        <a:xfrm>
          <a:off x="8639175" y="9906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19050</xdr:rowOff>
    </xdr:from>
    <xdr:to>
      <xdr:col>46</xdr:col>
      <xdr:colOff>38100</xdr:colOff>
      <xdr:row>61</xdr:row>
      <xdr:rowOff>120650</xdr:rowOff>
    </xdr:to>
    <xdr:sp macro="" textlink="">
      <xdr:nvSpPr>
        <xdr:cNvPr id="239" name="フローチャート: 判断 238">
          <a:extLst>
            <a:ext uri="{FF2B5EF4-FFF2-40B4-BE49-F238E27FC236}">
              <a16:creationId xmlns:a16="http://schemas.microsoft.com/office/drawing/2014/main" id="{744DF028-3F80-4E4A-ACE6-0C6409A82768}"/>
            </a:ext>
          </a:extLst>
        </xdr:cNvPr>
        <xdr:cNvSpPr/>
      </xdr:nvSpPr>
      <xdr:spPr>
        <a:xfrm>
          <a:off x="7839075" y="98964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40" name="フローチャート: 判断 239">
          <a:extLst>
            <a:ext uri="{FF2B5EF4-FFF2-40B4-BE49-F238E27FC236}">
              <a16:creationId xmlns:a16="http://schemas.microsoft.com/office/drawing/2014/main" id="{C3860E7D-BEA4-442A-BB04-785C70926116}"/>
            </a:ext>
          </a:extLst>
        </xdr:cNvPr>
        <xdr:cNvSpPr/>
      </xdr:nvSpPr>
      <xdr:spPr>
        <a:xfrm>
          <a:off x="7029450" y="9896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114300</xdr:rowOff>
    </xdr:from>
    <xdr:to>
      <xdr:col>36</xdr:col>
      <xdr:colOff>165100</xdr:colOff>
      <xdr:row>61</xdr:row>
      <xdr:rowOff>44450</xdr:rowOff>
    </xdr:to>
    <xdr:sp macro="" textlink="">
      <xdr:nvSpPr>
        <xdr:cNvPr id="241" name="フローチャート: 判断 240">
          <a:extLst>
            <a:ext uri="{FF2B5EF4-FFF2-40B4-BE49-F238E27FC236}">
              <a16:creationId xmlns:a16="http://schemas.microsoft.com/office/drawing/2014/main" id="{1FB8AD65-CC4F-4503-B19A-BAC5BD4CAD0E}"/>
            </a:ext>
          </a:extLst>
        </xdr:cNvPr>
        <xdr:cNvSpPr/>
      </xdr:nvSpPr>
      <xdr:spPr>
        <a:xfrm>
          <a:off x="6238875" y="9829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7E7483E-9CDB-4715-A264-6FE7F2B3164D}"/>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D3798AD-5DC7-4C26-B5C0-5FC3FA15C1DC}"/>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730FAD8-350D-4898-81A8-00AB7A5D7659}"/>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20AC010-744B-460A-A626-6A5863485EA2}"/>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154C07F-BD7A-44EC-8968-4C45CEDA1BA0}"/>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114300</xdr:rowOff>
    </xdr:from>
    <xdr:to>
      <xdr:col>55</xdr:col>
      <xdr:colOff>50800</xdr:colOff>
      <xdr:row>61</xdr:row>
      <xdr:rowOff>44450</xdr:rowOff>
    </xdr:to>
    <xdr:sp macro="" textlink="">
      <xdr:nvSpPr>
        <xdr:cNvPr id="247" name="楕円 246">
          <a:extLst>
            <a:ext uri="{FF2B5EF4-FFF2-40B4-BE49-F238E27FC236}">
              <a16:creationId xmlns:a16="http://schemas.microsoft.com/office/drawing/2014/main" id="{C234EC46-224C-4F41-ACAE-190C60B61FF7}"/>
            </a:ext>
          </a:extLst>
        </xdr:cNvPr>
        <xdr:cNvSpPr/>
      </xdr:nvSpPr>
      <xdr:spPr>
        <a:xfrm>
          <a:off x="9401175" y="98298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137177</xdr:rowOff>
    </xdr:from>
    <xdr:ext cx="469744" cy="259045"/>
    <xdr:sp macro="" textlink="">
      <xdr:nvSpPr>
        <xdr:cNvPr id="248" name="【体育館・プール】&#10;一人当たり面積該当値テキスト">
          <a:extLst>
            <a:ext uri="{FF2B5EF4-FFF2-40B4-BE49-F238E27FC236}">
              <a16:creationId xmlns:a16="http://schemas.microsoft.com/office/drawing/2014/main" id="{F102D1BF-66B9-44B4-BE33-E3F67B2B0FCC}"/>
            </a:ext>
          </a:extLst>
        </xdr:cNvPr>
        <xdr:cNvSpPr txBox="1"/>
      </xdr:nvSpPr>
      <xdr:spPr>
        <a:xfrm>
          <a:off x="9467850"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114300</xdr:rowOff>
    </xdr:from>
    <xdr:to>
      <xdr:col>50</xdr:col>
      <xdr:colOff>165100</xdr:colOff>
      <xdr:row>61</xdr:row>
      <xdr:rowOff>44450</xdr:rowOff>
    </xdr:to>
    <xdr:sp macro="" textlink="">
      <xdr:nvSpPr>
        <xdr:cNvPr id="249" name="楕円 248">
          <a:extLst>
            <a:ext uri="{FF2B5EF4-FFF2-40B4-BE49-F238E27FC236}">
              <a16:creationId xmlns:a16="http://schemas.microsoft.com/office/drawing/2014/main" id="{7878BC38-916F-4779-943F-055A6B31C982}"/>
            </a:ext>
          </a:extLst>
        </xdr:cNvPr>
        <xdr:cNvSpPr/>
      </xdr:nvSpPr>
      <xdr:spPr>
        <a:xfrm>
          <a:off x="8639175" y="9829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165100</xdr:rowOff>
    </xdr:from>
    <xdr:to>
      <xdr:col>55</xdr:col>
      <xdr:colOff>0</xdr:colOff>
      <xdr:row>60</xdr:row>
      <xdr:rowOff>165100</xdr:rowOff>
    </xdr:to>
    <xdr:cxnSp macro="">
      <xdr:nvCxnSpPr>
        <xdr:cNvPr id="250" name="直線コネクタ 249">
          <a:extLst>
            <a:ext uri="{FF2B5EF4-FFF2-40B4-BE49-F238E27FC236}">
              <a16:creationId xmlns:a16="http://schemas.microsoft.com/office/drawing/2014/main" id="{330DD17B-EF32-4C08-B6AE-7644FEFEB110}"/>
            </a:ext>
          </a:extLst>
        </xdr:cNvPr>
        <xdr:cNvCxnSpPr/>
      </xdr:nvCxnSpPr>
      <xdr:spPr>
        <a:xfrm>
          <a:off x="8686800" y="98774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114300</xdr:rowOff>
    </xdr:from>
    <xdr:to>
      <xdr:col>46</xdr:col>
      <xdr:colOff>38100</xdr:colOff>
      <xdr:row>61</xdr:row>
      <xdr:rowOff>44450</xdr:rowOff>
    </xdr:to>
    <xdr:sp macro="" textlink="">
      <xdr:nvSpPr>
        <xdr:cNvPr id="251" name="楕円 250">
          <a:extLst>
            <a:ext uri="{FF2B5EF4-FFF2-40B4-BE49-F238E27FC236}">
              <a16:creationId xmlns:a16="http://schemas.microsoft.com/office/drawing/2014/main" id="{D2EB3BA4-26C3-408D-A571-79D78B0F0B4E}"/>
            </a:ext>
          </a:extLst>
        </xdr:cNvPr>
        <xdr:cNvSpPr/>
      </xdr:nvSpPr>
      <xdr:spPr>
        <a:xfrm>
          <a:off x="7839075" y="98298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165100</xdr:rowOff>
    </xdr:from>
    <xdr:to>
      <xdr:col>50</xdr:col>
      <xdr:colOff>114300</xdr:colOff>
      <xdr:row>60</xdr:row>
      <xdr:rowOff>165100</xdr:rowOff>
    </xdr:to>
    <xdr:cxnSp macro="">
      <xdr:nvCxnSpPr>
        <xdr:cNvPr id="252" name="直線コネクタ 251">
          <a:extLst>
            <a:ext uri="{FF2B5EF4-FFF2-40B4-BE49-F238E27FC236}">
              <a16:creationId xmlns:a16="http://schemas.microsoft.com/office/drawing/2014/main" id="{3FC2B3FC-670D-4184-8CDE-99BE5CDC9E23}"/>
            </a:ext>
          </a:extLst>
        </xdr:cNvPr>
        <xdr:cNvCxnSpPr/>
      </xdr:nvCxnSpPr>
      <xdr:spPr>
        <a:xfrm>
          <a:off x="7886700" y="98774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114300</xdr:rowOff>
    </xdr:from>
    <xdr:to>
      <xdr:col>41</xdr:col>
      <xdr:colOff>101600</xdr:colOff>
      <xdr:row>61</xdr:row>
      <xdr:rowOff>44450</xdr:rowOff>
    </xdr:to>
    <xdr:sp macro="" textlink="">
      <xdr:nvSpPr>
        <xdr:cNvPr id="253" name="楕円 252">
          <a:extLst>
            <a:ext uri="{FF2B5EF4-FFF2-40B4-BE49-F238E27FC236}">
              <a16:creationId xmlns:a16="http://schemas.microsoft.com/office/drawing/2014/main" id="{B93E03E8-1395-4415-A393-EB873C68ABB9}"/>
            </a:ext>
          </a:extLst>
        </xdr:cNvPr>
        <xdr:cNvSpPr/>
      </xdr:nvSpPr>
      <xdr:spPr>
        <a:xfrm>
          <a:off x="7029450" y="98298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165100</xdr:rowOff>
    </xdr:from>
    <xdr:to>
      <xdr:col>45</xdr:col>
      <xdr:colOff>177800</xdr:colOff>
      <xdr:row>60</xdr:row>
      <xdr:rowOff>165100</xdr:rowOff>
    </xdr:to>
    <xdr:cxnSp macro="">
      <xdr:nvCxnSpPr>
        <xdr:cNvPr id="254" name="直線コネクタ 253">
          <a:extLst>
            <a:ext uri="{FF2B5EF4-FFF2-40B4-BE49-F238E27FC236}">
              <a16:creationId xmlns:a16="http://schemas.microsoft.com/office/drawing/2014/main" id="{745C3C92-9268-421A-9E1B-5F3D896A5BF1}"/>
            </a:ext>
          </a:extLst>
        </xdr:cNvPr>
        <xdr:cNvCxnSpPr/>
      </xdr:nvCxnSpPr>
      <xdr:spPr>
        <a:xfrm>
          <a:off x="7077075" y="98774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114300</xdr:rowOff>
    </xdr:from>
    <xdr:to>
      <xdr:col>36</xdr:col>
      <xdr:colOff>165100</xdr:colOff>
      <xdr:row>61</xdr:row>
      <xdr:rowOff>44450</xdr:rowOff>
    </xdr:to>
    <xdr:sp macro="" textlink="">
      <xdr:nvSpPr>
        <xdr:cNvPr id="255" name="楕円 254">
          <a:extLst>
            <a:ext uri="{FF2B5EF4-FFF2-40B4-BE49-F238E27FC236}">
              <a16:creationId xmlns:a16="http://schemas.microsoft.com/office/drawing/2014/main" id="{552301E3-C28B-46A6-80C9-648ECA583597}"/>
            </a:ext>
          </a:extLst>
        </xdr:cNvPr>
        <xdr:cNvSpPr/>
      </xdr:nvSpPr>
      <xdr:spPr>
        <a:xfrm>
          <a:off x="6238875" y="9829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165100</xdr:rowOff>
    </xdr:from>
    <xdr:to>
      <xdr:col>41</xdr:col>
      <xdr:colOff>50800</xdr:colOff>
      <xdr:row>60</xdr:row>
      <xdr:rowOff>165100</xdr:rowOff>
    </xdr:to>
    <xdr:cxnSp macro="">
      <xdr:nvCxnSpPr>
        <xdr:cNvPr id="256" name="直線コネクタ 255">
          <a:extLst>
            <a:ext uri="{FF2B5EF4-FFF2-40B4-BE49-F238E27FC236}">
              <a16:creationId xmlns:a16="http://schemas.microsoft.com/office/drawing/2014/main" id="{B4F79C25-0900-4881-BF9E-367D7F0778AD}"/>
            </a:ext>
          </a:extLst>
        </xdr:cNvPr>
        <xdr:cNvCxnSpPr/>
      </xdr:nvCxnSpPr>
      <xdr:spPr>
        <a:xfrm>
          <a:off x="6286500" y="98774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124477</xdr:rowOff>
    </xdr:from>
    <xdr:ext cx="469744" cy="259045"/>
    <xdr:sp macro="" textlink="">
      <xdr:nvSpPr>
        <xdr:cNvPr id="257" name="n_1aveValue【体育館・プール】&#10;一人当たり面積">
          <a:extLst>
            <a:ext uri="{FF2B5EF4-FFF2-40B4-BE49-F238E27FC236}">
              <a16:creationId xmlns:a16="http://schemas.microsoft.com/office/drawing/2014/main" id="{550023B1-124D-46BA-BDFB-FFECEF6CB770}"/>
            </a:ext>
          </a:extLst>
        </xdr:cNvPr>
        <xdr:cNvSpPr txBox="1"/>
      </xdr:nvSpPr>
      <xdr:spPr>
        <a:xfrm>
          <a:off x="845827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111777</xdr:rowOff>
    </xdr:from>
    <xdr:ext cx="469744" cy="259045"/>
    <xdr:sp macro="" textlink="">
      <xdr:nvSpPr>
        <xdr:cNvPr id="258" name="n_2aveValue【体育館・プール】&#10;一人当たり面積">
          <a:extLst>
            <a:ext uri="{FF2B5EF4-FFF2-40B4-BE49-F238E27FC236}">
              <a16:creationId xmlns:a16="http://schemas.microsoft.com/office/drawing/2014/main" id="{C365AE78-3947-48E4-B176-F8AD22F6D802}"/>
            </a:ext>
          </a:extLst>
        </xdr:cNvPr>
        <xdr:cNvSpPr txBox="1"/>
      </xdr:nvSpPr>
      <xdr:spPr>
        <a:xfrm>
          <a:off x="7677227"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111777</xdr:rowOff>
    </xdr:from>
    <xdr:ext cx="469744" cy="259045"/>
    <xdr:sp macro="" textlink="">
      <xdr:nvSpPr>
        <xdr:cNvPr id="259" name="n_3aveValue【体育館・プール】&#10;一人当たり面積">
          <a:extLst>
            <a:ext uri="{FF2B5EF4-FFF2-40B4-BE49-F238E27FC236}">
              <a16:creationId xmlns:a16="http://schemas.microsoft.com/office/drawing/2014/main" id="{7D50F50B-B079-4970-8123-1CA61BC7DA94}"/>
            </a:ext>
          </a:extLst>
        </xdr:cNvPr>
        <xdr:cNvSpPr txBox="1"/>
      </xdr:nvSpPr>
      <xdr:spPr>
        <a:xfrm>
          <a:off x="68676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35577</xdr:rowOff>
    </xdr:from>
    <xdr:ext cx="469744" cy="259045"/>
    <xdr:sp macro="" textlink="">
      <xdr:nvSpPr>
        <xdr:cNvPr id="260" name="n_4aveValue【体育館・プール】&#10;一人当たり面積">
          <a:extLst>
            <a:ext uri="{FF2B5EF4-FFF2-40B4-BE49-F238E27FC236}">
              <a16:creationId xmlns:a16="http://schemas.microsoft.com/office/drawing/2014/main" id="{795DA560-0C22-4F9C-BFB9-177CAB4D45EC}"/>
            </a:ext>
          </a:extLst>
        </xdr:cNvPr>
        <xdr:cNvSpPr txBox="1"/>
      </xdr:nvSpPr>
      <xdr:spPr>
        <a:xfrm>
          <a:off x="6067502" y="991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60977</xdr:rowOff>
    </xdr:from>
    <xdr:ext cx="469744" cy="259045"/>
    <xdr:sp macro="" textlink="">
      <xdr:nvSpPr>
        <xdr:cNvPr id="261" name="n_1mainValue【体育館・プール】&#10;一人当たり面積">
          <a:extLst>
            <a:ext uri="{FF2B5EF4-FFF2-40B4-BE49-F238E27FC236}">
              <a16:creationId xmlns:a16="http://schemas.microsoft.com/office/drawing/2014/main" id="{511DB93C-A4A4-4CE7-81DD-A7B1C83A6F8E}"/>
            </a:ext>
          </a:extLst>
        </xdr:cNvPr>
        <xdr:cNvSpPr txBox="1"/>
      </xdr:nvSpPr>
      <xdr:spPr>
        <a:xfrm>
          <a:off x="8458277"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60977</xdr:rowOff>
    </xdr:from>
    <xdr:ext cx="469744" cy="259045"/>
    <xdr:sp macro="" textlink="">
      <xdr:nvSpPr>
        <xdr:cNvPr id="262" name="n_2mainValue【体育館・プール】&#10;一人当たり面積">
          <a:extLst>
            <a:ext uri="{FF2B5EF4-FFF2-40B4-BE49-F238E27FC236}">
              <a16:creationId xmlns:a16="http://schemas.microsoft.com/office/drawing/2014/main" id="{AFAE2872-367F-41CA-A1C5-D740B02A6C31}"/>
            </a:ext>
          </a:extLst>
        </xdr:cNvPr>
        <xdr:cNvSpPr txBox="1"/>
      </xdr:nvSpPr>
      <xdr:spPr>
        <a:xfrm>
          <a:off x="7677227"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60977</xdr:rowOff>
    </xdr:from>
    <xdr:ext cx="469744" cy="259045"/>
    <xdr:sp macro="" textlink="">
      <xdr:nvSpPr>
        <xdr:cNvPr id="263" name="n_3mainValue【体育館・プール】&#10;一人当たり面積">
          <a:extLst>
            <a:ext uri="{FF2B5EF4-FFF2-40B4-BE49-F238E27FC236}">
              <a16:creationId xmlns:a16="http://schemas.microsoft.com/office/drawing/2014/main" id="{61711DC6-6F37-44D2-A632-8321A2AD3A2C}"/>
            </a:ext>
          </a:extLst>
        </xdr:cNvPr>
        <xdr:cNvSpPr txBox="1"/>
      </xdr:nvSpPr>
      <xdr:spPr>
        <a:xfrm>
          <a:off x="6867602"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60977</xdr:rowOff>
    </xdr:from>
    <xdr:ext cx="469744" cy="259045"/>
    <xdr:sp macro="" textlink="">
      <xdr:nvSpPr>
        <xdr:cNvPr id="264" name="n_4mainValue【体育館・プール】&#10;一人当たり面積">
          <a:extLst>
            <a:ext uri="{FF2B5EF4-FFF2-40B4-BE49-F238E27FC236}">
              <a16:creationId xmlns:a16="http://schemas.microsoft.com/office/drawing/2014/main" id="{CCD64615-F3BF-4C56-A655-C93BD3EBD170}"/>
            </a:ext>
          </a:extLst>
        </xdr:cNvPr>
        <xdr:cNvSpPr txBox="1"/>
      </xdr:nvSpPr>
      <xdr:spPr>
        <a:xfrm>
          <a:off x="6067502"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1ABF889D-B909-4526-8ED5-FCFD8AB6090D}"/>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1810BA03-2793-4F1A-A724-0BBE41C14610}"/>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F489515-47CF-4698-9BAC-35F2273414AC}"/>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885A9810-18E0-49C1-805A-960408673A3C}"/>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5F990D1A-2461-4941-9E49-34EBABF02DA1}"/>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922453D-6E90-4ACC-AC79-7786C334B136}"/>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80AD2A0A-AF93-4BA6-95C1-64BCB3627204}"/>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F6FFFB35-23E3-4C9F-BB76-50C4C6DAA894}"/>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DCB50209-BFF7-46E0-8FCC-482B08FAA6CE}"/>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99065A4E-6D9C-49C6-86BD-022C67D843AB}"/>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D4D3E226-2737-40C3-A5DA-B965F6A84D52}"/>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E2372F6C-67DD-437F-AB99-D092E79626F5}"/>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7" name="テキスト ボックス 276">
          <a:extLst>
            <a:ext uri="{FF2B5EF4-FFF2-40B4-BE49-F238E27FC236}">
              <a16:creationId xmlns:a16="http://schemas.microsoft.com/office/drawing/2014/main" id="{C94CC8E0-6EF9-4D91-A5E8-0F2787A2E914}"/>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FF994F78-9160-4149-A25D-06424FCD6C5D}"/>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C61BBEC9-B096-4F00-8919-E64FBDED77FA}"/>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9B05F8A-5181-4F02-9B1A-26EFEDCA9A26}"/>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6C9A71C5-52F2-42F5-B72F-0A22DF4B651A}"/>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798E919B-4162-4CEF-AB87-FC06CACC97B3}"/>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FE6E9837-C461-49EF-A0DD-5F7395CE15AE}"/>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18BE1BEF-0D01-4916-8368-093DD31F29A2}"/>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48F10054-CAE5-487D-9967-162B6A152E06}"/>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E00B6D48-DF65-45A9-8B7A-1DC0EBB3ECB5}"/>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a:extLst>
            <a:ext uri="{FF2B5EF4-FFF2-40B4-BE49-F238E27FC236}">
              <a16:creationId xmlns:a16="http://schemas.microsoft.com/office/drawing/2014/main" id="{719EED6E-B80B-46C1-AEDA-D64CCA08A749}"/>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53689160-A163-43C3-8F86-9D8C6ECE8E9A}"/>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8877E351-FFFD-4344-94AD-DFC55D809A87}"/>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F09D3D8C-4229-4502-8583-8F4848CAA1E1}"/>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51163</xdr:rowOff>
    </xdr:from>
    <xdr:to>
      <xdr:col>24</xdr:col>
      <xdr:colOff>62865</xdr:colOff>
      <xdr:row>86</xdr:row>
      <xdr:rowOff>74023</xdr:rowOff>
    </xdr:to>
    <xdr:cxnSp macro="">
      <xdr:nvCxnSpPr>
        <xdr:cNvPr id="291" name="直線コネクタ 290">
          <a:extLst>
            <a:ext uri="{FF2B5EF4-FFF2-40B4-BE49-F238E27FC236}">
              <a16:creationId xmlns:a16="http://schemas.microsoft.com/office/drawing/2014/main" id="{F64951FA-68C1-4FC5-8A74-7D3154FFA5C0}"/>
            </a:ext>
          </a:extLst>
        </xdr:cNvPr>
        <xdr:cNvCxnSpPr/>
      </xdr:nvCxnSpPr>
      <xdr:spPr>
        <a:xfrm flipV="1">
          <a:off x="4180840" y="12678138"/>
          <a:ext cx="0"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77850</xdr:rowOff>
    </xdr:from>
    <xdr:ext cx="405111" cy="259045"/>
    <xdr:sp macro="" textlink="">
      <xdr:nvSpPr>
        <xdr:cNvPr id="292" name="【福祉施設】&#10;有形固定資産減価償却率最小値テキスト">
          <a:extLst>
            <a:ext uri="{FF2B5EF4-FFF2-40B4-BE49-F238E27FC236}">
              <a16:creationId xmlns:a16="http://schemas.microsoft.com/office/drawing/2014/main" id="{9BC9BB27-24ED-4BC0-8B20-86475516CADE}"/>
            </a:ext>
          </a:extLst>
        </xdr:cNvPr>
        <xdr:cNvSpPr txBox="1"/>
      </xdr:nvSpPr>
      <xdr:spPr>
        <a:xfrm>
          <a:off x="4219575" y="1400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74023</xdr:rowOff>
    </xdr:from>
    <xdr:to>
      <xdr:col>24</xdr:col>
      <xdr:colOff>152400</xdr:colOff>
      <xdr:row>86</xdr:row>
      <xdr:rowOff>74023</xdr:rowOff>
    </xdr:to>
    <xdr:cxnSp macro="">
      <xdr:nvCxnSpPr>
        <xdr:cNvPr id="293" name="直線コネクタ 292">
          <a:extLst>
            <a:ext uri="{FF2B5EF4-FFF2-40B4-BE49-F238E27FC236}">
              <a16:creationId xmlns:a16="http://schemas.microsoft.com/office/drawing/2014/main" id="{A4425C36-6E1C-48E4-ADBC-BAA70C962654}"/>
            </a:ext>
          </a:extLst>
        </xdr:cNvPr>
        <xdr:cNvCxnSpPr/>
      </xdr:nvCxnSpPr>
      <xdr:spPr>
        <a:xfrm>
          <a:off x="4105275" y="13999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169290</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48F6789A-E88B-4268-B2FB-4CE86672B747}"/>
            </a:ext>
          </a:extLst>
        </xdr:cNvPr>
        <xdr:cNvSpPr txBox="1"/>
      </xdr:nvSpPr>
      <xdr:spPr>
        <a:xfrm>
          <a:off x="4219575" y="12466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51163</xdr:rowOff>
    </xdr:from>
    <xdr:to>
      <xdr:col>24</xdr:col>
      <xdr:colOff>152400</xdr:colOff>
      <xdr:row>78</xdr:row>
      <xdr:rowOff>51163</xdr:rowOff>
    </xdr:to>
    <xdr:cxnSp macro="">
      <xdr:nvCxnSpPr>
        <xdr:cNvPr id="295" name="直線コネクタ 294">
          <a:extLst>
            <a:ext uri="{FF2B5EF4-FFF2-40B4-BE49-F238E27FC236}">
              <a16:creationId xmlns:a16="http://schemas.microsoft.com/office/drawing/2014/main" id="{F6783084-9975-4BBA-81CA-39F89182F066}"/>
            </a:ext>
          </a:extLst>
        </xdr:cNvPr>
        <xdr:cNvCxnSpPr/>
      </xdr:nvCxnSpPr>
      <xdr:spPr>
        <a:xfrm>
          <a:off x="4105275" y="1267813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35940</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1AC4BD1F-F570-4D0A-801B-E3EFCE61C86B}"/>
            </a:ext>
          </a:extLst>
        </xdr:cNvPr>
        <xdr:cNvSpPr txBox="1"/>
      </xdr:nvSpPr>
      <xdr:spPr>
        <a:xfrm>
          <a:off x="4219575" y="131518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57513</xdr:rowOff>
    </xdr:from>
    <xdr:to>
      <xdr:col>24</xdr:col>
      <xdr:colOff>114300</xdr:colOff>
      <xdr:row>81</xdr:row>
      <xdr:rowOff>159113</xdr:rowOff>
    </xdr:to>
    <xdr:sp macro="" textlink="">
      <xdr:nvSpPr>
        <xdr:cNvPr id="297" name="フローチャート: 判断 296">
          <a:extLst>
            <a:ext uri="{FF2B5EF4-FFF2-40B4-BE49-F238E27FC236}">
              <a16:creationId xmlns:a16="http://schemas.microsoft.com/office/drawing/2014/main" id="{21AAADD5-2566-4E92-86DD-8719D08047E9}"/>
            </a:ext>
          </a:extLst>
        </xdr:cNvPr>
        <xdr:cNvSpPr/>
      </xdr:nvSpPr>
      <xdr:spPr>
        <a:xfrm>
          <a:off x="4124325" y="1317343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24856</xdr:rowOff>
    </xdr:from>
    <xdr:to>
      <xdr:col>20</xdr:col>
      <xdr:colOff>38100</xdr:colOff>
      <xdr:row>81</xdr:row>
      <xdr:rowOff>126456</xdr:rowOff>
    </xdr:to>
    <xdr:sp macro="" textlink="">
      <xdr:nvSpPr>
        <xdr:cNvPr id="298" name="フローチャート: 判断 297">
          <a:extLst>
            <a:ext uri="{FF2B5EF4-FFF2-40B4-BE49-F238E27FC236}">
              <a16:creationId xmlns:a16="http://schemas.microsoft.com/office/drawing/2014/main" id="{0255E43C-E2BC-4FC5-A50B-913460E30744}"/>
            </a:ext>
          </a:extLst>
        </xdr:cNvPr>
        <xdr:cNvSpPr/>
      </xdr:nvSpPr>
      <xdr:spPr>
        <a:xfrm>
          <a:off x="3381375" y="131439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170180</xdr:rowOff>
    </xdr:from>
    <xdr:to>
      <xdr:col>15</xdr:col>
      <xdr:colOff>101600</xdr:colOff>
      <xdr:row>81</xdr:row>
      <xdr:rowOff>100330</xdr:rowOff>
    </xdr:to>
    <xdr:sp macro="" textlink="">
      <xdr:nvSpPr>
        <xdr:cNvPr id="299" name="フローチャート: 判断 298">
          <a:extLst>
            <a:ext uri="{FF2B5EF4-FFF2-40B4-BE49-F238E27FC236}">
              <a16:creationId xmlns:a16="http://schemas.microsoft.com/office/drawing/2014/main" id="{C488DD75-DB8C-4D74-8D22-D4A0018267B1}"/>
            </a:ext>
          </a:extLst>
        </xdr:cNvPr>
        <xdr:cNvSpPr/>
      </xdr:nvSpPr>
      <xdr:spPr>
        <a:xfrm>
          <a:off x="2571750" y="131146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144055</xdr:rowOff>
    </xdr:from>
    <xdr:to>
      <xdr:col>10</xdr:col>
      <xdr:colOff>165100</xdr:colOff>
      <xdr:row>81</xdr:row>
      <xdr:rowOff>74205</xdr:rowOff>
    </xdr:to>
    <xdr:sp macro="" textlink="">
      <xdr:nvSpPr>
        <xdr:cNvPr id="300" name="フローチャート: 判断 299">
          <a:extLst>
            <a:ext uri="{FF2B5EF4-FFF2-40B4-BE49-F238E27FC236}">
              <a16:creationId xmlns:a16="http://schemas.microsoft.com/office/drawing/2014/main" id="{115B64A6-5673-4FDA-9E19-FA4A2AC48AA3}"/>
            </a:ext>
          </a:extLst>
        </xdr:cNvPr>
        <xdr:cNvSpPr/>
      </xdr:nvSpPr>
      <xdr:spPr>
        <a:xfrm>
          <a:off x="1781175" y="130948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15058</xdr:rowOff>
    </xdr:from>
    <xdr:to>
      <xdr:col>6</xdr:col>
      <xdr:colOff>38100</xdr:colOff>
      <xdr:row>81</xdr:row>
      <xdr:rowOff>116658</xdr:rowOff>
    </xdr:to>
    <xdr:sp macro="" textlink="">
      <xdr:nvSpPr>
        <xdr:cNvPr id="301" name="フローチャート: 判断 300">
          <a:extLst>
            <a:ext uri="{FF2B5EF4-FFF2-40B4-BE49-F238E27FC236}">
              <a16:creationId xmlns:a16="http://schemas.microsoft.com/office/drawing/2014/main" id="{FA1E03C9-82C1-4AEA-907E-44A892AB28D3}"/>
            </a:ext>
          </a:extLst>
        </xdr:cNvPr>
        <xdr:cNvSpPr/>
      </xdr:nvSpPr>
      <xdr:spPr>
        <a:xfrm>
          <a:off x="981075" y="1312780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726DCED-EAFF-4195-BAF2-313D3D9876C3}"/>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99CC0BF-6CC4-41BE-B261-2DBF5D62B484}"/>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28B056F-339C-4544-A9A1-71E3DA34E4C9}"/>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ED02F3C-7125-4049-AE88-F6104A7DD88B}"/>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8031C233-45C6-4D62-9C33-29B0248DDF53}"/>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62412</xdr:rowOff>
    </xdr:from>
    <xdr:to>
      <xdr:col>24</xdr:col>
      <xdr:colOff>114300</xdr:colOff>
      <xdr:row>80</xdr:row>
      <xdr:rowOff>164012</xdr:rowOff>
    </xdr:to>
    <xdr:sp macro="" textlink="">
      <xdr:nvSpPr>
        <xdr:cNvPr id="307" name="楕円 306">
          <a:extLst>
            <a:ext uri="{FF2B5EF4-FFF2-40B4-BE49-F238E27FC236}">
              <a16:creationId xmlns:a16="http://schemas.microsoft.com/office/drawing/2014/main" id="{BAD268AD-5DE2-48B6-89EA-B306B5DF0DFD}"/>
            </a:ext>
          </a:extLst>
        </xdr:cNvPr>
        <xdr:cNvSpPr/>
      </xdr:nvSpPr>
      <xdr:spPr>
        <a:xfrm>
          <a:off x="4124325" y="1301958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85289</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C9860A13-A556-448F-948C-D1E46B0FC1F0}"/>
            </a:ext>
          </a:extLst>
        </xdr:cNvPr>
        <xdr:cNvSpPr txBox="1"/>
      </xdr:nvSpPr>
      <xdr:spPr>
        <a:xfrm>
          <a:off x="4219575" y="12880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5262</xdr:rowOff>
    </xdr:from>
    <xdr:to>
      <xdr:col>20</xdr:col>
      <xdr:colOff>38100</xdr:colOff>
      <xdr:row>83</xdr:row>
      <xdr:rowOff>106862</xdr:rowOff>
    </xdr:to>
    <xdr:sp macro="" textlink="">
      <xdr:nvSpPr>
        <xdr:cNvPr id="309" name="楕円 308">
          <a:extLst>
            <a:ext uri="{FF2B5EF4-FFF2-40B4-BE49-F238E27FC236}">
              <a16:creationId xmlns:a16="http://schemas.microsoft.com/office/drawing/2014/main" id="{CC92707C-516A-494D-91E0-5DCEB0AA7E4F}"/>
            </a:ext>
          </a:extLst>
        </xdr:cNvPr>
        <xdr:cNvSpPr/>
      </xdr:nvSpPr>
      <xdr:spPr>
        <a:xfrm>
          <a:off x="3381375" y="1344821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113212</xdr:rowOff>
    </xdr:from>
    <xdr:to>
      <xdr:col>24</xdr:col>
      <xdr:colOff>63500</xdr:colOff>
      <xdr:row>83</xdr:row>
      <xdr:rowOff>56062</xdr:rowOff>
    </xdr:to>
    <xdr:cxnSp macro="">
      <xdr:nvCxnSpPr>
        <xdr:cNvPr id="310" name="直線コネクタ 309">
          <a:extLst>
            <a:ext uri="{FF2B5EF4-FFF2-40B4-BE49-F238E27FC236}">
              <a16:creationId xmlns:a16="http://schemas.microsoft.com/office/drawing/2014/main" id="{92737DFF-3C08-47F3-B607-55A8DCE40650}"/>
            </a:ext>
          </a:extLst>
        </xdr:cNvPr>
        <xdr:cNvCxnSpPr/>
      </xdr:nvCxnSpPr>
      <xdr:spPr>
        <a:xfrm flipV="1">
          <a:off x="3429000" y="13067212"/>
          <a:ext cx="752475"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127726</xdr:rowOff>
    </xdr:from>
    <xdr:to>
      <xdr:col>15</xdr:col>
      <xdr:colOff>101600</xdr:colOff>
      <xdr:row>83</xdr:row>
      <xdr:rowOff>57876</xdr:rowOff>
    </xdr:to>
    <xdr:sp macro="" textlink="">
      <xdr:nvSpPr>
        <xdr:cNvPr id="311" name="楕円 310">
          <a:extLst>
            <a:ext uri="{FF2B5EF4-FFF2-40B4-BE49-F238E27FC236}">
              <a16:creationId xmlns:a16="http://schemas.microsoft.com/office/drawing/2014/main" id="{55B99CF8-331F-45AC-8BB6-71D82B39351C}"/>
            </a:ext>
          </a:extLst>
        </xdr:cNvPr>
        <xdr:cNvSpPr/>
      </xdr:nvSpPr>
      <xdr:spPr>
        <a:xfrm>
          <a:off x="2571750" y="1340240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7076</xdr:rowOff>
    </xdr:from>
    <xdr:to>
      <xdr:col>19</xdr:col>
      <xdr:colOff>177800</xdr:colOff>
      <xdr:row>83</xdr:row>
      <xdr:rowOff>56062</xdr:rowOff>
    </xdr:to>
    <xdr:cxnSp macro="">
      <xdr:nvCxnSpPr>
        <xdr:cNvPr id="312" name="直線コネクタ 311">
          <a:extLst>
            <a:ext uri="{FF2B5EF4-FFF2-40B4-BE49-F238E27FC236}">
              <a16:creationId xmlns:a16="http://schemas.microsoft.com/office/drawing/2014/main" id="{DCEEA480-F390-499F-A10D-5FF190534A73}"/>
            </a:ext>
          </a:extLst>
        </xdr:cNvPr>
        <xdr:cNvCxnSpPr/>
      </xdr:nvCxnSpPr>
      <xdr:spPr>
        <a:xfrm>
          <a:off x="2619375" y="13450026"/>
          <a:ext cx="809625"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59145</xdr:rowOff>
    </xdr:from>
    <xdr:to>
      <xdr:col>10</xdr:col>
      <xdr:colOff>165100</xdr:colOff>
      <xdr:row>82</xdr:row>
      <xdr:rowOff>160745</xdr:rowOff>
    </xdr:to>
    <xdr:sp macro="" textlink="">
      <xdr:nvSpPr>
        <xdr:cNvPr id="313" name="楕円 312">
          <a:extLst>
            <a:ext uri="{FF2B5EF4-FFF2-40B4-BE49-F238E27FC236}">
              <a16:creationId xmlns:a16="http://schemas.microsoft.com/office/drawing/2014/main" id="{8310AD7F-E8CD-4177-88BE-AAAB00FEFA26}"/>
            </a:ext>
          </a:extLst>
        </xdr:cNvPr>
        <xdr:cNvSpPr/>
      </xdr:nvSpPr>
      <xdr:spPr>
        <a:xfrm>
          <a:off x="1781175" y="133369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109945</xdr:rowOff>
    </xdr:from>
    <xdr:to>
      <xdr:col>15</xdr:col>
      <xdr:colOff>50800</xdr:colOff>
      <xdr:row>83</xdr:row>
      <xdr:rowOff>7076</xdr:rowOff>
    </xdr:to>
    <xdr:cxnSp macro="">
      <xdr:nvCxnSpPr>
        <xdr:cNvPr id="314" name="直線コネクタ 313">
          <a:extLst>
            <a:ext uri="{FF2B5EF4-FFF2-40B4-BE49-F238E27FC236}">
              <a16:creationId xmlns:a16="http://schemas.microsoft.com/office/drawing/2014/main" id="{7171F8E1-5F6C-404B-BA38-98CFE25B7099}"/>
            </a:ext>
          </a:extLst>
        </xdr:cNvPr>
        <xdr:cNvCxnSpPr/>
      </xdr:nvCxnSpPr>
      <xdr:spPr>
        <a:xfrm>
          <a:off x="1828800" y="13384620"/>
          <a:ext cx="790575" cy="6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165281</xdr:rowOff>
    </xdr:from>
    <xdr:to>
      <xdr:col>6</xdr:col>
      <xdr:colOff>38100</xdr:colOff>
      <xdr:row>82</xdr:row>
      <xdr:rowOff>95431</xdr:rowOff>
    </xdr:to>
    <xdr:sp macro="" textlink="">
      <xdr:nvSpPr>
        <xdr:cNvPr id="315" name="楕円 314">
          <a:extLst>
            <a:ext uri="{FF2B5EF4-FFF2-40B4-BE49-F238E27FC236}">
              <a16:creationId xmlns:a16="http://schemas.microsoft.com/office/drawing/2014/main" id="{54AB71A7-0059-4E7D-87E7-0074B831AF87}"/>
            </a:ext>
          </a:extLst>
        </xdr:cNvPr>
        <xdr:cNvSpPr/>
      </xdr:nvSpPr>
      <xdr:spPr>
        <a:xfrm>
          <a:off x="981075" y="1327803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44631</xdr:rowOff>
    </xdr:from>
    <xdr:to>
      <xdr:col>10</xdr:col>
      <xdr:colOff>114300</xdr:colOff>
      <xdr:row>82</xdr:row>
      <xdr:rowOff>109945</xdr:rowOff>
    </xdr:to>
    <xdr:cxnSp macro="">
      <xdr:nvCxnSpPr>
        <xdr:cNvPr id="316" name="直線コネクタ 315">
          <a:extLst>
            <a:ext uri="{FF2B5EF4-FFF2-40B4-BE49-F238E27FC236}">
              <a16:creationId xmlns:a16="http://schemas.microsoft.com/office/drawing/2014/main" id="{2C270C0E-DE3E-4885-A79F-731604B477CA}"/>
            </a:ext>
          </a:extLst>
        </xdr:cNvPr>
        <xdr:cNvCxnSpPr/>
      </xdr:nvCxnSpPr>
      <xdr:spPr>
        <a:xfrm>
          <a:off x="1028700" y="13325656"/>
          <a:ext cx="80010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142983</xdr:rowOff>
    </xdr:from>
    <xdr:ext cx="405111" cy="259045"/>
    <xdr:sp macro="" textlink="">
      <xdr:nvSpPr>
        <xdr:cNvPr id="317" name="n_1aveValue【福祉施設】&#10;有形固定資産減価償却率">
          <a:extLst>
            <a:ext uri="{FF2B5EF4-FFF2-40B4-BE49-F238E27FC236}">
              <a16:creationId xmlns:a16="http://schemas.microsoft.com/office/drawing/2014/main" id="{C0839C40-C023-463B-8ADA-A6DB808ED3C5}"/>
            </a:ext>
          </a:extLst>
        </xdr:cNvPr>
        <xdr:cNvSpPr txBox="1"/>
      </xdr:nvSpPr>
      <xdr:spPr>
        <a:xfrm>
          <a:off x="3239144" y="1293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116857</xdr:rowOff>
    </xdr:from>
    <xdr:ext cx="405111" cy="259045"/>
    <xdr:sp macro="" textlink="">
      <xdr:nvSpPr>
        <xdr:cNvPr id="318" name="n_2aveValue【福祉施設】&#10;有形固定資産減価償却率">
          <a:extLst>
            <a:ext uri="{FF2B5EF4-FFF2-40B4-BE49-F238E27FC236}">
              <a16:creationId xmlns:a16="http://schemas.microsoft.com/office/drawing/2014/main" id="{5AB6EA00-032E-4E6F-9364-7B8259EA7E43}"/>
            </a:ext>
          </a:extLst>
        </xdr:cNvPr>
        <xdr:cNvSpPr txBox="1"/>
      </xdr:nvSpPr>
      <xdr:spPr>
        <a:xfrm>
          <a:off x="2439044" y="1290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90732</xdr:rowOff>
    </xdr:from>
    <xdr:ext cx="405111" cy="259045"/>
    <xdr:sp macro="" textlink="">
      <xdr:nvSpPr>
        <xdr:cNvPr id="319" name="n_3aveValue【福祉施設】&#10;有形固定資産減価償却率">
          <a:extLst>
            <a:ext uri="{FF2B5EF4-FFF2-40B4-BE49-F238E27FC236}">
              <a16:creationId xmlns:a16="http://schemas.microsoft.com/office/drawing/2014/main" id="{3FA5A91F-B316-466A-877D-2A59143BCFEE}"/>
            </a:ext>
          </a:extLst>
        </xdr:cNvPr>
        <xdr:cNvSpPr txBox="1"/>
      </xdr:nvSpPr>
      <xdr:spPr>
        <a:xfrm>
          <a:off x="1648469" y="1287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133185</xdr:rowOff>
    </xdr:from>
    <xdr:ext cx="405111" cy="259045"/>
    <xdr:sp macro="" textlink="">
      <xdr:nvSpPr>
        <xdr:cNvPr id="320" name="n_4aveValue【福祉施設】&#10;有形固定資産減価償却率">
          <a:extLst>
            <a:ext uri="{FF2B5EF4-FFF2-40B4-BE49-F238E27FC236}">
              <a16:creationId xmlns:a16="http://schemas.microsoft.com/office/drawing/2014/main" id="{D7998171-06FC-4C16-A2CA-B4DE29C911EF}"/>
            </a:ext>
          </a:extLst>
        </xdr:cNvPr>
        <xdr:cNvSpPr txBox="1"/>
      </xdr:nvSpPr>
      <xdr:spPr>
        <a:xfrm>
          <a:off x="848369" y="12925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97989</xdr:rowOff>
    </xdr:from>
    <xdr:ext cx="405111" cy="259045"/>
    <xdr:sp macro="" textlink="">
      <xdr:nvSpPr>
        <xdr:cNvPr id="321" name="n_1mainValue【福祉施設】&#10;有形固定資産減価償却率">
          <a:extLst>
            <a:ext uri="{FF2B5EF4-FFF2-40B4-BE49-F238E27FC236}">
              <a16:creationId xmlns:a16="http://schemas.microsoft.com/office/drawing/2014/main" id="{41BF7E86-55A5-4192-A585-41C08327567D}"/>
            </a:ext>
          </a:extLst>
        </xdr:cNvPr>
        <xdr:cNvSpPr txBox="1"/>
      </xdr:nvSpPr>
      <xdr:spPr>
        <a:xfrm>
          <a:off x="3239144" y="1353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49003</xdr:rowOff>
    </xdr:from>
    <xdr:ext cx="405111" cy="259045"/>
    <xdr:sp macro="" textlink="">
      <xdr:nvSpPr>
        <xdr:cNvPr id="322" name="n_2mainValue【福祉施設】&#10;有形固定資産減価償却率">
          <a:extLst>
            <a:ext uri="{FF2B5EF4-FFF2-40B4-BE49-F238E27FC236}">
              <a16:creationId xmlns:a16="http://schemas.microsoft.com/office/drawing/2014/main" id="{C1C8F300-F172-452F-B542-26B60391A0A5}"/>
            </a:ext>
          </a:extLst>
        </xdr:cNvPr>
        <xdr:cNvSpPr txBox="1"/>
      </xdr:nvSpPr>
      <xdr:spPr>
        <a:xfrm>
          <a:off x="2439044" y="1348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151872</xdr:rowOff>
    </xdr:from>
    <xdr:ext cx="405111" cy="259045"/>
    <xdr:sp macro="" textlink="">
      <xdr:nvSpPr>
        <xdr:cNvPr id="323" name="n_3mainValue【福祉施設】&#10;有形固定資産減価償却率">
          <a:extLst>
            <a:ext uri="{FF2B5EF4-FFF2-40B4-BE49-F238E27FC236}">
              <a16:creationId xmlns:a16="http://schemas.microsoft.com/office/drawing/2014/main" id="{2C41F76D-FF95-44EE-BA93-788CBED09D6D}"/>
            </a:ext>
          </a:extLst>
        </xdr:cNvPr>
        <xdr:cNvSpPr txBox="1"/>
      </xdr:nvSpPr>
      <xdr:spPr>
        <a:xfrm>
          <a:off x="1648469" y="1342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86558</xdr:rowOff>
    </xdr:from>
    <xdr:ext cx="405111" cy="259045"/>
    <xdr:sp macro="" textlink="">
      <xdr:nvSpPr>
        <xdr:cNvPr id="324" name="n_4mainValue【福祉施設】&#10;有形固定資産減価償却率">
          <a:extLst>
            <a:ext uri="{FF2B5EF4-FFF2-40B4-BE49-F238E27FC236}">
              <a16:creationId xmlns:a16="http://schemas.microsoft.com/office/drawing/2014/main" id="{1DE2BB89-F88A-4095-9320-3322D56FE693}"/>
            </a:ext>
          </a:extLst>
        </xdr:cNvPr>
        <xdr:cNvSpPr txBox="1"/>
      </xdr:nvSpPr>
      <xdr:spPr>
        <a:xfrm>
          <a:off x="848369" y="1336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D9D353-0188-48EB-9B52-A03B96929729}"/>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CBA272E8-BAC0-47BC-BBC6-E3C9969A6936}"/>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A4A42D6A-A39F-4409-8155-ADE5732A2807}"/>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C4885872-85B2-48AF-B808-B19CA2A0F23F}"/>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1E0CFFB-F31F-4B60-A48B-450562C10B9A}"/>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98E1AC75-BBBD-41BA-B416-E9011125D348}"/>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6B4E49A9-2C99-4F00-9F33-2983D0CC0A5B}"/>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1B8C6F21-8FED-4E8A-A920-7F170A360C35}"/>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5ABC27FC-B96A-4F49-8D19-00A55E070E5C}"/>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DAAEB302-DD97-490F-9DED-FD56B2262D84}"/>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a:extLst>
            <a:ext uri="{FF2B5EF4-FFF2-40B4-BE49-F238E27FC236}">
              <a16:creationId xmlns:a16="http://schemas.microsoft.com/office/drawing/2014/main" id="{F9B431EB-F13F-4504-B37C-008F11F2F3DD}"/>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a:extLst>
            <a:ext uri="{FF2B5EF4-FFF2-40B4-BE49-F238E27FC236}">
              <a16:creationId xmlns:a16="http://schemas.microsoft.com/office/drawing/2014/main" id="{2A915DEC-EC5C-4A2B-8136-61E5F8597B1C}"/>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a:extLst>
            <a:ext uri="{FF2B5EF4-FFF2-40B4-BE49-F238E27FC236}">
              <a16:creationId xmlns:a16="http://schemas.microsoft.com/office/drawing/2014/main" id="{788E16FD-DF6D-4B5F-91BA-B976431AF993}"/>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a:extLst>
            <a:ext uri="{FF2B5EF4-FFF2-40B4-BE49-F238E27FC236}">
              <a16:creationId xmlns:a16="http://schemas.microsoft.com/office/drawing/2014/main" id="{564C09F2-D0E3-484D-9F75-7C8D7E655318}"/>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a:extLst>
            <a:ext uri="{FF2B5EF4-FFF2-40B4-BE49-F238E27FC236}">
              <a16:creationId xmlns:a16="http://schemas.microsoft.com/office/drawing/2014/main" id="{B8C98275-EA33-450A-9025-BF20B4A5442B}"/>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a:extLst>
            <a:ext uri="{FF2B5EF4-FFF2-40B4-BE49-F238E27FC236}">
              <a16:creationId xmlns:a16="http://schemas.microsoft.com/office/drawing/2014/main" id="{FB6197EE-8943-4252-A1AA-A15653DC270C}"/>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a:extLst>
            <a:ext uri="{FF2B5EF4-FFF2-40B4-BE49-F238E27FC236}">
              <a16:creationId xmlns:a16="http://schemas.microsoft.com/office/drawing/2014/main" id="{C7A9C9CB-AD48-4C5F-9CF6-E586C9199477}"/>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a:extLst>
            <a:ext uri="{FF2B5EF4-FFF2-40B4-BE49-F238E27FC236}">
              <a16:creationId xmlns:a16="http://schemas.microsoft.com/office/drawing/2014/main" id="{A0784A90-2396-4D09-ACAB-91862DF1C63C}"/>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a:extLst>
            <a:ext uri="{FF2B5EF4-FFF2-40B4-BE49-F238E27FC236}">
              <a16:creationId xmlns:a16="http://schemas.microsoft.com/office/drawing/2014/main" id="{263BBB4C-E8D7-4867-9194-2A2CF7D1BC9C}"/>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a:extLst>
            <a:ext uri="{FF2B5EF4-FFF2-40B4-BE49-F238E27FC236}">
              <a16:creationId xmlns:a16="http://schemas.microsoft.com/office/drawing/2014/main" id="{F221BB0D-CF54-4892-A7D6-BD25F956EEE3}"/>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a:extLst>
            <a:ext uri="{FF2B5EF4-FFF2-40B4-BE49-F238E27FC236}">
              <a16:creationId xmlns:a16="http://schemas.microsoft.com/office/drawing/2014/main" id="{F50BB98A-68F5-41CF-A68C-32E4D9BF3890}"/>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a:extLst>
            <a:ext uri="{FF2B5EF4-FFF2-40B4-BE49-F238E27FC236}">
              <a16:creationId xmlns:a16="http://schemas.microsoft.com/office/drawing/2014/main" id="{E4CC3576-8012-4F34-BC19-2AA710E10D5E}"/>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744FD5AF-0434-4F19-993B-20E01531E31A}"/>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B5847C5D-A6DB-47ED-BC56-5407721AF646}"/>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6286049E-56C9-4DB5-A324-8864A6D37BA5}"/>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85</xdr:row>
      <xdr:rowOff>127907</xdr:rowOff>
    </xdr:to>
    <xdr:cxnSp macro="">
      <xdr:nvCxnSpPr>
        <xdr:cNvPr id="350" name="直線コネクタ 349">
          <a:extLst>
            <a:ext uri="{FF2B5EF4-FFF2-40B4-BE49-F238E27FC236}">
              <a16:creationId xmlns:a16="http://schemas.microsoft.com/office/drawing/2014/main" id="{6A4FCBC3-B015-4550-A444-E6672C6C66E2}"/>
            </a:ext>
          </a:extLst>
        </xdr:cNvPr>
        <xdr:cNvCxnSpPr/>
      </xdr:nvCxnSpPr>
      <xdr:spPr>
        <a:xfrm flipV="1">
          <a:off x="9429115" y="12609286"/>
          <a:ext cx="0" cy="1279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131734</xdr:rowOff>
    </xdr:from>
    <xdr:ext cx="469744" cy="259045"/>
    <xdr:sp macro="" textlink="">
      <xdr:nvSpPr>
        <xdr:cNvPr id="351" name="【福祉施設】&#10;一人当たり面積最小値テキスト">
          <a:extLst>
            <a:ext uri="{FF2B5EF4-FFF2-40B4-BE49-F238E27FC236}">
              <a16:creationId xmlns:a16="http://schemas.microsoft.com/office/drawing/2014/main" id="{87E03C79-CBA9-4B1B-9B6E-C8CF82037DB8}"/>
            </a:ext>
          </a:extLst>
        </xdr:cNvPr>
        <xdr:cNvSpPr txBox="1"/>
      </xdr:nvSpPr>
      <xdr:spPr>
        <a:xfrm>
          <a:off x="9467850" y="1389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52" name="直線コネクタ 351">
          <a:extLst>
            <a:ext uri="{FF2B5EF4-FFF2-40B4-BE49-F238E27FC236}">
              <a16:creationId xmlns:a16="http://schemas.microsoft.com/office/drawing/2014/main" id="{C5DF145E-936C-4ECA-9E20-004D479B6C6B}"/>
            </a:ext>
          </a:extLst>
        </xdr:cNvPr>
        <xdr:cNvCxnSpPr/>
      </xdr:nvCxnSpPr>
      <xdr:spPr>
        <a:xfrm>
          <a:off x="9363075" y="138883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53" name="【福祉施設】&#10;一人当たり面積最大値テキスト">
          <a:extLst>
            <a:ext uri="{FF2B5EF4-FFF2-40B4-BE49-F238E27FC236}">
              <a16:creationId xmlns:a16="http://schemas.microsoft.com/office/drawing/2014/main" id="{DCF5CA94-3031-4F11-A222-B2BCC89B52F6}"/>
            </a:ext>
          </a:extLst>
        </xdr:cNvPr>
        <xdr:cNvSpPr txBox="1"/>
      </xdr:nvSpPr>
      <xdr:spPr>
        <a:xfrm>
          <a:off x="9467850" y="1239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54" name="直線コネクタ 353">
          <a:extLst>
            <a:ext uri="{FF2B5EF4-FFF2-40B4-BE49-F238E27FC236}">
              <a16:creationId xmlns:a16="http://schemas.microsoft.com/office/drawing/2014/main" id="{1324EF40-A959-40DA-BE07-DDE5AB6D3717}"/>
            </a:ext>
          </a:extLst>
        </xdr:cNvPr>
        <xdr:cNvCxnSpPr/>
      </xdr:nvCxnSpPr>
      <xdr:spPr>
        <a:xfrm>
          <a:off x="9363075" y="126092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91820</xdr:rowOff>
    </xdr:from>
    <xdr:ext cx="469744" cy="259045"/>
    <xdr:sp macro="" textlink="">
      <xdr:nvSpPr>
        <xdr:cNvPr id="355" name="【福祉施設】&#10;一人当たり面積平均値テキスト">
          <a:extLst>
            <a:ext uri="{FF2B5EF4-FFF2-40B4-BE49-F238E27FC236}">
              <a16:creationId xmlns:a16="http://schemas.microsoft.com/office/drawing/2014/main" id="{F3CC5504-C4EE-4B32-B485-1C881035895D}"/>
            </a:ext>
          </a:extLst>
        </xdr:cNvPr>
        <xdr:cNvSpPr txBox="1"/>
      </xdr:nvSpPr>
      <xdr:spPr>
        <a:xfrm>
          <a:off x="9467850" y="1320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6" name="フローチャート: 判断 355">
          <a:extLst>
            <a:ext uri="{FF2B5EF4-FFF2-40B4-BE49-F238E27FC236}">
              <a16:creationId xmlns:a16="http://schemas.microsoft.com/office/drawing/2014/main" id="{B0497DE3-C3ED-4C1F-9929-E239E77D0504}"/>
            </a:ext>
          </a:extLst>
        </xdr:cNvPr>
        <xdr:cNvSpPr/>
      </xdr:nvSpPr>
      <xdr:spPr>
        <a:xfrm>
          <a:off x="9401175" y="133436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7" name="フローチャート: 判断 356">
          <a:extLst>
            <a:ext uri="{FF2B5EF4-FFF2-40B4-BE49-F238E27FC236}">
              <a16:creationId xmlns:a16="http://schemas.microsoft.com/office/drawing/2014/main" id="{BE19E255-BD63-4283-B07A-25E332AFD4F0}"/>
            </a:ext>
          </a:extLst>
        </xdr:cNvPr>
        <xdr:cNvSpPr/>
      </xdr:nvSpPr>
      <xdr:spPr>
        <a:xfrm>
          <a:off x="8639175" y="133436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85271</xdr:rowOff>
    </xdr:from>
    <xdr:to>
      <xdr:col>46</xdr:col>
      <xdr:colOff>38100</xdr:colOff>
      <xdr:row>83</xdr:row>
      <xdr:rowOff>15421</xdr:rowOff>
    </xdr:to>
    <xdr:sp macro="" textlink="">
      <xdr:nvSpPr>
        <xdr:cNvPr id="358" name="フローチャート: 判断 357">
          <a:extLst>
            <a:ext uri="{FF2B5EF4-FFF2-40B4-BE49-F238E27FC236}">
              <a16:creationId xmlns:a16="http://schemas.microsoft.com/office/drawing/2014/main" id="{15D19B94-7A39-4286-AC3D-6CA3BA55339A}"/>
            </a:ext>
          </a:extLst>
        </xdr:cNvPr>
        <xdr:cNvSpPr/>
      </xdr:nvSpPr>
      <xdr:spPr>
        <a:xfrm>
          <a:off x="7839075" y="1336629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59" name="フローチャート: 判断 358">
          <a:extLst>
            <a:ext uri="{FF2B5EF4-FFF2-40B4-BE49-F238E27FC236}">
              <a16:creationId xmlns:a16="http://schemas.microsoft.com/office/drawing/2014/main" id="{F49E9B9F-5CE7-447D-BE30-D25D90DD45F8}"/>
            </a:ext>
          </a:extLst>
        </xdr:cNvPr>
        <xdr:cNvSpPr/>
      </xdr:nvSpPr>
      <xdr:spPr>
        <a:xfrm>
          <a:off x="7029450" y="1339895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60" name="フローチャート: 判断 359">
          <a:extLst>
            <a:ext uri="{FF2B5EF4-FFF2-40B4-BE49-F238E27FC236}">
              <a16:creationId xmlns:a16="http://schemas.microsoft.com/office/drawing/2014/main" id="{8F4E59CA-200F-43F0-A59F-0EA1BC7DB355}"/>
            </a:ext>
          </a:extLst>
        </xdr:cNvPr>
        <xdr:cNvSpPr/>
      </xdr:nvSpPr>
      <xdr:spPr>
        <a:xfrm>
          <a:off x="62388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C45A2D3E-181E-4E9F-8FA1-1902603EEBBA}"/>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3BE55563-DA8E-4E3F-B453-3D10F89D39A3}"/>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186EF28E-DA80-473B-938F-386980C39DA7}"/>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32FB1CE0-39A8-4F46-905E-50D72481D98D}"/>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1A9E8A21-78BB-442B-B831-D8AE2A3C04A5}"/>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68943</xdr:rowOff>
    </xdr:from>
    <xdr:to>
      <xdr:col>55</xdr:col>
      <xdr:colOff>50800</xdr:colOff>
      <xdr:row>84</xdr:row>
      <xdr:rowOff>170543</xdr:rowOff>
    </xdr:to>
    <xdr:sp macro="" textlink="">
      <xdr:nvSpPr>
        <xdr:cNvPr id="366" name="楕円 365">
          <a:extLst>
            <a:ext uri="{FF2B5EF4-FFF2-40B4-BE49-F238E27FC236}">
              <a16:creationId xmlns:a16="http://schemas.microsoft.com/office/drawing/2014/main" id="{657CB048-8772-4244-9A16-FD73FB15F8CD}"/>
            </a:ext>
          </a:extLst>
        </xdr:cNvPr>
        <xdr:cNvSpPr/>
      </xdr:nvSpPr>
      <xdr:spPr>
        <a:xfrm>
          <a:off x="9401175" y="13667468"/>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47370</xdr:rowOff>
    </xdr:from>
    <xdr:ext cx="469744" cy="259045"/>
    <xdr:sp macro="" textlink="">
      <xdr:nvSpPr>
        <xdr:cNvPr id="367" name="【福祉施設】&#10;一人当たり面積該当値テキスト">
          <a:extLst>
            <a:ext uri="{FF2B5EF4-FFF2-40B4-BE49-F238E27FC236}">
              <a16:creationId xmlns:a16="http://schemas.microsoft.com/office/drawing/2014/main" id="{71D61450-8D7F-4A2B-81D3-1645058C40D9}"/>
            </a:ext>
          </a:extLst>
        </xdr:cNvPr>
        <xdr:cNvSpPr txBox="1"/>
      </xdr:nvSpPr>
      <xdr:spPr>
        <a:xfrm>
          <a:off x="9467850" y="136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126093</xdr:rowOff>
    </xdr:from>
    <xdr:to>
      <xdr:col>50</xdr:col>
      <xdr:colOff>165100</xdr:colOff>
      <xdr:row>84</xdr:row>
      <xdr:rowOff>56243</xdr:rowOff>
    </xdr:to>
    <xdr:sp macro="" textlink="">
      <xdr:nvSpPr>
        <xdr:cNvPr id="368" name="楕円 367">
          <a:extLst>
            <a:ext uri="{FF2B5EF4-FFF2-40B4-BE49-F238E27FC236}">
              <a16:creationId xmlns:a16="http://schemas.microsoft.com/office/drawing/2014/main" id="{91C5002A-B09E-4BA2-99B3-8DCCC4DC3E79}"/>
            </a:ext>
          </a:extLst>
        </xdr:cNvPr>
        <xdr:cNvSpPr/>
      </xdr:nvSpPr>
      <xdr:spPr>
        <a:xfrm>
          <a:off x="8639175" y="135626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5443</xdr:rowOff>
    </xdr:from>
    <xdr:to>
      <xdr:col>55</xdr:col>
      <xdr:colOff>0</xdr:colOff>
      <xdr:row>84</xdr:row>
      <xdr:rowOff>119743</xdr:rowOff>
    </xdr:to>
    <xdr:cxnSp macro="">
      <xdr:nvCxnSpPr>
        <xdr:cNvPr id="369" name="直線コネクタ 368">
          <a:extLst>
            <a:ext uri="{FF2B5EF4-FFF2-40B4-BE49-F238E27FC236}">
              <a16:creationId xmlns:a16="http://schemas.microsoft.com/office/drawing/2014/main" id="{53320876-071B-4E35-8411-E6F402C5BC90}"/>
            </a:ext>
          </a:extLst>
        </xdr:cNvPr>
        <xdr:cNvCxnSpPr/>
      </xdr:nvCxnSpPr>
      <xdr:spPr>
        <a:xfrm>
          <a:off x="8686800" y="13610318"/>
          <a:ext cx="74295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126093</xdr:rowOff>
    </xdr:from>
    <xdr:to>
      <xdr:col>46</xdr:col>
      <xdr:colOff>38100</xdr:colOff>
      <xdr:row>84</xdr:row>
      <xdr:rowOff>56243</xdr:rowOff>
    </xdr:to>
    <xdr:sp macro="" textlink="">
      <xdr:nvSpPr>
        <xdr:cNvPr id="370" name="楕円 369">
          <a:extLst>
            <a:ext uri="{FF2B5EF4-FFF2-40B4-BE49-F238E27FC236}">
              <a16:creationId xmlns:a16="http://schemas.microsoft.com/office/drawing/2014/main" id="{3AD85C2C-DE8D-4693-B671-ADE1AA50585F}"/>
            </a:ext>
          </a:extLst>
        </xdr:cNvPr>
        <xdr:cNvSpPr/>
      </xdr:nvSpPr>
      <xdr:spPr>
        <a:xfrm>
          <a:off x="7839075" y="1356269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5443</xdr:rowOff>
    </xdr:from>
    <xdr:to>
      <xdr:col>50</xdr:col>
      <xdr:colOff>114300</xdr:colOff>
      <xdr:row>84</xdr:row>
      <xdr:rowOff>5443</xdr:rowOff>
    </xdr:to>
    <xdr:cxnSp macro="">
      <xdr:nvCxnSpPr>
        <xdr:cNvPr id="371" name="直線コネクタ 370">
          <a:extLst>
            <a:ext uri="{FF2B5EF4-FFF2-40B4-BE49-F238E27FC236}">
              <a16:creationId xmlns:a16="http://schemas.microsoft.com/office/drawing/2014/main" id="{A1B36AA8-4F2B-4A5A-A9C7-1212E4A0F501}"/>
            </a:ext>
          </a:extLst>
        </xdr:cNvPr>
        <xdr:cNvCxnSpPr/>
      </xdr:nvCxnSpPr>
      <xdr:spPr>
        <a:xfrm>
          <a:off x="7886700" y="1361031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93436</xdr:rowOff>
    </xdr:from>
    <xdr:to>
      <xdr:col>41</xdr:col>
      <xdr:colOff>101600</xdr:colOff>
      <xdr:row>84</xdr:row>
      <xdr:rowOff>23586</xdr:rowOff>
    </xdr:to>
    <xdr:sp macro="" textlink="">
      <xdr:nvSpPr>
        <xdr:cNvPr id="372" name="楕円 371">
          <a:extLst>
            <a:ext uri="{FF2B5EF4-FFF2-40B4-BE49-F238E27FC236}">
              <a16:creationId xmlns:a16="http://schemas.microsoft.com/office/drawing/2014/main" id="{3C497C46-8D5B-4944-A980-5F58EFD98393}"/>
            </a:ext>
          </a:extLst>
        </xdr:cNvPr>
        <xdr:cNvSpPr/>
      </xdr:nvSpPr>
      <xdr:spPr>
        <a:xfrm>
          <a:off x="7029450" y="1353321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144236</xdr:rowOff>
    </xdr:from>
    <xdr:to>
      <xdr:col>45</xdr:col>
      <xdr:colOff>177800</xdr:colOff>
      <xdr:row>84</xdr:row>
      <xdr:rowOff>5443</xdr:rowOff>
    </xdr:to>
    <xdr:cxnSp macro="">
      <xdr:nvCxnSpPr>
        <xdr:cNvPr id="373" name="直線コネクタ 372">
          <a:extLst>
            <a:ext uri="{FF2B5EF4-FFF2-40B4-BE49-F238E27FC236}">
              <a16:creationId xmlns:a16="http://schemas.microsoft.com/office/drawing/2014/main" id="{6B343674-836E-4C8A-B7A6-8C75098D2AFB}"/>
            </a:ext>
          </a:extLst>
        </xdr:cNvPr>
        <xdr:cNvCxnSpPr/>
      </xdr:nvCxnSpPr>
      <xdr:spPr>
        <a:xfrm>
          <a:off x="7077075" y="13580836"/>
          <a:ext cx="80962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77107</xdr:rowOff>
    </xdr:from>
    <xdr:to>
      <xdr:col>36</xdr:col>
      <xdr:colOff>165100</xdr:colOff>
      <xdr:row>84</xdr:row>
      <xdr:rowOff>7257</xdr:rowOff>
    </xdr:to>
    <xdr:sp macro="" textlink="">
      <xdr:nvSpPr>
        <xdr:cNvPr id="374" name="楕円 373">
          <a:extLst>
            <a:ext uri="{FF2B5EF4-FFF2-40B4-BE49-F238E27FC236}">
              <a16:creationId xmlns:a16="http://schemas.microsoft.com/office/drawing/2014/main" id="{71722451-3D66-4BB9-B19A-F97CE1105E23}"/>
            </a:ext>
          </a:extLst>
        </xdr:cNvPr>
        <xdr:cNvSpPr/>
      </xdr:nvSpPr>
      <xdr:spPr>
        <a:xfrm>
          <a:off x="6238875" y="135168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127907</xdr:rowOff>
    </xdr:from>
    <xdr:to>
      <xdr:col>41</xdr:col>
      <xdr:colOff>50800</xdr:colOff>
      <xdr:row>83</xdr:row>
      <xdr:rowOff>144236</xdr:rowOff>
    </xdr:to>
    <xdr:cxnSp macro="">
      <xdr:nvCxnSpPr>
        <xdr:cNvPr id="375" name="直線コネクタ 374">
          <a:extLst>
            <a:ext uri="{FF2B5EF4-FFF2-40B4-BE49-F238E27FC236}">
              <a16:creationId xmlns:a16="http://schemas.microsoft.com/office/drawing/2014/main" id="{651D5AE0-FF23-4384-933D-BA461F9DD544}"/>
            </a:ext>
          </a:extLst>
        </xdr:cNvPr>
        <xdr:cNvCxnSpPr/>
      </xdr:nvCxnSpPr>
      <xdr:spPr>
        <a:xfrm>
          <a:off x="6286500" y="13564507"/>
          <a:ext cx="79057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15620</xdr:rowOff>
    </xdr:from>
    <xdr:ext cx="469744" cy="259045"/>
    <xdr:sp macro="" textlink="">
      <xdr:nvSpPr>
        <xdr:cNvPr id="376" name="n_1aveValue【福祉施設】&#10;一人当たり面積">
          <a:extLst>
            <a:ext uri="{FF2B5EF4-FFF2-40B4-BE49-F238E27FC236}">
              <a16:creationId xmlns:a16="http://schemas.microsoft.com/office/drawing/2014/main" id="{CFCE852E-E745-47DE-BD9E-6CB017DBB14F}"/>
            </a:ext>
          </a:extLst>
        </xdr:cNvPr>
        <xdr:cNvSpPr txBox="1"/>
      </xdr:nvSpPr>
      <xdr:spPr>
        <a:xfrm>
          <a:off x="8458277" y="1312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31948</xdr:rowOff>
    </xdr:from>
    <xdr:ext cx="469744" cy="259045"/>
    <xdr:sp macro="" textlink="">
      <xdr:nvSpPr>
        <xdr:cNvPr id="377" name="n_2aveValue【福祉施設】&#10;一人当たり面積">
          <a:extLst>
            <a:ext uri="{FF2B5EF4-FFF2-40B4-BE49-F238E27FC236}">
              <a16:creationId xmlns:a16="http://schemas.microsoft.com/office/drawing/2014/main" id="{490C8088-3C0E-4CA9-9189-9E6501770F16}"/>
            </a:ext>
          </a:extLst>
        </xdr:cNvPr>
        <xdr:cNvSpPr txBox="1"/>
      </xdr:nvSpPr>
      <xdr:spPr>
        <a:xfrm>
          <a:off x="7677227"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64606</xdr:rowOff>
    </xdr:from>
    <xdr:ext cx="469744" cy="259045"/>
    <xdr:sp macro="" textlink="">
      <xdr:nvSpPr>
        <xdr:cNvPr id="378" name="n_3aveValue【福祉施設】&#10;一人当たり面積">
          <a:extLst>
            <a:ext uri="{FF2B5EF4-FFF2-40B4-BE49-F238E27FC236}">
              <a16:creationId xmlns:a16="http://schemas.microsoft.com/office/drawing/2014/main" id="{FA5A1F3E-92F8-4724-B5D6-E0AD5CE69673}"/>
            </a:ext>
          </a:extLst>
        </xdr:cNvPr>
        <xdr:cNvSpPr txBox="1"/>
      </xdr:nvSpPr>
      <xdr:spPr>
        <a:xfrm>
          <a:off x="6867602"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64606</xdr:rowOff>
    </xdr:from>
    <xdr:ext cx="469744" cy="259045"/>
    <xdr:sp macro="" textlink="">
      <xdr:nvSpPr>
        <xdr:cNvPr id="379" name="n_4aveValue【福祉施設】&#10;一人当たり面積">
          <a:extLst>
            <a:ext uri="{FF2B5EF4-FFF2-40B4-BE49-F238E27FC236}">
              <a16:creationId xmlns:a16="http://schemas.microsoft.com/office/drawing/2014/main" id="{D27A8E49-FED8-4D2F-8831-E2537BAACDA1}"/>
            </a:ext>
          </a:extLst>
        </xdr:cNvPr>
        <xdr:cNvSpPr txBox="1"/>
      </xdr:nvSpPr>
      <xdr:spPr>
        <a:xfrm>
          <a:off x="6067502" y="131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47370</xdr:rowOff>
    </xdr:from>
    <xdr:ext cx="469744" cy="259045"/>
    <xdr:sp macro="" textlink="">
      <xdr:nvSpPr>
        <xdr:cNvPr id="380" name="n_1mainValue【福祉施設】&#10;一人当たり面積">
          <a:extLst>
            <a:ext uri="{FF2B5EF4-FFF2-40B4-BE49-F238E27FC236}">
              <a16:creationId xmlns:a16="http://schemas.microsoft.com/office/drawing/2014/main" id="{3E19C903-290D-4F6B-9168-44EDAE1D150E}"/>
            </a:ext>
          </a:extLst>
        </xdr:cNvPr>
        <xdr:cNvSpPr txBox="1"/>
      </xdr:nvSpPr>
      <xdr:spPr>
        <a:xfrm>
          <a:off x="8458277" y="136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47370</xdr:rowOff>
    </xdr:from>
    <xdr:ext cx="469744" cy="259045"/>
    <xdr:sp macro="" textlink="">
      <xdr:nvSpPr>
        <xdr:cNvPr id="381" name="n_2mainValue【福祉施設】&#10;一人当たり面積">
          <a:extLst>
            <a:ext uri="{FF2B5EF4-FFF2-40B4-BE49-F238E27FC236}">
              <a16:creationId xmlns:a16="http://schemas.microsoft.com/office/drawing/2014/main" id="{63157C76-FD94-4972-B93C-39CBCFD1DF4A}"/>
            </a:ext>
          </a:extLst>
        </xdr:cNvPr>
        <xdr:cNvSpPr txBox="1"/>
      </xdr:nvSpPr>
      <xdr:spPr>
        <a:xfrm>
          <a:off x="7677227" y="136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14713</xdr:rowOff>
    </xdr:from>
    <xdr:ext cx="469744" cy="259045"/>
    <xdr:sp macro="" textlink="">
      <xdr:nvSpPr>
        <xdr:cNvPr id="382" name="n_3mainValue【福祉施設】&#10;一人当たり面積">
          <a:extLst>
            <a:ext uri="{FF2B5EF4-FFF2-40B4-BE49-F238E27FC236}">
              <a16:creationId xmlns:a16="http://schemas.microsoft.com/office/drawing/2014/main" id="{47195283-8686-4135-8F50-8C40A9CECCBA}"/>
            </a:ext>
          </a:extLst>
        </xdr:cNvPr>
        <xdr:cNvSpPr txBox="1"/>
      </xdr:nvSpPr>
      <xdr:spPr>
        <a:xfrm>
          <a:off x="6867602" y="136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169834</xdr:rowOff>
    </xdr:from>
    <xdr:ext cx="469744" cy="259045"/>
    <xdr:sp macro="" textlink="">
      <xdr:nvSpPr>
        <xdr:cNvPr id="383" name="n_4mainValue【福祉施設】&#10;一人当たり面積">
          <a:extLst>
            <a:ext uri="{FF2B5EF4-FFF2-40B4-BE49-F238E27FC236}">
              <a16:creationId xmlns:a16="http://schemas.microsoft.com/office/drawing/2014/main" id="{84527135-EC57-4DE5-8647-3A908AC661AD}"/>
            </a:ext>
          </a:extLst>
        </xdr:cNvPr>
        <xdr:cNvSpPr txBox="1"/>
      </xdr:nvSpPr>
      <xdr:spPr>
        <a:xfrm>
          <a:off x="6067502" y="1360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B433E94D-4A28-47D6-950A-AF7D52D92C13}"/>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55E58E84-BEBE-4F25-9939-C38CC7FCF03F}"/>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1C76D751-B1F9-451C-8EF8-5130E764FF58}"/>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8225B187-487D-4936-BC8C-C2693E1F77C5}"/>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2FE6AA45-35DD-48A7-AEEF-26A5AA7CE61F}"/>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8EAAEB94-C861-4D4B-BF17-0D50D68095E1}"/>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68A968D0-177F-4C78-AE34-1794D621FA80}"/>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BB724848-8E6E-416E-8B65-DE0CA0171269}"/>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D23D6D55-6DE4-416D-9EFF-B056603B5F86}"/>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4FEC007C-8887-4AF8-9589-504C5D7B438D}"/>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FD0A66FA-6C65-41DF-B942-E55DD371BC3B}"/>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5" name="直線コネクタ 394">
          <a:extLst>
            <a:ext uri="{FF2B5EF4-FFF2-40B4-BE49-F238E27FC236}">
              <a16:creationId xmlns:a16="http://schemas.microsoft.com/office/drawing/2014/main" id="{8D10061B-166F-4165-B994-94323772B61A}"/>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6" name="テキスト ボックス 395">
          <a:extLst>
            <a:ext uri="{FF2B5EF4-FFF2-40B4-BE49-F238E27FC236}">
              <a16:creationId xmlns:a16="http://schemas.microsoft.com/office/drawing/2014/main" id="{7BA7931F-70DA-476A-8B07-A4CDFA74B3CF}"/>
            </a:ext>
          </a:extLst>
        </xdr:cNvPr>
        <xdr:cNvSpPr txBox="1"/>
      </xdr:nvSpPr>
      <xdr:spPr>
        <a:xfrm>
          <a:off x="278946"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7" name="直線コネクタ 396">
          <a:extLst>
            <a:ext uri="{FF2B5EF4-FFF2-40B4-BE49-F238E27FC236}">
              <a16:creationId xmlns:a16="http://schemas.microsoft.com/office/drawing/2014/main" id="{61046DB4-D9D6-4AC8-8C4E-CE7EF6897F19}"/>
            </a:ext>
          </a:extLst>
        </xdr:cNvPr>
        <xdr:cNvCxnSpPr/>
      </xdr:nvCxnSpPr>
      <xdr:spPr>
        <a:xfrm>
          <a:off x="6858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8" name="テキスト ボックス 397">
          <a:extLst>
            <a:ext uri="{FF2B5EF4-FFF2-40B4-BE49-F238E27FC236}">
              <a16:creationId xmlns:a16="http://schemas.microsoft.com/office/drawing/2014/main" id="{B902CE8C-60C1-4C94-B227-B67A4AE6797A}"/>
            </a:ext>
          </a:extLst>
        </xdr:cNvPr>
        <xdr:cNvSpPr txBox="1"/>
      </xdr:nvSpPr>
      <xdr:spPr>
        <a:xfrm>
          <a:off x="339891"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9" name="直線コネクタ 398">
          <a:extLst>
            <a:ext uri="{FF2B5EF4-FFF2-40B4-BE49-F238E27FC236}">
              <a16:creationId xmlns:a16="http://schemas.microsoft.com/office/drawing/2014/main" id="{CB8BCBEB-ABB7-4C06-A7C6-98F7D6675136}"/>
            </a:ext>
          </a:extLst>
        </xdr:cNvPr>
        <xdr:cNvCxnSpPr/>
      </xdr:nvCxnSpPr>
      <xdr:spPr>
        <a:xfrm>
          <a:off x="6858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400" name="テキスト ボックス 399">
          <a:extLst>
            <a:ext uri="{FF2B5EF4-FFF2-40B4-BE49-F238E27FC236}">
              <a16:creationId xmlns:a16="http://schemas.microsoft.com/office/drawing/2014/main" id="{BEA059C7-94E3-47D0-82AF-7961515380F8}"/>
            </a:ext>
          </a:extLst>
        </xdr:cNvPr>
        <xdr:cNvSpPr txBox="1"/>
      </xdr:nvSpPr>
      <xdr:spPr>
        <a:xfrm>
          <a:off x="339891"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401" name="直線コネクタ 400">
          <a:extLst>
            <a:ext uri="{FF2B5EF4-FFF2-40B4-BE49-F238E27FC236}">
              <a16:creationId xmlns:a16="http://schemas.microsoft.com/office/drawing/2014/main" id="{AC498B9C-406D-4B70-8379-14E38B7201EE}"/>
            </a:ext>
          </a:extLst>
        </xdr:cNvPr>
        <xdr:cNvCxnSpPr/>
      </xdr:nvCxnSpPr>
      <xdr:spPr>
        <a:xfrm>
          <a:off x="6858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402" name="テキスト ボックス 401">
          <a:extLst>
            <a:ext uri="{FF2B5EF4-FFF2-40B4-BE49-F238E27FC236}">
              <a16:creationId xmlns:a16="http://schemas.microsoft.com/office/drawing/2014/main" id="{9F8FD84F-8A48-4D33-BF0D-68DCDA60BD45}"/>
            </a:ext>
          </a:extLst>
        </xdr:cNvPr>
        <xdr:cNvSpPr txBox="1"/>
      </xdr:nvSpPr>
      <xdr:spPr>
        <a:xfrm>
          <a:off x="339891"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E83AC318-0BBD-4F7F-AE99-DDD8D4D055F3}"/>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4" name="テキスト ボックス 403">
          <a:extLst>
            <a:ext uri="{FF2B5EF4-FFF2-40B4-BE49-F238E27FC236}">
              <a16:creationId xmlns:a16="http://schemas.microsoft.com/office/drawing/2014/main" id="{D53A068A-324F-4802-BAF9-977EE16164E1}"/>
            </a:ext>
          </a:extLst>
        </xdr:cNvPr>
        <xdr:cNvSpPr txBox="1"/>
      </xdr:nvSpPr>
      <xdr:spPr>
        <a:xfrm>
          <a:off x="339891"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DBAD8438-7C50-4A4D-90A6-E69745AADABC}"/>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117348</xdr:rowOff>
    </xdr:from>
    <xdr:to>
      <xdr:col>24</xdr:col>
      <xdr:colOff>62865</xdr:colOff>
      <xdr:row>108</xdr:row>
      <xdr:rowOff>76200</xdr:rowOff>
    </xdr:to>
    <xdr:cxnSp macro="">
      <xdr:nvCxnSpPr>
        <xdr:cNvPr id="406" name="直線コネクタ 405">
          <a:extLst>
            <a:ext uri="{FF2B5EF4-FFF2-40B4-BE49-F238E27FC236}">
              <a16:creationId xmlns:a16="http://schemas.microsoft.com/office/drawing/2014/main" id="{0BDD37AA-DE3E-4981-B298-182FA2C6A0EF}"/>
            </a:ext>
          </a:extLst>
        </xdr:cNvPr>
        <xdr:cNvCxnSpPr/>
      </xdr:nvCxnSpPr>
      <xdr:spPr>
        <a:xfrm flipV="1">
          <a:off x="4180840" y="16147923"/>
          <a:ext cx="0" cy="141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3A81D49B-C0CA-4257-857A-ED4C3E636D98}"/>
            </a:ext>
          </a:extLst>
        </xdr:cNvPr>
        <xdr:cNvSpPr txBox="1"/>
      </xdr:nvSpPr>
      <xdr:spPr>
        <a:xfrm>
          <a:off x="4219575" y="1757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8" name="直線コネクタ 407">
          <a:extLst>
            <a:ext uri="{FF2B5EF4-FFF2-40B4-BE49-F238E27FC236}">
              <a16:creationId xmlns:a16="http://schemas.microsoft.com/office/drawing/2014/main" id="{4572C92F-7943-4163-9855-9CED7C9C2DA3}"/>
            </a:ext>
          </a:extLst>
        </xdr:cNvPr>
        <xdr:cNvCxnSpPr/>
      </xdr:nvCxnSpPr>
      <xdr:spPr>
        <a:xfrm>
          <a:off x="4105275" y="17564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64025</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4A2A8793-7ADC-473E-8EAA-8E90DA209ACD}"/>
            </a:ext>
          </a:extLst>
        </xdr:cNvPr>
        <xdr:cNvSpPr txBox="1"/>
      </xdr:nvSpPr>
      <xdr:spPr>
        <a:xfrm>
          <a:off x="4219575" y="1593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117348</xdr:rowOff>
    </xdr:from>
    <xdr:to>
      <xdr:col>24</xdr:col>
      <xdr:colOff>152400</xdr:colOff>
      <xdr:row>99</xdr:row>
      <xdr:rowOff>117348</xdr:rowOff>
    </xdr:to>
    <xdr:cxnSp macro="">
      <xdr:nvCxnSpPr>
        <xdr:cNvPr id="410" name="直線コネクタ 409">
          <a:extLst>
            <a:ext uri="{FF2B5EF4-FFF2-40B4-BE49-F238E27FC236}">
              <a16:creationId xmlns:a16="http://schemas.microsoft.com/office/drawing/2014/main" id="{F66E6745-68CA-4065-A5B4-1D02EF506541}"/>
            </a:ext>
          </a:extLst>
        </xdr:cNvPr>
        <xdr:cNvCxnSpPr/>
      </xdr:nvCxnSpPr>
      <xdr:spPr>
        <a:xfrm>
          <a:off x="4105275" y="1614792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144290</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F3492D7B-7817-419D-88F8-E0BF2C57A3F2}"/>
            </a:ext>
          </a:extLst>
        </xdr:cNvPr>
        <xdr:cNvSpPr txBox="1"/>
      </xdr:nvSpPr>
      <xdr:spPr>
        <a:xfrm>
          <a:off x="4219575" y="163336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121413</xdr:rowOff>
    </xdr:from>
    <xdr:to>
      <xdr:col>24</xdr:col>
      <xdr:colOff>114300</xdr:colOff>
      <xdr:row>102</xdr:row>
      <xdr:rowOff>51563</xdr:rowOff>
    </xdr:to>
    <xdr:sp macro="" textlink="">
      <xdr:nvSpPr>
        <xdr:cNvPr id="412" name="フローチャート: 判断 411">
          <a:extLst>
            <a:ext uri="{FF2B5EF4-FFF2-40B4-BE49-F238E27FC236}">
              <a16:creationId xmlns:a16="http://schemas.microsoft.com/office/drawing/2014/main" id="{640BD32F-1F7A-480F-AEFE-E496495DD4A9}"/>
            </a:ext>
          </a:extLst>
        </xdr:cNvPr>
        <xdr:cNvSpPr/>
      </xdr:nvSpPr>
      <xdr:spPr>
        <a:xfrm>
          <a:off x="4124325" y="1647901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84837</xdr:rowOff>
    </xdr:from>
    <xdr:to>
      <xdr:col>20</xdr:col>
      <xdr:colOff>38100</xdr:colOff>
      <xdr:row>102</xdr:row>
      <xdr:rowOff>14987</xdr:rowOff>
    </xdr:to>
    <xdr:sp macro="" textlink="">
      <xdr:nvSpPr>
        <xdr:cNvPr id="413" name="フローチャート: 判断 412">
          <a:extLst>
            <a:ext uri="{FF2B5EF4-FFF2-40B4-BE49-F238E27FC236}">
              <a16:creationId xmlns:a16="http://schemas.microsoft.com/office/drawing/2014/main" id="{6EB398EA-65F9-4E22-AFD5-50EA11B52D35}"/>
            </a:ext>
          </a:extLst>
        </xdr:cNvPr>
        <xdr:cNvSpPr/>
      </xdr:nvSpPr>
      <xdr:spPr>
        <a:xfrm>
          <a:off x="3381375" y="1644243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98552</xdr:rowOff>
    </xdr:from>
    <xdr:to>
      <xdr:col>15</xdr:col>
      <xdr:colOff>101600</xdr:colOff>
      <xdr:row>102</xdr:row>
      <xdr:rowOff>28702</xdr:rowOff>
    </xdr:to>
    <xdr:sp macro="" textlink="">
      <xdr:nvSpPr>
        <xdr:cNvPr id="414" name="フローチャート: 判断 413">
          <a:extLst>
            <a:ext uri="{FF2B5EF4-FFF2-40B4-BE49-F238E27FC236}">
              <a16:creationId xmlns:a16="http://schemas.microsoft.com/office/drawing/2014/main" id="{9FFA39D1-9DFE-4E21-AD40-062D9C5565D7}"/>
            </a:ext>
          </a:extLst>
        </xdr:cNvPr>
        <xdr:cNvSpPr/>
      </xdr:nvSpPr>
      <xdr:spPr>
        <a:xfrm>
          <a:off x="2571750" y="1645615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71120</xdr:rowOff>
    </xdr:from>
    <xdr:to>
      <xdr:col>10</xdr:col>
      <xdr:colOff>165100</xdr:colOff>
      <xdr:row>102</xdr:row>
      <xdr:rowOff>1270</xdr:rowOff>
    </xdr:to>
    <xdr:sp macro="" textlink="">
      <xdr:nvSpPr>
        <xdr:cNvPr id="415" name="フローチャート: 判断 414">
          <a:extLst>
            <a:ext uri="{FF2B5EF4-FFF2-40B4-BE49-F238E27FC236}">
              <a16:creationId xmlns:a16="http://schemas.microsoft.com/office/drawing/2014/main" id="{6ED4056A-B7D9-4D91-8260-0A0671B926C7}"/>
            </a:ext>
          </a:extLst>
        </xdr:cNvPr>
        <xdr:cNvSpPr/>
      </xdr:nvSpPr>
      <xdr:spPr>
        <a:xfrm>
          <a:off x="1781175" y="164223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130556</xdr:rowOff>
    </xdr:from>
    <xdr:to>
      <xdr:col>6</xdr:col>
      <xdr:colOff>38100</xdr:colOff>
      <xdr:row>102</xdr:row>
      <xdr:rowOff>60706</xdr:rowOff>
    </xdr:to>
    <xdr:sp macro="" textlink="">
      <xdr:nvSpPr>
        <xdr:cNvPr id="416" name="フローチャート: 判断 415">
          <a:extLst>
            <a:ext uri="{FF2B5EF4-FFF2-40B4-BE49-F238E27FC236}">
              <a16:creationId xmlns:a16="http://schemas.microsoft.com/office/drawing/2014/main" id="{A0BB38FE-A7E3-41FE-A064-3ADC43159F63}"/>
            </a:ext>
          </a:extLst>
        </xdr:cNvPr>
        <xdr:cNvSpPr/>
      </xdr:nvSpPr>
      <xdr:spPr>
        <a:xfrm>
          <a:off x="981075" y="164849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C9723E95-58C3-45DB-80E9-E793206D10D8}"/>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2F3AB9E2-6995-4AF3-8F74-FE68A7EACAD3}"/>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817D93FD-7674-4170-8016-34FEBCE2644E}"/>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33E049A6-AD1C-4689-898E-E05C77EC28F1}"/>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75668E6F-64EB-4A28-847D-3229142D05F8}"/>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55118</xdr:rowOff>
    </xdr:from>
    <xdr:to>
      <xdr:col>24</xdr:col>
      <xdr:colOff>114300</xdr:colOff>
      <xdr:row>104</xdr:row>
      <xdr:rowOff>156718</xdr:rowOff>
    </xdr:to>
    <xdr:sp macro="" textlink="">
      <xdr:nvSpPr>
        <xdr:cNvPr id="422" name="楕円 421">
          <a:extLst>
            <a:ext uri="{FF2B5EF4-FFF2-40B4-BE49-F238E27FC236}">
              <a16:creationId xmlns:a16="http://schemas.microsoft.com/office/drawing/2014/main" id="{F4AA6323-6607-4DD0-AE97-1CB4AB715915}"/>
            </a:ext>
          </a:extLst>
        </xdr:cNvPr>
        <xdr:cNvSpPr/>
      </xdr:nvSpPr>
      <xdr:spPr>
        <a:xfrm>
          <a:off x="4124325" y="1689531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33545</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F448280A-F5A5-47DF-BC04-41C20D24188E}"/>
            </a:ext>
          </a:extLst>
        </xdr:cNvPr>
        <xdr:cNvSpPr txBox="1"/>
      </xdr:nvSpPr>
      <xdr:spPr>
        <a:xfrm>
          <a:off x="4219575" y="1687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169418</xdr:rowOff>
    </xdr:from>
    <xdr:to>
      <xdr:col>20</xdr:col>
      <xdr:colOff>38100</xdr:colOff>
      <xdr:row>104</xdr:row>
      <xdr:rowOff>99568</xdr:rowOff>
    </xdr:to>
    <xdr:sp macro="" textlink="">
      <xdr:nvSpPr>
        <xdr:cNvPr id="424" name="楕円 423">
          <a:extLst>
            <a:ext uri="{FF2B5EF4-FFF2-40B4-BE49-F238E27FC236}">
              <a16:creationId xmlns:a16="http://schemas.microsoft.com/office/drawing/2014/main" id="{475E1CA4-29BA-4BA1-84CD-F3271F53B522}"/>
            </a:ext>
          </a:extLst>
        </xdr:cNvPr>
        <xdr:cNvSpPr/>
      </xdr:nvSpPr>
      <xdr:spPr>
        <a:xfrm>
          <a:off x="3381375" y="1683816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48768</xdr:rowOff>
    </xdr:from>
    <xdr:to>
      <xdr:col>24</xdr:col>
      <xdr:colOff>63500</xdr:colOff>
      <xdr:row>104</xdr:row>
      <xdr:rowOff>105918</xdr:rowOff>
    </xdr:to>
    <xdr:cxnSp macro="">
      <xdr:nvCxnSpPr>
        <xdr:cNvPr id="425" name="直線コネクタ 424">
          <a:extLst>
            <a:ext uri="{FF2B5EF4-FFF2-40B4-BE49-F238E27FC236}">
              <a16:creationId xmlns:a16="http://schemas.microsoft.com/office/drawing/2014/main" id="{646EC76F-0892-42F6-B138-620811A00123}"/>
            </a:ext>
          </a:extLst>
        </xdr:cNvPr>
        <xdr:cNvCxnSpPr/>
      </xdr:nvCxnSpPr>
      <xdr:spPr>
        <a:xfrm>
          <a:off x="3429000" y="16885793"/>
          <a:ext cx="7524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114554</xdr:rowOff>
    </xdr:from>
    <xdr:to>
      <xdr:col>15</xdr:col>
      <xdr:colOff>101600</xdr:colOff>
      <xdr:row>104</xdr:row>
      <xdr:rowOff>44704</xdr:rowOff>
    </xdr:to>
    <xdr:sp macro="" textlink="">
      <xdr:nvSpPr>
        <xdr:cNvPr id="426" name="楕円 425">
          <a:extLst>
            <a:ext uri="{FF2B5EF4-FFF2-40B4-BE49-F238E27FC236}">
              <a16:creationId xmlns:a16="http://schemas.microsoft.com/office/drawing/2014/main" id="{B713918A-0BC9-4A73-A962-FEEA5294DEA5}"/>
            </a:ext>
          </a:extLst>
        </xdr:cNvPr>
        <xdr:cNvSpPr/>
      </xdr:nvSpPr>
      <xdr:spPr>
        <a:xfrm>
          <a:off x="2571750" y="1679282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165354</xdr:rowOff>
    </xdr:from>
    <xdr:to>
      <xdr:col>19</xdr:col>
      <xdr:colOff>177800</xdr:colOff>
      <xdr:row>104</xdr:row>
      <xdr:rowOff>48768</xdr:rowOff>
    </xdr:to>
    <xdr:cxnSp macro="">
      <xdr:nvCxnSpPr>
        <xdr:cNvPr id="427" name="直線コネクタ 426">
          <a:extLst>
            <a:ext uri="{FF2B5EF4-FFF2-40B4-BE49-F238E27FC236}">
              <a16:creationId xmlns:a16="http://schemas.microsoft.com/office/drawing/2014/main" id="{036AB649-3F43-4ED3-8C8F-00718D5A13BC}"/>
            </a:ext>
          </a:extLst>
        </xdr:cNvPr>
        <xdr:cNvCxnSpPr/>
      </xdr:nvCxnSpPr>
      <xdr:spPr>
        <a:xfrm>
          <a:off x="2619375" y="16840454"/>
          <a:ext cx="809625"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64263</xdr:rowOff>
    </xdr:from>
    <xdr:to>
      <xdr:col>10</xdr:col>
      <xdr:colOff>165100</xdr:colOff>
      <xdr:row>103</xdr:row>
      <xdr:rowOff>165863</xdr:rowOff>
    </xdr:to>
    <xdr:sp macro="" textlink="">
      <xdr:nvSpPr>
        <xdr:cNvPr id="428" name="楕円 427">
          <a:extLst>
            <a:ext uri="{FF2B5EF4-FFF2-40B4-BE49-F238E27FC236}">
              <a16:creationId xmlns:a16="http://schemas.microsoft.com/office/drawing/2014/main" id="{75EBD2A1-E225-4831-BD2B-3A250F4BA8A2}"/>
            </a:ext>
          </a:extLst>
        </xdr:cNvPr>
        <xdr:cNvSpPr/>
      </xdr:nvSpPr>
      <xdr:spPr>
        <a:xfrm>
          <a:off x="1781175" y="1674571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115063</xdr:rowOff>
    </xdr:from>
    <xdr:to>
      <xdr:col>15</xdr:col>
      <xdr:colOff>50800</xdr:colOff>
      <xdr:row>103</xdr:row>
      <xdr:rowOff>165354</xdr:rowOff>
    </xdr:to>
    <xdr:cxnSp macro="">
      <xdr:nvCxnSpPr>
        <xdr:cNvPr id="429" name="直線コネクタ 428">
          <a:extLst>
            <a:ext uri="{FF2B5EF4-FFF2-40B4-BE49-F238E27FC236}">
              <a16:creationId xmlns:a16="http://schemas.microsoft.com/office/drawing/2014/main" id="{CB8B7321-1FE5-4E59-843B-72E2C168871E}"/>
            </a:ext>
          </a:extLst>
        </xdr:cNvPr>
        <xdr:cNvCxnSpPr/>
      </xdr:nvCxnSpPr>
      <xdr:spPr>
        <a:xfrm>
          <a:off x="1828800" y="16793338"/>
          <a:ext cx="790575" cy="4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7113</xdr:rowOff>
    </xdr:from>
    <xdr:to>
      <xdr:col>6</xdr:col>
      <xdr:colOff>38100</xdr:colOff>
      <xdr:row>103</xdr:row>
      <xdr:rowOff>108713</xdr:rowOff>
    </xdr:to>
    <xdr:sp macro="" textlink="">
      <xdr:nvSpPr>
        <xdr:cNvPr id="430" name="楕円 429">
          <a:extLst>
            <a:ext uri="{FF2B5EF4-FFF2-40B4-BE49-F238E27FC236}">
              <a16:creationId xmlns:a16="http://schemas.microsoft.com/office/drawing/2014/main" id="{6897694B-93A6-4E1B-9D64-6B8C0111797A}"/>
            </a:ext>
          </a:extLst>
        </xdr:cNvPr>
        <xdr:cNvSpPr/>
      </xdr:nvSpPr>
      <xdr:spPr>
        <a:xfrm>
          <a:off x="981075" y="1668856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57913</xdr:rowOff>
    </xdr:from>
    <xdr:to>
      <xdr:col>10</xdr:col>
      <xdr:colOff>114300</xdr:colOff>
      <xdr:row>103</xdr:row>
      <xdr:rowOff>115063</xdr:rowOff>
    </xdr:to>
    <xdr:cxnSp macro="">
      <xdr:nvCxnSpPr>
        <xdr:cNvPr id="431" name="直線コネクタ 430">
          <a:extLst>
            <a:ext uri="{FF2B5EF4-FFF2-40B4-BE49-F238E27FC236}">
              <a16:creationId xmlns:a16="http://schemas.microsoft.com/office/drawing/2014/main" id="{1B586BED-7613-4674-825D-719A98700BD5}"/>
            </a:ext>
          </a:extLst>
        </xdr:cNvPr>
        <xdr:cNvCxnSpPr/>
      </xdr:nvCxnSpPr>
      <xdr:spPr>
        <a:xfrm>
          <a:off x="1028700" y="16736188"/>
          <a:ext cx="8001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31514</xdr:rowOff>
    </xdr:from>
    <xdr:ext cx="405111" cy="259045"/>
    <xdr:sp macro="" textlink="">
      <xdr:nvSpPr>
        <xdr:cNvPr id="432" name="n_1aveValue【市民会館】&#10;有形固定資産減価償却率">
          <a:extLst>
            <a:ext uri="{FF2B5EF4-FFF2-40B4-BE49-F238E27FC236}">
              <a16:creationId xmlns:a16="http://schemas.microsoft.com/office/drawing/2014/main" id="{4C76D0FB-8D46-4769-A200-BBA71FF23E44}"/>
            </a:ext>
          </a:extLst>
        </xdr:cNvPr>
        <xdr:cNvSpPr txBox="1"/>
      </xdr:nvSpPr>
      <xdr:spPr>
        <a:xfrm>
          <a:off x="3239144" y="162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45229</xdr:rowOff>
    </xdr:from>
    <xdr:ext cx="405111" cy="259045"/>
    <xdr:sp macro="" textlink="">
      <xdr:nvSpPr>
        <xdr:cNvPr id="433" name="n_2aveValue【市民会館】&#10;有形固定資産減価償却率">
          <a:extLst>
            <a:ext uri="{FF2B5EF4-FFF2-40B4-BE49-F238E27FC236}">
              <a16:creationId xmlns:a16="http://schemas.microsoft.com/office/drawing/2014/main" id="{816F2BF3-7398-44EB-9972-AB15976F02B0}"/>
            </a:ext>
          </a:extLst>
        </xdr:cNvPr>
        <xdr:cNvSpPr txBox="1"/>
      </xdr:nvSpPr>
      <xdr:spPr>
        <a:xfrm>
          <a:off x="2439044" y="16240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17797</xdr:rowOff>
    </xdr:from>
    <xdr:ext cx="405111" cy="259045"/>
    <xdr:sp macro="" textlink="">
      <xdr:nvSpPr>
        <xdr:cNvPr id="434" name="n_3aveValue【市民会館】&#10;有形固定資産減価償却率">
          <a:extLst>
            <a:ext uri="{FF2B5EF4-FFF2-40B4-BE49-F238E27FC236}">
              <a16:creationId xmlns:a16="http://schemas.microsoft.com/office/drawing/2014/main" id="{1BF0D00F-CDEB-4286-9E4C-56C7217318C8}"/>
            </a:ext>
          </a:extLst>
        </xdr:cNvPr>
        <xdr:cNvSpPr txBox="1"/>
      </xdr:nvSpPr>
      <xdr:spPr>
        <a:xfrm>
          <a:off x="1648469" y="1621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77233</xdr:rowOff>
    </xdr:from>
    <xdr:ext cx="405111" cy="259045"/>
    <xdr:sp macro="" textlink="">
      <xdr:nvSpPr>
        <xdr:cNvPr id="435" name="n_4aveValue【市民会館】&#10;有形固定資産減価償却率">
          <a:extLst>
            <a:ext uri="{FF2B5EF4-FFF2-40B4-BE49-F238E27FC236}">
              <a16:creationId xmlns:a16="http://schemas.microsoft.com/office/drawing/2014/main" id="{3F237731-EE46-4C11-97DF-CE49FD16AC7E}"/>
            </a:ext>
          </a:extLst>
        </xdr:cNvPr>
        <xdr:cNvSpPr txBox="1"/>
      </xdr:nvSpPr>
      <xdr:spPr>
        <a:xfrm>
          <a:off x="848369" y="1626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90695</xdr:rowOff>
    </xdr:from>
    <xdr:ext cx="405111" cy="259045"/>
    <xdr:sp macro="" textlink="">
      <xdr:nvSpPr>
        <xdr:cNvPr id="436" name="n_1mainValue【市民会館】&#10;有形固定資産減価償却率">
          <a:extLst>
            <a:ext uri="{FF2B5EF4-FFF2-40B4-BE49-F238E27FC236}">
              <a16:creationId xmlns:a16="http://schemas.microsoft.com/office/drawing/2014/main" id="{B8556DEA-66F6-4C9A-A533-D68B82EA0570}"/>
            </a:ext>
          </a:extLst>
        </xdr:cNvPr>
        <xdr:cNvSpPr txBox="1"/>
      </xdr:nvSpPr>
      <xdr:spPr>
        <a:xfrm>
          <a:off x="3239144" y="1692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35831</xdr:rowOff>
    </xdr:from>
    <xdr:ext cx="405111" cy="259045"/>
    <xdr:sp macro="" textlink="">
      <xdr:nvSpPr>
        <xdr:cNvPr id="437" name="n_2mainValue【市民会館】&#10;有形固定資産減価償却率">
          <a:extLst>
            <a:ext uri="{FF2B5EF4-FFF2-40B4-BE49-F238E27FC236}">
              <a16:creationId xmlns:a16="http://schemas.microsoft.com/office/drawing/2014/main" id="{3E223CBC-BE4F-4457-A9B1-DE0BA78F235C}"/>
            </a:ext>
          </a:extLst>
        </xdr:cNvPr>
        <xdr:cNvSpPr txBox="1"/>
      </xdr:nvSpPr>
      <xdr:spPr>
        <a:xfrm>
          <a:off x="2439044" y="1687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156990</xdr:rowOff>
    </xdr:from>
    <xdr:ext cx="405111" cy="259045"/>
    <xdr:sp macro="" textlink="">
      <xdr:nvSpPr>
        <xdr:cNvPr id="438" name="n_3mainValue【市民会館】&#10;有形固定資産減価償却率">
          <a:extLst>
            <a:ext uri="{FF2B5EF4-FFF2-40B4-BE49-F238E27FC236}">
              <a16:creationId xmlns:a16="http://schemas.microsoft.com/office/drawing/2014/main" id="{4FC46431-46C4-4BB3-8633-37A242E50FEB}"/>
            </a:ext>
          </a:extLst>
        </xdr:cNvPr>
        <xdr:cNvSpPr txBox="1"/>
      </xdr:nvSpPr>
      <xdr:spPr>
        <a:xfrm>
          <a:off x="1648469" y="16838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99840</xdr:rowOff>
    </xdr:from>
    <xdr:ext cx="405111" cy="259045"/>
    <xdr:sp macro="" textlink="">
      <xdr:nvSpPr>
        <xdr:cNvPr id="439" name="n_4mainValue【市民会館】&#10;有形固定資産減価償却率">
          <a:extLst>
            <a:ext uri="{FF2B5EF4-FFF2-40B4-BE49-F238E27FC236}">
              <a16:creationId xmlns:a16="http://schemas.microsoft.com/office/drawing/2014/main" id="{14FDE76A-1877-4CBE-837D-F10306F5EC67}"/>
            </a:ext>
          </a:extLst>
        </xdr:cNvPr>
        <xdr:cNvSpPr txBox="1"/>
      </xdr:nvSpPr>
      <xdr:spPr>
        <a:xfrm>
          <a:off x="848369" y="16781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0CC3C0B8-CAB3-4C7D-8508-C74C3AFC22C9}"/>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12B1514B-1734-425E-B2E7-97BEBB2F3751}"/>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AF5DB293-0547-409D-A0DD-7F493AF69A25}"/>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9FC3D746-6693-40C3-AD26-F35760789D08}"/>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E4A8FF3-6632-436E-B224-A6CD9586B441}"/>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B96EEBBE-46FA-49D9-B9C7-AC4AFACD3AB1}"/>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2F4CC0BD-734B-484F-8B53-0DD6BB5C9769}"/>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C2A1549B-BA5B-478A-85B5-932A57F8277A}"/>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774B4B28-8DF3-4049-8E2E-D94639E0994B}"/>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BAD90897-5C75-415D-AC8A-48B4C862764C}"/>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0" name="直線コネクタ 449">
          <a:extLst>
            <a:ext uri="{FF2B5EF4-FFF2-40B4-BE49-F238E27FC236}">
              <a16:creationId xmlns:a16="http://schemas.microsoft.com/office/drawing/2014/main" id="{0C62A469-C2AA-4F2F-B716-138ED1C8E460}"/>
            </a:ext>
          </a:extLst>
        </xdr:cNvPr>
        <xdr:cNvCxnSpPr/>
      </xdr:nvCxnSpPr>
      <xdr:spPr>
        <a:xfrm>
          <a:off x="5953125" y="17459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51" name="テキスト ボックス 450">
          <a:extLst>
            <a:ext uri="{FF2B5EF4-FFF2-40B4-BE49-F238E27FC236}">
              <a16:creationId xmlns:a16="http://schemas.microsoft.com/office/drawing/2014/main" id="{50D5B0D4-17EB-4450-BB6E-FDB6ACF40446}"/>
            </a:ext>
          </a:extLst>
        </xdr:cNvPr>
        <xdr:cNvSpPr txBox="1"/>
      </xdr:nvSpPr>
      <xdr:spPr>
        <a:xfrm>
          <a:off x="5527221"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B87D549D-835C-49A8-BDAA-16FC2CB90367}"/>
            </a:ext>
          </a:extLst>
        </xdr:cNvPr>
        <xdr:cNvCxnSpPr/>
      </xdr:nvCxnSpPr>
      <xdr:spPr>
        <a:xfrm>
          <a:off x="5953125" y="1691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71E7965D-EA4A-4D87-93E9-B4EC1062C0B4}"/>
            </a:ext>
          </a:extLst>
        </xdr:cNvPr>
        <xdr:cNvSpPr txBox="1"/>
      </xdr:nvSpPr>
      <xdr:spPr>
        <a:xfrm>
          <a:off x="5527221"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4" name="直線コネクタ 453">
          <a:extLst>
            <a:ext uri="{FF2B5EF4-FFF2-40B4-BE49-F238E27FC236}">
              <a16:creationId xmlns:a16="http://schemas.microsoft.com/office/drawing/2014/main" id="{B89538C7-7A63-4A88-9498-4B6E8402ED95}"/>
            </a:ext>
          </a:extLst>
        </xdr:cNvPr>
        <xdr:cNvCxnSpPr/>
      </xdr:nvCxnSpPr>
      <xdr:spPr>
        <a:xfrm>
          <a:off x="5953125" y="16373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55" name="テキスト ボックス 454">
          <a:extLst>
            <a:ext uri="{FF2B5EF4-FFF2-40B4-BE49-F238E27FC236}">
              <a16:creationId xmlns:a16="http://schemas.microsoft.com/office/drawing/2014/main" id="{C64D77F7-D1FE-47EF-A6C6-02DA939DDBE3}"/>
            </a:ext>
          </a:extLst>
        </xdr:cNvPr>
        <xdr:cNvSpPr txBox="1"/>
      </xdr:nvSpPr>
      <xdr:spPr>
        <a:xfrm>
          <a:off x="5527221"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C0067AD8-F2FD-45DB-8F8E-415127CF2B8A}"/>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5455CC0C-5972-437B-A83D-E1E518539BB5}"/>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3B304E95-6BC3-42A6-8E48-C3D23F04A776}"/>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99061</xdr:rowOff>
    </xdr:to>
    <xdr:cxnSp macro="">
      <xdr:nvCxnSpPr>
        <xdr:cNvPr id="459" name="直線コネクタ 458">
          <a:extLst>
            <a:ext uri="{FF2B5EF4-FFF2-40B4-BE49-F238E27FC236}">
              <a16:creationId xmlns:a16="http://schemas.microsoft.com/office/drawing/2014/main" id="{3C1A1C1B-F1A5-4A47-9F98-E95E43A4A5D7}"/>
            </a:ext>
          </a:extLst>
        </xdr:cNvPr>
        <xdr:cNvCxnSpPr/>
      </xdr:nvCxnSpPr>
      <xdr:spPr>
        <a:xfrm flipV="1">
          <a:off x="9429115" y="16242664"/>
          <a:ext cx="0" cy="118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60" name="【市民会館】&#10;一人当たり面積最小値テキスト">
          <a:extLst>
            <a:ext uri="{FF2B5EF4-FFF2-40B4-BE49-F238E27FC236}">
              <a16:creationId xmlns:a16="http://schemas.microsoft.com/office/drawing/2014/main" id="{28CA97C1-0083-4507-81AD-58B2CE224619}"/>
            </a:ext>
          </a:extLst>
        </xdr:cNvPr>
        <xdr:cNvSpPr txBox="1"/>
      </xdr:nvSpPr>
      <xdr:spPr>
        <a:xfrm>
          <a:off x="9467850" y="1743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61" name="直線コネクタ 460">
          <a:extLst>
            <a:ext uri="{FF2B5EF4-FFF2-40B4-BE49-F238E27FC236}">
              <a16:creationId xmlns:a16="http://schemas.microsoft.com/office/drawing/2014/main" id="{146251AE-12E9-49B4-9E39-AB1AC06DDB03}"/>
            </a:ext>
          </a:extLst>
        </xdr:cNvPr>
        <xdr:cNvCxnSpPr/>
      </xdr:nvCxnSpPr>
      <xdr:spPr>
        <a:xfrm>
          <a:off x="9363075" y="1742821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2" name="【市民会館】&#10;一人当たり面積最大値テキスト">
          <a:extLst>
            <a:ext uri="{FF2B5EF4-FFF2-40B4-BE49-F238E27FC236}">
              <a16:creationId xmlns:a16="http://schemas.microsoft.com/office/drawing/2014/main" id="{965D657A-84FC-44A2-A7AD-E05D716C3D95}"/>
            </a:ext>
          </a:extLst>
        </xdr:cNvPr>
        <xdr:cNvSpPr txBox="1"/>
      </xdr:nvSpPr>
      <xdr:spPr>
        <a:xfrm>
          <a:off x="9467850" y="1603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3" name="直線コネクタ 462">
          <a:extLst>
            <a:ext uri="{FF2B5EF4-FFF2-40B4-BE49-F238E27FC236}">
              <a16:creationId xmlns:a16="http://schemas.microsoft.com/office/drawing/2014/main" id="{18F12E55-B9C6-4F71-BBF8-16B2EFA37FC0}"/>
            </a:ext>
          </a:extLst>
        </xdr:cNvPr>
        <xdr:cNvCxnSpPr/>
      </xdr:nvCxnSpPr>
      <xdr:spPr>
        <a:xfrm>
          <a:off x="9363075" y="1624266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64" name="【市民会館】&#10;一人当たり面積平均値テキスト">
          <a:extLst>
            <a:ext uri="{FF2B5EF4-FFF2-40B4-BE49-F238E27FC236}">
              <a16:creationId xmlns:a16="http://schemas.microsoft.com/office/drawing/2014/main" id="{ADFF256C-7E47-41DE-8608-B7845A8CF47D}"/>
            </a:ext>
          </a:extLst>
        </xdr:cNvPr>
        <xdr:cNvSpPr txBox="1"/>
      </xdr:nvSpPr>
      <xdr:spPr>
        <a:xfrm>
          <a:off x="9467850" y="17001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65" name="フローチャート: 判断 464">
          <a:extLst>
            <a:ext uri="{FF2B5EF4-FFF2-40B4-BE49-F238E27FC236}">
              <a16:creationId xmlns:a16="http://schemas.microsoft.com/office/drawing/2014/main" id="{21E172AA-3507-4276-A968-4BF15FC0E1EE}"/>
            </a:ext>
          </a:extLst>
        </xdr:cNvPr>
        <xdr:cNvSpPr/>
      </xdr:nvSpPr>
      <xdr:spPr>
        <a:xfrm>
          <a:off x="9401175" y="1701355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6" name="フローチャート: 判断 465">
          <a:extLst>
            <a:ext uri="{FF2B5EF4-FFF2-40B4-BE49-F238E27FC236}">
              <a16:creationId xmlns:a16="http://schemas.microsoft.com/office/drawing/2014/main" id="{07725009-6587-4719-95FD-03B0862334DA}"/>
            </a:ext>
          </a:extLst>
        </xdr:cNvPr>
        <xdr:cNvSpPr/>
      </xdr:nvSpPr>
      <xdr:spPr>
        <a:xfrm>
          <a:off x="8639175" y="17012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67" name="フローチャート: 判断 466">
          <a:extLst>
            <a:ext uri="{FF2B5EF4-FFF2-40B4-BE49-F238E27FC236}">
              <a16:creationId xmlns:a16="http://schemas.microsoft.com/office/drawing/2014/main" id="{415578B1-8F7C-4AC0-82C8-4DCE02183793}"/>
            </a:ext>
          </a:extLst>
        </xdr:cNvPr>
        <xdr:cNvSpPr/>
      </xdr:nvSpPr>
      <xdr:spPr>
        <a:xfrm>
          <a:off x="7839075" y="1702181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168275</xdr:rowOff>
    </xdr:from>
    <xdr:to>
      <xdr:col>41</xdr:col>
      <xdr:colOff>101600</xdr:colOff>
      <xdr:row>105</xdr:row>
      <xdr:rowOff>98425</xdr:rowOff>
    </xdr:to>
    <xdr:sp macro="" textlink="">
      <xdr:nvSpPr>
        <xdr:cNvPr id="468" name="フローチャート: 判断 467">
          <a:extLst>
            <a:ext uri="{FF2B5EF4-FFF2-40B4-BE49-F238E27FC236}">
              <a16:creationId xmlns:a16="http://schemas.microsoft.com/office/drawing/2014/main" id="{126C4E3C-E634-4B69-875E-F0BCCBB30114}"/>
            </a:ext>
          </a:extLst>
        </xdr:cNvPr>
        <xdr:cNvSpPr/>
      </xdr:nvSpPr>
      <xdr:spPr>
        <a:xfrm>
          <a:off x="7029450" y="169989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69" name="フローチャート: 判断 468">
          <a:extLst>
            <a:ext uri="{FF2B5EF4-FFF2-40B4-BE49-F238E27FC236}">
              <a16:creationId xmlns:a16="http://schemas.microsoft.com/office/drawing/2014/main" id="{F780EF86-AA9D-4685-9343-5170E7D76F48}"/>
            </a:ext>
          </a:extLst>
        </xdr:cNvPr>
        <xdr:cNvSpPr/>
      </xdr:nvSpPr>
      <xdr:spPr>
        <a:xfrm>
          <a:off x="6238875" y="170389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98231A2B-144A-4B11-AD84-EBFE27AA20DC}"/>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3EDCF97-83F7-4DF9-BA34-5B9DCFA5AFCC}"/>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7F6CE9FC-56A0-4840-93DD-531CC5812E49}"/>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9B0859AE-8812-434F-B1BC-7A8F7DEDB3C9}"/>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D8D3AEAC-46C9-4FE1-82AA-E704911AC844}"/>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116839</xdr:rowOff>
    </xdr:from>
    <xdr:to>
      <xdr:col>55</xdr:col>
      <xdr:colOff>50800</xdr:colOff>
      <xdr:row>102</xdr:row>
      <xdr:rowOff>46989</xdr:rowOff>
    </xdr:to>
    <xdr:sp macro="" textlink="">
      <xdr:nvSpPr>
        <xdr:cNvPr id="475" name="楕円 474">
          <a:extLst>
            <a:ext uri="{FF2B5EF4-FFF2-40B4-BE49-F238E27FC236}">
              <a16:creationId xmlns:a16="http://schemas.microsoft.com/office/drawing/2014/main" id="{7B6EDCFB-064C-4941-9CA9-F9B2EBCC097F}"/>
            </a:ext>
          </a:extLst>
        </xdr:cNvPr>
        <xdr:cNvSpPr/>
      </xdr:nvSpPr>
      <xdr:spPr>
        <a:xfrm>
          <a:off x="9401175" y="16471264"/>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139716</xdr:rowOff>
    </xdr:from>
    <xdr:ext cx="469744" cy="259045"/>
    <xdr:sp macro="" textlink="">
      <xdr:nvSpPr>
        <xdr:cNvPr id="476" name="【市民会館】&#10;一人当たり面積該当値テキスト">
          <a:extLst>
            <a:ext uri="{FF2B5EF4-FFF2-40B4-BE49-F238E27FC236}">
              <a16:creationId xmlns:a16="http://schemas.microsoft.com/office/drawing/2014/main" id="{E6477859-CF54-4640-9663-820CBA08ED4F}"/>
            </a:ext>
          </a:extLst>
        </xdr:cNvPr>
        <xdr:cNvSpPr txBox="1"/>
      </xdr:nvSpPr>
      <xdr:spPr>
        <a:xfrm>
          <a:off x="9467850" y="1633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116839</xdr:rowOff>
    </xdr:from>
    <xdr:to>
      <xdr:col>50</xdr:col>
      <xdr:colOff>165100</xdr:colOff>
      <xdr:row>102</xdr:row>
      <xdr:rowOff>46989</xdr:rowOff>
    </xdr:to>
    <xdr:sp macro="" textlink="">
      <xdr:nvSpPr>
        <xdr:cNvPr id="477" name="楕円 476">
          <a:extLst>
            <a:ext uri="{FF2B5EF4-FFF2-40B4-BE49-F238E27FC236}">
              <a16:creationId xmlns:a16="http://schemas.microsoft.com/office/drawing/2014/main" id="{73271F2F-7CE6-4C24-8A48-A0994AE1CD95}"/>
            </a:ext>
          </a:extLst>
        </xdr:cNvPr>
        <xdr:cNvSpPr/>
      </xdr:nvSpPr>
      <xdr:spPr>
        <a:xfrm>
          <a:off x="8639175" y="164712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167639</xdr:rowOff>
    </xdr:from>
    <xdr:to>
      <xdr:col>55</xdr:col>
      <xdr:colOff>0</xdr:colOff>
      <xdr:row>101</xdr:row>
      <xdr:rowOff>167639</xdr:rowOff>
    </xdr:to>
    <xdr:cxnSp macro="">
      <xdr:nvCxnSpPr>
        <xdr:cNvPr id="478" name="直線コネクタ 477">
          <a:extLst>
            <a:ext uri="{FF2B5EF4-FFF2-40B4-BE49-F238E27FC236}">
              <a16:creationId xmlns:a16="http://schemas.microsoft.com/office/drawing/2014/main" id="{53F70026-72A2-45A8-B125-245425D4FB12}"/>
            </a:ext>
          </a:extLst>
        </xdr:cNvPr>
        <xdr:cNvCxnSpPr/>
      </xdr:nvCxnSpPr>
      <xdr:spPr>
        <a:xfrm>
          <a:off x="8686800" y="1651888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116839</xdr:rowOff>
    </xdr:from>
    <xdr:to>
      <xdr:col>46</xdr:col>
      <xdr:colOff>38100</xdr:colOff>
      <xdr:row>102</xdr:row>
      <xdr:rowOff>46989</xdr:rowOff>
    </xdr:to>
    <xdr:sp macro="" textlink="">
      <xdr:nvSpPr>
        <xdr:cNvPr id="479" name="楕円 478">
          <a:extLst>
            <a:ext uri="{FF2B5EF4-FFF2-40B4-BE49-F238E27FC236}">
              <a16:creationId xmlns:a16="http://schemas.microsoft.com/office/drawing/2014/main" id="{557239D1-C54D-4410-9E5D-EEBBA88F6C6D}"/>
            </a:ext>
          </a:extLst>
        </xdr:cNvPr>
        <xdr:cNvSpPr/>
      </xdr:nvSpPr>
      <xdr:spPr>
        <a:xfrm>
          <a:off x="7839075" y="164712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167639</xdr:rowOff>
    </xdr:from>
    <xdr:to>
      <xdr:col>50</xdr:col>
      <xdr:colOff>114300</xdr:colOff>
      <xdr:row>101</xdr:row>
      <xdr:rowOff>167639</xdr:rowOff>
    </xdr:to>
    <xdr:cxnSp macro="">
      <xdr:nvCxnSpPr>
        <xdr:cNvPr id="480" name="直線コネクタ 479">
          <a:extLst>
            <a:ext uri="{FF2B5EF4-FFF2-40B4-BE49-F238E27FC236}">
              <a16:creationId xmlns:a16="http://schemas.microsoft.com/office/drawing/2014/main" id="{2D274E19-BF49-47A5-A9A8-4F442CF15CA7}"/>
            </a:ext>
          </a:extLst>
        </xdr:cNvPr>
        <xdr:cNvCxnSpPr/>
      </xdr:nvCxnSpPr>
      <xdr:spPr>
        <a:xfrm>
          <a:off x="7886700" y="1651888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116839</xdr:rowOff>
    </xdr:from>
    <xdr:to>
      <xdr:col>41</xdr:col>
      <xdr:colOff>101600</xdr:colOff>
      <xdr:row>102</xdr:row>
      <xdr:rowOff>46989</xdr:rowOff>
    </xdr:to>
    <xdr:sp macro="" textlink="">
      <xdr:nvSpPr>
        <xdr:cNvPr id="481" name="楕円 480">
          <a:extLst>
            <a:ext uri="{FF2B5EF4-FFF2-40B4-BE49-F238E27FC236}">
              <a16:creationId xmlns:a16="http://schemas.microsoft.com/office/drawing/2014/main" id="{9C678343-193C-4FE5-8A9A-86A2B6E4FE00}"/>
            </a:ext>
          </a:extLst>
        </xdr:cNvPr>
        <xdr:cNvSpPr/>
      </xdr:nvSpPr>
      <xdr:spPr>
        <a:xfrm>
          <a:off x="7029450" y="164712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167639</xdr:rowOff>
    </xdr:from>
    <xdr:to>
      <xdr:col>45</xdr:col>
      <xdr:colOff>177800</xdr:colOff>
      <xdr:row>101</xdr:row>
      <xdr:rowOff>167639</xdr:rowOff>
    </xdr:to>
    <xdr:cxnSp macro="">
      <xdr:nvCxnSpPr>
        <xdr:cNvPr id="482" name="直線コネクタ 481">
          <a:extLst>
            <a:ext uri="{FF2B5EF4-FFF2-40B4-BE49-F238E27FC236}">
              <a16:creationId xmlns:a16="http://schemas.microsoft.com/office/drawing/2014/main" id="{54866036-2324-4A11-B30A-9B55B1DC4204}"/>
            </a:ext>
          </a:extLst>
        </xdr:cNvPr>
        <xdr:cNvCxnSpPr/>
      </xdr:nvCxnSpPr>
      <xdr:spPr>
        <a:xfrm>
          <a:off x="7077075" y="16518889"/>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116839</xdr:rowOff>
    </xdr:from>
    <xdr:to>
      <xdr:col>36</xdr:col>
      <xdr:colOff>165100</xdr:colOff>
      <xdr:row>102</xdr:row>
      <xdr:rowOff>46989</xdr:rowOff>
    </xdr:to>
    <xdr:sp macro="" textlink="">
      <xdr:nvSpPr>
        <xdr:cNvPr id="483" name="楕円 482">
          <a:extLst>
            <a:ext uri="{FF2B5EF4-FFF2-40B4-BE49-F238E27FC236}">
              <a16:creationId xmlns:a16="http://schemas.microsoft.com/office/drawing/2014/main" id="{79BC8874-5EAB-4315-9819-6E6E796E2D8F}"/>
            </a:ext>
          </a:extLst>
        </xdr:cNvPr>
        <xdr:cNvSpPr/>
      </xdr:nvSpPr>
      <xdr:spPr>
        <a:xfrm>
          <a:off x="6238875" y="164712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167639</xdr:rowOff>
    </xdr:from>
    <xdr:to>
      <xdr:col>41</xdr:col>
      <xdr:colOff>50800</xdr:colOff>
      <xdr:row>101</xdr:row>
      <xdr:rowOff>167639</xdr:rowOff>
    </xdr:to>
    <xdr:cxnSp macro="">
      <xdr:nvCxnSpPr>
        <xdr:cNvPr id="484" name="直線コネクタ 483">
          <a:extLst>
            <a:ext uri="{FF2B5EF4-FFF2-40B4-BE49-F238E27FC236}">
              <a16:creationId xmlns:a16="http://schemas.microsoft.com/office/drawing/2014/main" id="{4BD175B5-3BBD-4DF3-95D2-0A6DEDDBF166}"/>
            </a:ext>
          </a:extLst>
        </xdr:cNvPr>
        <xdr:cNvCxnSpPr/>
      </xdr:nvCxnSpPr>
      <xdr:spPr>
        <a:xfrm>
          <a:off x="6286500" y="16518889"/>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85" name="n_1aveValue【市民会館】&#10;一人当たり面積">
          <a:extLst>
            <a:ext uri="{FF2B5EF4-FFF2-40B4-BE49-F238E27FC236}">
              <a16:creationId xmlns:a16="http://schemas.microsoft.com/office/drawing/2014/main" id="{6BE26546-ECC2-47B2-AA8E-48A27EFFC246}"/>
            </a:ext>
          </a:extLst>
        </xdr:cNvPr>
        <xdr:cNvSpPr txBox="1"/>
      </xdr:nvSpPr>
      <xdr:spPr>
        <a:xfrm>
          <a:off x="845827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112413</xdr:rowOff>
    </xdr:from>
    <xdr:ext cx="469744" cy="259045"/>
    <xdr:sp macro="" textlink="">
      <xdr:nvSpPr>
        <xdr:cNvPr id="486" name="n_2aveValue【市民会館】&#10;一人当たり面積">
          <a:extLst>
            <a:ext uri="{FF2B5EF4-FFF2-40B4-BE49-F238E27FC236}">
              <a16:creationId xmlns:a16="http://schemas.microsoft.com/office/drawing/2014/main" id="{CAD82F6C-CD08-49D1-A514-AE84777CB1A4}"/>
            </a:ext>
          </a:extLst>
        </xdr:cNvPr>
        <xdr:cNvSpPr txBox="1"/>
      </xdr:nvSpPr>
      <xdr:spPr>
        <a:xfrm>
          <a:off x="7677227" y="171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89552</xdr:rowOff>
    </xdr:from>
    <xdr:ext cx="469744" cy="259045"/>
    <xdr:sp macro="" textlink="">
      <xdr:nvSpPr>
        <xdr:cNvPr id="487" name="n_3aveValue【市民会館】&#10;一人当たり面積">
          <a:extLst>
            <a:ext uri="{FF2B5EF4-FFF2-40B4-BE49-F238E27FC236}">
              <a16:creationId xmlns:a16="http://schemas.microsoft.com/office/drawing/2014/main" id="{EC9DC911-E67A-44A4-ABCC-659B0C26D036}"/>
            </a:ext>
          </a:extLst>
        </xdr:cNvPr>
        <xdr:cNvSpPr txBox="1"/>
      </xdr:nvSpPr>
      <xdr:spPr>
        <a:xfrm>
          <a:off x="6867602" y="1708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88" name="n_4aveValue【市民会館】&#10;一人当たり面積">
          <a:extLst>
            <a:ext uri="{FF2B5EF4-FFF2-40B4-BE49-F238E27FC236}">
              <a16:creationId xmlns:a16="http://schemas.microsoft.com/office/drawing/2014/main" id="{D2742268-1EC0-4454-9D87-028D6117224E}"/>
            </a:ext>
          </a:extLst>
        </xdr:cNvPr>
        <xdr:cNvSpPr txBox="1"/>
      </xdr:nvSpPr>
      <xdr:spPr>
        <a:xfrm>
          <a:off x="6067502"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63516</xdr:rowOff>
    </xdr:from>
    <xdr:ext cx="469744" cy="259045"/>
    <xdr:sp macro="" textlink="">
      <xdr:nvSpPr>
        <xdr:cNvPr id="489" name="n_1mainValue【市民会館】&#10;一人当たり面積">
          <a:extLst>
            <a:ext uri="{FF2B5EF4-FFF2-40B4-BE49-F238E27FC236}">
              <a16:creationId xmlns:a16="http://schemas.microsoft.com/office/drawing/2014/main" id="{9D66A41F-485E-4A87-9EAE-13E21EE6CAA7}"/>
            </a:ext>
          </a:extLst>
        </xdr:cNvPr>
        <xdr:cNvSpPr txBox="1"/>
      </xdr:nvSpPr>
      <xdr:spPr>
        <a:xfrm>
          <a:off x="8458277" y="1625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63516</xdr:rowOff>
    </xdr:from>
    <xdr:ext cx="469744" cy="259045"/>
    <xdr:sp macro="" textlink="">
      <xdr:nvSpPr>
        <xdr:cNvPr id="490" name="n_2mainValue【市民会館】&#10;一人当たり面積">
          <a:extLst>
            <a:ext uri="{FF2B5EF4-FFF2-40B4-BE49-F238E27FC236}">
              <a16:creationId xmlns:a16="http://schemas.microsoft.com/office/drawing/2014/main" id="{CA488196-D2E1-41B9-A4AD-454423331D31}"/>
            </a:ext>
          </a:extLst>
        </xdr:cNvPr>
        <xdr:cNvSpPr txBox="1"/>
      </xdr:nvSpPr>
      <xdr:spPr>
        <a:xfrm>
          <a:off x="7677227" y="1625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63516</xdr:rowOff>
    </xdr:from>
    <xdr:ext cx="469744" cy="259045"/>
    <xdr:sp macro="" textlink="">
      <xdr:nvSpPr>
        <xdr:cNvPr id="491" name="n_3mainValue【市民会館】&#10;一人当たり面積">
          <a:extLst>
            <a:ext uri="{FF2B5EF4-FFF2-40B4-BE49-F238E27FC236}">
              <a16:creationId xmlns:a16="http://schemas.microsoft.com/office/drawing/2014/main" id="{BE05436F-BB7B-4B96-BB4D-A7FCD9A085DE}"/>
            </a:ext>
          </a:extLst>
        </xdr:cNvPr>
        <xdr:cNvSpPr txBox="1"/>
      </xdr:nvSpPr>
      <xdr:spPr>
        <a:xfrm>
          <a:off x="6867602" y="1625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63516</xdr:rowOff>
    </xdr:from>
    <xdr:ext cx="469744" cy="259045"/>
    <xdr:sp macro="" textlink="">
      <xdr:nvSpPr>
        <xdr:cNvPr id="492" name="n_4mainValue【市民会館】&#10;一人当たり面積">
          <a:extLst>
            <a:ext uri="{FF2B5EF4-FFF2-40B4-BE49-F238E27FC236}">
              <a16:creationId xmlns:a16="http://schemas.microsoft.com/office/drawing/2014/main" id="{D9446658-FBB3-4E6C-84E5-8C12515D3EB6}"/>
            </a:ext>
          </a:extLst>
        </xdr:cNvPr>
        <xdr:cNvSpPr txBox="1"/>
      </xdr:nvSpPr>
      <xdr:spPr>
        <a:xfrm>
          <a:off x="6067502" y="1625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34BA43CD-5ED0-4389-97E8-720F95937E1C}"/>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6184FE0C-223F-42E2-900D-127774296518}"/>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830CA6A2-9638-4B52-A2A6-809538A3AD5B}"/>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DCB7F7AD-EC58-4480-8002-72541B6C448A}"/>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9E0D3223-3235-4439-92CE-D82DA74A1F59}"/>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E594F325-3D1A-423D-BFFC-162E67851745}"/>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196FAFB2-8431-4F28-B3F0-0BDE035C93C4}"/>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CE2662C5-443D-4FAF-9A74-25EBBB0A95F4}"/>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F1D84BBC-CD3D-4E64-8953-63BA95688CCF}"/>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1CD5AFF8-67BC-44FB-BA57-E6081AD72B2C}"/>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3" name="テキスト ボックス 502">
          <a:extLst>
            <a:ext uri="{FF2B5EF4-FFF2-40B4-BE49-F238E27FC236}">
              <a16:creationId xmlns:a16="http://schemas.microsoft.com/office/drawing/2014/main" id="{0E55E380-BA38-4519-97BE-13E3ACD30E42}"/>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492C6D3A-7939-40C0-9C1C-DD7A5347F603}"/>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5" name="テキスト ボックス 504">
          <a:extLst>
            <a:ext uri="{FF2B5EF4-FFF2-40B4-BE49-F238E27FC236}">
              <a16:creationId xmlns:a16="http://schemas.microsoft.com/office/drawing/2014/main" id="{30D7D899-A89A-4B7C-AAD0-58DD899906AC}"/>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426F81A4-4931-4E96-9827-2CC6FFB2D73D}"/>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E57446C1-156E-4FB8-BBC8-3DBE3F0381FC}"/>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D1214A8D-019C-49E1-923B-C81FB5F60798}"/>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EB2AF9D4-5286-4D39-BB7B-59D7820A00FE}"/>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CBE48F43-8182-4660-8A69-F46E25C3996B}"/>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5B8D4777-E606-40E2-AE85-0E442F3BBC4F}"/>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717B62D0-24D5-4693-B8D4-DDC92D4F05F2}"/>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F91C62A8-2F04-40CC-9A73-D3EA108EF2DA}"/>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A2C568C3-1D2C-4185-B6D3-16F4FB4DA035}"/>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5" name="テキスト ボックス 514">
          <a:extLst>
            <a:ext uri="{FF2B5EF4-FFF2-40B4-BE49-F238E27FC236}">
              <a16:creationId xmlns:a16="http://schemas.microsoft.com/office/drawing/2014/main" id="{29004693-C9A2-4A43-AD03-5A71CD451E92}"/>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C0962781-0AA5-4891-A33E-C893D5F7FF6D}"/>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7" name="テキスト ボックス 516">
          <a:extLst>
            <a:ext uri="{FF2B5EF4-FFF2-40B4-BE49-F238E27FC236}">
              <a16:creationId xmlns:a16="http://schemas.microsoft.com/office/drawing/2014/main" id="{8890B27F-9F61-402D-8A88-AF2CD9FDE171}"/>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61854898-B1F5-45C7-B126-441BFBF95A86}"/>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162742</xdr:rowOff>
    </xdr:from>
    <xdr:to>
      <xdr:col>85</xdr:col>
      <xdr:colOff>126364</xdr:colOff>
      <xdr:row>42</xdr:row>
      <xdr:rowOff>76200</xdr:rowOff>
    </xdr:to>
    <xdr:cxnSp macro="">
      <xdr:nvCxnSpPr>
        <xdr:cNvPr id="519" name="直線コネクタ 518">
          <a:extLst>
            <a:ext uri="{FF2B5EF4-FFF2-40B4-BE49-F238E27FC236}">
              <a16:creationId xmlns:a16="http://schemas.microsoft.com/office/drawing/2014/main" id="{5D5243D3-98F3-4020-ADD0-E3E099C26A5E}"/>
            </a:ext>
          </a:extLst>
        </xdr:cNvPr>
        <xdr:cNvCxnSpPr/>
      </xdr:nvCxnSpPr>
      <xdr:spPr>
        <a:xfrm flipV="1">
          <a:off x="14696439" y="5826942"/>
          <a:ext cx="0" cy="1050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642C17DD-E443-40C8-ADE4-E44D55CD7B52}"/>
            </a:ext>
          </a:extLst>
        </xdr:cNvPr>
        <xdr:cNvSpPr txBox="1"/>
      </xdr:nvSpPr>
      <xdr:spPr>
        <a:xfrm>
          <a:off x="14735175" y="688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521" name="直線コネクタ 520">
          <a:extLst>
            <a:ext uri="{FF2B5EF4-FFF2-40B4-BE49-F238E27FC236}">
              <a16:creationId xmlns:a16="http://schemas.microsoft.com/office/drawing/2014/main" id="{E9515FE3-EEEB-48DB-B491-86CA44BA7377}"/>
            </a:ext>
          </a:extLst>
        </xdr:cNvPr>
        <xdr:cNvCxnSpPr/>
      </xdr:nvCxnSpPr>
      <xdr:spPr>
        <a:xfrm>
          <a:off x="14611350" y="6877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109419</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F180C51D-A720-40B6-BF1B-34BBE5FA28A7}"/>
            </a:ext>
          </a:extLst>
        </xdr:cNvPr>
        <xdr:cNvSpPr txBox="1"/>
      </xdr:nvSpPr>
      <xdr:spPr>
        <a:xfrm>
          <a:off x="14735175" y="5611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162742</xdr:rowOff>
    </xdr:from>
    <xdr:to>
      <xdr:col>86</xdr:col>
      <xdr:colOff>25400</xdr:colOff>
      <xdr:row>35</xdr:row>
      <xdr:rowOff>162742</xdr:rowOff>
    </xdr:to>
    <xdr:cxnSp macro="">
      <xdr:nvCxnSpPr>
        <xdr:cNvPr id="523" name="直線コネクタ 522">
          <a:extLst>
            <a:ext uri="{FF2B5EF4-FFF2-40B4-BE49-F238E27FC236}">
              <a16:creationId xmlns:a16="http://schemas.microsoft.com/office/drawing/2014/main" id="{D16CBB3C-BD3E-4802-BBC1-42954886B99C}"/>
            </a:ext>
          </a:extLst>
        </xdr:cNvPr>
        <xdr:cNvCxnSpPr/>
      </xdr:nvCxnSpPr>
      <xdr:spPr>
        <a:xfrm>
          <a:off x="14611350" y="582694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132823</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9970E50D-B0E0-486C-968F-B0057D3298CC}"/>
            </a:ext>
          </a:extLst>
        </xdr:cNvPr>
        <xdr:cNvSpPr txBox="1"/>
      </xdr:nvSpPr>
      <xdr:spPr>
        <a:xfrm>
          <a:off x="14735175" y="6447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154396</xdr:rowOff>
    </xdr:from>
    <xdr:to>
      <xdr:col>85</xdr:col>
      <xdr:colOff>177800</xdr:colOff>
      <xdr:row>40</xdr:row>
      <xdr:rowOff>84546</xdr:rowOff>
    </xdr:to>
    <xdr:sp macro="" textlink="">
      <xdr:nvSpPr>
        <xdr:cNvPr id="525" name="フローチャート: 判断 524">
          <a:extLst>
            <a:ext uri="{FF2B5EF4-FFF2-40B4-BE49-F238E27FC236}">
              <a16:creationId xmlns:a16="http://schemas.microsoft.com/office/drawing/2014/main" id="{D7C503DF-F368-47BF-BDD0-786C86C35AFE}"/>
            </a:ext>
          </a:extLst>
        </xdr:cNvPr>
        <xdr:cNvSpPr/>
      </xdr:nvSpPr>
      <xdr:spPr>
        <a:xfrm>
          <a:off x="14649450" y="64694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131535</xdr:rowOff>
    </xdr:from>
    <xdr:to>
      <xdr:col>81</xdr:col>
      <xdr:colOff>101600</xdr:colOff>
      <xdr:row>40</xdr:row>
      <xdr:rowOff>61685</xdr:rowOff>
    </xdr:to>
    <xdr:sp macro="" textlink="">
      <xdr:nvSpPr>
        <xdr:cNvPr id="526" name="フローチャート: 判断 525">
          <a:extLst>
            <a:ext uri="{FF2B5EF4-FFF2-40B4-BE49-F238E27FC236}">
              <a16:creationId xmlns:a16="http://schemas.microsoft.com/office/drawing/2014/main" id="{9389378C-1CC0-4A5F-A261-676EFD9F6F29}"/>
            </a:ext>
          </a:extLst>
        </xdr:cNvPr>
        <xdr:cNvSpPr/>
      </xdr:nvSpPr>
      <xdr:spPr>
        <a:xfrm>
          <a:off x="13887450" y="64466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46627</xdr:rowOff>
    </xdr:from>
    <xdr:to>
      <xdr:col>76</xdr:col>
      <xdr:colOff>165100</xdr:colOff>
      <xdr:row>39</xdr:row>
      <xdr:rowOff>148227</xdr:rowOff>
    </xdr:to>
    <xdr:sp macro="" textlink="">
      <xdr:nvSpPr>
        <xdr:cNvPr id="527" name="フローチャート: 判断 526">
          <a:extLst>
            <a:ext uri="{FF2B5EF4-FFF2-40B4-BE49-F238E27FC236}">
              <a16:creationId xmlns:a16="http://schemas.microsoft.com/office/drawing/2014/main" id="{CA2F5513-7E3F-47E1-B604-D75B3CE200FC}"/>
            </a:ext>
          </a:extLst>
        </xdr:cNvPr>
        <xdr:cNvSpPr/>
      </xdr:nvSpPr>
      <xdr:spPr>
        <a:xfrm>
          <a:off x="13096875" y="63648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156028</xdr:rowOff>
    </xdr:from>
    <xdr:to>
      <xdr:col>72</xdr:col>
      <xdr:colOff>38100</xdr:colOff>
      <xdr:row>39</xdr:row>
      <xdr:rowOff>86178</xdr:rowOff>
    </xdr:to>
    <xdr:sp macro="" textlink="">
      <xdr:nvSpPr>
        <xdr:cNvPr id="528" name="フローチャート: 判断 527">
          <a:extLst>
            <a:ext uri="{FF2B5EF4-FFF2-40B4-BE49-F238E27FC236}">
              <a16:creationId xmlns:a16="http://schemas.microsoft.com/office/drawing/2014/main" id="{58F33BDF-0327-4ACA-B121-52B8A9C8CBA5}"/>
            </a:ext>
          </a:extLst>
        </xdr:cNvPr>
        <xdr:cNvSpPr/>
      </xdr:nvSpPr>
      <xdr:spPr>
        <a:xfrm>
          <a:off x="12296775" y="631235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133169</xdr:rowOff>
    </xdr:from>
    <xdr:to>
      <xdr:col>67</xdr:col>
      <xdr:colOff>101600</xdr:colOff>
      <xdr:row>39</xdr:row>
      <xdr:rowOff>63319</xdr:rowOff>
    </xdr:to>
    <xdr:sp macro="" textlink="">
      <xdr:nvSpPr>
        <xdr:cNvPr id="529" name="フローチャート: 判断 528">
          <a:extLst>
            <a:ext uri="{FF2B5EF4-FFF2-40B4-BE49-F238E27FC236}">
              <a16:creationId xmlns:a16="http://schemas.microsoft.com/office/drawing/2014/main" id="{AC5B2A03-355D-4AD3-B2BB-D706184AAFA9}"/>
            </a:ext>
          </a:extLst>
        </xdr:cNvPr>
        <xdr:cNvSpPr/>
      </xdr:nvSpPr>
      <xdr:spPr>
        <a:xfrm>
          <a:off x="11487150" y="6286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C2596845-28F7-4C2E-925A-6A53B7D8FF0D}"/>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97DC31EE-0AB8-41CC-A0A7-DCAD5A60DC92}"/>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18E15344-F94C-4743-9684-C27855284807}"/>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D0886F4A-8957-4A6D-A301-BEB394319660}"/>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AA06461C-2B81-4E71-90EA-5E758841862F}"/>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907</xdr:rowOff>
    </xdr:from>
    <xdr:to>
      <xdr:col>85</xdr:col>
      <xdr:colOff>177800</xdr:colOff>
      <xdr:row>39</xdr:row>
      <xdr:rowOff>102507</xdr:rowOff>
    </xdr:to>
    <xdr:sp macro="" textlink="">
      <xdr:nvSpPr>
        <xdr:cNvPr id="535" name="楕円 534">
          <a:extLst>
            <a:ext uri="{FF2B5EF4-FFF2-40B4-BE49-F238E27FC236}">
              <a16:creationId xmlns:a16="http://schemas.microsoft.com/office/drawing/2014/main" id="{2EBA797F-2464-4C21-9BAF-E5EBD53FF514}"/>
            </a:ext>
          </a:extLst>
        </xdr:cNvPr>
        <xdr:cNvSpPr/>
      </xdr:nvSpPr>
      <xdr:spPr>
        <a:xfrm>
          <a:off x="14649450" y="631598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23784</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E280C3B7-2B55-4715-9DBF-01B8F8DEF7EA}"/>
            </a:ext>
          </a:extLst>
        </xdr:cNvPr>
        <xdr:cNvSpPr txBox="1"/>
      </xdr:nvSpPr>
      <xdr:spPr>
        <a:xfrm>
          <a:off x="14735175" y="6180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113574</xdr:rowOff>
    </xdr:from>
    <xdr:to>
      <xdr:col>81</xdr:col>
      <xdr:colOff>101600</xdr:colOff>
      <xdr:row>39</xdr:row>
      <xdr:rowOff>43724</xdr:rowOff>
    </xdr:to>
    <xdr:sp macro="" textlink="">
      <xdr:nvSpPr>
        <xdr:cNvPr id="537" name="楕円 536">
          <a:extLst>
            <a:ext uri="{FF2B5EF4-FFF2-40B4-BE49-F238E27FC236}">
              <a16:creationId xmlns:a16="http://schemas.microsoft.com/office/drawing/2014/main" id="{C46C096D-29CC-4A99-A7AA-B45F71F09DF4}"/>
            </a:ext>
          </a:extLst>
        </xdr:cNvPr>
        <xdr:cNvSpPr/>
      </xdr:nvSpPr>
      <xdr:spPr>
        <a:xfrm>
          <a:off x="13887450" y="626672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164374</xdr:rowOff>
    </xdr:from>
    <xdr:to>
      <xdr:col>85</xdr:col>
      <xdr:colOff>127000</xdr:colOff>
      <xdr:row>39</xdr:row>
      <xdr:rowOff>51707</xdr:rowOff>
    </xdr:to>
    <xdr:cxnSp macro="">
      <xdr:nvCxnSpPr>
        <xdr:cNvPr id="538" name="直線コネクタ 537">
          <a:extLst>
            <a:ext uri="{FF2B5EF4-FFF2-40B4-BE49-F238E27FC236}">
              <a16:creationId xmlns:a16="http://schemas.microsoft.com/office/drawing/2014/main" id="{664A8804-894E-4845-9F29-4F91574D5F0D}"/>
            </a:ext>
          </a:extLst>
        </xdr:cNvPr>
        <xdr:cNvCxnSpPr/>
      </xdr:nvCxnSpPr>
      <xdr:spPr>
        <a:xfrm>
          <a:off x="13935075" y="6314349"/>
          <a:ext cx="762000" cy="4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539" name="楕円 538">
          <a:extLst>
            <a:ext uri="{FF2B5EF4-FFF2-40B4-BE49-F238E27FC236}">
              <a16:creationId xmlns:a16="http://schemas.microsoft.com/office/drawing/2014/main" id="{DBD54B0F-0A70-4244-B448-C4124D05E066}"/>
            </a:ext>
          </a:extLst>
        </xdr:cNvPr>
        <xdr:cNvSpPr/>
      </xdr:nvSpPr>
      <xdr:spPr>
        <a:xfrm>
          <a:off x="13096875" y="615242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50074</xdr:rowOff>
    </xdr:from>
    <xdr:to>
      <xdr:col>81</xdr:col>
      <xdr:colOff>50800</xdr:colOff>
      <xdr:row>38</xdr:row>
      <xdr:rowOff>164374</xdr:rowOff>
    </xdr:to>
    <xdr:cxnSp macro="">
      <xdr:nvCxnSpPr>
        <xdr:cNvPr id="540" name="直線コネクタ 539">
          <a:extLst>
            <a:ext uri="{FF2B5EF4-FFF2-40B4-BE49-F238E27FC236}">
              <a16:creationId xmlns:a16="http://schemas.microsoft.com/office/drawing/2014/main" id="{3CF2F98B-4F5C-4200-8278-057429ACE3A1}"/>
            </a:ext>
          </a:extLst>
        </xdr:cNvPr>
        <xdr:cNvCxnSpPr/>
      </xdr:nvCxnSpPr>
      <xdr:spPr>
        <a:xfrm>
          <a:off x="13144500" y="6200049"/>
          <a:ext cx="79057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123372</xdr:rowOff>
    </xdr:from>
    <xdr:to>
      <xdr:col>72</xdr:col>
      <xdr:colOff>38100</xdr:colOff>
      <xdr:row>37</xdr:row>
      <xdr:rowOff>53522</xdr:rowOff>
    </xdr:to>
    <xdr:sp macro="" textlink="">
      <xdr:nvSpPr>
        <xdr:cNvPr id="541" name="楕円 540">
          <a:extLst>
            <a:ext uri="{FF2B5EF4-FFF2-40B4-BE49-F238E27FC236}">
              <a16:creationId xmlns:a16="http://schemas.microsoft.com/office/drawing/2014/main" id="{C4669C05-1C63-47EF-B50C-7DAB082A51B8}"/>
            </a:ext>
          </a:extLst>
        </xdr:cNvPr>
        <xdr:cNvSpPr/>
      </xdr:nvSpPr>
      <xdr:spPr>
        <a:xfrm>
          <a:off x="12296775" y="595584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2722</xdr:rowOff>
    </xdr:from>
    <xdr:to>
      <xdr:col>76</xdr:col>
      <xdr:colOff>114300</xdr:colOff>
      <xdr:row>38</xdr:row>
      <xdr:rowOff>50074</xdr:rowOff>
    </xdr:to>
    <xdr:cxnSp macro="">
      <xdr:nvCxnSpPr>
        <xdr:cNvPr id="542" name="直線コネクタ 541">
          <a:extLst>
            <a:ext uri="{FF2B5EF4-FFF2-40B4-BE49-F238E27FC236}">
              <a16:creationId xmlns:a16="http://schemas.microsoft.com/office/drawing/2014/main" id="{80A09996-4BA0-4010-906B-24288333A2D5}"/>
            </a:ext>
          </a:extLst>
        </xdr:cNvPr>
        <xdr:cNvCxnSpPr/>
      </xdr:nvCxnSpPr>
      <xdr:spPr>
        <a:xfrm>
          <a:off x="12344400" y="5993947"/>
          <a:ext cx="800100" cy="20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151130</xdr:rowOff>
    </xdr:from>
    <xdr:to>
      <xdr:col>67</xdr:col>
      <xdr:colOff>101600</xdr:colOff>
      <xdr:row>34</xdr:row>
      <xdr:rowOff>81280</xdr:rowOff>
    </xdr:to>
    <xdr:sp macro="" textlink="">
      <xdr:nvSpPr>
        <xdr:cNvPr id="543" name="楕円 542">
          <a:extLst>
            <a:ext uri="{FF2B5EF4-FFF2-40B4-BE49-F238E27FC236}">
              <a16:creationId xmlns:a16="http://schemas.microsoft.com/office/drawing/2014/main" id="{400F3BEA-E5D7-479F-B044-6E8CC15397A5}"/>
            </a:ext>
          </a:extLst>
        </xdr:cNvPr>
        <xdr:cNvSpPr/>
      </xdr:nvSpPr>
      <xdr:spPr>
        <a:xfrm>
          <a:off x="11487150" y="54946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30480</xdr:rowOff>
    </xdr:from>
    <xdr:to>
      <xdr:col>71</xdr:col>
      <xdr:colOff>177800</xdr:colOff>
      <xdr:row>37</xdr:row>
      <xdr:rowOff>2722</xdr:rowOff>
    </xdr:to>
    <xdr:cxnSp macro="">
      <xdr:nvCxnSpPr>
        <xdr:cNvPr id="544" name="直線コネクタ 543">
          <a:extLst>
            <a:ext uri="{FF2B5EF4-FFF2-40B4-BE49-F238E27FC236}">
              <a16:creationId xmlns:a16="http://schemas.microsoft.com/office/drawing/2014/main" id="{EF9D1FE9-BCF6-445C-B586-4E3A5F81D323}"/>
            </a:ext>
          </a:extLst>
        </xdr:cNvPr>
        <xdr:cNvCxnSpPr/>
      </xdr:nvCxnSpPr>
      <xdr:spPr>
        <a:xfrm>
          <a:off x="11534775" y="5532755"/>
          <a:ext cx="809625" cy="46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52812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DEDC31D5-4FF6-4FEF-8440-54A9F0E0D726}"/>
            </a:ext>
          </a:extLst>
        </xdr:cNvPr>
        <xdr:cNvSpPr txBox="1"/>
      </xdr:nvSpPr>
      <xdr:spPr>
        <a:xfrm>
          <a:off x="13745219" y="652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139354</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64114A8C-1864-4C9A-A1CA-1B3BBB50D2E4}"/>
            </a:ext>
          </a:extLst>
        </xdr:cNvPr>
        <xdr:cNvSpPr txBox="1"/>
      </xdr:nvSpPr>
      <xdr:spPr>
        <a:xfrm>
          <a:off x="12964169" y="6457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77305</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493F7963-ED18-42DA-AC5A-D230E141E7E3}"/>
            </a:ext>
          </a:extLst>
        </xdr:cNvPr>
        <xdr:cNvSpPr txBox="1"/>
      </xdr:nvSpPr>
      <xdr:spPr>
        <a:xfrm>
          <a:off x="12164069" y="6392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54446</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E7A64839-DD7A-4EB8-B28B-8DD30E74D5D1}"/>
            </a:ext>
          </a:extLst>
        </xdr:cNvPr>
        <xdr:cNvSpPr txBox="1"/>
      </xdr:nvSpPr>
      <xdr:spPr>
        <a:xfrm>
          <a:off x="11354444" y="63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60251</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5A422110-27E8-4B82-A9B7-92891FCFEB03}"/>
            </a:ext>
          </a:extLst>
        </xdr:cNvPr>
        <xdr:cNvSpPr txBox="1"/>
      </xdr:nvSpPr>
      <xdr:spPr>
        <a:xfrm>
          <a:off x="13745219" y="6051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117401</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770650E7-71EB-48E6-8CE4-3EB3A2BF855D}"/>
            </a:ext>
          </a:extLst>
        </xdr:cNvPr>
        <xdr:cNvSpPr txBox="1"/>
      </xdr:nvSpPr>
      <xdr:spPr>
        <a:xfrm>
          <a:off x="12964169"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70049</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A734F3A7-A06E-4C0A-95C3-C6CAA2DF36D2}"/>
            </a:ext>
          </a:extLst>
        </xdr:cNvPr>
        <xdr:cNvSpPr txBox="1"/>
      </xdr:nvSpPr>
      <xdr:spPr>
        <a:xfrm>
          <a:off x="12164069" y="573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97807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A52DEA2B-3D2B-4C90-98FE-6186D016B5F5}"/>
            </a:ext>
          </a:extLst>
        </xdr:cNvPr>
        <xdr:cNvSpPr txBox="1"/>
      </xdr:nvSpPr>
      <xdr:spPr>
        <a:xfrm>
          <a:off x="11354444" y="52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14AA3468-4B59-4042-B42D-60BD93C004C3}"/>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4D8DEB93-2B5B-42D7-8382-77C73B8335FD}"/>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5CE879A3-E942-4E70-BE1D-604C00A28CD8}"/>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50BF5044-38F4-4544-A5E3-999352534917}"/>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40BAAA2B-F720-4150-AA52-E5ED001A3899}"/>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DB5F484C-76EF-4BB0-9E56-10B00FABEDF3}"/>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9B7B9E86-C553-4B77-8B2C-14C4A86262B1}"/>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E4C12912-F4A4-4895-9AE8-EF68377D56E5}"/>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AD910D14-4A1C-4433-954B-AD6E0E9DCE72}"/>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5DA53536-2B77-4484-B553-685F159238A1}"/>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3" name="テキスト ボックス 562">
          <a:extLst>
            <a:ext uri="{FF2B5EF4-FFF2-40B4-BE49-F238E27FC236}">
              <a16:creationId xmlns:a16="http://schemas.microsoft.com/office/drawing/2014/main" id="{CA075C62-E508-4230-94A2-768F00CE514B}"/>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a:extLst>
            <a:ext uri="{FF2B5EF4-FFF2-40B4-BE49-F238E27FC236}">
              <a16:creationId xmlns:a16="http://schemas.microsoft.com/office/drawing/2014/main" id="{1C21A352-9B3A-4D08-A31C-7DEE74A2B440}"/>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65" name="テキスト ボックス 564">
          <a:extLst>
            <a:ext uri="{FF2B5EF4-FFF2-40B4-BE49-F238E27FC236}">
              <a16:creationId xmlns:a16="http://schemas.microsoft.com/office/drawing/2014/main" id="{E61B1D31-92FA-4C00-AE68-96D13BB45B9E}"/>
            </a:ext>
          </a:extLst>
        </xdr:cNvPr>
        <xdr:cNvSpPr txBox="1"/>
      </xdr:nvSpPr>
      <xdr:spPr>
        <a:xfrm>
          <a:off x="15985051" y="6703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a:extLst>
            <a:ext uri="{FF2B5EF4-FFF2-40B4-BE49-F238E27FC236}">
              <a16:creationId xmlns:a16="http://schemas.microsoft.com/office/drawing/2014/main" id="{B0A63694-67F7-4F80-83B4-B42AAB23D036}"/>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7" name="テキスト ボックス 566">
          <a:extLst>
            <a:ext uri="{FF2B5EF4-FFF2-40B4-BE49-F238E27FC236}">
              <a16:creationId xmlns:a16="http://schemas.microsoft.com/office/drawing/2014/main" id="{B2D42AF7-F24A-4EAD-A20F-819E712CB06D}"/>
            </a:ext>
          </a:extLst>
        </xdr:cNvPr>
        <xdr:cNvSpPr txBox="1"/>
      </xdr:nvSpPr>
      <xdr:spPr>
        <a:xfrm>
          <a:off x="15985051" y="6341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a:extLst>
            <a:ext uri="{FF2B5EF4-FFF2-40B4-BE49-F238E27FC236}">
              <a16:creationId xmlns:a16="http://schemas.microsoft.com/office/drawing/2014/main" id="{B0C815E9-1736-4CA4-B401-092B96AF4BE0}"/>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9" name="テキスト ボックス 568">
          <a:extLst>
            <a:ext uri="{FF2B5EF4-FFF2-40B4-BE49-F238E27FC236}">
              <a16:creationId xmlns:a16="http://schemas.microsoft.com/office/drawing/2014/main" id="{6017605A-7F69-49A4-87BB-411D54D27C79}"/>
            </a:ext>
          </a:extLst>
        </xdr:cNvPr>
        <xdr:cNvSpPr txBox="1"/>
      </xdr:nvSpPr>
      <xdr:spPr>
        <a:xfrm>
          <a:off x="15985051" y="59887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a:extLst>
            <a:ext uri="{FF2B5EF4-FFF2-40B4-BE49-F238E27FC236}">
              <a16:creationId xmlns:a16="http://schemas.microsoft.com/office/drawing/2014/main" id="{88F8A53D-FCE8-4FF8-937E-72DA15B77F86}"/>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1" name="テキスト ボックス 570">
          <a:extLst>
            <a:ext uri="{FF2B5EF4-FFF2-40B4-BE49-F238E27FC236}">
              <a16:creationId xmlns:a16="http://schemas.microsoft.com/office/drawing/2014/main" id="{064B0180-11F3-48B6-AB33-1924F38B96BF}"/>
            </a:ext>
          </a:extLst>
        </xdr:cNvPr>
        <xdr:cNvSpPr txBox="1"/>
      </xdr:nvSpPr>
      <xdr:spPr>
        <a:xfrm>
          <a:off x="15985051" y="56267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a:extLst>
            <a:ext uri="{FF2B5EF4-FFF2-40B4-BE49-F238E27FC236}">
              <a16:creationId xmlns:a16="http://schemas.microsoft.com/office/drawing/2014/main" id="{691692D2-BC0E-4466-9ADE-F03EDD3A91A4}"/>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3" name="テキスト ボックス 572">
          <a:extLst>
            <a:ext uri="{FF2B5EF4-FFF2-40B4-BE49-F238E27FC236}">
              <a16:creationId xmlns:a16="http://schemas.microsoft.com/office/drawing/2014/main" id="{78E08D24-BA0E-4F3A-A8B8-8DA70FBC905E}"/>
            </a:ext>
          </a:extLst>
        </xdr:cNvPr>
        <xdr:cNvSpPr txBox="1"/>
      </xdr:nvSpPr>
      <xdr:spPr>
        <a:xfrm>
          <a:off x="15936806" y="52648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46BDB10E-C316-4F40-8C1B-8FE154F96032}"/>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787FB81B-CDC8-40B7-A71F-9F853588E352}"/>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19099130-A3CF-4FF7-9345-30D114A8F650}"/>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144189</xdr:rowOff>
    </xdr:from>
    <xdr:to>
      <xdr:col>116</xdr:col>
      <xdr:colOff>62864</xdr:colOff>
      <xdr:row>42</xdr:row>
      <xdr:rowOff>25984</xdr:rowOff>
    </xdr:to>
    <xdr:cxnSp macro="">
      <xdr:nvCxnSpPr>
        <xdr:cNvPr id="577" name="直線コネクタ 576">
          <a:extLst>
            <a:ext uri="{FF2B5EF4-FFF2-40B4-BE49-F238E27FC236}">
              <a16:creationId xmlns:a16="http://schemas.microsoft.com/office/drawing/2014/main" id="{F7A7EC7C-AB24-41F5-8021-11F33EB47DC9}"/>
            </a:ext>
          </a:extLst>
        </xdr:cNvPr>
        <xdr:cNvCxnSpPr/>
      </xdr:nvCxnSpPr>
      <xdr:spPr>
        <a:xfrm flipV="1">
          <a:off x="19954239" y="5484539"/>
          <a:ext cx="0" cy="13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29811</xdr:rowOff>
    </xdr:from>
    <xdr:ext cx="534377" cy="259045"/>
    <xdr:sp macro="" textlink="">
      <xdr:nvSpPr>
        <xdr:cNvPr id="578" name="【一般廃棄物処理施設】&#10;一人当たり有形固定資産（償却資産）額最小値テキスト">
          <a:extLst>
            <a:ext uri="{FF2B5EF4-FFF2-40B4-BE49-F238E27FC236}">
              <a16:creationId xmlns:a16="http://schemas.microsoft.com/office/drawing/2014/main" id="{A3A5445E-F11C-4BC3-9269-406B2FEB849A}"/>
            </a:ext>
          </a:extLst>
        </xdr:cNvPr>
        <xdr:cNvSpPr txBox="1"/>
      </xdr:nvSpPr>
      <xdr:spPr>
        <a:xfrm>
          <a:off x="19992975" y="682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25984</xdr:rowOff>
    </xdr:from>
    <xdr:to>
      <xdr:col>116</xdr:col>
      <xdr:colOff>152400</xdr:colOff>
      <xdr:row>42</xdr:row>
      <xdr:rowOff>25984</xdr:rowOff>
    </xdr:to>
    <xdr:cxnSp macro="">
      <xdr:nvCxnSpPr>
        <xdr:cNvPr id="579" name="直線コネクタ 578">
          <a:extLst>
            <a:ext uri="{FF2B5EF4-FFF2-40B4-BE49-F238E27FC236}">
              <a16:creationId xmlns:a16="http://schemas.microsoft.com/office/drawing/2014/main" id="{970FD14D-B71D-47CA-9678-E13099F99183}"/>
            </a:ext>
          </a:extLst>
        </xdr:cNvPr>
        <xdr:cNvCxnSpPr/>
      </xdr:nvCxnSpPr>
      <xdr:spPr>
        <a:xfrm>
          <a:off x="19878675" y="683000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90866</xdr:rowOff>
    </xdr:from>
    <xdr:ext cx="534377" cy="259045"/>
    <xdr:sp macro="" textlink="">
      <xdr:nvSpPr>
        <xdr:cNvPr id="580" name="【一般廃棄物処理施設】&#10;一人当たり有形固定資産（償却資産）額最大値テキスト">
          <a:extLst>
            <a:ext uri="{FF2B5EF4-FFF2-40B4-BE49-F238E27FC236}">
              <a16:creationId xmlns:a16="http://schemas.microsoft.com/office/drawing/2014/main" id="{59F3F9C4-2BAB-4CD0-9ED3-9B8CC57ADA26}"/>
            </a:ext>
          </a:extLst>
        </xdr:cNvPr>
        <xdr:cNvSpPr txBox="1"/>
      </xdr:nvSpPr>
      <xdr:spPr>
        <a:xfrm>
          <a:off x="19992975" y="526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144189</xdr:rowOff>
    </xdr:from>
    <xdr:to>
      <xdr:col>116</xdr:col>
      <xdr:colOff>152400</xdr:colOff>
      <xdr:row>33</xdr:row>
      <xdr:rowOff>144189</xdr:rowOff>
    </xdr:to>
    <xdr:cxnSp macro="">
      <xdr:nvCxnSpPr>
        <xdr:cNvPr id="581" name="直線コネクタ 580">
          <a:extLst>
            <a:ext uri="{FF2B5EF4-FFF2-40B4-BE49-F238E27FC236}">
              <a16:creationId xmlns:a16="http://schemas.microsoft.com/office/drawing/2014/main" id="{334306BA-A844-43AD-B16D-569BFBED7D24}"/>
            </a:ext>
          </a:extLst>
        </xdr:cNvPr>
        <xdr:cNvCxnSpPr/>
      </xdr:nvCxnSpPr>
      <xdr:spPr>
        <a:xfrm>
          <a:off x="19878675" y="54845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84218</xdr:rowOff>
    </xdr:from>
    <xdr:ext cx="534377" cy="259045"/>
    <xdr:sp macro="" textlink="">
      <xdr:nvSpPr>
        <xdr:cNvPr id="582" name="【一般廃棄物処理施設】&#10;一人当たり有形固定資産（償却資産）額平均値テキスト">
          <a:extLst>
            <a:ext uri="{FF2B5EF4-FFF2-40B4-BE49-F238E27FC236}">
              <a16:creationId xmlns:a16="http://schemas.microsoft.com/office/drawing/2014/main" id="{B4C6489D-4815-41FB-ADC9-22A7F2DB7883}"/>
            </a:ext>
          </a:extLst>
        </xdr:cNvPr>
        <xdr:cNvSpPr txBox="1"/>
      </xdr:nvSpPr>
      <xdr:spPr>
        <a:xfrm>
          <a:off x="19992975" y="607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105791</xdr:rowOff>
    </xdr:from>
    <xdr:to>
      <xdr:col>116</xdr:col>
      <xdr:colOff>114300</xdr:colOff>
      <xdr:row>38</xdr:row>
      <xdr:rowOff>35940</xdr:rowOff>
    </xdr:to>
    <xdr:sp macro="" textlink="">
      <xdr:nvSpPr>
        <xdr:cNvPr id="583" name="フローチャート: 判断 582">
          <a:extLst>
            <a:ext uri="{FF2B5EF4-FFF2-40B4-BE49-F238E27FC236}">
              <a16:creationId xmlns:a16="http://schemas.microsoft.com/office/drawing/2014/main" id="{74834FE0-5FCC-4585-BEEA-2B64AEA65824}"/>
            </a:ext>
          </a:extLst>
        </xdr:cNvPr>
        <xdr:cNvSpPr/>
      </xdr:nvSpPr>
      <xdr:spPr>
        <a:xfrm>
          <a:off x="19897725" y="6093841"/>
          <a:ext cx="104775"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80131</xdr:rowOff>
    </xdr:from>
    <xdr:to>
      <xdr:col>112</xdr:col>
      <xdr:colOff>38100</xdr:colOff>
      <xdr:row>38</xdr:row>
      <xdr:rowOff>10281</xdr:rowOff>
    </xdr:to>
    <xdr:sp macro="" textlink="">
      <xdr:nvSpPr>
        <xdr:cNvPr id="584" name="フローチャート: 判断 583">
          <a:extLst>
            <a:ext uri="{FF2B5EF4-FFF2-40B4-BE49-F238E27FC236}">
              <a16:creationId xmlns:a16="http://schemas.microsoft.com/office/drawing/2014/main" id="{520052CF-5769-4DFE-9E82-638DE7A73C11}"/>
            </a:ext>
          </a:extLst>
        </xdr:cNvPr>
        <xdr:cNvSpPr/>
      </xdr:nvSpPr>
      <xdr:spPr>
        <a:xfrm>
          <a:off x="19154775" y="607453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86151</xdr:rowOff>
    </xdr:from>
    <xdr:to>
      <xdr:col>107</xdr:col>
      <xdr:colOff>101600</xdr:colOff>
      <xdr:row>38</xdr:row>
      <xdr:rowOff>16301</xdr:rowOff>
    </xdr:to>
    <xdr:sp macro="" textlink="">
      <xdr:nvSpPr>
        <xdr:cNvPr id="585" name="フローチャート: 判断 584">
          <a:extLst>
            <a:ext uri="{FF2B5EF4-FFF2-40B4-BE49-F238E27FC236}">
              <a16:creationId xmlns:a16="http://schemas.microsoft.com/office/drawing/2014/main" id="{7BE5910E-094E-48E9-ADD2-4811DD866383}"/>
            </a:ext>
          </a:extLst>
        </xdr:cNvPr>
        <xdr:cNvSpPr/>
      </xdr:nvSpPr>
      <xdr:spPr>
        <a:xfrm>
          <a:off x="18345150" y="60742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87160</xdr:rowOff>
    </xdr:from>
    <xdr:to>
      <xdr:col>102</xdr:col>
      <xdr:colOff>165100</xdr:colOff>
      <xdr:row>38</xdr:row>
      <xdr:rowOff>17311</xdr:rowOff>
    </xdr:to>
    <xdr:sp macro="" textlink="">
      <xdr:nvSpPr>
        <xdr:cNvPr id="586" name="フローチャート: 判断 585">
          <a:extLst>
            <a:ext uri="{FF2B5EF4-FFF2-40B4-BE49-F238E27FC236}">
              <a16:creationId xmlns:a16="http://schemas.microsoft.com/office/drawing/2014/main" id="{024ACBBC-C4ED-47FA-BEA2-6A3BB3D116BE}"/>
            </a:ext>
          </a:extLst>
        </xdr:cNvPr>
        <xdr:cNvSpPr/>
      </xdr:nvSpPr>
      <xdr:spPr>
        <a:xfrm>
          <a:off x="17554575" y="6075210"/>
          <a:ext cx="952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141910</xdr:rowOff>
    </xdr:from>
    <xdr:to>
      <xdr:col>98</xdr:col>
      <xdr:colOff>38100</xdr:colOff>
      <xdr:row>37</xdr:row>
      <xdr:rowOff>72060</xdr:rowOff>
    </xdr:to>
    <xdr:sp macro="" textlink="">
      <xdr:nvSpPr>
        <xdr:cNvPr id="587" name="フローチャート: 判断 586">
          <a:extLst>
            <a:ext uri="{FF2B5EF4-FFF2-40B4-BE49-F238E27FC236}">
              <a16:creationId xmlns:a16="http://schemas.microsoft.com/office/drawing/2014/main" id="{78EF8D13-0911-41DD-97AE-401371B0BAB9}"/>
            </a:ext>
          </a:extLst>
        </xdr:cNvPr>
        <xdr:cNvSpPr/>
      </xdr:nvSpPr>
      <xdr:spPr>
        <a:xfrm>
          <a:off x="16754475" y="597438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8EFCA6AF-103C-4060-9172-25B8A6D78502}"/>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6A324C65-8D5A-41BE-9514-D0D249739768}"/>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13463A20-A037-4896-8E7A-A09F319967F4}"/>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DBC538D0-ACFD-4655-911B-DFD32C21C606}"/>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2321216F-5F37-4B55-9704-4AE83E575C6A}"/>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9722</xdr:rowOff>
    </xdr:from>
    <xdr:to>
      <xdr:col>116</xdr:col>
      <xdr:colOff>114300</xdr:colOff>
      <xdr:row>37</xdr:row>
      <xdr:rowOff>111322</xdr:rowOff>
    </xdr:to>
    <xdr:sp macro="" textlink="">
      <xdr:nvSpPr>
        <xdr:cNvPr id="593" name="楕円 592">
          <a:extLst>
            <a:ext uri="{FF2B5EF4-FFF2-40B4-BE49-F238E27FC236}">
              <a16:creationId xmlns:a16="http://schemas.microsoft.com/office/drawing/2014/main" id="{C8A62666-1DA5-4D5E-9414-24BCCC631BEB}"/>
            </a:ext>
          </a:extLst>
        </xdr:cNvPr>
        <xdr:cNvSpPr/>
      </xdr:nvSpPr>
      <xdr:spPr>
        <a:xfrm>
          <a:off x="19897725" y="599777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32599</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6C62FF72-4900-4F24-ABAE-9F70286C1919}"/>
            </a:ext>
          </a:extLst>
        </xdr:cNvPr>
        <xdr:cNvSpPr txBox="1"/>
      </xdr:nvSpPr>
      <xdr:spPr>
        <a:xfrm>
          <a:off x="19992975" y="585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123279</xdr:rowOff>
    </xdr:from>
    <xdr:to>
      <xdr:col>112</xdr:col>
      <xdr:colOff>38100</xdr:colOff>
      <xdr:row>37</xdr:row>
      <xdr:rowOff>53429</xdr:rowOff>
    </xdr:to>
    <xdr:sp macro="" textlink="">
      <xdr:nvSpPr>
        <xdr:cNvPr id="595" name="楕円 594">
          <a:extLst>
            <a:ext uri="{FF2B5EF4-FFF2-40B4-BE49-F238E27FC236}">
              <a16:creationId xmlns:a16="http://schemas.microsoft.com/office/drawing/2014/main" id="{E633C0F3-6553-49F8-A03C-6F971F741A1D}"/>
            </a:ext>
          </a:extLst>
        </xdr:cNvPr>
        <xdr:cNvSpPr/>
      </xdr:nvSpPr>
      <xdr:spPr>
        <a:xfrm>
          <a:off x="19154775" y="595575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2629</xdr:rowOff>
    </xdr:from>
    <xdr:to>
      <xdr:col>116</xdr:col>
      <xdr:colOff>63500</xdr:colOff>
      <xdr:row>37</xdr:row>
      <xdr:rowOff>60522</xdr:rowOff>
    </xdr:to>
    <xdr:cxnSp macro="">
      <xdr:nvCxnSpPr>
        <xdr:cNvPr id="596" name="直線コネクタ 595">
          <a:extLst>
            <a:ext uri="{FF2B5EF4-FFF2-40B4-BE49-F238E27FC236}">
              <a16:creationId xmlns:a16="http://schemas.microsoft.com/office/drawing/2014/main" id="{9F997D5A-00D7-4725-8890-7996749E00F7}"/>
            </a:ext>
          </a:extLst>
        </xdr:cNvPr>
        <xdr:cNvCxnSpPr/>
      </xdr:nvCxnSpPr>
      <xdr:spPr>
        <a:xfrm>
          <a:off x="19202400" y="5993854"/>
          <a:ext cx="752475" cy="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120440</xdr:rowOff>
    </xdr:from>
    <xdr:to>
      <xdr:col>107</xdr:col>
      <xdr:colOff>101600</xdr:colOff>
      <xdr:row>37</xdr:row>
      <xdr:rowOff>50590</xdr:rowOff>
    </xdr:to>
    <xdr:sp macro="" textlink="">
      <xdr:nvSpPr>
        <xdr:cNvPr id="597" name="楕円 596">
          <a:extLst>
            <a:ext uri="{FF2B5EF4-FFF2-40B4-BE49-F238E27FC236}">
              <a16:creationId xmlns:a16="http://schemas.microsoft.com/office/drawing/2014/main" id="{E63E1D07-B163-4408-BAFA-9E3712F34300}"/>
            </a:ext>
          </a:extLst>
        </xdr:cNvPr>
        <xdr:cNvSpPr/>
      </xdr:nvSpPr>
      <xdr:spPr>
        <a:xfrm>
          <a:off x="18345150" y="595291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171240</xdr:rowOff>
    </xdr:from>
    <xdr:to>
      <xdr:col>111</xdr:col>
      <xdr:colOff>177800</xdr:colOff>
      <xdr:row>37</xdr:row>
      <xdr:rowOff>2629</xdr:rowOff>
    </xdr:to>
    <xdr:cxnSp macro="">
      <xdr:nvCxnSpPr>
        <xdr:cNvPr id="598" name="直線コネクタ 597">
          <a:extLst>
            <a:ext uri="{FF2B5EF4-FFF2-40B4-BE49-F238E27FC236}">
              <a16:creationId xmlns:a16="http://schemas.microsoft.com/office/drawing/2014/main" id="{A3756483-0DA3-484F-9FF0-03C555B6B661}"/>
            </a:ext>
          </a:extLst>
        </xdr:cNvPr>
        <xdr:cNvCxnSpPr/>
      </xdr:nvCxnSpPr>
      <xdr:spPr>
        <a:xfrm>
          <a:off x="18392775" y="5991015"/>
          <a:ext cx="809625"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115964</xdr:rowOff>
    </xdr:from>
    <xdr:to>
      <xdr:col>102</xdr:col>
      <xdr:colOff>165100</xdr:colOff>
      <xdr:row>38</xdr:row>
      <xdr:rowOff>46113</xdr:rowOff>
    </xdr:to>
    <xdr:sp macro="" textlink="">
      <xdr:nvSpPr>
        <xdr:cNvPr id="599" name="楕円 598">
          <a:extLst>
            <a:ext uri="{FF2B5EF4-FFF2-40B4-BE49-F238E27FC236}">
              <a16:creationId xmlns:a16="http://schemas.microsoft.com/office/drawing/2014/main" id="{9BD42BED-9E44-4C2F-AF6C-CFF8C17B996E}"/>
            </a:ext>
          </a:extLst>
        </xdr:cNvPr>
        <xdr:cNvSpPr/>
      </xdr:nvSpPr>
      <xdr:spPr>
        <a:xfrm>
          <a:off x="17554575" y="6107189"/>
          <a:ext cx="9525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171240</xdr:rowOff>
    </xdr:from>
    <xdr:to>
      <xdr:col>107</xdr:col>
      <xdr:colOff>50800</xdr:colOff>
      <xdr:row>37</xdr:row>
      <xdr:rowOff>166763</xdr:rowOff>
    </xdr:to>
    <xdr:cxnSp macro="">
      <xdr:nvCxnSpPr>
        <xdr:cNvPr id="600" name="直線コネクタ 599">
          <a:extLst>
            <a:ext uri="{FF2B5EF4-FFF2-40B4-BE49-F238E27FC236}">
              <a16:creationId xmlns:a16="http://schemas.microsoft.com/office/drawing/2014/main" id="{B85C4038-9007-4A50-983F-A0BAC44A32C8}"/>
            </a:ext>
          </a:extLst>
        </xdr:cNvPr>
        <xdr:cNvCxnSpPr/>
      </xdr:nvCxnSpPr>
      <xdr:spPr>
        <a:xfrm flipV="1">
          <a:off x="17602200" y="5991015"/>
          <a:ext cx="790575" cy="16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159283</xdr:rowOff>
    </xdr:from>
    <xdr:to>
      <xdr:col>98</xdr:col>
      <xdr:colOff>38100</xdr:colOff>
      <xdr:row>40</xdr:row>
      <xdr:rowOff>89433</xdr:rowOff>
    </xdr:to>
    <xdr:sp macro="" textlink="">
      <xdr:nvSpPr>
        <xdr:cNvPr id="601" name="楕円 600">
          <a:extLst>
            <a:ext uri="{FF2B5EF4-FFF2-40B4-BE49-F238E27FC236}">
              <a16:creationId xmlns:a16="http://schemas.microsoft.com/office/drawing/2014/main" id="{B7D93486-7D5B-45C1-B761-60CF4600FABA}"/>
            </a:ext>
          </a:extLst>
        </xdr:cNvPr>
        <xdr:cNvSpPr/>
      </xdr:nvSpPr>
      <xdr:spPr>
        <a:xfrm>
          <a:off x="16754475" y="647753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166763</xdr:rowOff>
    </xdr:from>
    <xdr:to>
      <xdr:col>102</xdr:col>
      <xdr:colOff>114300</xdr:colOff>
      <xdr:row>40</xdr:row>
      <xdr:rowOff>38633</xdr:rowOff>
    </xdr:to>
    <xdr:cxnSp macro="">
      <xdr:nvCxnSpPr>
        <xdr:cNvPr id="602" name="直線コネクタ 601">
          <a:extLst>
            <a:ext uri="{FF2B5EF4-FFF2-40B4-BE49-F238E27FC236}">
              <a16:creationId xmlns:a16="http://schemas.microsoft.com/office/drawing/2014/main" id="{D2498999-8FF9-490B-B6CF-BE19966EEE77}"/>
            </a:ext>
          </a:extLst>
        </xdr:cNvPr>
        <xdr:cNvCxnSpPr/>
      </xdr:nvCxnSpPr>
      <xdr:spPr>
        <a:xfrm flipV="1">
          <a:off x="16802100" y="6154813"/>
          <a:ext cx="800100" cy="36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1408</xdr:rowOff>
    </xdr:from>
    <xdr:ext cx="534377" cy="259045"/>
    <xdr:sp macro="" textlink="">
      <xdr:nvSpPr>
        <xdr:cNvPr id="603" name="n_1aveValue【一般廃棄物処理施設】&#10;一人当たり有形固定資産（償却資産）額">
          <a:extLst>
            <a:ext uri="{FF2B5EF4-FFF2-40B4-BE49-F238E27FC236}">
              <a16:creationId xmlns:a16="http://schemas.microsoft.com/office/drawing/2014/main" id="{C25B5E86-94F2-448B-A575-AFD63950E14F}"/>
            </a:ext>
          </a:extLst>
        </xdr:cNvPr>
        <xdr:cNvSpPr txBox="1"/>
      </xdr:nvSpPr>
      <xdr:spPr>
        <a:xfrm>
          <a:off x="18944736" y="615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7428</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439EA024-43DB-4D7E-8F7B-5301041B7D5A}"/>
            </a:ext>
          </a:extLst>
        </xdr:cNvPr>
        <xdr:cNvSpPr txBox="1"/>
      </xdr:nvSpPr>
      <xdr:spPr>
        <a:xfrm>
          <a:off x="18163686" y="616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33837</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C6C1455F-FA9A-474C-81E6-2A4C739834EB}"/>
            </a:ext>
          </a:extLst>
        </xdr:cNvPr>
        <xdr:cNvSpPr txBox="1"/>
      </xdr:nvSpPr>
      <xdr:spPr>
        <a:xfrm>
          <a:off x="17354061" y="585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88587</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ADB3D514-C899-450F-932C-A3977D7C137C}"/>
            </a:ext>
          </a:extLst>
        </xdr:cNvPr>
        <xdr:cNvSpPr txBox="1"/>
      </xdr:nvSpPr>
      <xdr:spPr>
        <a:xfrm>
          <a:off x="16563486" y="575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69956</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72C6E097-C13E-4405-A064-1D7CC8071F48}"/>
            </a:ext>
          </a:extLst>
        </xdr:cNvPr>
        <xdr:cNvSpPr txBox="1"/>
      </xdr:nvSpPr>
      <xdr:spPr>
        <a:xfrm>
          <a:off x="18944736" y="573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67117</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4D69B358-3397-47B4-86E6-B8E6E1511D47}"/>
            </a:ext>
          </a:extLst>
        </xdr:cNvPr>
        <xdr:cNvSpPr txBox="1"/>
      </xdr:nvSpPr>
      <xdr:spPr>
        <a:xfrm>
          <a:off x="18163686" y="573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37240</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0200D3E8-ED81-4151-870B-7C0D2C49DF0C}"/>
            </a:ext>
          </a:extLst>
        </xdr:cNvPr>
        <xdr:cNvSpPr txBox="1"/>
      </xdr:nvSpPr>
      <xdr:spPr>
        <a:xfrm>
          <a:off x="17354061" y="61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80560</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0E16BBC5-D07F-49B8-8F4E-8CAA3CB70F23}"/>
            </a:ext>
          </a:extLst>
        </xdr:cNvPr>
        <xdr:cNvSpPr txBox="1"/>
      </xdr:nvSpPr>
      <xdr:spPr>
        <a:xfrm>
          <a:off x="16563486" y="65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34B62DFB-55B6-48E7-8082-D5FC15FDEF02}"/>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B545F0D8-9EBD-43B0-B59C-0FF9F9ABC4CB}"/>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421A3D78-6772-4530-8695-AA0333909ABE}"/>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4237FA89-55E4-43CF-A1F3-717F676110DC}"/>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0A55B212-29D0-44F1-9B50-B83EF263C1D7}"/>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65A9F735-9445-4F3F-8944-6144ECAE9A75}"/>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4631DCAA-74BD-4553-A263-C6A42FF43AA2}"/>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5F08C450-7FE5-4684-A7DE-CB7155B5F468}"/>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5A15D95E-863E-49FD-B293-7D73390272D1}"/>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7B4202A3-4635-45E1-9B27-16181374F3B1}"/>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a:extLst>
            <a:ext uri="{FF2B5EF4-FFF2-40B4-BE49-F238E27FC236}">
              <a16:creationId xmlns:a16="http://schemas.microsoft.com/office/drawing/2014/main" id="{F60F89E3-99DB-4C5E-B2E6-D74F3DB3069E}"/>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21EC79CF-ACDF-4379-8D73-86F97393FF02}"/>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a:extLst>
            <a:ext uri="{FF2B5EF4-FFF2-40B4-BE49-F238E27FC236}">
              <a16:creationId xmlns:a16="http://schemas.microsoft.com/office/drawing/2014/main" id="{56A50070-A67F-4AF5-9EC5-89E73B40D72A}"/>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41FC484C-532B-4BA8-AF83-B865222449F2}"/>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3EEE9ED9-743D-48EF-AD97-982491FF04FE}"/>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D71D888A-CE04-4FF2-B24F-51E3891800CE}"/>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76AFEC4E-31EC-46B5-A29E-41FEC3E41E86}"/>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95545989-079A-4309-9486-D769D62FDC3B}"/>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6AFA88F9-B9E1-4850-89EF-D80E72E8BEB2}"/>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68CA1364-C309-4D3B-BBA1-9009C574DFE2}"/>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169ACAE0-C661-4E00-99F1-A5A17E63D09D}"/>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169009C7-B558-4BD5-AA23-C8103F5DF25D}"/>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a:extLst>
            <a:ext uri="{FF2B5EF4-FFF2-40B4-BE49-F238E27FC236}">
              <a16:creationId xmlns:a16="http://schemas.microsoft.com/office/drawing/2014/main" id="{CA16A940-5F25-4D6C-AD24-EDE27DA4BD85}"/>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6BF3D062-8C2D-4477-932B-160E3997C134}"/>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a:extLst>
            <a:ext uri="{FF2B5EF4-FFF2-40B4-BE49-F238E27FC236}">
              <a16:creationId xmlns:a16="http://schemas.microsoft.com/office/drawing/2014/main" id="{F7238745-2FB2-4E16-9A5C-CFDFB99C1ADC}"/>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F38CAACB-4FE7-4719-9BA0-BCEBF3F57095}"/>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63</xdr:row>
      <xdr:rowOff>86541</xdr:rowOff>
    </xdr:to>
    <xdr:cxnSp macro="">
      <xdr:nvCxnSpPr>
        <xdr:cNvPr id="637" name="直線コネクタ 636">
          <a:extLst>
            <a:ext uri="{FF2B5EF4-FFF2-40B4-BE49-F238E27FC236}">
              <a16:creationId xmlns:a16="http://schemas.microsoft.com/office/drawing/2014/main" id="{8BA0AE51-89A7-4788-827A-9E8DB219974E}"/>
            </a:ext>
          </a:extLst>
        </xdr:cNvPr>
        <xdr:cNvCxnSpPr/>
      </xdr:nvCxnSpPr>
      <xdr:spPr>
        <a:xfrm flipV="1">
          <a:off x="14696439" y="8936990"/>
          <a:ext cx="0" cy="1347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BBE5EBC6-EEFF-43D5-81A2-AC609EFB31F1}"/>
            </a:ext>
          </a:extLst>
        </xdr:cNvPr>
        <xdr:cNvSpPr txBox="1"/>
      </xdr:nvSpPr>
      <xdr:spPr>
        <a:xfrm>
          <a:off x="14735175" y="1028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9" name="直線コネクタ 638">
          <a:extLst>
            <a:ext uri="{FF2B5EF4-FFF2-40B4-BE49-F238E27FC236}">
              <a16:creationId xmlns:a16="http://schemas.microsoft.com/office/drawing/2014/main" id="{97E903DA-16E9-40F7-B854-71E7DEA84982}"/>
            </a:ext>
          </a:extLst>
        </xdr:cNvPr>
        <xdr:cNvCxnSpPr/>
      </xdr:nvCxnSpPr>
      <xdr:spPr>
        <a:xfrm>
          <a:off x="14611350" y="1028464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B538CC91-58AA-4D46-8979-EB2F3F524864}"/>
            </a:ext>
          </a:extLst>
        </xdr:cNvPr>
        <xdr:cNvSpPr txBox="1"/>
      </xdr:nvSpPr>
      <xdr:spPr>
        <a:xfrm>
          <a:off x="14735175" y="8734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41" name="直線コネクタ 640">
          <a:extLst>
            <a:ext uri="{FF2B5EF4-FFF2-40B4-BE49-F238E27FC236}">
              <a16:creationId xmlns:a16="http://schemas.microsoft.com/office/drawing/2014/main" id="{42B27342-7101-47EB-9E26-A67FC1157AB6}"/>
            </a:ext>
          </a:extLst>
        </xdr:cNvPr>
        <xdr:cNvCxnSpPr/>
      </xdr:nvCxnSpPr>
      <xdr:spPr>
        <a:xfrm>
          <a:off x="14611350" y="89369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83111</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A97F3201-69EE-4512-B5F0-91C4BD5F5AC2}"/>
            </a:ext>
          </a:extLst>
        </xdr:cNvPr>
        <xdr:cNvSpPr txBox="1"/>
      </xdr:nvSpPr>
      <xdr:spPr>
        <a:xfrm>
          <a:off x="14735175" y="9316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60234</xdr:rowOff>
    </xdr:from>
    <xdr:to>
      <xdr:col>85</xdr:col>
      <xdr:colOff>177800</xdr:colOff>
      <xdr:row>58</xdr:row>
      <xdr:rowOff>161834</xdr:rowOff>
    </xdr:to>
    <xdr:sp macro="" textlink="">
      <xdr:nvSpPr>
        <xdr:cNvPr id="643" name="フローチャート: 判断 642">
          <a:extLst>
            <a:ext uri="{FF2B5EF4-FFF2-40B4-BE49-F238E27FC236}">
              <a16:creationId xmlns:a16="http://schemas.microsoft.com/office/drawing/2014/main" id="{A1292471-3A5F-4C3A-A82B-BADF99145390}"/>
            </a:ext>
          </a:extLst>
        </xdr:cNvPr>
        <xdr:cNvSpPr/>
      </xdr:nvSpPr>
      <xdr:spPr>
        <a:xfrm>
          <a:off x="14649450" y="945188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136978</xdr:rowOff>
    </xdr:from>
    <xdr:to>
      <xdr:col>81</xdr:col>
      <xdr:colOff>101600</xdr:colOff>
      <xdr:row>58</xdr:row>
      <xdr:rowOff>67128</xdr:rowOff>
    </xdr:to>
    <xdr:sp macro="" textlink="">
      <xdr:nvSpPr>
        <xdr:cNvPr id="644" name="フローチャート: 判断 643">
          <a:extLst>
            <a:ext uri="{FF2B5EF4-FFF2-40B4-BE49-F238E27FC236}">
              <a16:creationId xmlns:a16="http://schemas.microsoft.com/office/drawing/2014/main" id="{9F2C8D2B-17CC-4E37-AF92-C80127541587}"/>
            </a:ext>
          </a:extLst>
        </xdr:cNvPr>
        <xdr:cNvSpPr/>
      </xdr:nvSpPr>
      <xdr:spPr>
        <a:xfrm>
          <a:off x="13887450" y="936987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123916</xdr:rowOff>
    </xdr:from>
    <xdr:to>
      <xdr:col>76</xdr:col>
      <xdr:colOff>165100</xdr:colOff>
      <xdr:row>58</xdr:row>
      <xdr:rowOff>54066</xdr:rowOff>
    </xdr:to>
    <xdr:sp macro="" textlink="">
      <xdr:nvSpPr>
        <xdr:cNvPr id="645" name="フローチャート: 判断 644">
          <a:extLst>
            <a:ext uri="{FF2B5EF4-FFF2-40B4-BE49-F238E27FC236}">
              <a16:creationId xmlns:a16="http://schemas.microsoft.com/office/drawing/2014/main" id="{3E9E6E87-482B-4EB8-B9BB-4518B0BCE8F3}"/>
            </a:ext>
          </a:extLst>
        </xdr:cNvPr>
        <xdr:cNvSpPr/>
      </xdr:nvSpPr>
      <xdr:spPr>
        <a:xfrm>
          <a:off x="13096875" y="935046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110853</xdr:rowOff>
    </xdr:from>
    <xdr:to>
      <xdr:col>72</xdr:col>
      <xdr:colOff>38100</xdr:colOff>
      <xdr:row>58</xdr:row>
      <xdr:rowOff>41003</xdr:rowOff>
    </xdr:to>
    <xdr:sp macro="" textlink="">
      <xdr:nvSpPr>
        <xdr:cNvPr id="646" name="フローチャート: 判断 645">
          <a:extLst>
            <a:ext uri="{FF2B5EF4-FFF2-40B4-BE49-F238E27FC236}">
              <a16:creationId xmlns:a16="http://schemas.microsoft.com/office/drawing/2014/main" id="{6C2FD5A1-CD1B-4F4E-9EDE-D59D3C032540}"/>
            </a:ext>
          </a:extLst>
        </xdr:cNvPr>
        <xdr:cNvSpPr/>
      </xdr:nvSpPr>
      <xdr:spPr>
        <a:xfrm>
          <a:off x="12296775" y="933740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647" name="フローチャート: 判断 646">
          <a:extLst>
            <a:ext uri="{FF2B5EF4-FFF2-40B4-BE49-F238E27FC236}">
              <a16:creationId xmlns:a16="http://schemas.microsoft.com/office/drawing/2014/main" id="{314BA62B-A48C-4EEB-A085-1287A340C3BC}"/>
            </a:ext>
          </a:extLst>
        </xdr:cNvPr>
        <xdr:cNvSpPr/>
      </xdr:nvSpPr>
      <xdr:spPr>
        <a:xfrm>
          <a:off x="11487150" y="953670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8D80573B-EC35-4B0B-968A-75E61AC09A32}"/>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321B6050-FB59-4F93-9ECE-EEBD629F87D3}"/>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83E45B03-4A27-448D-983C-2B84756743E9}"/>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DF308267-5980-4F7E-ADC0-017D49D1CA47}"/>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D4E9E5FA-BA45-4D7D-BEE4-97D50ED76CEE}"/>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91259</xdr:rowOff>
    </xdr:from>
    <xdr:to>
      <xdr:col>85</xdr:col>
      <xdr:colOff>177800</xdr:colOff>
      <xdr:row>60</xdr:row>
      <xdr:rowOff>21409</xdr:rowOff>
    </xdr:to>
    <xdr:sp macro="" textlink="">
      <xdr:nvSpPr>
        <xdr:cNvPr id="653" name="楕円 652">
          <a:extLst>
            <a:ext uri="{FF2B5EF4-FFF2-40B4-BE49-F238E27FC236}">
              <a16:creationId xmlns:a16="http://schemas.microsoft.com/office/drawing/2014/main" id="{81110E8F-401D-4CC2-AF83-DD5FA4EF5A48}"/>
            </a:ext>
          </a:extLst>
        </xdr:cNvPr>
        <xdr:cNvSpPr/>
      </xdr:nvSpPr>
      <xdr:spPr>
        <a:xfrm>
          <a:off x="14649450" y="964165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69686</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4A42C231-2E89-4896-9308-3611F100A12A}"/>
            </a:ext>
          </a:extLst>
        </xdr:cNvPr>
        <xdr:cNvSpPr txBox="1"/>
      </xdr:nvSpPr>
      <xdr:spPr>
        <a:xfrm>
          <a:off x="14735175" y="962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655" name="楕円 654">
          <a:extLst>
            <a:ext uri="{FF2B5EF4-FFF2-40B4-BE49-F238E27FC236}">
              <a16:creationId xmlns:a16="http://schemas.microsoft.com/office/drawing/2014/main" id="{42DD0475-0232-4D92-A8B7-F45E36E9E936}"/>
            </a:ext>
          </a:extLst>
        </xdr:cNvPr>
        <xdr:cNvSpPr/>
      </xdr:nvSpPr>
      <xdr:spPr>
        <a:xfrm>
          <a:off x="13887450" y="957942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73478</xdr:rowOff>
    </xdr:from>
    <xdr:to>
      <xdr:col>85</xdr:col>
      <xdr:colOff>127000</xdr:colOff>
      <xdr:row>59</xdr:row>
      <xdr:rowOff>142059</xdr:rowOff>
    </xdr:to>
    <xdr:cxnSp macro="">
      <xdr:nvCxnSpPr>
        <xdr:cNvPr id="656" name="直線コネクタ 655">
          <a:extLst>
            <a:ext uri="{FF2B5EF4-FFF2-40B4-BE49-F238E27FC236}">
              <a16:creationId xmlns:a16="http://schemas.microsoft.com/office/drawing/2014/main" id="{7C82DE83-638C-4C94-8512-42A695CB4A5A}"/>
            </a:ext>
          </a:extLst>
        </xdr:cNvPr>
        <xdr:cNvCxnSpPr/>
      </xdr:nvCxnSpPr>
      <xdr:spPr>
        <a:xfrm>
          <a:off x="13935075" y="9627053"/>
          <a:ext cx="762000" cy="7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657" name="楕円 656">
          <a:extLst>
            <a:ext uri="{FF2B5EF4-FFF2-40B4-BE49-F238E27FC236}">
              <a16:creationId xmlns:a16="http://schemas.microsoft.com/office/drawing/2014/main" id="{80B4F13D-0C48-479C-A5FD-516ECE0547E5}"/>
            </a:ext>
          </a:extLst>
        </xdr:cNvPr>
        <xdr:cNvSpPr/>
      </xdr:nvSpPr>
      <xdr:spPr>
        <a:xfrm>
          <a:off x="13096875" y="95172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73478</xdr:rowOff>
    </xdr:to>
    <xdr:cxnSp macro="">
      <xdr:nvCxnSpPr>
        <xdr:cNvPr id="658" name="直線コネクタ 657">
          <a:extLst>
            <a:ext uri="{FF2B5EF4-FFF2-40B4-BE49-F238E27FC236}">
              <a16:creationId xmlns:a16="http://schemas.microsoft.com/office/drawing/2014/main" id="{9D49DA64-A292-4CC8-BB2F-3D2BC422B5FB}"/>
            </a:ext>
          </a:extLst>
        </xdr:cNvPr>
        <xdr:cNvCxnSpPr/>
      </xdr:nvCxnSpPr>
      <xdr:spPr>
        <a:xfrm>
          <a:off x="13144500" y="9564915"/>
          <a:ext cx="790575" cy="6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83094</xdr:rowOff>
    </xdr:from>
    <xdr:to>
      <xdr:col>72</xdr:col>
      <xdr:colOff>38100</xdr:colOff>
      <xdr:row>59</xdr:row>
      <xdr:rowOff>13244</xdr:rowOff>
    </xdr:to>
    <xdr:sp macro="" textlink="">
      <xdr:nvSpPr>
        <xdr:cNvPr id="659" name="楕円 658">
          <a:extLst>
            <a:ext uri="{FF2B5EF4-FFF2-40B4-BE49-F238E27FC236}">
              <a16:creationId xmlns:a16="http://schemas.microsoft.com/office/drawing/2014/main" id="{90811416-CDA8-4575-9625-F1B604626C85}"/>
            </a:ext>
          </a:extLst>
        </xdr:cNvPr>
        <xdr:cNvSpPr/>
      </xdr:nvSpPr>
      <xdr:spPr>
        <a:xfrm>
          <a:off x="12296775" y="947791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133894</xdr:rowOff>
    </xdr:from>
    <xdr:to>
      <xdr:col>76</xdr:col>
      <xdr:colOff>114300</xdr:colOff>
      <xdr:row>59</xdr:row>
      <xdr:rowOff>8165</xdr:rowOff>
    </xdr:to>
    <xdr:cxnSp macro="">
      <xdr:nvCxnSpPr>
        <xdr:cNvPr id="660" name="直線コネクタ 659">
          <a:extLst>
            <a:ext uri="{FF2B5EF4-FFF2-40B4-BE49-F238E27FC236}">
              <a16:creationId xmlns:a16="http://schemas.microsoft.com/office/drawing/2014/main" id="{1DEC88A0-504B-44EB-8C93-19E9D17762F0}"/>
            </a:ext>
          </a:extLst>
        </xdr:cNvPr>
        <xdr:cNvCxnSpPr/>
      </xdr:nvCxnSpPr>
      <xdr:spPr>
        <a:xfrm>
          <a:off x="12344400" y="9525544"/>
          <a:ext cx="800100" cy="3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87993</xdr:rowOff>
    </xdr:from>
    <xdr:to>
      <xdr:col>67</xdr:col>
      <xdr:colOff>101600</xdr:colOff>
      <xdr:row>58</xdr:row>
      <xdr:rowOff>18143</xdr:rowOff>
    </xdr:to>
    <xdr:sp macro="" textlink="">
      <xdr:nvSpPr>
        <xdr:cNvPr id="661" name="楕円 660">
          <a:extLst>
            <a:ext uri="{FF2B5EF4-FFF2-40B4-BE49-F238E27FC236}">
              <a16:creationId xmlns:a16="http://schemas.microsoft.com/office/drawing/2014/main" id="{EB47A9D6-108C-40AB-A389-2856041848D2}"/>
            </a:ext>
          </a:extLst>
        </xdr:cNvPr>
        <xdr:cNvSpPr/>
      </xdr:nvSpPr>
      <xdr:spPr>
        <a:xfrm>
          <a:off x="11487150" y="931454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138793</xdr:rowOff>
    </xdr:from>
    <xdr:to>
      <xdr:col>71</xdr:col>
      <xdr:colOff>177800</xdr:colOff>
      <xdr:row>58</xdr:row>
      <xdr:rowOff>133894</xdr:rowOff>
    </xdr:to>
    <xdr:cxnSp macro="">
      <xdr:nvCxnSpPr>
        <xdr:cNvPr id="662" name="直線コネクタ 661">
          <a:extLst>
            <a:ext uri="{FF2B5EF4-FFF2-40B4-BE49-F238E27FC236}">
              <a16:creationId xmlns:a16="http://schemas.microsoft.com/office/drawing/2014/main" id="{EE686611-E1AB-4EF8-AB58-C64D577AD50E}"/>
            </a:ext>
          </a:extLst>
        </xdr:cNvPr>
        <xdr:cNvCxnSpPr/>
      </xdr:nvCxnSpPr>
      <xdr:spPr>
        <a:xfrm>
          <a:off x="11534775" y="9371693"/>
          <a:ext cx="809625" cy="15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83655</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3317E345-C30F-4BEE-9585-C70A42981C9C}"/>
            </a:ext>
          </a:extLst>
        </xdr:cNvPr>
        <xdr:cNvSpPr txBox="1"/>
      </xdr:nvSpPr>
      <xdr:spPr>
        <a:xfrm>
          <a:off x="13745219" y="9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70593</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CC8C8879-73FD-46E5-B4B7-752A8107E764}"/>
            </a:ext>
          </a:extLst>
        </xdr:cNvPr>
        <xdr:cNvSpPr txBox="1"/>
      </xdr:nvSpPr>
      <xdr:spPr>
        <a:xfrm>
          <a:off x="12964169" y="913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57530</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D8C95EB0-33B1-437A-A171-808E2AD0243B}"/>
            </a:ext>
          </a:extLst>
        </xdr:cNvPr>
        <xdr:cNvSpPr txBox="1"/>
      </xdr:nvSpPr>
      <xdr:spPr>
        <a:xfrm>
          <a:off x="12164069" y="912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63154</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E4DAAD4B-60CA-427E-8665-11C79DE6E960}"/>
            </a:ext>
          </a:extLst>
        </xdr:cNvPr>
        <xdr:cNvSpPr txBox="1"/>
      </xdr:nvSpPr>
      <xdr:spPr>
        <a:xfrm>
          <a:off x="11354444" y="9619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115405</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A1D55FD7-B35A-463A-B962-A5BBFE9E6881}"/>
            </a:ext>
          </a:extLst>
        </xdr:cNvPr>
        <xdr:cNvSpPr txBox="1"/>
      </xdr:nvSpPr>
      <xdr:spPr>
        <a:xfrm>
          <a:off x="13745219" y="9668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50092</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DCA95571-6C6A-496D-9566-6D92688D1A7B}"/>
            </a:ext>
          </a:extLst>
        </xdr:cNvPr>
        <xdr:cNvSpPr txBox="1"/>
      </xdr:nvSpPr>
      <xdr:spPr>
        <a:xfrm>
          <a:off x="12964169" y="960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4371</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040E7A6E-672E-4E27-AC9B-E5642730E64B}"/>
            </a:ext>
          </a:extLst>
        </xdr:cNvPr>
        <xdr:cNvSpPr txBox="1"/>
      </xdr:nvSpPr>
      <xdr:spPr>
        <a:xfrm>
          <a:off x="12164069" y="9561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34670</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1360F32A-AF7E-4A55-BD25-3C7CB205E74A}"/>
            </a:ext>
          </a:extLst>
        </xdr:cNvPr>
        <xdr:cNvSpPr txBox="1"/>
      </xdr:nvSpPr>
      <xdr:spPr>
        <a:xfrm>
          <a:off x="11354444" y="909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6C49B25A-5268-4763-B0BD-8B2F65A8FBFC}"/>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8EF4E734-D1F1-4A55-9387-5D5A8BD04844}"/>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FEA790F4-49E0-42DC-B797-9DE844B0E981}"/>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8ECD8886-5F8D-4692-9B3A-32068B1A6FA1}"/>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154A5136-4F2D-4ABE-8617-F3910EB21B23}"/>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8CA4AF92-8F0C-487D-BEC4-7494B4F1F7D5}"/>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FF3B2F7A-9FC4-4A80-8D74-773F54B9C521}"/>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85DE33C8-E652-4015-BC84-1F85377B30E2}"/>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74549F58-DDD6-4F89-98BC-FD358C086D1D}"/>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B873DC96-8151-4DD6-929C-F8D64049290F}"/>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C4CDDA32-52B8-4A3C-A799-AA0784D9C513}"/>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C74E6F31-A3C1-4488-81FA-95C320DE6A25}"/>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E9E2CEC6-C03F-450B-A670-8D32C827CB08}"/>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AF2739B3-7C7D-4C9F-AAFC-EC460CC9A275}"/>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56E72F16-6F49-42C3-8BA3-07812EBA2A6A}"/>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B6C1B30B-E7B8-48A2-A3DC-8D6FF688C9C1}"/>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37E6BECB-A421-4A1F-A46B-A6443791CC82}"/>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7492BC6F-815F-4008-BE88-2DDBEFA5C988}"/>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6228BEC9-F99C-428A-A42B-1F3B70BFBD6E}"/>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535867C3-C431-477C-8F95-45AC9316DFED}"/>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2B014F11-AEBD-4E00-B9F7-630A04519377}"/>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B7977DAF-D5DF-4A26-BF4C-F8D49700701D}"/>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69209117-1AD7-4895-9B0D-874C301C2863}"/>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4" name="直線コネクタ 693">
          <a:extLst>
            <a:ext uri="{FF2B5EF4-FFF2-40B4-BE49-F238E27FC236}">
              <a16:creationId xmlns:a16="http://schemas.microsoft.com/office/drawing/2014/main" id="{50CF1BE0-8504-4045-8AA9-5AD332EAE1BE}"/>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C6AAD078-151B-4EAC-955D-3749902329A6}"/>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a:extLst>
            <a:ext uri="{FF2B5EF4-FFF2-40B4-BE49-F238E27FC236}">
              <a16:creationId xmlns:a16="http://schemas.microsoft.com/office/drawing/2014/main" id="{51876EB6-DA30-4272-9DFC-C89DAE3F9D97}"/>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3073937F-E9DB-4A8C-8D56-83C034343FD6}"/>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8" name="直線コネクタ 697">
          <a:extLst>
            <a:ext uri="{FF2B5EF4-FFF2-40B4-BE49-F238E27FC236}">
              <a16:creationId xmlns:a16="http://schemas.microsoft.com/office/drawing/2014/main" id="{64F70DD3-1A6A-4A6F-B503-1314901EE6B6}"/>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162577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C8D6E937-5560-43FC-90E2-68ED4480A68E}"/>
            </a:ext>
          </a:extLst>
        </xdr:cNvPr>
        <xdr:cNvSpPr txBox="1"/>
      </xdr:nvSpPr>
      <xdr:spPr>
        <a:xfrm>
          <a:off x="19992975"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0" name="フローチャート: 判断 699">
          <a:extLst>
            <a:ext uri="{FF2B5EF4-FFF2-40B4-BE49-F238E27FC236}">
              <a16:creationId xmlns:a16="http://schemas.microsoft.com/office/drawing/2014/main" id="{52A06EBE-7FF8-4328-AB9B-891319008A83}"/>
            </a:ext>
          </a:extLst>
        </xdr:cNvPr>
        <xdr:cNvSpPr/>
      </xdr:nvSpPr>
      <xdr:spPr>
        <a:xfrm>
          <a:off x="19897725"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1" name="フローチャート: 判断 700">
          <a:extLst>
            <a:ext uri="{FF2B5EF4-FFF2-40B4-BE49-F238E27FC236}">
              <a16:creationId xmlns:a16="http://schemas.microsoft.com/office/drawing/2014/main" id="{C65374B2-6EAA-4048-91C8-AF103B793CD5}"/>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2" name="フローチャート: 判断 701">
          <a:extLst>
            <a:ext uri="{FF2B5EF4-FFF2-40B4-BE49-F238E27FC236}">
              <a16:creationId xmlns:a16="http://schemas.microsoft.com/office/drawing/2014/main" id="{FA7A2D60-DA04-4223-A13D-43BA229DC608}"/>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703" name="フローチャート: 判断 702">
          <a:extLst>
            <a:ext uri="{FF2B5EF4-FFF2-40B4-BE49-F238E27FC236}">
              <a16:creationId xmlns:a16="http://schemas.microsoft.com/office/drawing/2014/main" id="{40F85EBC-963C-4722-8A16-A92F49BCF487}"/>
            </a:ext>
          </a:extLst>
        </xdr:cNvPr>
        <xdr:cNvSpPr/>
      </xdr:nvSpPr>
      <xdr:spPr>
        <a:xfrm>
          <a:off x="17554575"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101600</xdr:rowOff>
    </xdr:from>
    <xdr:to>
      <xdr:col>98</xdr:col>
      <xdr:colOff>38100</xdr:colOff>
      <xdr:row>61</xdr:row>
      <xdr:rowOff>31750</xdr:rowOff>
    </xdr:to>
    <xdr:sp macro="" textlink="">
      <xdr:nvSpPr>
        <xdr:cNvPr id="704" name="フローチャート: 判断 703">
          <a:extLst>
            <a:ext uri="{FF2B5EF4-FFF2-40B4-BE49-F238E27FC236}">
              <a16:creationId xmlns:a16="http://schemas.microsoft.com/office/drawing/2014/main" id="{D217142C-B649-4C4D-97FA-BADEA5A8B54B}"/>
            </a:ext>
          </a:extLst>
        </xdr:cNvPr>
        <xdr:cNvSpPr/>
      </xdr:nvSpPr>
      <xdr:spPr>
        <a:xfrm>
          <a:off x="16754475" y="98202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7D512CD0-74AC-4E10-84C9-1EB43D8FEC1C}"/>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655A33CA-8303-424C-9C6E-E7400379E05D}"/>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647480A7-8E1C-4AF8-9A4D-5766819B3D2F}"/>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42A9B497-E43E-4096-A947-FEEF0892A91A}"/>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8CF5AFFB-88A3-4987-8943-E393164AA030}"/>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82550</xdr:rowOff>
    </xdr:from>
    <xdr:to>
      <xdr:col>116</xdr:col>
      <xdr:colOff>114300</xdr:colOff>
      <xdr:row>64</xdr:row>
      <xdr:rowOff>12700</xdr:rowOff>
    </xdr:to>
    <xdr:sp macro="" textlink="">
      <xdr:nvSpPr>
        <xdr:cNvPr id="710" name="楕円 709">
          <a:extLst>
            <a:ext uri="{FF2B5EF4-FFF2-40B4-BE49-F238E27FC236}">
              <a16:creationId xmlns:a16="http://schemas.microsoft.com/office/drawing/2014/main" id="{ECAFE0BE-33DB-4E48-A789-3F21A2FDFC13}"/>
            </a:ext>
          </a:extLst>
        </xdr:cNvPr>
        <xdr:cNvSpPr/>
      </xdr:nvSpPr>
      <xdr:spPr>
        <a:xfrm>
          <a:off x="19897725" y="102870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2680AF95-1B74-4E25-AF00-4A6AAEFDB826}"/>
            </a:ext>
          </a:extLst>
        </xdr:cNvPr>
        <xdr:cNvSpPr txBox="1"/>
      </xdr:nvSpPr>
      <xdr:spPr>
        <a:xfrm>
          <a:off x="19992975" y="1019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712" name="楕円 711">
          <a:extLst>
            <a:ext uri="{FF2B5EF4-FFF2-40B4-BE49-F238E27FC236}">
              <a16:creationId xmlns:a16="http://schemas.microsoft.com/office/drawing/2014/main" id="{457140DF-4737-4136-ADCD-E3FD960C8E4C}"/>
            </a:ext>
          </a:extLst>
        </xdr:cNvPr>
        <xdr:cNvSpPr/>
      </xdr:nvSpPr>
      <xdr:spPr>
        <a:xfrm>
          <a:off x="19154775" y="102870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133350</xdr:rowOff>
    </xdr:from>
    <xdr:to>
      <xdr:col>116</xdr:col>
      <xdr:colOff>63500</xdr:colOff>
      <xdr:row>63</xdr:row>
      <xdr:rowOff>133350</xdr:rowOff>
    </xdr:to>
    <xdr:cxnSp macro="">
      <xdr:nvCxnSpPr>
        <xdr:cNvPr id="713" name="直線コネクタ 712">
          <a:extLst>
            <a:ext uri="{FF2B5EF4-FFF2-40B4-BE49-F238E27FC236}">
              <a16:creationId xmlns:a16="http://schemas.microsoft.com/office/drawing/2014/main" id="{7D9AB88F-4A48-49AD-9F2E-1BBA24266848}"/>
            </a:ext>
          </a:extLst>
        </xdr:cNvPr>
        <xdr:cNvCxnSpPr/>
      </xdr:nvCxnSpPr>
      <xdr:spPr>
        <a:xfrm>
          <a:off x="19202400" y="1033462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714" name="楕円 713">
          <a:extLst>
            <a:ext uri="{FF2B5EF4-FFF2-40B4-BE49-F238E27FC236}">
              <a16:creationId xmlns:a16="http://schemas.microsoft.com/office/drawing/2014/main" id="{6809D7CF-7400-4616-A522-3AF42E85C15E}"/>
            </a:ext>
          </a:extLst>
        </xdr:cNvPr>
        <xdr:cNvSpPr/>
      </xdr:nvSpPr>
      <xdr:spPr>
        <a:xfrm>
          <a:off x="18345150" y="102870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133350</xdr:rowOff>
    </xdr:from>
    <xdr:to>
      <xdr:col>111</xdr:col>
      <xdr:colOff>177800</xdr:colOff>
      <xdr:row>63</xdr:row>
      <xdr:rowOff>133350</xdr:rowOff>
    </xdr:to>
    <xdr:cxnSp macro="">
      <xdr:nvCxnSpPr>
        <xdr:cNvPr id="715" name="直線コネクタ 714">
          <a:extLst>
            <a:ext uri="{FF2B5EF4-FFF2-40B4-BE49-F238E27FC236}">
              <a16:creationId xmlns:a16="http://schemas.microsoft.com/office/drawing/2014/main" id="{C0190DE7-39F5-4F03-AB78-143A0C4B8748}"/>
            </a:ext>
          </a:extLst>
        </xdr:cNvPr>
        <xdr:cNvCxnSpPr/>
      </xdr:nvCxnSpPr>
      <xdr:spPr>
        <a:xfrm>
          <a:off x="18392775" y="103346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716" name="楕円 715">
          <a:extLst>
            <a:ext uri="{FF2B5EF4-FFF2-40B4-BE49-F238E27FC236}">
              <a16:creationId xmlns:a16="http://schemas.microsoft.com/office/drawing/2014/main" id="{240CE453-9668-4713-9007-666C1CC14962}"/>
            </a:ext>
          </a:extLst>
        </xdr:cNvPr>
        <xdr:cNvSpPr/>
      </xdr:nvSpPr>
      <xdr:spPr>
        <a:xfrm>
          <a:off x="17554575" y="102870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133350</xdr:rowOff>
    </xdr:to>
    <xdr:cxnSp macro="">
      <xdr:nvCxnSpPr>
        <xdr:cNvPr id="717" name="直線コネクタ 716">
          <a:extLst>
            <a:ext uri="{FF2B5EF4-FFF2-40B4-BE49-F238E27FC236}">
              <a16:creationId xmlns:a16="http://schemas.microsoft.com/office/drawing/2014/main" id="{26A89983-FD6E-4376-83A6-92911E6AC23C}"/>
            </a:ext>
          </a:extLst>
        </xdr:cNvPr>
        <xdr:cNvCxnSpPr/>
      </xdr:nvCxnSpPr>
      <xdr:spPr>
        <a:xfrm>
          <a:off x="17602200" y="103346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82550</xdr:rowOff>
    </xdr:from>
    <xdr:to>
      <xdr:col>98</xdr:col>
      <xdr:colOff>38100</xdr:colOff>
      <xdr:row>64</xdr:row>
      <xdr:rowOff>12700</xdr:rowOff>
    </xdr:to>
    <xdr:sp macro="" textlink="">
      <xdr:nvSpPr>
        <xdr:cNvPr id="718" name="楕円 717">
          <a:extLst>
            <a:ext uri="{FF2B5EF4-FFF2-40B4-BE49-F238E27FC236}">
              <a16:creationId xmlns:a16="http://schemas.microsoft.com/office/drawing/2014/main" id="{97DBF850-9B33-4095-B424-34ECF35ED7F9}"/>
            </a:ext>
          </a:extLst>
        </xdr:cNvPr>
        <xdr:cNvSpPr/>
      </xdr:nvSpPr>
      <xdr:spPr>
        <a:xfrm>
          <a:off x="16754475" y="102870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133350</xdr:rowOff>
    </xdr:from>
    <xdr:to>
      <xdr:col>102</xdr:col>
      <xdr:colOff>114300</xdr:colOff>
      <xdr:row>63</xdr:row>
      <xdr:rowOff>133350</xdr:rowOff>
    </xdr:to>
    <xdr:cxnSp macro="">
      <xdr:nvCxnSpPr>
        <xdr:cNvPr id="719" name="直線コネクタ 718">
          <a:extLst>
            <a:ext uri="{FF2B5EF4-FFF2-40B4-BE49-F238E27FC236}">
              <a16:creationId xmlns:a16="http://schemas.microsoft.com/office/drawing/2014/main" id="{194640D9-2662-4704-A7F3-79C4D4F9D52F}"/>
            </a:ext>
          </a:extLst>
        </xdr:cNvPr>
        <xdr:cNvCxnSpPr/>
      </xdr:nvCxnSpPr>
      <xdr:spPr>
        <a:xfrm>
          <a:off x="16802100" y="103346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20" name="n_1aveValue【保健センター・保健所】&#10;一人当たり面積">
          <a:extLst>
            <a:ext uri="{FF2B5EF4-FFF2-40B4-BE49-F238E27FC236}">
              <a16:creationId xmlns:a16="http://schemas.microsoft.com/office/drawing/2014/main" id="{F408D90B-448C-49DC-9977-399550B51F9A}"/>
            </a:ext>
          </a:extLst>
        </xdr:cNvPr>
        <xdr:cNvSpPr txBox="1"/>
      </xdr:nvSpPr>
      <xdr:spPr>
        <a:xfrm>
          <a:off x="189834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21" name="n_2aveValue【保健センター・保健所】&#10;一人当たり面積">
          <a:extLst>
            <a:ext uri="{FF2B5EF4-FFF2-40B4-BE49-F238E27FC236}">
              <a16:creationId xmlns:a16="http://schemas.microsoft.com/office/drawing/2014/main" id="{E14F4593-18D5-45FF-9565-2324155157AD}"/>
            </a:ext>
          </a:extLst>
        </xdr:cNvPr>
        <xdr:cNvSpPr txBox="1"/>
      </xdr:nvSpPr>
      <xdr:spPr>
        <a:xfrm>
          <a:off x="181833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22" name="n_3aveValue【保健センター・保健所】&#10;一人当たり面積">
          <a:extLst>
            <a:ext uri="{FF2B5EF4-FFF2-40B4-BE49-F238E27FC236}">
              <a16:creationId xmlns:a16="http://schemas.microsoft.com/office/drawing/2014/main" id="{10305E84-A955-4867-B08B-450A97EE2966}"/>
            </a:ext>
          </a:extLst>
        </xdr:cNvPr>
        <xdr:cNvSpPr txBox="1"/>
      </xdr:nvSpPr>
      <xdr:spPr>
        <a:xfrm>
          <a:off x="17383202"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48277</xdr:rowOff>
    </xdr:from>
    <xdr:ext cx="469744" cy="259045"/>
    <xdr:sp macro="" textlink="">
      <xdr:nvSpPr>
        <xdr:cNvPr id="723" name="n_4aveValue【保健センター・保健所】&#10;一人当たり面積">
          <a:extLst>
            <a:ext uri="{FF2B5EF4-FFF2-40B4-BE49-F238E27FC236}">
              <a16:creationId xmlns:a16="http://schemas.microsoft.com/office/drawing/2014/main" id="{E6783B16-11C9-4843-B00A-3617256885A6}"/>
            </a:ext>
          </a:extLst>
        </xdr:cNvPr>
        <xdr:cNvSpPr txBox="1"/>
      </xdr:nvSpPr>
      <xdr:spPr>
        <a:xfrm>
          <a:off x="16592627"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3827</xdr:rowOff>
    </xdr:from>
    <xdr:ext cx="469744" cy="259045"/>
    <xdr:sp macro="" textlink="">
      <xdr:nvSpPr>
        <xdr:cNvPr id="724" name="n_1mainValue【保健センター・保健所】&#10;一人当たり面積">
          <a:extLst>
            <a:ext uri="{FF2B5EF4-FFF2-40B4-BE49-F238E27FC236}">
              <a16:creationId xmlns:a16="http://schemas.microsoft.com/office/drawing/2014/main" id="{29F7D3BE-812B-4F7A-A7D5-C53CB8C25644}"/>
            </a:ext>
          </a:extLst>
        </xdr:cNvPr>
        <xdr:cNvSpPr txBox="1"/>
      </xdr:nvSpPr>
      <xdr:spPr>
        <a:xfrm>
          <a:off x="18983402" y="1037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725" name="n_2mainValue【保健センター・保健所】&#10;一人当たり面積">
          <a:extLst>
            <a:ext uri="{FF2B5EF4-FFF2-40B4-BE49-F238E27FC236}">
              <a16:creationId xmlns:a16="http://schemas.microsoft.com/office/drawing/2014/main" id="{41ABD267-D715-407F-8888-2FC75BE1247D}"/>
            </a:ext>
          </a:extLst>
        </xdr:cNvPr>
        <xdr:cNvSpPr txBox="1"/>
      </xdr:nvSpPr>
      <xdr:spPr>
        <a:xfrm>
          <a:off x="18183302" y="1037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3827</xdr:rowOff>
    </xdr:from>
    <xdr:ext cx="469744" cy="259045"/>
    <xdr:sp macro="" textlink="">
      <xdr:nvSpPr>
        <xdr:cNvPr id="726" name="n_3mainValue【保健センター・保健所】&#10;一人当たり面積">
          <a:extLst>
            <a:ext uri="{FF2B5EF4-FFF2-40B4-BE49-F238E27FC236}">
              <a16:creationId xmlns:a16="http://schemas.microsoft.com/office/drawing/2014/main" id="{EDCFDD37-4F6C-414B-A5C0-427687D7EC4F}"/>
            </a:ext>
          </a:extLst>
        </xdr:cNvPr>
        <xdr:cNvSpPr txBox="1"/>
      </xdr:nvSpPr>
      <xdr:spPr>
        <a:xfrm>
          <a:off x="17383202" y="1037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3827</xdr:rowOff>
    </xdr:from>
    <xdr:ext cx="469744" cy="259045"/>
    <xdr:sp macro="" textlink="">
      <xdr:nvSpPr>
        <xdr:cNvPr id="727" name="n_4mainValue【保健センター・保健所】&#10;一人当たり面積">
          <a:extLst>
            <a:ext uri="{FF2B5EF4-FFF2-40B4-BE49-F238E27FC236}">
              <a16:creationId xmlns:a16="http://schemas.microsoft.com/office/drawing/2014/main" id="{98F1A7B9-D4B3-429D-A360-5C3068D0C616}"/>
            </a:ext>
          </a:extLst>
        </xdr:cNvPr>
        <xdr:cNvSpPr txBox="1"/>
      </xdr:nvSpPr>
      <xdr:spPr>
        <a:xfrm>
          <a:off x="16592627" y="1037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7EAF90CB-0FC7-4D11-8AA8-60B327BA21E0}"/>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CC6F1047-780E-4311-9CFD-C66DC8D060DF}"/>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13B8E3BD-0B21-4F57-8524-93E5687027E7}"/>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D2B95A80-DDEB-44AB-8B6D-CB50031A5A12}"/>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93C473E3-1B54-4D74-AEB0-AE8758FB1FC4}"/>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9EBE9D31-FF8A-417E-AC41-8A5B142C4218}"/>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3D4E140B-B03B-483B-A76F-20E76B2E3924}"/>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FFEE17F6-7EF8-4B01-8B18-C0490C491268}"/>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6869E985-8C9D-4629-974C-BA6C5C0307E1}"/>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588F3C8F-1EAD-424E-B654-86A0F0044632}"/>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8" name="テキスト ボックス 737">
          <a:extLst>
            <a:ext uri="{FF2B5EF4-FFF2-40B4-BE49-F238E27FC236}">
              <a16:creationId xmlns:a16="http://schemas.microsoft.com/office/drawing/2014/main" id="{A34291F6-C56B-44FB-A62C-73DE879C6834}"/>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9" name="直線コネクタ 738">
          <a:extLst>
            <a:ext uri="{FF2B5EF4-FFF2-40B4-BE49-F238E27FC236}">
              <a16:creationId xmlns:a16="http://schemas.microsoft.com/office/drawing/2014/main" id="{2B4481DE-8C39-418C-9265-A282C4DB2A40}"/>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0" name="テキスト ボックス 739">
          <a:extLst>
            <a:ext uri="{FF2B5EF4-FFF2-40B4-BE49-F238E27FC236}">
              <a16:creationId xmlns:a16="http://schemas.microsoft.com/office/drawing/2014/main" id="{E0D4B758-FE13-460C-B57E-F0091DB8F8B7}"/>
            </a:ext>
          </a:extLst>
        </xdr:cNvPr>
        <xdr:cNvSpPr txBox="1"/>
      </xdr:nvSpPr>
      <xdr:spPr>
        <a:xfrm>
          <a:off x="10845966"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1" name="直線コネクタ 740">
          <a:extLst>
            <a:ext uri="{FF2B5EF4-FFF2-40B4-BE49-F238E27FC236}">
              <a16:creationId xmlns:a16="http://schemas.microsoft.com/office/drawing/2014/main" id="{9D47983C-2E77-4A40-B802-08CF102CADB8}"/>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2" name="テキスト ボックス 741">
          <a:extLst>
            <a:ext uri="{FF2B5EF4-FFF2-40B4-BE49-F238E27FC236}">
              <a16:creationId xmlns:a16="http://schemas.microsoft.com/office/drawing/2014/main" id="{72DDADDB-3FF6-4494-8F06-22E9E0B128DA}"/>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3" name="直線コネクタ 742">
          <a:extLst>
            <a:ext uri="{FF2B5EF4-FFF2-40B4-BE49-F238E27FC236}">
              <a16:creationId xmlns:a16="http://schemas.microsoft.com/office/drawing/2014/main" id="{6AF34D91-0DB6-43D6-817A-D138D5D9F35A}"/>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4" name="テキスト ボックス 743">
          <a:extLst>
            <a:ext uri="{FF2B5EF4-FFF2-40B4-BE49-F238E27FC236}">
              <a16:creationId xmlns:a16="http://schemas.microsoft.com/office/drawing/2014/main" id="{F03B4103-ADD7-48E8-A1A6-F141CC592348}"/>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5" name="直線コネクタ 744">
          <a:extLst>
            <a:ext uri="{FF2B5EF4-FFF2-40B4-BE49-F238E27FC236}">
              <a16:creationId xmlns:a16="http://schemas.microsoft.com/office/drawing/2014/main" id="{167C95F8-8915-4B65-A9DF-E6E04D8C3C4B}"/>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6" name="テキスト ボックス 745">
          <a:extLst>
            <a:ext uri="{FF2B5EF4-FFF2-40B4-BE49-F238E27FC236}">
              <a16:creationId xmlns:a16="http://schemas.microsoft.com/office/drawing/2014/main" id="{05D0EB6C-289E-44AD-AE80-246EEDD2B5C3}"/>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CEABC39-09D4-4004-8161-9BCA1DDEF0F4}"/>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8" name="テキスト ボックス 747">
          <a:extLst>
            <a:ext uri="{FF2B5EF4-FFF2-40B4-BE49-F238E27FC236}">
              <a16:creationId xmlns:a16="http://schemas.microsoft.com/office/drawing/2014/main" id="{AFD771D4-5871-466A-ABFD-C37AE317B6B7}"/>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AAC2E7D1-57DD-45A8-AFFD-0080D617CA79}"/>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168402</xdr:rowOff>
    </xdr:from>
    <xdr:to>
      <xdr:col>85</xdr:col>
      <xdr:colOff>126364</xdr:colOff>
      <xdr:row>86</xdr:row>
      <xdr:rowOff>92963</xdr:rowOff>
    </xdr:to>
    <xdr:cxnSp macro="">
      <xdr:nvCxnSpPr>
        <xdr:cNvPr id="750" name="直線コネクタ 749">
          <a:extLst>
            <a:ext uri="{FF2B5EF4-FFF2-40B4-BE49-F238E27FC236}">
              <a16:creationId xmlns:a16="http://schemas.microsoft.com/office/drawing/2014/main" id="{2FCE2B49-7567-491E-B6DE-0770FA6B799C}"/>
            </a:ext>
          </a:extLst>
        </xdr:cNvPr>
        <xdr:cNvCxnSpPr/>
      </xdr:nvCxnSpPr>
      <xdr:spPr>
        <a:xfrm flipV="1">
          <a:off x="14696439" y="12627102"/>
          <a:ext cx="0" cy="1391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96790</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00E72A19-D9CA-4BED-BB8B-3921B18B6AFA}"/>
            </a:ext>
          </a:extLst>
        </xdr:cNvPr>
        <xdr:cNvSpPr txBox="1"/>
      </xdr:nvSpPr>
      <xdr:spPr>
        <a:xfrm>
          <a:off x="14735175"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92963</xdr:rowOff>
    </xdr:from>
    <xdr:to>
      <xdr:col>86</xdr:col>
      <xdr:colOff>25400</xdr:colOff>
      <xdr:row>86</xdr:row>
      <xdr:rowOff>92963</xdr:rowOff>
    </xdr:to>
    <xdr:cxnSp macro="">
      <xdr:nvCxnSpPr>
        <xdr:cNvPr id="752" name="直線コネクタ 751">
          <a:extLst>
            <a:ext uri="{FF2B5EF4-FFF2-40B4-BE49-F238E27FC236}">
              <a16:creationId xmlns:a16="http://schemas.microsoft.com/office/drawing/2014/main" id="{02E0A3DB-EF23-4344-A221-2D0A9E179ACC}"/>
            </a:ext>
          </a:extLst>
        </xdr:cNvPr>
        <xdr:cNvCxnSpPr/>
      </xdr:nvCxnSpPr>
      <xdr:spPr>
        <a:xfrm>
          <a:off x="14611350" y="140185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115079</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E1183F88-FD92-4F2F-962F-8D4C3761089E}"/>
            </a:ext>
          </a:extLst>
        </xdr:cNvPr>
        <xdr:cNvSpPr txBox="1"/>
      </xdr:nvSpPr>
      <xdr:spPr>
        <a:xfrm>
          <a:off x="14735175" y="12421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168402</xdr:rowOff>
    </xdr:from>
    <xdr:to>
      <xdr:col>86</xdr:col>
      <xdr:colOff>25400</xdr:colOff>
      <xdr:row>77</xdr:row>
      <xdr:rowOff>168402</xdr:rowOff>
    </xdr:to>
    <xdr:cxnSp macro="">
      <xdr:nvCxnSpPr>
        <xdr:cNvPr id="754" name="直線コネクタ 753">
          <a:extLst>
            <a:ext uri="{FF2B5EF4-FFF2-40B4-BE49-F238E27FC236}">
              <a16:creationId xmlns:a16="http://schemas.microsoft.com/office/drawing/2014/main" id="{171444B2-EBA2-442F-AD65-C94AFAED82C6}"/>
            </a:ext>
          </a:extLst>
        </xdr:cNvPr>
        <xdr:cNvCxnSpPr/>
      </xdr:nvCxnSpPr>
      <xdr:spPr>
        <a:xfrm>
          <a:off x="14611350" y="126271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23892</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404D7561-CDB4-49EF-9FD1-41340C26E4EB}"/>
            </a:ext>
          </a:extLst>
        </xdr:cNvPr>
        <xdr:cNvSpPr txBox="1"/>
      </xdr:nvSpPr>
      <xdr:spPr>
        <a:xfrm>
          <a:off x="14735175" y="13142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56" name="フローチャート: 判断 755">
          <a:extLst>
            <a:ext uri="{FF2B5EF4-FFF2-40B4-BE49-F238E27FC236}">
              <a16:creationId xmlns:a16="http://schemas.microsoft.com/office/drawing/2014/main" id="{7F393C4E-E449-4EAD-947D-78E6C5DFF0BE}"/>
            </a:ext>
          </a:extLst>
        </xdr:cNvPr>
        <xdr:cNvSpPr/>
      </xdr:nvSpPr>
      <xdr:spPr>
        <a:xfrm>
          <a:off x="14649450" y="132788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145035</xdr:rowOff>
    </xdr:from>
    <xdr:to>
      <xdr:col>81</xdr:col>
      <xdr:colOff>101600</xdr:colOff>
      <xdr:row>82</xdr:row>
      <xdr:rowOff>75185</xdr:rowOff>
    </xdr:to>
    <xdr:sp macro="" textlink="">
      <xdr:nvSpPr>
        <xdr:cNvPr id="757" name="フローチャート: 判断 756">
          <a:extLst>
            <a:ext uri="{FF2B5EF4-FFF2-40B4-BE49-F238E27FC236}">
              <a16:creationId xmlns:a16="http://schemas.microsoft.com/office/drawing/2014/main" id="{AFEF80CF-4498-4B8C-B12C-5E746DF4E451}"/>
            </a:ext>
          </a:extLst>
        </xdr:cNvPr>
        <xdr:cNvSpPr/>
      </xdr:nvSpPr>
      <xdr:spPr>
        <a:xfrm>
          <a:off x="13887450" y="13257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758" name="フローチャート: 判断 757">
          <a:extLst>
            <a:ext uri="{FF2B5EF4-FFF2-40B4-BE49-F238E27FC236}">
              <a16:creationId xmlns:a16="http://schemas.microsoft.com/office/drawing/2014/main" id="{36021212-A054-43C7-95E6-897D4C44947C}"/>
            </a:ext>
          </a:extLst>
        </xdr:cNvPr>
        <xdr:cNvSpPr/>
      </xdr:nvSpPr>
      <xdr:spPr>
        <a:xfrm>
          <a:off x="13096875" y="132029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103887</xdr:rowOff>
    </xdr:from>
    <xdr:to>
      <xdr:col>72</xdr:col>
      <xdr:colOff>38100</xdr:colOff>
      <xdr:row>82</xdr:row>
      <xdr:rowOff>34037</xdr:rowOff>
    </xdr:to>
    <xdr:sp macro="" textlink="">
      <xdr:nvSpPr>
        <xdr:cNvPr id="759" name="フローチャート: 判断 758">
          <a:extLst>
            <a:ext uri="{FF2B5EF4-FFF2-40B4-BE49-F238E27FC236}">
              <a16:creationId xmlns:a16="http://schemas.microsoft.com/office/drawing/2014/main" id="{DD5CB5E9-56F5-4389-9014-F4552655DB56}"/>
            </a:ext>
          </a:extLst>
        </xdr:cNvPr>
        <xdr:cNvSpPr/>
      </xdr:nvSpPr>
      <xdr:spPr>
        <a:xfrm>
          <a:off x="12296775" y="1322298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124461</xdr:rowOff>
    </xdr:from>
    <xdr:to>
      <xdr:col>67</xdr:col>
      <xdr:colOff>101600</xdr:colOff>
      <xdr:row>81</xdr:row>
      <xdr:rowOff>54611</xdr:rowOff>
    </xdr:to>
    <xdr:sp macro="" textlink="">
      <xdr:nvSpPr>
        <xdr:cNvPr id="760" name="フローチャート: 判断 759">
          <a:extLst>
            <a:ext uri="{FF2B5EF4-FFF2-40B4-BE49-F238E27FC236}">
              <a16:creationId xmlns:a16="http://schemas.microsoft.com/office/drawing/2014/main" id="{5CCBF828-36AD-4249-9E0F-BEF6FA4FA659}"/>
            </a:ext>
          </a:extLst>
        </xdr:cNvPr>
        <xdr:cNvSpPr/>
      </xdr:nvSpPr>
      <xdr:spPr>
        <a:xfrm>
          <a:off x="11487150" y="130752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A9088F35-FE3C-41D2-BA4B-8E2E6BFBA758}"/>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AEA2ADF3-B093-4C8D-B125-DCBABE69F708}"/>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7ECAF48B-61D5-4E11-8090-E8170D3963C5}"/>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27DEB5DE-7200-4607-AFDD-E5E216F01EC1}"/>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C28D2A43-4618-410D-B4CF-514F30F13CE7}"/>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115315</xdr:rowOff>
    </xdr:from>
    <xdr:to>
      <xdr:col>85</xdr:col>
      <xdr:colOff>177800</xdr:colOff>
      <xdr:row>83</xdr:row>
      <xdr:rowOff>45465</xdr:rowOff>
    </xdr:to>
    <xdr:sp macro="" textlink="">
      <xdr:nvSpPr>
        <xdr:cNvPr id="766" name="楕円 765">
          <a:extLst>
            <a:ext uri="{FF2B5EF4-FFF2-40B4-BE49-F238E27FC236}">
              <a16:creationId xmlns:a16="http://schemas.microsoft.com/office/drawing/2014/main" id="{9367B46A-1969-42A2-A58B-EEFEC349341D}"/>
            </a:ext>
          </a:extLst>
        </xdr:cNvPr>
        <xdr:cNvSpPr/>
      </xdr:nvSpPr>
      <xdr:spPr>
        <a:xfrm>
          <a:off x="14649450" y="133931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93742</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53382E75-CC8B-4A27-AF9B-88E11512861B}"/>
            </a:ext>
          </a:extLst>
        </xdr:cNvPr>
        <xdr:cNvSpPr txBox="1"/>
      </xdr:nvSpPr>
      <xdr:spPr>
        <a:xfrm>
          <a:off x="14735175" y="13371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87885</xdr:rowOff>
    </xdr:from>
    <xdr:to>
      <xdr:col>81</xdr:col>
      <xdr:colOff>101600</xdr:colOff>
      <xdr:row>83</xdr:row>
      <xdr:rowOff>18035</xdr:rowOff>
    </xdr:to>
    <xdr:sp macro="" textlink="">
      <xdr:nvSpPr>
        <xdr:cNvPr id="768" name="楕円 767">
          <a:extLst>
            <a:ext uri="{FF2B5EF4-FFF2-40B4-BE49-F238E27FC236}">
              <a16:creationId xmlns:a16="http://schemas.microsoft.com/office/drawing/2014/main" id="{06B27F3A-EDB5-483C-AB3A-35318857534B}"/>
            </a:ext>
          </a:extLst>
        </xdr:cNvPr>
        <xdr:cNvSpPr/>
      </xdr:nvSpPr>
      <xdr:spPr>
        <a:xfrm>
          <a:off x="13887450" y="133625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138685</xdr:rowOff>
    </xdr:from>
    <xdr:to>
      <xdr:col>85</xdr:col>
      <xdr:colOff>127000</xdr:colOff>
      <xdr:row>82</xdr:row>
      <xdr:rowOff>166115</xdr:rowOff>
    </xdr:to>
    <xdr:cxnSp macro="">
      <xdr:nvCxnSpPr>
        <xdr:cNvPr id="769" name="直線コネクタ 768">
          <a:extLst>
            <a:ext uri="{FF2B5EF4-FFF2-40B4-BE49-F238E27FC236}">
              <a16:creationId xmlns:a16="http://schemas.microsoft.com/office/drawing/2014/main" id="{1061E6F3-6B4B-4F29-A552-6A9D29E00DCB}"/>
            </a:ext>
          </a:extLst>
        </xdr:cNvPr>
        <xdr:cNvCxnSpPr/>
      </xdr:nvCxnSpPr>
      <xdr:spPr>
        <a:xfrm>
          <a:off x="13935075" y="13419710"/>
          <a:ext cx="762000" cy="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14732</xdr:rowOff>
    </xdr:from>
    <xdr:to>
      <xdr:col>76</xdr:col>
      <xdr:colOff>165100</xdr:colOff>
      <xdr:row>82</xdr:row>
      <xdr:rowOff>116332</xdr:rowOff>
    </xdr:to>
    <xdr:sp macro="" textlink="">
      <xdr:nvSpPr>
        <xdr:cNvPr id="770" name="楕円 769">
          <a:extLst>
            <a:ext uri="{FF2B5EF4-FFF2-40B4-BE49-F238E27FC236}">
              <a16:creationId xmlns:a16="http://schemas.microsoft.com/office/drawing/2014/main" id="{1E4D32FE-7E80-4445-9A4F-B59D3DC8E8AD}"/>
            </a:ext>
          </a:extLst>
        </xdr:cNvPr>
        <xdr:cNvSpPr/>
      </xdr:nvSpPr>
      <xdr:spPr>
        <a:xfrm>
          <a:off x="13096875" y="1328940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65532</xdr:rowOff>
    </xdr:from>
    <xdr:to>
      <xdr:col>81</xdr:col>
      <xdr:colOff>50800</xdr:colOff>
      <xdr:row>82</xdr:row>
      <xdr:rowOff>138685</xdr:rowOff>
    </xdr:to>
    <xdr:cxnSp macro="">
      <xdr:nvCxnSpPr>
        <xdr:cNvPr id="771" name="直線コネクタ 770">
          <a:extLst>
            <a:ext uri="{FF2B5EF4-FFF2-40B4-BE49-F238E27FC236}">
              <a16:creationId xmlns:a16="http://schemas.microsoft.com/office/drawing/2014/main" id="{DA1FB644-C267-4548-A56A-D71AE2C23DB7}"/>
            </a:ext>
          </a:extLst>
        </xdr:cNvPr>
        <xdr:cNvCxnSpPr/>
      </xdr:nvCxnSpPr>
      <xdr:spPr>
        <a:xfrm>
          <a:off x="13144500" y="13346557"/>
          <a:ext cx="790575"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1015</xdr:rowOff>
    </xdr:from>
    <xdr:to>
      <xdr:col>72</xdr:col>
      <xdr:colOff>38100</xdr:colOff>
      <xdr:row>82</xdr:row>
      <xdr:rowOff>102615</xdr:rowOff>
    </xdr:to>
    <xdr:sp macro="" textlink="">
      <xdr:nvSpPr>
        <xdr:cNvPr id="772" name="楕円 771">
          <a:extLst>
            <a:ext uri="{FF2B5EF4-FFF2-40B4-BE49-F238E27FC236}">
              <a16:creationId xmlns:a16="http://schemas.microsoft.com/office/drawing/2014/main" id="{5F835FF6-ACCA-4AFA-8023-2B8084F1E127}"/>
            </a:ext>
          </a:extLst>
        </xdr:cNvPr>
        <xdr:cNvSpPr/>
      </xdr:nvSpPr>
      <xdr:spPr>
        <a:xfrm>
          <a:off x="12296775" y="1327886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51815</xdr:rowOff>
    </xdr:from>
    <xdr:to>
      <xdr:col>76</xdr:col>
      <xdr:colOff>114300</xdr:colOff>
      <xdr:row>82</xdr:row>
      <xdr:rowOff>65532</xdr:rowOff>
    </xdr:to>
    <xdr:cxnSp macro="">
      <xdr:nvCxnSpPr>
        <xdr:cNvPr id="773" name="直線コネクタ 772">
          <a:extLst>
            <a:ext uri="{FF2B5EF4-FFF2-40B4-BE49-F238E27FC236}">
              <a16:creationId xmlns:a16="http://schemas.microsoft.com/office/drawing/2014/main" id="{FCD0FAFB-ACD9-4C81-A2A7-5322665534BC}"/>
            </a:ext>
          </a:extLst>
        </xdr:cNvPr>
        <xdr:cNvCxnSpPr/>
      </xdr:nvCxnSpPr>
      <xdr:spPr>
        <a:xfrm>
          <a:off x="12344400" y="13326490"/>
          <a:ext cx="800100" cy="2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117602</xdr:rowOff>
    </xdr:from>
    <xdr:to>
      <xdr:col>67</xdr:col>
      <xdr:colOff>101600</xdr:colOff>
      <xdr:row>82</xdr:row>
      <xdr:rowOff>47752</xdr:rowOff>
    </xdr:to>
    <xdr:sp macro="" textlink="">
      <xdr:nvSpPr>
        <xdr:cNvPr id="774" name="楕円 773">
          <a:extLst>
            <a:ext uri="{FF2B5EF4-FFF2-40B4-BE49-F238E27FC236}">
              <a16:creationId xmlns:a16="http://schemas.microsoft.com/office/drawing/2014/main" id="{A5943D6F-BE2A-45E5-B5DC-D5B1E17DFBFE}"/>
            </a:ext>
          </a:extLst>
        </xdr:cNvPr>
        <xdr:cNvSpPr/>
      </xdr:nvSpPr>
      <xdr:spPr>
        <a:xfrm>
          <a:off x="11487150" y="1323670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168402</xdr:rowOff>
    </xdr:from>
    <xdr:to>
      <xdr:col>71</xdr:col>
      <xdr:colOff>177800</xdr:colOff>
      <xdr:row>82</xdr:row>
      <xdr:rowOff>51815</xdr:rowOff>
    </xdr:to>
    <xdr:cxnSp macro="">
      <xdr:nvCxnSpPr>
        <xdr:cNvPr id="775" name="直線コネクタ 774">
          <a:extLst>
            <a:ext uri="{FF2B5EF4-FFF2-40B4-BE49-F238E27FC236}">
              <a16:creationId xmlns:a16="http://schemas.microsoft.com/office/drawing/2014/main" id="{AAC5D3C5-6098-49AE-87B0-FDA9B99A7EC7}"/>
            </a:ext>
          </a:extLst>
        </xdr:cNvPr>
        <xdr:cNvCxnSpPr/>
      </xdr:nvCxnSpPr>
      <xdr:spPr>
        <a:xfrm>
          <a:off x="11534775" y="13274802"/>
          <a:ext cx="809625" cy="5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91712</xdr:rowOff>
    </xdr:from>
    <xdr:ext cx="405111" cy="259045"/>
    <xdr:sp macro="" textlink="">
      <xdr:nvSpPr>
        <xdr:cNvPr id="776" name="n_1aveValue【消防施設】&#10;有形固定資産減価償却率">
          <a:extLst>
            <a:ext uri="{FF2B5EF4-FFF2-40B4-BE49-F238E27FC236}">
              <a16:creationId xmlns:a16="http://schemas.microsoft.com/office/drawing/2014/main" id="{48DEBD8F-2131-4E93-AA6C-4D80C07C0447}"/>
            </a:ext>
          </a:extLst>
        </xdr:cNvPr>
        <xdr:cNvSpPr txBox="1"/>
      </xdr:nvSpPr>
      <xdr:spPr>
        <a:xfrm>
          <a:off x="13745219" y="1304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777" name="n_2aveValue【消防施設】&#10;有形固定資産減価償却率">
          <a:extLst>
            <a:ext uri="{FF2B5EF4-FFF2-40B4-BE49-F238E27FC236}">
              <a16:creationId xmlns:a16="http://schemas.microsoft.com/office/drawing/2014/main" id="{81A4CD62-FFB0-4A15-A406-07B7DE26FFA6}"/>
            </a:ext>
          </a:extLst>
        </xdr:cNvPr>
        <xdr:cNvSpPr txBox="1"/>
      </xdr:nvSpPr>
      <xdr:spPr>
        <a:xfrm>
          <a:off x="129641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50564</xdr:rowOff>
    </xdr:from>
    <xdr:ext cx="405111" cy="259045"/>
    <xdr:sp macro="" textlink="">
      <xdr:nvSpPr>
        <xdr:cNvPr id="778" name="n_3aveValue【消防施設】&#10;有形固定資産減価償却率">
          <a:extLst>
            <a:ext uri="{FF2B5EF4-FFF2-40B4-BE49-F238E27FC236}">
              <a16:creationId xmlns:a16="http://schemas.microsoft.com/office/drawing/2014/main" id="{4414FFBA-011C-41C5-B169-BFBC2524979A}"/>
            </a:ext>
          </a:extLst>
        </xdr:cNvPr>
        <xdr:cNvSpPr txBox="1"/>
      </xdr:nvSpPr>
      <xdr:spPr>
        <a:xfrm>
          <a:off x="12164069" y="13001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71138</xdr:rowOff>
    </xdr:from>
    <xdr:ext cx="405111" cy="259045"/>
    <xdr:sp macro="" textlink="">
      <xdr:nvSpPr>
        <xdr:cNvPr id="779" name="n_4aveValue【消防施設】&#10;有形固定資産減価償却率">
          <a:extLst>
            <a:ext uri="{FF2B5EF4-FFF2-40B4-BE49-F238E27FC236}">
              <a16:creationId xmlns:a16="http://schemas.microsoft.com/office/drawing/2014/main" id="{878E6A45-DEC6-41A3-BBB6-E95E04B99C58}"/>
            </a:ext>
          </a:extLst>
        </xdr:cNvPr>
        <xdr:cNvSpPr txBox="1"/>
      </xdr:nvSpPr>
      <xdr:spPr>
        <a:xfrm>
          <a:off x="11354444" y="1286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9162</xdr:rowOff>
    </xdr:from>
    <xdr:ext cx="405111" cy="259045"/>
    <xdr:sp macro="" textlink="">
      <xdr:nvSpPr>
        <xdr:cNvPr id="780" name="n_1mainValue【消防施設】&#10;有形固定資産減価償却率">
          <a:extLst>
            <a:ext uri="{FF2B5EF4-FFF2-40B4-BE49-F238E27FC236}">
              <a16:creationId xmlns:a16="http://schemas.microsoft.com/office/drawing/2014/main" id="{78F8D560-BBA6-4378-8C21-03F005CCFB8A}"/>
            </a:ext>
          </a:extLst>
        </xdr:cNvPr>
        <xdr:cNvSpPr txBox="1"/>
      </xdr:nvSpPr>
      <xdr:spPr>
        <a:xfrm>
          <a:off x="13745219" y="13452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107459</xdr:rowOff>
    </xdr:from>
    <xdr:ext cx="405111" cy="259045"/>
    <xdr:sp macro="" textlink="">
      <xdr:nvSpPr>
        <xdr:cNvPr id="781" name="n_2mainValue【消防施設】&#10;有形固定資産減価償却率">
          <a:extLst>
            <a:ext uri="{FF2B5EF4-FFF2-40B4-BE49-F238E27FC236}">
              <a16:creationId xmlns:a16="http://schemas.microsoft.com/office/drawing/2014/main" id="{434D66A2-41F0-4F9E-A59D-27855605A76A}"/>
            </a:ext>
          </a:extLst>
        </xdr:cNvPr>
        <xdr:cNvSpPr txBox="1"/>
      </xdr:nvSpPr>
      <xdr:spPr>
        <a:xfrm>
          <a:off x="12964169" y="1338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93742</xdr:rowOff>
    </xdr:from>
    <xdr:ext cx="405111" cy="259045"/>
    <xdr:sp macro="" textlink="">
      <xdr:nvSpPr>
        <xdr:cNvPr id="782" name="n_3mainValue【消防施設】&#10;有形固定資産減価償却率">
          <a:extLst>
            <a:ext uri="{FF2B5EF4-FFF2-40B4-BE49-F238E27FC236}">
              <a16:creationId xmlns:a16="http://schemas.microsoft.com/office/drawing/2014/main" id="{01E60F6F-A21B-407F-9096-4878F14F2DF1}"/>
            </a:ext>
          </a:extLst>
        </xdr:cNvPr>
        <xdr:cNvSpPr txBox="1"/>
      </xdr:nvSpPr>
      <xdr:spPr>
        <a:xfrm>
          <a:off x="12164069" y="13371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38879</xdr:rowOff>
    </xdr:from>
    <xdr:ext cx="405111" cy="259045"/>
    <xdr:sp macro="" textlink="">
      <xdr:nvSpPr>
        <xdr:cNvPr id="783" name="n_4mainValue【消防施設】&#10;有形固定資産減価償却率">
          <a:extLst>
            <a:ext uri="{FF2B5EF4-FFF2-40B4-BE49-F238E27FC236}">
              <a16:creationId xmlns:a16="http://schemas.microsoft.com/office/drawing/2014/main" id="{D3C51164-FBA5-40DE-9CD8-FEA8399270FD}"/>
            </a:ext>
          </a:extLst>
        </xdr:cNvPr>
        <xdr:cNvSpPr txBox="1"/>
      </xdr:nvSpPr>
      <xdr:spPr>
        <a:xfrm>
          <a:off x="11354444" y="13316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F4764667-2594-45EB-82EB-8D716624135B}"/>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AE256C5-FA3D-4A4D-8212-944E95F60213}"/>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67659DB3-7835-4214-A103-474B7581993F}"/>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203DF75B-3C76-4DB3-AC76-A59B290B738B}"/>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528DB5FF-A17E-404E-BD49-24772EEB931B}"/>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24A1A41A-8B24-4A1A-94FA-1DAC8F0FC5BD}"/>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D9CD2A79-C839-4C4A-A0E0-6C330D1B55E5}"/>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DB8A7EC9-0424-45E0-919D-906781671532}"/>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58BF4348-7C03-4C75-997D-63D56043FDF2}"/>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9FAD0987-306C-4A48-8D92-1D1A91BA68FE}"/>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4" name="テキスト ボックス 793">
          <a:extLst>
            <a:ext uri="{FF2B5EF4-FFF2-40B4-BE49-F238E27FC236}">
              <a16:creationId xmlns:a16="http://schemas.microsoft.com/office/drawing/2014/main" id="{BA254173-DE2A-47D9-9D5B-DB0887CE2645}"/>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5" name="直線コネクタ 794">
          <a:extLst>
            <a:ext uri="{FF2B5EF4-FFF2-40B4-BE49-F238E27FC236}">
              <a16:creationId xmlns:a16="http://schemas.microsoft.com/office/drawing/2014/main" id="{D3E155B8-BBCA-406C-88F4-063908781C12}"/>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6" name="テキスト ボックス 795">
          <a:extLst>
            <a:ext uri="{FF2B5EF4-FFF2-40B4-BE49-F238E27FC236}">
              <a16:creationId xmlns:a16="http://schemas.microsoft.com/office/drawing/2014/main" id="{7902BBEF-ACED-433B-996C-40E9D04C070D}"/>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7" name="直線コネクタ 796">
          <a:extLst>
            <a:ext uri="{FF2B5EF4-FFF2-40B4-BE49-F238E27FC236}">
              <a16:creationId xmlns:a16="http://schemas.microsoft.com/office/drawing/2014/main" id="{FD9C6DF7-97C0-4EAD-BB2B-88212BD6ACEE}"/>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8" name="テキスト ボックス 797">
          <a:extLst>
            <a:ext uri="{FF2B5EF4-FFF2-40B4-BE49-F238E27FC236}">
              <a16:creationId xmlns:a16="http://schemas.microsoft.com/office/drawing/2014/main" id="{F8708E46-40F5-4FCA-831F-D799807F3669}"/>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9" name="直線コネクタ 798">
          <a:extLst>
            <a:ext uri="{FF2B5EF4-FFF2-40B4-BE49-F238E27FC236}">
              <a16:creationId xmlns:a16="http://schemas.microsoft.com/office/drawing/2014/main" id="{F970E010-5B2B-448B-ABAF-B3E7FC1CDC99}"/>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0" name="テキスト ボックス 799">
          <a:extLst>
            <a:ext uri="{FF2B5EF4-FFF2-40B4-BE49-F238E27FC236}">
              <a16:creationId xmlns:a16="http://schemas.microsoft.com/office/drawing/2014/main" id="{99A12DAE-6AB5-4FBF-A146-96B69BD481BF}"/>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1" name="直線コネクタ 800">
          <a:extLst>
            <a:ext uri="{FF2B5EF4-FFF2-40B4-BE49-F238E27FC236}">
              <a16:creationId xmlns:a16="http://schemas.microsoft.com/office/drawing/2014/main" id="{5EF8CED9-489F-4816-BB4D-9127A2C44323}"/>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2" name="テキスト ボックス 801">
          <a:extLst>
            <a:ext uri="{FF2B5EF4-FFF2-40B4-BE49-F238E27FC236}">
              <a16:creationId xmlns:a16="http://schemas.microsoft.com/office/drawing/2014/main" id="{74884F28-1923-4BB9-BA7B-8CFE731FFCE8}"/>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3" name="直線コネクタ 802">
          <a:extLst>
            <a:ext uri="{FF2B5EF4-FFF2-40B4-BE49-F238E27FC236}">
              <a16:creationId xmlns:a16="http://schemas.microsoft.com/office/drawing/2014/main" id="{F7885D20-D59D-4C15-B8A5-EECF99E2AB7E}"/>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4" name="テキスト ボックス 803">
          <a:extLst>
            <a:ext uri="{FF2B5EF4-FFF2-40B4-BE49-F238E27FC236}">
              <a16:creationId xmlns:a16="http://schemas.microsoft.com/office/drawing/2014/main" id="{B672765A-E4AF-4E07-A223-CB599EB6457E}"/>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5B986350-D0E9-4B3D-9EC5-9E8E76430F77}"/>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EA728840-3E60-4A98-A9EF-8FB8F5307E48}"/>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id="{509DD40C-12DD-4B5A-A17D-759A64539C6F}"/>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08" name="直線コネクタ 807">
          <a:extLst>
            <a:ext uri="{FF2B5EF4-FFF2-40B4-BE49-F238E27FC236}">
              <a16:creationId xmlns:a16="http://schemas.microsoft.com/office/drawing/2014/main" id="{9C78183B-27CF-4004-AD1E-B4E849D1A3C2}"/>
            </a:ext>
          </a:extLst>
        </xdr:cNvPr>
        <xdr:cNvCxnSpPr/>
      </xdr:nvCxnSpPr>
      <xdr:spPr>
        <a:xfrm flipV="1">
          <a:off x="19954239" y="1252537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9" name="【消防施設】&#10;一人当たり面積最小値テキスト">
          <a:extLst>
            <a:ext uri="{FF2B5EF4-FFF2-40B4-BE49-F238E27FC236}">
              <a16:creationId xmlns:a16="http://schemas.microsoft.com/office/drawing/2014/main" id="{E9934032-1083-4F06-89B8-2534281BF6C9}"/>
            </a:ext>
          </a:extLst>
        </xdr:cNvPr>
        <xdr:cNvSpPr txBox="1"/>
      </xdr:nvSpPr>
      <xdr:spPr>
        <a:xfrm>
          <a:off x="19992975"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10" name="直線コネクタ 809">
          <a:extLst>
            <a:ext uri="{FF2B5EF4-FFF2-40B4-BE49-F238E27FC236}">
              <a16:creationId xmlns:a16="http://schemas.microsoft.com/office/drawing/2014/main" id="{7756554D-9FA0-4657-BBAF-726B88E9F702}"/>
            </a:ext>
          </a:extLst>
        </xdr:cNvPr>
        <xdr:cNvCxnSpPr/>
      </xdr:nvCxnSpPr>
      <xdr:spPr>
        <a:xfrm>
          <a:off x="19878675" y="13782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11" name="【消防施設】&#10;一人当たり面積最大値テキスト">
          <a:extLst>
            <a:ext uri="{FF2B5EF4-FFF2-40B4-BE49-F238E27FC236}">
              <a16:creationId xmlns:a16="http://schemas.microsoft.com/office/drawing/2014/main" id="{EC8BD97A-2AAC-42FD-B10A-49CE2E666888}"/>
            </a:ext>
          </a:extLst>
        </xdr:cNvPr>
        <xdr:cNvSpPr txBox="1"/>
      </xdr:nvSpPr>
      <xdr:spPr>
        <a:xfrm>
          <a:off x="19992975" y="123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2" name="直線コネクタ 811">
          <a:extLst>
            <a:ext uri="{FF2B5EF4-FFF2-40B4-BE49-F238E27FC236}">
              <a16:creationId xmlns:a16="http://schemas.microsoft.com/office/drawing/2014/main" id="{75EF94BE-265F-4ED5-BB3C-E8DA297C1AB3}"/>
            </a:ext>
          </a:extLst>
        </xdr:cNvPr>
        <xdr:cNvCxnSpPr/>
      </xdr:nvCxnSpPr>
      <xdr:spPr>
        <a:xfrm>
          <a:off x="19878675" y="125253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813" name="【消防施設】&#10;一人当たり面積平均値テキスト">
          <a:extLst>
            <a:ext uri="{FF2B5EF4-FFF2-40B4-BE49-F238E27FC236}">
              <a16:creationId xmlns:a16="http://schemas.microsoft.com/office/drawing/2014/main" id="{0C570B41-82F2-491E-9C97-14974B5B8505}"/>
            </a:ext>
          </a:extLst>
        </xdr:cNvPr>
        <xdr:cNvSpPr txBox="1"/>
      </xdr:nvSpPr>
      <xdr:spPr>
        <a:xfrm>
          <a:off x="19992975" y="13180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4" name="フローチャート: 判断 813">
          <a:extLst>
            <a:ext uri="{FF2B5EF4-FFF2-40B4-BE49-F238E27FC236}">
              <a16:creationId xmlns:a16="http://schemas.microsoft.com/office/drawing/2014/main" id="{FD5A3114-C232-40CE-9872-67A9D19DF4D7}"/>
            </a:ext>
          </a:extLst>
        </xdr:cNvPr>
        <xdr:cNvSpPr/>
      </xdr:nvSpPr>
      <xdr:spPr>
        <a:xfrm>
          <a:off x="19897725" y="132016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815" name="フローチャート: 判断 814">
          <a:extLst>
            <a:ext uri="{FF2B5EF4-FFF2-40B4-BE49-F238E27FC236}">
              <a16:creationId xmlns:a16="http://schemas.microsoft.com/office/drawing/2014/main" id="{5345A0E8-B61B-41D5-8651-EB1373A5F0CF}"/>
            </a:ext>
          </a:extLst>
        </xdr:cNvPr>
        <xdr:cNvSpPr/>
      </xdr:nvSpPr>
      <xdr:spPr>
        <a:xfrm>
          <a:off x="19154775" y="132397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6" name="フローチャート: 判断 815">
          <a:extLst>
            <a:ext uri="{FF2B5EF4-FFF2-40B4-BE49-F238E27FC236}">
              <a16:creationId xmlns:a16="http://schemas.microsoft.com/office/drawing/2014/main" id="{C5B3B872-DB17-4618-A7B3-F2F620096A91}"/>
            </a:ext>
          </a:extLst>
        </xdr:cNvPr>
        <xdr:cNvSpPr/>
      </xdr:nvSpPr>
      <xdr:spPr>
        <a:xfrm>
          <a:off x="18345150" y="132397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82550</xdr:rowOff>
    </xdr:from>
    <xdr:to>
      <xdr:col>102</xdr:col>
      <xdr:colOff>165100</xdr:colOff>
      <xdr:row>82</xdr:row>
      <xdr:rowOff>12700</xdr:rowOff>
    </xdr:to>
    <xdr:sp macro="" textlink="">
      <xdr:nvSpPr>
        <xdr:cNvPr id="817" name="フローチャート: 判断 816">
          <a:extLst>
            <a:ext uri="{FF2B5EF4-FFF2-40B4-BE49-F238E27FC236}">
              <a16:creationId xmlns:a16="http://schemas.microsoft.com/office/drawing/2014/main" id="{532FF283-E4AE-405A-B60B-58F4ED3CFB17}"/>
            </a:ext>
          </a:extLst>
        </xdr:cNvPr>
        <xdr:cNvSpPr/>
      </xdr:nvSpPr>
      <xdr:spPr>
        <a:xfrm>
          <a:off x="17554575" y="132016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6350</xdr:rowOff>
    </xdr:from>
    <xdr:to>
      <xdr:col>98</xdr:col>
      <xdr:colOff>38100</xdr:colOff>
      <xdr:row>81</xdr:row>
      <xdr:rowOff>107950</xdr:rowOff>
    </xdr:to>
    <xdr:sp macro="" textlink="">
      <xdr:nvSpPr>
        <xdr:cNvPr id="818" name="フローチャート: 判断 817">
          <a:extLst>
            <a:ext uri="{FF2B5EF4-FFF2-40B4-BE49-F238E27FC236}">
              <a16:creationId xmlns:a16="http://schemas.microsoft.com/office/drawing/2014/main" id="{33AED2A4-3AFB-4494-9ABE-B151E479E9AE}"/>
            </a:ext>
          </a:extLst>
        </xdr:cNvPr>
        <xdr:cNvSpPr/>
      </xdr:nvSpPr>
      <xdr:spPr>
        <a:xfrm>
          <a:off x="16754475" y="13125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5D2B96D2-139A-45B4-B58F-694C9C515B37}"/>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B57A60C6-ED17-4DFB-8AB5-596D1B76734A}"/>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3F6B34C1-AC27-457D-A332-A9CA526765B9}"/>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61ECEEC0-5048-48FF-8BD9-FEBAA9ADE170}"/>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36805AC6-AD5F-4E75-9C7C-30BB27EE5125}"/>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44450</xdr:rowOff>
    </xdr:from>
    <xdr:to>
      <xdr:col>116</xdr:col>
      <xdr:colOff>114300</xdr:colOff>
      <xdr:row>79</xdr:row>
      <xdr:rowOff>146050</xdr:rowOff>
    </xdr:to>
    <xdr:sp macro="" textlink="">
      <xdr:nvSpPr>
        <xdr:cNvPr id="824" name="楕円 823">
          <a:extLst>
            <a:ext uri="{FF2B5EF4-FFF2-40B4-BE49-F238E27FC236}">
              <a16:creationId xmlns:a16="http://schemas.microsoft.com/office/drawing/2014/main" id="{EDDE5F0B-385B-4373-ABC7-6CABA2A8BD52}"/>
            </a:ext>
          </a:extLst>
        </xdr:cNvPr>
        <xdr:cNvSpPr/>
      </xdr:nvSpPr>
      <xdr:spPr>
        <a:xfrm>
          <a:off x="19897725" y="128397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67327</xdr:rowOff>
    </xdr:from>
    <xdr:ext cx="469744" cy="259045"/>
    <xdr:sp macro="" textlink="">
      <xdr:nvSpPr>
        <xdr:cNvPr id="825" name="【消防施設】&#10;一人当たり面積該当値テキスト">
          <a:extLst>
            <a:ext uri="{FF2B5EF4-FFF2-40B4-BE49-F238E27FC236}">
              <a16:creationId xmlns:a16="http://schemas.microsoft.com/office/drawing/2014/main" id="{FBA0C7DD-9285-4E76-8BA0-5B99D4C0BD69}"/>
            </a:ext>
          </a:extLst>
        </xdr:cNvPr>
        <xdr:cNvSpPr txBox="1"/>
      </xdr:nvSpPr>
      <xdr:spPr>
        <a:xfrm>
          <a:off x="19992975" y="126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826" name="楕円 825">
          <a:extLst>
            <a:ext uri="{FF2B5EF4-FFF2-40B4-BE49-F238E27FC236}">
              <a16:creationId xmlns:a16="http://schemas.microsoft.com/office/drawing/2014/main" id="{5A9BD35D-5D20-4828-8863-0A176B5D1BF0}"/>
            </a:ext>
          </a:extLst>
        </xdr:cNvPr>
        <xdr:cNvSpPr/>
      </xdr:nvSpPr>
      <xdr:spPr>
        <a:xfrm>
          <a:off x="19154775" y="129540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95250</xdr:rowOff>
    </xdr:from>
    <xdr:to>
      <xdr:col>116</xdr:col>
      <xdr:colOff>63500</xdr:colOff>
      <xdr:row>80</xdr:row>
      <xdr:rowOff>38100</xdr:rowOff>
    </xdr:to>
    <xdr:cxnSp macro="">
      <xdr:nvCxnSpPr>
        <xdr:cNvPr id="827" name="直線コネクタ 826">
          <a:extLst>
            <a:ext uri="{FF2B5EF4-FFF2-40B4-BE49-F238E27FC236}">
              <a16:creationId xmlns:a16="http://schemas.microsoft.com/office/drawing/2014/main" id="{809651CA-AB28-47DE-99BB-E5A2BFF3FCF7}"/>
            </a:ext>
          </a:extLst>
        </xdr:cNvPr>
        <xdr:cNvCxnSpPr/>
      </xdr:nvCxnSpPr>
      <xdr:spPr>
        <a:xfrm flipV="1">
          <a:off x="19202400" y="12887325"/>
          <a:ext cx="75247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828" name="楕円 827">
          <a:extLst>
            <a:ext uri="{FF2B5EF4-FFF2-40B4-BE49-F238E27FC236}">
              <a16:creationId xmlns:a16="http://schemas.microsoft.com/office/drawing/2014/main" id="{09B784F5-271A-4781-A807-8ACB50F3AAC8}"/>
            </a:ext>
          </a:extLst>
        </xdr:cNvPr>
        <xdr:cNvSpPr/>
      </xdr:nvSpPr>
      <xdr:spPr>
        <a:xfrm>
          <a:off x="18345150" y="129540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38100</xdr:rowOff>
    </xdr:to>
    <xdr:cxnSp macro="">
      <xdr:nvCxnSpPr>
        <xdr:cNvPr id="829" name="直線コネクタ 828">
          <a:extLst>
            <a:ext uri="{FF2B5EF4-FFF2-40B4-BE49-F238E27FC236}">
              <a16:creationId xmlns:a16="http://schemas.microsoft.com/office/drawing/2014/main" id="{4732029D-284A-44D1-9EC4-D21C69250C77}"/>
            </a:ext>
          </a:extLst>
        </xdr:cNvPr>
        <xdr:cNvCxnSpPr/>
      </xdr:nvCxnSpPr>
      <xdr:spPr>
        <a:xfrm>
          <a:off x="18392775" y="129921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830" name="楕円 829">
          <a:extLst>
            <a:ext uri="{FF2B5EF4-FFF2-40B4-BE49-F238E27FC236}">
              <a16:creationId xmlns:a16="http://schemas.microsoft.com/office/drawing/2014/main" id="{3A5D6478-169B-40A4-8F98-B5C61190D75D}"/>
            </a:ext>
          </a:extLst>
        </xdr:cNvPr>
        <xdr:cNvSpPr/>
      </xdr:nvSpPr>
      <xdr:spPr>
        <a:xfrm>
          <a:off x="17554575" y="129540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38100</xdr:rowOff>
    </xdr:to>
    <xdr:cxnSp macro="">
      <xdr:nvCxnSpPr>
        <xdr:cNvPr id="831" name="直線コネクタ 830">
          <a:extLst>
            <a:ext uri="{FF2B5EF4-FFF2-40B4-BE49-F238E27FC236}">
              <a16:creationId xmlns:a16="http://schemas.microsoft.com/office/drawing/2014/main" id="{B8431FCA-DFCB-4305-BF7F-ECEA079B9D31}"/>
            </a:ext>
          </a:extLst>
        </xdr:cNvPr>
        <xdr:cNvCxnSpPr/>
      </xdr:nvCxnSpPr>
      <xdr:spPr>
        <a:xfrm>
          <a:off x="17602200" y="129921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158750</xdr:rowOff>
    </xdr:from>
    <xdr:to>
      <xdr:col>98</xdr:col>
      <xdr:colOff>38100</xdr:colOff>
      <xdr:row>80</xdr:row>
      <xdr:rowOff>88900</xdr:rowOff>
    </xdr:to>
    <xdr:sp macro="" textlink="">
      <xdr:nvSpPr>
        <xdr:cNvPr id="832" name="楕円 831">
          <a:extLst>
            <a:ext uri="{FF2B5EF4-FFF2-40B4-BE49-F238E27FC236}">
              <a16:creationId xmlns:a16="http://schemas.microsoft.com/office/drawing/2014/main" id="{8B62553D-6ED0-4013-99F8-CEFD4B40DA99}"/>
            </a:ext>
          </a:extLst>
        </xdr:cNvPr>
        <xdr:cNvSpPr/>
      </xdr:nvSpPr>
      <xdr:spPr>
        <a:xfrm>
          <a:off x="16754475" y="129540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38100</xdr:rowOff>
    </xdr:from>
    <xdr:to>
      <xdr:col>102</xdr:col>
      <xdr:colOff>114300</xdr:colOff>
      <xdr:row>80</xdr:row>
      <xdr:rowOff>38100</xdr:rowOff>
    </xdr:to>
    <xdr:cxnSp macro="">
      <xdr:nvCxnSpPr>
        <xdr:cNvPr id="833" name="直線コネクタ 832">
          <a:extLst>
            <a:ext uri="{FF2B5EF4-FFF2-40B4-BE49-F238E27FC236}">
              <a16:creationId xmlns:a16="http://schemas.microsoft.com/office/drawing/2014/main" id="{A33F1B6E-15A6-4EF0-893D-FADB11B553A2}"/>
            </a:ext>
          </a:extLst>
        </xdr:cNvPr>
        <xdr:cNvCxnSpPr/>
      </xdr:nvCxnSpPr>
      <xdr:spPr>
        <a:xfrm>
          <a:off x="16802100" y="12992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41927</xdr:rowOff>
    </xdr:from>
    <xdr:ext cx="469744" cy="259045"/>
    <xdr:sp macro="" textlink="">
      <xdr:nvSpPr>
        <xdr:cNvPr id="834" name="n_1aveValue【消防施設】&#10;一人当たり面積">
          <a:extLst>
            <a:ext uri="{FF2B5EF4-FFF2-40B4-BE49-F238E27FC236}">
              <a16:creationId xmlns:a16="http://schemas.microsoft.com/office/drawing/2014/main" id="{3DDF4732-93CF-4137-8A7F-E88A487ECF34}"/>
            </a:ext>
          </a:extLst>
        </xdr:cNvPr>
        <xdr:cNvSpPr txBox="1"/>
      </xdr:nvSpPr>
      <xdr:spPr>
        <a:xfrm>
          <a:off x="18983402" y="133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41927</xdr:rowOff>
    </xdr:from>
    <xdr:ext cx="469744" cy="259045"/>
    <xdr:sp macro="" textlink="">
      <xdr:nvSpPr>
        <xdr:cNvPr id="835" name="n_2aveValue【消防施設】&#10;一人当たり面積">
          <a:extLst>
            <a:ext uri="{FF2B5EF4-FFF2-40B4-BE49-F238E27FC236}">
              <a16:creationId xmlns:a16="http://schemas.microsoft.com/office/drawing/2014/main" id="{D4B2DABD-7A16-4A96-BA7D-70E473DAFFCE}"/>
            </a:ext>
          </a:extLst>
        </xdr:cNvPr>
        <xdr:cNvSpPr txBox="1"/>
      </xdr:nvSpPr>
      <xdr:spPr>
        <a:xfrm>
          <a:off x="18183302" y="133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3827</xdr:rowOff>
    </xdr:from>
    <xdr:ext cx="469744" cy="259045"/>
    <xdr:sp macro="" textlink="">
      <xdr:nvSpPr>
        <xdr:cNvPr id="836" name="n_3aveValue【消防施設】&#10;一人当たり面積">
          <a:extLst>
            <a:ext uri="{FF2B5EF4-FFF2-40B4-BE49-F238E27FC236}">
              <a16:creationId xmlns:a16="http://schemas.microsoft.com/office/drawing/2014/main" id="{CD199B76-B280-41FE-9BB3-42AD74F2ABA1}"/>
            </a:ext>
          </a:extLst>
        </xdr:cNvPr>
        <xdr:cNvSpPr txBox="1"/>
      </xdr:nvSpPr>
      <xdr:spPr>
        <a:xfrm>
          <a:off x="17383202" y="132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99077</xdr:rowOff>
    </xdr:from>
    <xdr:ext cx="469744" cy="259045"/>
    <xdr:sp macro="" textlink="">
      <xdr:nvSpPr>
        <xdr:cNvPr id="837" name="n_4aveValue【消防施設】&#10;一人当たり面積">
          <a:extLst>
            <a:ext uri="{FF2B5EF4-FFF2-40B4-BE49-F238E27FC236}">
              <a16:creationId xmlns:a16="http://schemas.microsoft.com/office/drawing/2014/main" id="{A48988FA-F4BD-4B78-B913-7AFA1200216F}"/>
            </a:ext>
          </a:extLst>
        </xdr:cNvPr>
        <xdr:cNvSpPr txBox="1"/>
      </xdr:nvSpPr>
      <xdr:spPr>
        <a:xfrm>
          <a:off x="16592627" y="1321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838" name="n_1mainValue【消防施設】&#10;一人当たり面積">
          <a:extLst>
            <a:ext uri="{FF2B5EF4-FFF2-40B4-BE49-F238E27FC236}">
              <a16:creationId xmlns:a16="http://schemas.microsoft.com/office/drawing/2014/main" id="{943B5092-9A68-4FCB-BA62-248BDD6CAF09}"/>
            </a:ext>
          </a:extLst>
        </xdr:cNvPr>
        <xdr:cNvSpPr txBox="1"/>
      </xdr:nvSpPr>
      <xdr:spPr>
        <a:xfrm>
          <a:off x="18983402" y="1273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839" name="n_2mainValue【消防施設】&#10;一人当たり面積">
          <a:extLst>
            <a:ext uri="{FF2B5EF4-FFF2-40B4-BE49-F238E27FC236}">
              <a16:creationId xmlns:a16="http://schemas.microsoft.com/office/drawing/2014/main" id="{50FA90B0-57F6-4C5C-AC62-B405BE97B9EA}"/>
            </a:ext>
          </a:extLst>
        </xdr:cNvPr>
        <xdr:cNvSpPr txBox="1"/>
      </xdr:nvSpPr>
      <xdr:spPr>
        <a:xfrm>
          <a:off x="18183302" y="1273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840" name="n_3mainValue【消防施設】&#10;一人当たり面積">
          <a:extLst>
            <a:ext uri="{FF2B5EF4-FFF2-40B4-BE49-F238E27FC236}">
              <a16:creationId xmlns:a16="http://schemas.microsoft.com/office/drawing/2014/main" id="{12075F95-9880-4C39-8F0A-EFE4D6C75680}"/>
            </a:ext>
          </a:extLst>
        </xdr:cNvPr>
        <xdr:cNvSpPr txBox="1"/>
      </xdr:nvSpPr>
      <xdr:spPr>
        <a:xfrm>
          <a:off x="17383202" y="1273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105427</xdr:rowOff>
    </xdr:from>
    <xdr:ext cx="469744" cy="259045"/>
    <xdr:sp macro="" textlink="">
      <xdr:nvSpPr>
        <xdr:cNvPr id="841" name="n_4mainValue【消防施設】&#10;一人当たり面積">
          <a:extLst>
            <a:ext uri="{FF2B5EF4-FFF2-40B4-BE49-F238E27FC236}">
              <a16:creationId xmlns:a16="http://schemas.microsoft.com/office/drawing/2014/main" id="{EA6CB55A-1BA9-4D88-A072-76C20CA2D340}"/>
            </a:ext>
          </a:extLst>
        </xdr:cNvPr>
        <xdr:cNvSpPr txBox="1"/>
      </xdr:nvSpPr>
      <xdr:spPr>
        <a:xfrm>
          <a:off x="16592627" y="1273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DA70EE42-628E-49B6-B697-E09EDE4ACF55}"/>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5E6B64ED-8245-494E-B531-1D3943A2E5E3}"/>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1A005792-6D8A-4D40-B78D-8BFE9F0D91CE}"/>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6EF0C3F4-587B-4D5F-B71A-853D21F81725}"/>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4ED87B78-9116-45EC-BD24-FC1085CD5A4D}"/>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D734502D-CB87-437A-875E-974615609746}"/>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C00D268C-4B9B-4C2B-B43F-25EAE79B677B}"/>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3E00A9D2-7913-4D86-88BA-E1596CC3236D}"/>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753A8C8F-462D-42B3-BE55-BEDCC8CB06DC}"/>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0434827D-CC38-4FF0-BC50-920F3F46A0D0}"/>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2" name="テキスト ボックス 851">
          <a:extLst>
            <a:ext uri="{FF2B5EF4-FFF2-40B4-BE49-F238E27FC236}">
              <a16:creationId xmlns:a16="http://schemas.microsoft.com/office/drawing/2014/main" id="{10DDF541-4BFE-4144-BEE6-B3961AF5136C}"/>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3" name="直線コネクタ 852">
          <a:extLst>
            <a:ext uri="{FF2B5EF4-FFF2-40B4-BE49-F238E27FC236}">
              <a16:creationId xmlns:a16="http://schemas.microsoft.com/office/drawing/2014/main" id="{542B692E-B9EF-4C83-B18C-ED121BDA5913}"/>
            </a:ext>
          </a:extLst>
        </xdr:cNvPr>
        <xdr:cNvCxnSpPr/>
      </xdr:nvCxnSpPr>
      <xdr:spPr>
        <a:xfrm>
          <a:off x="11210925" y="1756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54" name="テキスト ボックス 853">
          <a:extLst>
            <a:ext uri="{FF2B5EF4-FFF2-40B4-BE49-F238E27FC236}">
              <a16:creationId xmlns:a16="http://schemas.microsoft.com/office/drawing/2014/main" id="{FBE9F26A-B74F-4448-A4BC-F68E794908ED}"/>
            </a:ext>
          </a:extLst>
        </xdr:cNvPr>
        <xdr:cNvSpPr txBox="1"/>
      </xdr:nvSpPr>
      <xdr:spPr>
        <a:xfrm>
          <a:off x="10845966" y="1742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5" name="直線コネクタ 854">
          <a:extLst>
            <a:ext uri="{FF2B5EF4-FFF2-40B4-BE49-F238E27FC236}">
              <a16:creationId xmlns:a16="http://schemas.microsoft.com/office/drawing/2014/main" id="{901E401F-B497-4BD2-93E4-2D9D9D887644}"/>
            </a:ext>
          </a:extLst>
        </xdr:cNvPr>
        <xdr:cNvCxnSpPr/>
      </xdr:nvCxnSpPr>
      <xdr:spPr>
        <a:xfrm>
          <a:off x="11210925" y="1713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6" name="テキスト ボックス 855">
          <a:extLst>
            <a:ext uri="{FF2B5EF4-FFF2-40B4-BE49-F238E27FC236}">
              <a16:creationId xmlns:a16="http://schemas.microsoft.com/office/drawing/2014/main" id="{81B35DDA-D449-4DEF-9A55-525E585B890D}"/>
            </a:ext>
          </a:extLst>
        </xdr:cNvPr>
        <xdr:cNvSpPr txBox="1"/>
      </xdr:nvSpPr>
      <xdr:spPr>
        <a:xfrm>
          <a:off x="10845966" y="1699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7" name="直線コネクタ 856">
          <a:extLst>
            <a:ext uri="{FF2B5EF4-FFF2-40B4-BE49-F238E27FC236}">
              <a16:creationId xmlns:a16="http://schemas.microsoft.com/office/drawing/2014/main" id="{E17E3240-B1D1-4244-9539-3E0E833B26DD}"/>
            </a:ext>
          </a:extLst>
        </xdr:cNvPr>
        <xdr:cNvCxnSpPr/>
      </xdr:nvCxnSpPr>
      <xdr:spPr>
        <a:xfrm>
          <a:off x="11210925" y="1669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8" name="テキスト ボックス 857">
          <a:extLst>
            <a:ext uri="{FF2B5EF4-FFF2-40B4-BE49-F238E27FC236}">
              <a16:creationId xmlns:a16="http://schemas.microsoft.com/office/drawing/2014/main" id="{33D45DB5-8DA3-441A-90D1-2846AC65B093}"/>
            </a:ext>
          </a:extLst>
        </xdr:cNvPr>
        <xdr:cNvSpPr txBox="1"/>
      </xdr:nvSpPr>
      <xdr:spPr>
        <a:xfrm>
          <a:off x="10845966" y="1656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9" name="直線コネクタ 858">
          <a:extLst>
            <a:ext uri="{FF2B5EF4-FFF2-40B4-BE49-F238E27FC236}">
              <a16:creationId xmlns:a16="http://schemas.microsoft.com/office/drawing/2014/main" id="{2957AB28-10E9-46B2-9B46-85059C219E53}"/>
            </a:ext>
          </a:extLst>
        </xdr:cNvPr>
        <xdr:cNvCxnSpPr/>
      </xdr:nvCxnSpPr>
      <xdr:spPr>
        <a:xfrm>
          <a:off x="11210925" y="1626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60" name="テキスト ボックス 859">
          <a:extLst>
            <a:ext uri="{FF2B5EF4-FFF2-40B4-BE49-F238E27FC236}">
              <a16:creationId xmlns:a16="http://schemas.microsoft.com/office/drawing/2014/main" id="{D0E20CA8-4239-41A2-AD5F-7A7BD6219F32}"/>
            </a:ext>
          </a:extLst>
        </xdr:cNvPr>
        <xdr:cNvSpPr txBox="1"/>
      </xdr:nvSpPr>
      <xdr:spPr>
        <a:xfrm>
          <a:off x="10845966" y="1613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84AAB10A-46DC-433E-A818-680CC737DAAA}"/>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2" name="テキスト ボックス 861">
          <a:extLst>
            <a:ext uri="{FF2B5EF4-FFF2-40B4-BE49-F238E27FC236}">
              <a16:creationId xmlns:a16="http://schemas.microsoft.com/office/drawing/2014/main" id="{85E8FA34-C436-4A03-B706-FCF5FD8ED27A}"/>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5762FC90-FB9E-4E43-9146-0A1C1A19D9DD}"/>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62485</xdr:rowOff>
    </xdr:from>
    <xdr:to>
      <xdr:col>85</xdr:col>
      <xdr:colOff>126364</xdr:colOff>
      <xdr:row>108</xdr:row>
      <xdr:rowOff>3048</xdr:rowOff>
    </xdr:to>
    <xdr:cxnSp macro="">
      <xdr:nvCxnSpPr>
        <xdr:cNvPr id="864" name="直線コネクタ 863">
          <a:extLst>
            <a:ext uri="{FF2B5EF4-FFF2-40B4-BE49-F238E27FC236}">
              <a16:creationId xmlns:a16="http://schemas.microsoft.com/office/drawing/2014/main" id="{335F78B0-5CDF-4AFA-BCA1-83F6769E7313}"/>
            </a:ext>
          </a:extLst>
        </xdr:cNvPr>
        <xdr:cNvCxnSpPr/>
      </xdr:nvCxnSpPr>
      <xdr:spPr>
        <a:xfrm flipV="1">
          <a:off x="14696439" y="16258160"/>
          <a:ext cx="0" cy="123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865" name="【庁舎】&#10;有形固定資産減価償却率最小値テキスト">
          <a:extLst>
            <a:ext uri="{FF2B5EF4-FFF2-40B4-BE49-F238E27FC236}">
              <a16:creationId xmlns:a16="http://schemas.microsoft.com/office/drawing/2014/main" id="{D100AC81-F612-47C2-8060-F5377B296D34}"/>
            </a:ext>
          </a:extLst>
        </xdr:cNvPr>
        <xdr:cNvSpPr txBox="1"/>
      </xdr:nvSpPr>
      <xdr:spPr>
        <a:xfrm>
          <a:off x="14735175" y="17497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866" name="直線コネクタ 865">
          <a:extLst>
            <a:ext uri="{FF2B5EF4-FFF2-40B4-BE49-F238E27FC236}">
              <a16:creationId xmlns:a16="http://schemas.microsoft.com/office/drawing/2014/main" id="{DBE3E695-3A86-4052-A6A5-F5709DC5A24C}"/>
            </a:ext>
          </a:extLst>
        </xdr:cNvPr>
        <xdr:cNvCxnSpPr/>
      </xdr:nvCxnSpPr>
      <xdr:spPr>
        <a:xfrm>
          <a:off x="14611350" y="174909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9162</xdr:rowOff>
    </xdr:from>
    <xdr:ext cx="405111" cy="259045"/>
    <xdr:sp macro="" textlink="">
      <xdr:nvSpPr>
        <xdr:cNvPr id="867" name="【庁舎】&#10;有形固定資産減価償却率最大値テキスト">
          <a:extLst>
            <a:ext uri="{FF2B5EF4-FFF2-40B4-BE49-F238E27FC236}">
              <a16:creationId xmlns:a16="http://schemas.microsoft.com/office/drawing/2014/main" id="{00DBA591-6A8E-4E60-B4F6-96A45379E778}"/>
            </a:ext>
          </a:extLst>
        </xdr:cNvPr>
        <xdr:cNvSpPr txBox="1"/>
      </xdr:nvSpPr>
      <xdr:spPr>
        <a:xfrm>
          <a:off x="14735175" y="1604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62485</xdr:rowOff>
    </xdr:from>
    <xdr:to>
      <xdr:col>86</xdr:col>
      <xdr:colOff>25400</xdr:colOff>
      <xdr:row>100</xdr:row>
      <xdr:rowOff>62485</xdr:rowOff>
    </xdr:to>
    <xdr:cxnSp macro="">
      <xdr:nvCxnSpPr>
        <xdr:cNvPr id="868" name="直線コネクタ 867">
          <a:extLst>
            <a:ext uri="{FF2B5EF4-FFF2-40B4-BE49-F238E27FC236}">
              <a16:creationId xmlns:a16="http://schemas.microsoft.com/office/drawing/2014/main" id="{B05365CD-4FD2-4A92-9B45-5347E4F25E1F}"/>
            </a:ext>
          </a:extLst>
        </xdr:cNvPr>
        <xdr:cNvCxnSpPr/>
      </xdr:nvCxnSpPr>
      <xdr:spPr>
        <a:xfrm>
          <a:off x="14611350" y="162581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34562</xdr:rowOff>
    </xdr:from>
    <xdr:ext cx="405111" cy="259045"/>
    <xdr:sp macro="" textlink="">
      <xdr:nvSpPr>
        <xdr:cNvPr id="869" name="【庁舎】&#10;有形固定資産減価償却率平均値テキスト">
          <a:extLst>
            <a:ext uri="{FF2B5EF4-FFF2-40B4-BE49-F238E27FC236}">
              <a16:creationId xmlns:a16="http://schemas.microsoft.com/office/drawing/2014/main" id="{6444E9FB-87A7-445F-B2F0-3E875F1E35AC}"/>
            </a:ext>
          </a:extLst>
        </xdr:cNvPr>
        <xdr:cNvSpPr txBox="1"/>
      </xdr:nvSpPr>
      <xdr:spPr>
        <a:xfrm>
          <a:off x="14735175" y="16709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870" name="フローチャート: 判断 869">
          <a:extLst>
            <a:ext uri="{FF2B5EF4-FFF2-40B4-BE49-F238E27FC236}">
              <a16:creationId xmlns:a16="http://schemas.microsoft.com/office/drawing/2014/main" id="{A69E1E3D-4326-4FE8-8D68-9A3453923A11}"/>
            </a:ext>
          </a:extLst>
        </xdr:cNvPr>
        <xdr:cNvSpPr/>
      </xdr:nvSpPr>
      <xdr:spPr>
        <a:xfrm>
          <a:off x="14649450" y="168487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57404</xdr:rowOff>
    </xdr:from>
    <xdr:to>
      <xdr:col>81</xdr:col>
      <xdr:colOff>101600</xdr:colOff>
      <xdr:row>104</xdr:row>
      <xdr:rowOff>159004</xdr:rowOff>
    </xdr:to>
    <xdr:sp macro="" textlink="">
      <xdr:nvSpPr>
        <xdr:cNvPr id="871" name="フローチャート: 判断 870">
          <a:extLst>
            <a:ext uri="{FF2B5EF4-FFF2-40B4-BE49-F238E27FC236}">
              <a16:creationId xmlns:a16="http://schemas.microsoft.com/office/drawing/2014/main" id="{ECFFD4C4-B873-4E3C-8159-6BDAFDA4556A}"/>
            </a:ext>
          </a:extLst>
        </xdr:cNvPr>
        <xdr:cNvSpPr/>
      </xdr:nvSpPr>
      <xdr:spPr>
        <a:xfrm>
          <a:off x="13887450" y="1689760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20828</xdr:rowOff>
    </xdr:from>
    <xdr:to>
      <xdr:col>76</xdr:col>
      <xdr:colOff>165100</xdr:colOff>
      <xdr:row>104</xdr:row>
      <xdr:rowOff>122428</xdr:rowOff>
    </xdr:to>
    <xdr:sp macro="" textlink="">
      <xdr:nvSpPr>
        <xdr:cNvPr id="872" name="フローチャート: 判断 871">
          <a:extLst>
            <a:ext uri="{FF2B5EF4-FFF2-40B4-BE49-F238E27FC236}">
              <a16:creationId xmlns:a16="http://schemas.microsoft.com/office/drawing/2014/main" id="{CFFB3CE4-E8D7-455E-8D21-EB34FB3D8C9A}"/>
            </a:ext>
          </a:extLst>
        </xdr:cNvPr>
        <xdr:cNvSpPr/>
      </xdr:nvSpPr>
      <xdr:spPr>
        <a:xfrm>
          <a:off x="13096875" y="1686102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114554</xdr:rowOff>
    </xdr:from>
    <xdr:to>
      <xdr:col>72</xdr:col>
      <xdr:colOff>38100</xdr:colOff>
      <xdr:row>104</xdr:row>
      <xdr:rowOff>44704</xdr:rowOff>
    </xdr:to>
    <xdr:sp macro="" textlink="">
      <xdr:nvSpPr>
        <xdr:cNvPr id="873" name="フローチャート: 判断 872">
          <a:extLst>
            <a:ext uri="{FF2B5EF4-FFF2-40B4-BE49-F238E27FC236}">
              <a16:creationId xmlns:a16="http://schemas.microsoft.com/office/drawing/2014/main" id="{BB1FED9A-EF31-485B-979A-72768B6F2F3B}"/>
            </a:ext>
          </a:extLst>
        </xdr:cNvPr>
        <xdr:cNvSpPr/>
      </xdr:nvSpPr>
      <xdr:spPr>
        <a:xfrm>
          <a:off x="12296775" y="1679282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132842</xdr:rowOff>
    </xdr:from>
    <xdr:to>
      <xdr:col>67</xdr:col>
      <xdr:colOff>101600</xdr:colOff>
      <xdr:row>106</xdr:row>
      <xdr:rowOff>62992</xdr:rowOff>
    </xdr:to>
    <xdr:sp macro="" textlink="">
      <xdr:nvSpPr>
        <xdr:cNvPr id="874" name="フローチャート: 判断 873">
          <a:extLst>
            <a:ext uri="{FF2B5EF4-FFF2-40B4-BE49-F238E27FC236}">
              <a16:creationId xmlns:a16="http://schemas.microsoft.com/office/drawing/2014/main" id="{C0405E19-7770-4671-A2EB-129CCBA92933}"/>
            </a:ext>
          </a:extLst>
        </xdr:cNvPr>
        <xdr:cNvSpPr/>
      </xdr:nvSpPr>
      <xdr:spPr>
        <a:xfrm>
          <a:off x="11487150" y="1713496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EDBDC2A9-4092-4B1E-A020-2FC3CB7D9DF4}"/>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B47E21C3-6AD7-4ADA-A827-89A74CF430FC}"/>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3D229931-73E9-48CC-87EC-2F31FC06724F}"/>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3D0F62C6-6C02-47E7-B834-E12D4B91E21F}"/>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B6D365E3-87B1-4BA4-8CDD-823A74A0FA36}"/>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27687</xdr:rowOff>
    </xdr:from>
    <xdr:to>
      <xdr:col>85</xdr:col>
      <xdr:colOff>177800</xdr:colOff>
      <xdr:row>105</xdr:row>
      <xdr:rowOff>129287</xdr:rowOff>
    </xdr:to>
    <xdr:sp macro="" textlink="">
      <xdr:nvSpPr>
        <xdr:cNvPr id="880" name="楕円 879">
          <a:extLst>
            <a:ext uri="{FF2B5EF4-FFF2-40B4-BE49-F238E27FC236}">
              <a16:creationId xmlns:a16="http://schemas.microsoft.com/office/drawing/2014/main" id="{A664F6C6-6D4E-4D47-9EE0-EE3B60CDB765}"/>
            </a:ext>
          </a:extLst>
        </xdr:cNvPr>
        <xdr:cNvSpPr/>
      </xdr:nvSpPr>
      <xdr:spPr>
        <a:xfrm>
          <a:off x="14649450" y="1703298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6114</xdr:rowOff>
    </xdr:from>
    <xdr:ext cx="405111" cy="259045"/>
    <xdr:sp macro="" textlink="">
      <xdr:nvSpPr>
        <xdr:cNvPr id="881" name="【庁舎】&#10;有形固定資産減価償却率該当値テキスト">
          <a:extLst>
            <a:ext uri="{FF2B5EF4-FFF2-40B4-BE49-F238E27FC236}">
              <a16:creationId xmlns:a16="http://schemas.microsoft.com/office/drawing/2014/main" id="{FAB163AC-9842-4879-8068-3EDD760C06A4}"/>
            </a:ext>
          </a:extLst>
        </xdr:cNvPr>
        <xdr:cNvSpPr txBox="1"/>
      </xdr:nvSpPr>
      <xdr:spPr>
        <a:xfrm>
          <a:off x="14735175" y="17011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75692</xdr:rowOff>
    </xdr:from>
    <xdr:to>
      <xdr:col>81</xdr:col>
      <xdr:colOff>101600</xdr:colOff>
      <xdr:row>105</xdr:row>
      <xdr:rowOff>5842</xdr:rowOff>
    </xdr:to>
    <xdr:sp macro="" textlink="">
      <xdr:nvSpPr>
        <xdr:cNvPr id="882" name="楕円 881">
          <a:extLst>
            <a:ext uri="{FF2B5EF4-FFF2-40B4-BE49-F238E27FC236}">
              <a16:creationId xmlns:a16="http://schemas.microsoft.com/office/drawing/2014/main" id="{DD402460-B57B-4462-8DE5-0C4AC2DCB5E8}"/>
            </a:ext>
          </a:extLst>
        </xdr:cNvPr>
        <xdr:cNvSpPr/>
      </xdr:nvSpPr>
      <xdr:spPr>
        <a:xfrm>
          <a:off x="13887450" y="1691589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126492</xdr:rowOff>
    </xdr:from>
    <xdr:to>
      <xdr:col>85</xdr:col>
      <xdr:colOff>127000</xdr:colOff>
      <xdr:row>105</xdr:row>
      <xdr:rowOff>78487</xdr:rowOff>
    </xdr:to>
    <xdr:cxnSp macro="">
      <xdr:nvCxnSpPr>
        <xdr:cNvPr id="883" name="直線コネクタ 882">
          <a:extLst>
            <a:ext uri="{FF2B5EF4-FFF2-40B4-BE49-F238E27FC236}">
              <a16:creationId xmlns:a16="http://schemas.microsoft.com/office/drawing/2014/main" id="{0A95C47D-E17F-4C1E-AD68-4DB653A55B83}"/>
            </a:ext>
          </a:extLst>
        </xdr:cNvPr>
        <xdr:cNvCxnSpPr/>
      </xdr:nvCxnSpPr>
      <xdr:spPr>
        <a:xfrm>
          <a:off x="13935075" y="16963517"/>
          <a:ext cx="762000" cy="11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29972</xdr:rowOff>
    </xdr:from>
    <xdr:to>
      <xdr:col>76</xdr:col>
      <xdr:colOff>165100</xdr:colOff>
      <xdr:row>104</xdr:row>
      <xdr:rowOff>131572</xdr:rowOff>
    </xdr:to>
    <xdr:sp macro="" textlink="">
      <xdr:nvSpPr>
        <xdr:cNvPr id="884" name="楕円 883">
          <a:extLst>
            <a:ext uri="{FF2B5EF4-FFF2-40B4-BE49-F238E27FC236}">
              <a16:creationId xmlns:a16="http://schemas.microsoft.com/office/drawing/2014/main" id="{C50D62EA-67AC-462C-93E8-8F9220492CD1}"/>
            </a:ext>
          </a:extLst>
        </xdr:cNvPr>
        <xdr:cNvSpPr/>
      </xdr:nvSpPr>
      <xdr:spPr>
        <a:xfrm>
          <a:off x="13096875" y="1686699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80772</xdr:rowOff>
    </xdr:from>
    <xdr:to>
      <xdr:col>81</xdr:col>
      <xdr:colOff>50800</xdr:colOff>
      <xdr:row>104</xdr:row>
      <xdr:rowOff>126492</xdr:rowOff>
    </xdr:to>
    <xdr:cxnSp macro="">
      <xdr:nvCxnSpPr>
        <xdr:cNvPr id="885" name="直線コネクタ 884">
          <a:extLst>
            <a:ext uri="{FF2B5EF4-FFF2-40B4-BE49-F238E27FC236}">
              <a16:creationId xmlns:a16="http://schemas.microsoft.com/office/drawing/2014/main" id="{D9AD55C1-C0E4-415B-98EC-035FA1DB7F1F}"/>
            </a:ext>
          </a:extLst>
        </xdr:cNvPr>
        <xdr:cNvCxnSpPr/>
      </xdr:nvCxnSpPr>
      <xdr:spPr>
        <a:xfrm>
          <a:off x="13144500" y="16924147"/>
          <a:ext cx="79057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114554</xdr:rowOff>
    </xdr:from>
    <xdr:to>
      <xdr:col>72</xdr:col>
      <xdr:colOff>38100</xdr:colOff>
      <xdr:row>104</xdr:row>
      <xdr:rowOff>44704</xdr:rowOff>
    </xdr:to>
    <xdr:sp macro="" textlink="">
      <xdr:nvSpPr>
        <xdr:cNvPr id="886" name="楕円 885">
          <a:extLst>
            <a:ext uri="{FF2B5EF4-FFF2-40B4-BE49-F238E27FC236}">
              <a16:creationId xmlns:a16="http://schemas.microsoft.com/office/drawing/2014/main" id="{8BFB31BA-6097-44E4-BD67-6E7CCF62335E}"/>
            </a:ext>
          </a:extLst>
        </xdr:cNvPr>
        <xdr:cNvSpPr/>
      </xdr:nvSpPr>
      <xdr:spPr>
        <a:xfrm>
          <a:off x="12296775" y="1679282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165354</xdr:rowOff>
    </xdr:from>
    <xdr:to>
      <xdr:col>76</xdr:col>
      <xdr:colOff>114300</xdr:colOff>
      <xdr:row>104</xdr:row>
      <xdr:rowOff>80772</xdr:rowOff>
    </xdr:to>
    <xdr:cxnSp macro="">
      <xdr:nvCxnSpPr>
        <xdr:cNvPr id="887" name="直線コネクタ 886">
          <a:extLst>
            <a:ext uri="{FF2B5EF4-FFF2-40B4-BE49-F238E27FC236}">
              <a16:creationId xmlns:a16="http://schemas.microsoft.com/office/drawing/2014/main" id="{A2C625FB-6C2E-459C-A0E4-8E6F0667F099}"/>
            </a:ext>
          </a:extLst>
        </xdr:cNvPr>
        <xdr:cNvCxnSpPr/>
      </xdr:nvCxnSpPr>
      <xdr:spPr>
        <a:xfrm>
          <a:off x="12344400" y="16840454"/>
          <a:ext cx="800100" cy="8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50546</xdr:rowOff>
    </xdr:from>
    <xdr:to>
      <xdr:col>67</xdr:col>
      <xdr:colOff>101600</xdr:colOff>
      <xdr:row>103</xdr:row>
      <xdr:rowOff>152146</xdr:rowOff>
    </xdr:to>
    <xdr:sp macro="" textlink="">
      <xdr:nvSpPr>
        <xdr:cNvPr id="888" name="楕円 887">
          <a:extLst>
            <a:ext uri="{FF2B5EF4-FFF2-40B4-BE49-F238E27FC236}">
              <a16:creationId xmlns:a16="http://schemas.microsoft.com/office/drawing/2014/main" id="{FC7CF492-A0A7-428A-AE13-E978250D4538}"/>
            </a:ext>
          </a:extLst>
        </xdr:cNvPr>
        <xdr:cNvSpPr/>
      </xdr:nvSpPr>
      <xdr:spPr>
        <a:xfrm>
          <a:off x="11487150" y="1672564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101346</xdr:rowOff>
    </xdr:from>
    <xdr:to>
      <xdr:col>71</xdr:col>
      <xdr:colOff>177800</xdr:colOff>
      <xdr:row>103</xdr:row>
      <xdr:rowOff>165354</xdr:rowOff>
    </xdr:to>
    <xdr:cxnSp macro="">
      <xdr:nvCxnSpPr>
        <xdr:cNvPr id="889" name="直線コネクタ 888">
          <a:extLst>
            <a:ext uri="{FF2B5EF4-FFF2-40B4-BE49-F238E27FC236}">
              <a16:creationId xmlns:a16="http://schemas.microsoft.com/office/drawing/2014/main" id="{E4896CAB-E349-4990-882C-F745910A40A9}"/>
            </a:ext>
          </a:extLst>
        </xdr:cNvPr>
        <xdr:cNvCxnSpPr/>
      </xdr:nvCxnSpPr>
      <xdr:spPr>
        <a:xfrm>
          <a:off x="11534775" y="16782796"/>
          <a:ext cx="809625"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4081</xdr:rowOff>
    </xdr:from>
    <xdr:ext cx="405111" cy="259045"/>
    <xdr:sp macro="" textlink="">
      <xdr:nvSpPr>
        <xdr:cNvPr id="890" name="n_1aveValue【庁舎】&#10;有形固定資産減価償却率">
          <a:extLst>
            <a:ext uri="{FF2B5EF4-FFF2-40B4-BE49-F238E27FC236}">
              <a16:creationId xmlns:a16="http://schemas.microsoft.com/office/drawing/2014/main" id="{C7CAAB76-EB28-4067-9F7F-A3A1D8ED23BB}"/>
            </a:ext>
          </a:extLst>
        </xdr:cNvPr>
        <xdr:cNvSpPr txBox="1"/>
      </xdr:nvSpPr>
      <xdr:spPr>
        <a:xfrm>
          <a:off x="13745219" y="16685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138955</xdr:rowOff>
    </xdr:from>
    <xdr:ext cx="405111" cy="259045"/>
    <xdr:sp macro="" textlink="">
      <xdr:nvSpPr>
        <xdr:cNvPr id="891" name="n_2aveValue【庁舎】&#10;有形固定資産減価償却率">
          <a:extLst>
            <a:ext uri="{FF2B5EF4-FFF2-40B4-BE49-F238E27FC236}">
              <a16:creationId xmlns:a16="http://schemas.microsoft.com/office/drawing/2014/main" id="{37A0886A-871B-417C-BD9F-21F752BA8A51}"/>
            </a:ext>
          </a:extLst>
        </xdr:cNvPr>
        <xdr:cNvSpPr txBox="1"/>
      </xdr:nvSpPr>
      <xdr:spPr>
        <a:xfrm>
          <a:off x="12964169" y="16658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35831</xdr:rowOff>
    </xdr:from>
    <xdr:ext cx="405111" cy="259045"/>
    <xdr:sp macro="" textlink="">
      <xdr:nvSpPr>
        <xdr:cNvPr id="892" name="n_3aveValue【庁舎】&#10;有形固定資産減価償却率">
          <a:extLst>
            <a:ext uri="{FF2B5EF4-FFF2-40B4-BE49-F238E27FC236}">
              <a16:creationId xmlns:a16="http://schemas.microsoft.com/office/drawing/2014/main" id="{8E75F4C3-6603-4338-AE70-01EBABA51499}"/>
            </a:ext>
          </a:extLst>
        </xdr:cNvPr>
        <xdr:cNvSpPr txBox="1"/>
      </xdr:nvSpPr>
      <xdr:spPr>
        <a:xfrm>
          <a:off x="12164069" y="1687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54119</xdr:rowOff>
    </xdr:from>
    <xdr:ext cx="405111" cy="259045"/>
    <xdr:sp macro="" textlink="">
      <xdr:nvSpPr>
        <xdr:cNvPr id="893" name="n_4aveValue【庁舎】&#10;有形固定資産減価償却率">
          <a:extLst>
            <a:ext uri="{FF2B5EF4-FFF2-40B4-BE49-F238E27FC236}">
              <a16:creationId xmlns:a16="http://schemas.microsoft.com/office/drawing/2014/main" id="{C57488B2-C072-4F8C-A110-F49BAFF4E7DA}"/>
            </a:ext>
          </a:extLst>
        </xdr:cNvPr>
        <xdr:cNvSpPr txBox="1"/>
      </xdr:nvSpPr>
      <xdr:spPr>
        <a:xfrm>
          <a:off x="11354444" y="1721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168419</xdr:rowOff>
    </xdr:from>
    <xdr:ext cx="405111" cy="259045"/>
    <xdr:sp macro="" textlink="">
      <xdr:nvSpPr>
        <xdr:cNvPr id="894" name="n_1mainValue【庁舎】&#10;有形固定資産減価償却率">
          <a:extLst>
            <a:ext uri="{FF2B5EF4-FFF2-40B4-BE49-F238E27FC236}">
              <a16:creationId xmlns:a16="http://schemas.microsoft.com/office/drawing/2014/main" id="{7EF80ACA-6E0B-41AC-B7A4-C8300BC41B37}"/>
            </a:ext>
          </a:extLst>
        </xdr:cNvPr>
        <xdr:cNvSpPr txBox="1"/>
      </xdr:nvSpPr>
      <xdr:spPr>
        <a:xfrm>
          <a:off x="13745219" y="16999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122699</xdr:rowOff>
    </xdr:from>
    <xdr:ext cx="405111" cy="259045"/>
    <xdr:sp macro="" textlink="">
      <xdr:nvSpPr>
        <xdr:cNvPr id="895" name="n_2mainValue【庁舎】&#10;有形固定資産減価償却率">
          <a:extLst>
            <a:ext uri="{FF2B5EF4-FFF2-40B4-BE49-F238E27FC236}">
              <a16:creationId xmlns:a16="http://schemas.microsoft.com/office/drawing/2014/main" id="{6A90B6E5-AF62-4E1C-ACBB-860F86B1F344}"/>
            </a:ext>
          </a:extLst>
        </xdr:cNvPr>
        <xdr:cNvSpPr txBox="1"/>
      </xdr:nvSpPr>
      <xdr:spPr>
        <a:xfrm>
          <a:off x="12964169" y="1696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61231</xdr:rowOff>
    </xdr:from>
    <xdr:ext cx="405111" cy="259045"/>
    <xdr:sp macro="" textlink="">
      <xdr:nvSpPr>
        <xdr:cNvPr id="896" name="n_3mainValue【庁舎】&#10;有形固定資産減価償却率">
          <a:extLst>
            <a:ext uri="{FF2B5EF4-FFF2-40B4-BE49-F238E27FC236}">
              <a16:creationId xmlns:a16="http://schemas.microsoft.com/office/drawing/2014/main" id="{267CD9D0-1EC2-48CE-9DAC-91184E70268A}"/>
            </a:ext>
          </a:extLst>
        </xdr:cNvPr>
        <xdr:cNvSpPr txBox="1"/>
      </xdr:nvSpPr>
      <xdr:spPr>
        <a:xfrm>
          <a:off x="12164069" y="16580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168673</xdr:rowOff>
    </xdr:from>
    <xdr:ext cx="405111" cy="259045"/>
    <xdr:sp macro="" textlink="">
      <xdr:nvSpPr>
        <xdr:cNvPr id="897" name="n_4mainValue【庁舎】&#10;有形固定資産減価償却率">
          <a:extLst>
            <a:ext uri="{FF2B5EF4-FFF2-40B4-BE49-F238E27FC236}">
              <a16:creationId xmlns:a16="http://schemas.microsoft.com/office/drawing/2014/main" id="{9BA9FCC3-E5F1-43F7-9002-82C373076934}"/>
            </a:ext>
          </a:extLst>
        </xdr:cNvPr>
        <xdr:cNvSpPr txBox="1"/>
      </xdr:nvSpPr>
      <xdr:spPr>
        <a:xfrm>
          <a:off x="11354444" y="16513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C8A4E2D7-2D20-4860-B89E-9DC3A89A5D7C}"/>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C7E2AA85-175E-43A5-A9BD-C302259C5B12}"/>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CDDCEB62-0736-4AFF-A0A7-F260D857CC11}"/>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F2685080-6102-4BFB-BA02-8603CD465ADF}"/>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6B2BC406-F791-487E-987F-DC277E787633}"/>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CE443F8E-E988-4564-895D-4C726A0116A7}"/>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D4F0774-070C-48DD-8FF5-67BEFC222301}"/>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5C1282F6-4139-44CC-9B02-CA798F28175B}"/>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A02BADDB-8492-4A59-902D-512A0C8C187B}"/>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ADB89FD2-6BDB-44CD-9DCB-AA73B59BB6F6}"/>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8" name="テキスト ボックス 907">
          <a:extLst>
            <a:ext uri="{FF2B5EF4-FFF2-40B4-BE49-F238E27FC236}">
              <a16:creationId xmlns:a16="http://schemas.microsoft.com/office/drawing/2014/main" id="{CB165F54-22C5-4CB6-9EA9-983A16545A63}"/>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909" name="直線コネクタ 908">
          <a:extLst>
            <a:ext uri="{FF2B5EF4-FFF2-40B4-BE49-F238E27FC236}">
              <a16:creationId xmlns:a16="http://schemas.microsoft.com/office/drawing/2014/main" id="{B66901DC-4FC7-41EA-A11A-CAB5D887CC88}"/>
            </a:ext>
          </a:extLst>
        </xdr:cNvPr>
        <xdr:cNvCxnSpPr/>
      </xdr:nvCxnSpPr>
      <xdr:spPr>
        <a:xfrm>
          <a:off x="16459200" y="17726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10" name="テキスト ボックス 909">
          <a:extLst>
            <a:ext uri="{FF2B5EF4-FFF2-40B4-BE49-F238E27FC236}">
              <a16:creationId xmlns:a16="http://schemas.microsoft.com/office/drawing/2014/main" id="{CF68987D-C31A-4229-9A75-68FBE8B55CB3}"/>
            </a:ext>
          </a:extLst>
        </xdr:cNvPr>
        <xdr:cNvSpPr txBox="1"/>
      </xdr:nvSpPr>
      <xdr:spPr>
        <a:xfrm>
          <a:off x="16052346"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1" name="直線コネクタ 910">
          <a:extLst>
            <a:ext uri="{FF2B5EF4-FFF2-40B4-BE49-F238E27FC236}">
              <a16:creationId xmlns:a16="http://schemas.microsoft.com/office/drawing/2014/main" id="{27A44B76-030D-4B7D-BC94-3AC11EA62D5F}"/>
            </a:ext>
          </a:extLst>
        </xdr:cNvPr>
        <xdr:cNvCxnSpPr/>
      </xdr:nvCxnSpPr>
      <xdr:spPr>
        <a:xfrm>
          <a:off x="16459200" y="17459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2" name="テキスト ボックス 911">
          <a:extLst>
            <a:ext uri="{FF2B5EF4-FFF2-40B4-BE49-F238E27FC236}">
              <a16:creationId xmlns:a16="http://schemas.microsoft.com/office/drawing/2014/main" id="{3BA8CE56-CE5E-4A6B-80DD-FAAA5BAF401F}"/>
            </a:ext>
          </a:extLst>
        </xdr:cNvPr>
        <xdr:cNvSpPr txBox="1"/>
      </xdr:nvSpPr>
      <xdr:spPr>
        <a:xfrm>
          <a:off x="16052346"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3" name="直線コネクタ 912">
          <a:extLst>
            <a:ext uri="{FF2B5EF4-FFF2-40B4-BE49-F238E27FC236}">
              <a16:creationId xmlns:a16="http://schemas.microsoft.com/office/drawing/2014/main" id="{5E83C8DA-AD66-4E55-9379-E461EBD141A5}"/>
            </a:ext>
          </a:extLst>
        </xdr:cNvPr>
        <xdr:cNvCxnSpPr/>
      </xdr:nvCxnSpPr>
      <xdr:spPr>
        <a:xfrm>
          <a:off x="16459200" y="17183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4" name="テキスト ボックス 913">
          <a:extLst>
            <a:ext uri="{FF2B5EF4-FFF2-40B4-BE49-F238E27FC236}">
              <a16:creationId xmlns:a16="http://schemas.microsoft.com/office/drawing/2014/main" id="{6FBA3B74-050F-4C79-B9C9-903D9A8C6CC1}"/>
            </a:ext>
          </a:extLst>
        </xdr:cNvPr>
        <xdr:cNvSpPr txBox="1"/>
      </xdr:nvSpPr>
      <xdr:spPr>
        <a:xfrm>
          <a:off x="16052346" y="1704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5" name="直線コネクタ 914">
          <a:extLst>
            <a:ext uri="{FF2B5EF4-FFF2-40B4-BE49-F238E27FC236}">
              <a16:creationId xmlns:a16="http://schemas.microsoft.com/office/drawing/2014/main" id="{0D7643CC-F3B4-4087-9A0A-DADB83E61461}"/>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6" name="テキスト ボックス 915">
          <a:extLst>
            <a:ext uri="{FF2B5EF4-FFF2-40B4-BE49-F238E27FC236}">
              <a16:creationId xmlns:a16="http://schemas.microsoft.com/office/drawing/2014/main" id="{F80D8BBD-674B-404B-91C8-8A77724B5CDA}"/>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7" name="直線コネクタ 916">
          <a:extLst>
            <a:ext uri="{FF2B5EF4-FFF2-40B4-BE49-F238E27FC236}">
              <a16:creationId xmlns:a16="http://schemas.microsoft.com/office/drawing/2014/main" id="{81C9FCFE-D8AA-40CA-BFD2-41A5DD944BA2}"/>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8" name="テキスト ボックス 917">
          <a:extLst>
            <a:ext uri="{FF2B5EF4-FFF2-40B4-BE49-F238E27FC236}">
              <a16:creationId xmlns:a16="http://schemas.microsoft.com/office/drawing/2014/main" id="{F04FB98F-3F69-4CB1-8914-204136AD7C54}"/>
            </a:ext>
          </a:extLst>
        </xdr:cNvPr>
        <xdr:cNvSpPr txBox="1"/>
      </xdr:nvSpPr>
      <xdr:spPr>
        <a:xfrm>
          <a:off x="16052346" y="1651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a:extLst>
            <a:ext uri="{FF2B5EF4-FFF2-40B4-BE49-F238E27FC236}">
              <a16:creationId xmlns:a16="http://schemas.microsoft.com/office/drawing/2014/main" id="{2F28A8D4-3F8A-47F0-A6E5-F165A925F2EB}"/>
            </a:ext>
          </a:extLst>
        </xdr:cNvPr>
        <xdr:cNvCxnSpPr/>
      </xdr:nvCxnSpPr>
      <xdr:spPr>
        <a:xfrm>
          <a:off x="16459200" y="16373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a:extLst>
            <a:ext uri="{FF2B5EF4-FFF2-40B4-BE49-F238E27FC236}">
              <a16:creationId xmlns:a16="http://schemas.microsoft.com/office/drawing/2014/main" id="{2958DC1B-D4FB-46F9-83B8-82D5BF843982}"/>
            </a:ext>
          </a:extLst>
        </xdr:cNvPr>
        <xdr:cNvSpPr txBox="1"/>
      </xdr:nvSpPr>
      <xdr:spPr>
        <a:xfrm>
          <a:off x="16052346"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1" name="直線コネクタ 920">
          <a:extLst>
            <a:ext uri="{FF2B5EF4-FFF2-40B4-BE49-F238E27FC236}">
              <a16:creationId xmlns:a16="http://schemas.microsoft.com/office/drawing/2014/main" id="{FB6598CB-BEEC-4F8C-897C-091120810026}"/>
            </a:ext>
          </a:extLst>
        </xdr:cNvPr>
        <xdr:cNvCxnSpPr/>
      </xdr:nvCxnSpPr>
      <xdr:spPr>
        <a:xfrm>
          <a:off x="16459200" y="16106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2" name="テキスト ボックス 921">
          <a:extLst>
            <a:ext uri="{FF2B5EF4-FFF2-40B4-BE49-F238E27FC236}">
              <a16:creationId xmlns:a16="http://schemas.microsoft.com/office/drawing/2014/main" id="{F1DB931A-B788-4BA0-B220-121928579EB5}"/>
            </a:ext>
          </a:extLst>
        </xdr:cNvPr>
        <xdr:cNvSpPr txBox="1"/>
      </xdr:nvSpPr>
      <xdr:spPr>
        <a:xfrm>
          <a:off x="16052346" y="15970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43419938-F005-48AF-922B-5CD3F297378D}"/>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4D374BD3-DC0A-4868-AC3A-813EC6B2D4FC}"/>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a:extLst>
            <a:ext uri="{FF2B5EF4-FFF2-40B4-BE49-F238E27FC236}">
              <a16:creationId xmlns:a16="http://schemas.microsoft.com/office/drawing/2014/main" id="{72995D9F-BE74-4EFF-B0FF-6A8BB71E740C}"/>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85725</xdr:rowOff>
    </xdr:from>
    <xdr:to>
      <xdr:col>116</xdr:col>
      <xdr:colOff>62864</xdr:colOff>
      <xdr:row>108</xdr:row>
      <xdr:rowOff>66675</xdr:rowOff>
    </xdr:to>
    <xdr:cxnSp macro="">
      <xdr:nvCxnSpPr>
        <xdr:cNvPr id="926" name="直線コネクタ 925">
          <a:extLst>
            <a:ext uri="{FF2B5EF4-FFF2-40B4-BE49-F238E27FC236}">
              <a16:creationId xmlns:a16="http://schemas.microsoft.com/office/drawing/2014/main" id="{ABA9EDE1-D642-447D-A1E7-C845AEE1C8EB}"/>
            </a:ext>
          </a:extLst>
        </xdr:cNvPr>
        <xdr:cNvCxnSpPr/>
      </xdr:nvCxnSpPr>
      <xdr:spPr>
        <a:xfrm flipV="1">
          <a:off x="19954239" y="162750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70502</xdr:rowOff>
    </xdr:from>
    <xdr:ext cx="469744" cy="259045"/>
    <xdr:sp macro="" textlink="">
      <xdr:nvSpPr>
        <xdr:cNvPr id="927" name="【庁舎】&#10;一人当たり面積最小値テキスト">
          <a:extLst>
            <a:ext uri="{FF2B5EF4-FFF2-40B4-BE49-F238E27FC236}">
              <a16:creationId xmlns:a16="http://schemas.microsoft.com/office/drawing/2014/main" id="{560B1CF5-93AC-485F-8764-D3A032D03382}"/>
            </a:ext>
          </a:extLst>
        </xdr:cNvPr>
        <xdr:cNvSpPr txBox="1"/>
      </xdr:nvSpPr>
      <xdr:spPr>
        <a:xfrm>
          <a:off x="19992975"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66675</xdr:rowOff>
    </xdr:from>
    <xdr:to>
      <xdr:col>116</xdr:col>
      <xdr:colOff>152400</xdr:colOff>
      <xdr:row>108</xdr:row>
      <xdr:rowOff>66675</xdr:rowOff>
    </xdr:to>
    <xdr:cxnSp macro="">
      <xdr:nvCxnSpPr>
        <xdr:cNvPr id="928" name="直線コネクタ 927">
          <a:extLst>
            <a:ext uri="{FF2B5EF4-FFF2-40B4-BE49-F238E27FC236}">
              <a16:creationId xmlns:a16="http://schemas.microsoft.com/office/drawing/2014/main" id="{C913A347-D8A0-4131-AEED-48BF1BFB791B}"/>
            </a:ext>
          </a:extLst>
        </xdr:cNvPr>
        <xdr:cNvCxnSpPr/>
      </xdr:nvCxnSpPr>
      <xdr:spPr>
        <a:xfrm>
          <a:off x="19878675" y="175514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32402</xdr:rowOff>
    </xdr:from>
    <xdr:ext cx="469744" cy="259045"/>
    <xdr:sp macro="" textlink="">
      <xdr:nvSpPr>
        <xdr:cNvPr id="929" name="【庁舎】&#10;一人当たり面積最大値テキスト">
          <a:extLst>
            <a:ext uri="{FF2B5EF4-FFF2-40B4-BE49-F238E27FC236}">
              <a16:creationId xmlns:a16="http://schemas.microsoft.com/office/drawing/2014/main" id="{E3776B14-EB07-4DA5-AF15-D6712FC16D15}"/>
            </a:ext>
          </a:extLst>
        </xdr:cNvPr>
        <xdr:cNvSpPr txBox="1"/>
      </xdr:nvSpPr>
      <xdr:spPr>
        <a:xfrm>
          <a:off x="19992975" y="160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85725</xdr:rowOff>
    </xdr:from>
    <xdr:to>
      <xdr:col>116</xdr:col>
      <xdr:colOff>152400</xdr:colOff>
      <xdr:row>100</xdr:row>
      <xdr:rowOff>85725</xdr:rowOff>
    </xdr:to>
    <xdr:cxnSp macro="">
      <xdr:nvCxnSpPr>
        <xdr:cNvPr id="930" name="直線コネクタ 929">
          <a:extLst>
            <a:ext uri="{FF2B5EF4-FFF2-40B4-BE49-F238E27FC236}">
              <a16:creationId xmlns:a16="http://schemas.microsoft.com/office/drawing/2014/main" id="{15582EED-DAFA-48AB-9B2E-5FF166DEB48B}"/>
            </a:ext>
          </a:extLst>
        </xdr:cNvPr>
        <xdr:cNvCxnSpPr/>
      </xdr:nvCxnSpPr>
      <xdr:spPr>
        <a:xfrm>
          <a:off x="19878675" y="16275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41927</xdr:rowOff>
    </xdr:from>
    <xdr:ext cx="469744" cy="259045"/>
    <xdr:sp macro="" textlink="">
      <xdr:nvSpPr>
        <xdr:cNvPr id="931" name="【庁舎】&#10;一人当たり面積平均値テキスト">
          <a:extLst>
            <a:ext uri="{FF2B5EF4-FFF2-40B4-BE49-F238E27FC236}">
              <a16:creationId xmlns:a16="http://schemas.microsoft.com/office/drawing/2014/main" id="{B5BFD08F-9932-4E9C-86AB-8B803FAFCE24}"/>
            </a:ext>
          </a:extLst>
        </xdr:cNvPr>
        <xdr:cNvSpPr txBox="1"/>
      </xdr:nvSpPr>
      <xdr:spPr>
        <a:xfrm>
          <a:off x="19992975" y="1704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932" name="フローチャート: 判断 931">
          <a:extLst>
            <a:ext uri="{FF2B5EF4-FFF2-40B4-BE49-F238E27FC236}">
              <a16:creationId xmlns:a16="http://schemas.microsoft.com/office/drawing/2014/main" id="{5C2B9306-6337-4FF6-ACE2-C00D250AADFF}"/>
            </a:ext>
          </a:extLst>
        </xdr:cNvPr>
        <xdr:cNvSpPr/>
      </xdr:nvSpPr>
      <xdr:spPr>
        <a:xfrm>
          <a:off x="19897725" y="17068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63500</xdr:rowOff>
    </xdr:from>
    <xdr:to>
      <xdr:col>112</xdr:col>
      <xdr:colOff>38100</xdr:colOff>
      <xdr:row>105</xdr:row>
      <xdr:rowOff>165100</xdr:rowOff>
    </xdr:to>
    <xdr:sp macro="" textlink="">
      <xdr:nvSpPr>
        <xdr:cNvPr id="933" name="フローチャート: 判断 932">
          <a:extLst>
            <a:ext uri="{FF2B5EF4-FFF2-40B4-BE49-F238E27FC236}">
              <a16:creationId xmlns:a16="http://schemas.microsoft.com/office/drawing/2014/main" id="{665D560C-7742-4DED-81B7-77755E924832}"/>
            </a:ext>
          </a:extLst>
        </xdr:cNvPr>
        <xdr:cNvSpPr/>
      </xdr:nvSpPr>
      <xdr:spPr>
        <a:xfrm>
          <a:off x="19154775" y="17068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73025</xdr:rowOff>
    </xdr:from>
    <xdr:to>
      <xdr:col>107</xdr:col>
      <xdr:colOff>101600</xdr:colOff>
      <xdr:row>106</xdr:row>
      <xdr:rowOff>3175</xdr:rowOff>
    </xdr:to>
    <xdr:sp macro="" textlink="">
      <xdr:nvSpPr>
        <xdr:cNvPr id="934" name="フローチャート: 判断 933">
          <a:extLst>
            <a:ext uri="{FF2B5EF4-FFF2-40B4-BE49-F238E27FC236}">
              <a16:creationId xmlns:a16="http://schemas.microsoft.com/office/drawing/2014/main" id="{D22A0005-1347-4A1C-B477-8823B741ECFF}"/>
            </a:ext>
          </a:extLst>
        </xdr:cNvPr>
        <xdr:cNvSpPr/>
      </xdr:nvSpPr>
      <xdr:spPr>
        <a:xfrm>
          <a:off x="18345150" y="170751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130175</xdr:rowOff>
    </xdr:from>
    <xdr:to>
      <xdr:col>102</xdr:col>
      <xdr:colOff>165100</xdr:colOff>
      <xdr:row>106</xdr:row>
      <xdr:rowOff>60325</xdr:rowOff>
    </xdr:to>
    <xdr:sp macro="" textlink="">
      <xdr:nvSpPr>
        <xdr:cNvPr id="935" name="フローチャート: 判断 934">
          <a:extLst>
            <a:ext uri="{FF2B5EF4-FFF2-40B4-BE49-F238E27FC236}">
              <a16:creationId xmlns:a16="http://schemas.microsoft.com/office/drawing/2014/main" id="{AEDB6957-54C9-4CD3-8753-6070E25654C2}"/>
            </a:ext>
          </a:extLst>
        </xdr:cNvPr>
        <xdr:cNvSpPr/>
      </xdr:nvSpPr>
      <xdr:spPr>
        <a:xfrm>
          <a:off x="17554575" y="171323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73025</xdr:rowOff>
    </xdr:from>
    <xdr:to>
      <xdr:col>98</xdr:col>
      <xdr:colOff>38100</xdr:colOff>
      <xdr:row>106</xdr:row>
      <xdr:rowOff>3175</xdr:rowOff>
    </xdr:to>
    <xdr:sp macro="" textlink="">
      <xdr:nvSpPr>
        <xdr:cNvPr id="936" name="フローチャート: 判断 935">
          <a:extLst>
            <a:ext uri="{FF2B5EF4-FFF2-40B4-BE49-F238E27FC236}">
              <a16:creationId xmlns:a16="http://schemas.microsoft.com/office/drawing/2014/main" id="{F11C65DE-6CF5-454E-8A85-60D393D5B96C}"/>
            </a:ext>
          </a:extLst>
        </xdr:cNvPr>
        <xdr:cNvSpPr/>
      </xdr:nvSpPr>
      <xdr:spPr>
        <a:xfrm>
          <a:off x="16754475" y="170751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ED172522-4D4D-4C79-8756-D4F670060A87}"/>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D3296E42-3D6D-48E1-B5BF-3A2B891A30C9}"/>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A91E52ED-3F28-4D60-B6E2-20052F101974}"/>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3382183A-43B7-450C-8AE4-6A0AD2B9B4FA}"/>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0E40FBCB-083A-4FA3-9FDA-F441E501F31D}"/>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942" name="楕円 941">
          <a:extLst>
            <a:ext uri="{FF2B5EF4-FFF2-40B4-BE49-F238E27FC236}">
              <a16:creationId xmlns:a16="http://schemas.microsoft.com/office/drawing/2014/main" id="{69ED4D73-1AF0-4C4D-BDE3-D497A997A0D0}"/>
            </a:ext>
          </a:extLst>
        </xdr:cNvPr>
        <xdr:cNvSpPr/>
      </xdr:nvSpPr>
      <xdr:spPr>
        <a:xfrm>
          <a:off x="19897725" y="167640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105427</xdr:rowOff>
    </xdr:from>
    <xdr:ext cx="469744" cy="259045"/>
    <xdr:sp macro="" textlink="">
      <xdr:nvSpPr>
        <xdr:cNvPr id="943" name="【庁舎】&#10;一人当たり面積該当値テキスト">
          <a:extLst>
            <a:ext uri="{FF2B5EF4-FFF2-40B4-BE49-F238E27FC236}">
              <a16:creationId xmlns:a16="http://schemas.microsoft.com/office/drawing/2014/main" id="{34B58B1A-2FCD-47AB-AE4C-E3DA7013AEF3}"/>
            </a:ext>
          </a:extLst>
        </xdr:cNvPr>
        <xdr:cNvSpPr txBox="1"/>
      </xdr:nvSpPr>
      <xdr:spPr>
        <a:xfrm>
          <a:off x="19992975" y="1661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6350</xdr:rowOff>
    </xdr:from>
    <xdr:to>
      <xdr:col>112</xdr:col>
      <xdr:colOff>38100</xdr:colOff>
      <xdr:row>102</xdr:row>
      <xdr:rowOff>107950</xdr:rowOff>
    </xdr:to>
    <xdr:sp macro="" textlink="">
      <xdr:nvSpPr>
        <xdr:cNvPr id="944" name="楕円 943">
          <a:extLst>
            <a:ext uri="{FF2B5EF4-FFF2-40B4-BE49-F238E27FC236}">
              <a16:creationId xmlns:a16="http://schemas.microsoft.com/office/drawing/2014/main" id="{AC461D60-4F6D-47BD-9733-BAD766B1ED26}"/>
            </a:ext>
          </a:extLst>
        </xdr:cNvPr>
        <xdr:cNvSpPr/>
      </xdr:nvSpPr>
      <xdr:spPr>
        <a:xfrm>
          <a:off x="19154775" y="165258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57150</xdr:rowOff>
    </xdr:from>
    <xdr:to>
      <xdr:col>116</xdr:col>
      <xdr:colOff>63500</xdr:colOff>
      <xdr:row>103</xdr:row>
      <xdr:rowOff>133350</xdr:rowOff>
    </xdr:to>
    <xdr:cxnSp macro="">
      <xdr:nvCxnSpPr>
        <xdr:cNvPr id="945" name="直線コネクタ 944">
          <a:extLst>
            <a:ext uri="{FF2B5EF4-FFF2-40B4-BE49-F238E27FC236}">
              <a16:creationId xmlns:a16="http://schemas.microsoft.com/office/drawing/2014/main" id="{59B35E07-444E-465C-8902-E92B49389204}"/>
            </a:ext>
          </a:extLst>
        </xdr:cNvPr>
        <xdr:cNvCxnSpPr/>
      </xdr:nvCxnSpPr>
      <xdr:spPr>
        <a:xfrm>
          <a:off x="19202400" y="16573500"/>
          <a:ext cx="752475"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101600</xdr:rowOff>
    </xdr:from>
    <xdr:to>
      <xdr:col>107</xdr:col>
      <xdr:colOff>101600</xdr:colOff>
      <xdr:row>104</xdr:row>
      <xdr:rowOff>31750</xdr:rowOff>
    </xdr:to>
    <xdr:sp macro="" textlink="">
      <xdr:nvSpPr>
        <xdr:cNvPr id="946" name="楕円 945">
          <a:extLst>
            <a:ext uri="{FF2B5EF4-FFF2-40B4-BE49-F238E27FC236}">
              <a16:creationId xmlns:a16="http://schemas.microsoft.com/office/drawing/2014/main" id="{093A3AC2-18EE-4B23-A8CE-3E0DD8F292C3}"/>
            </a:ext>
          </a:extLst>
        </xdr:cNvPr>
        <xdr:cNvSpPr/>
      </xdr:nvSpPr>
      <xdr:spPr>
        <a:xfrm>
          <a:off x="18345150" y="167830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57150</xdr:rowOff>
    </xdr:from>
    <xdr:to>
      <xdr:col>111</xdr:col>
      <xdr:colOff>177800</xdr:colOff>
      <xdr:row>103</xdr:row>
      <xdr:rowOff>152400</xdr:rowOff>
    </xdr:to>
    <xdr:cxnSp macro="">
      <xdr:nvCxnSpPr>
        <xdr:cNvPr id="947" name="直線コネクタ 946">
          <a:extLst>
            <a:ext uri="{FF2B5EF4-FFF2-40B4-BE49-F238E27FC236}">
              <a16:creationId xmlns:a16="http://schemas.microsoft.com/office/drawing/2014/main" id="{B649E7D3-80BE-440D-8192-B6898A141B2A}"/>
            </a:ext>
          </a:extLst>
        </xdr:cNvPr>
        <xdr:cNvCxnSpPr/>
      </xdr:nvCxnSpPr>
      <xdr:spPr>
        <a:xfrm flipV="1">
          <a:off x="18392775" y="16573500"/>
          <a:ext cx="809625"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92075</xdr:rowOff>
    </xdr:from>
    <xdr:to>
      <xdr:col>102</xdr:col>
      <xdr:colOff>165100</xdr:colOff>
      <xdr:row>104</xdr:row>
      <xdr:rowOff>22225</xdr:rowOff>
    </xdr:to>
    <xdr:sp macro="" textlink="">
      <xdr:nvSpPr>
        <xdr:cNvPr id="948" name="楕円 947">
          <a:extLst>
            <a:ext uri="{FF2B5EF4-FFF2-40B4-BE49-F238E27FC236}">
              <a16:creationId xmlns:a16="http://schemas.microsoft.com/office/drawing/2014/main" id="{00D8CC0F-9261-44DB-9D6C-71FE37752A56}"/>
            </a:ext>
          </a:extLst>
        </xdr:cNvPr>
        <xdr:cNvSpPr/>
      </xdr:nvSpPr>
      <xdr:spPr>
        <a:xfrm>
          <a:off x="17554575" y="167703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142875</xdr:rowOff>
    </xdr:from>
    <xdr:to>
      <xdr:col>107</xdr:col>
      <xdr:colOff>50800</xdr:colOff>
      <xdr:row>103</xdr:row>
      <xdr:rowOff>152400</xdr:rowOff>
    </xdr:to>
    <xdr:cxnSp macro="">
      <xdr:nvCxnSpPr>
        <xdr:cNvPr id="949" name="直線コネクタ 948">
          <a:extLst>
            <a:ext uri="{FF2B5EF4-FFF2-40B4-BE49-F238E27FC236}">
              <a16:creationId xmlns:a16="http://schemas.microsoft.com/office/drawing/2014/main" id="{8F328825-8087-4CF0-B783-FCC17D3BBE8F}"/>
            </a:ext>
          </a:extLst>
        </xdr:cNvPr>
        <xdr:cNvCxnSpPr/>
      </xdr:nvCxnSpPr>
      <xdr:spPr>
        <a:xfrm>
          <a:off x="17602200" y="16817975"/>
          <a:ext cx="79057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73025</xdr:rowOff>
    </xdr:from>
    <xdr:to>
      <xdr:col>98</xdr:col>
      <xdr:colOff>38100</xdr:colOff>
      <xdr:row>104</xdr:row>
      <xdr:rowOff>3175</xdr:rowOff>
    </xdr:to>
    <xdr:sp macro="" textlink="">
      <xdr:nvSpPr>
        <xdr:cNvPr id="950" name="楕円 949">
          <a:extLst>
            <a:ext uri="{FF2B5EF4-FFF2-40B4-BE49-F238E27FC236}">
              <a16:creationId xmlns:a16="http://schemas.microsoft.com/office/drawing/2014/main" id="{0B5B0EE0-C180-4F10-8091-D4934352168B}"/>
            </a:ext>
          </a:extLst>
        </xdr:cNvPr>
        <xdr:cNvSpPr/>
      </xdr:nvSpPr>
      <xdr:spPr>
        <a:xfrm>
          <a:off x="16754475" y="167513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123825</xdr:rowOff>
    </xdr:from>
    <xdr:to>
      <xdr:col>102</xdr:col>
      <xdr:colOff>114300</xdr:colOff>
      <xdr:row>103</xdr:row>
      <xdr:rowOff>142875</xdr:rowOff>
    </xdr:to>
    <xdr:cxnSp macro="">
      <xdr:nvCxnSpPr>
        <xdr:cNvPr id="951" name="直線コネクタ 950">
          <a:extLst>
            <a:ext uri="{FF2B5EF4-FFF2-40B4-BE49-F238E27FC236}">
              <a16:creationId xmlns:a16="http://schemas.microsoft.com/office/drawing/2014/main" id="{F0EE525A-41D8-4109-AB60-1EE9F7196EDD}"/>
            </a:ext>
          </a:extLst>
        </xdr:cNvPr>
        <xdr:cNvCxnSpPr/>
      </xdr:nvCxnSpPr>
      <xdr:spPr>
        <a:xfrm>
          <a:off x="16802100" y="16798925"/>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156227</xdr:rowOff>
    </xdr:from>
    <xdr:ext cx="469744" cy="259045"/>
    <xdr:sp macro="" textlink="">
      <xdr:nvSpPr>
        <xdr:cNvPr id="952" name="n_1aveValue【庁舎】&#10;一人当たり面積">
          <a:extLst>
            <a:ext uri="{FF2B5EF4-FFF2-40B4-BE49-F238E27FC236}">
              <a16:creationId xmlns:a16="http://schemas.microsoft.com/office/drawing/2014/main" id="{917B1482-7411-40A6-97F0-B20471FB118E}"/>
            </a:ext>
          </a:extLst>
        </xdr:cNvPr>
        <xdr:cNvSpPr txBox="1"/>
      </xdr:nvSpPr>
      <xdr:spPr>
        <a:xfrm>
          <a:off x="18983402"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165752</xdr:rowOff>
    </xdr:from>
    <xdr:ext cx="469744" cy="259045"/>
    <xdr:sp macro="" textlink="">
      <xdr:nvSpPr>
        <xdr:cNvPr id="953" name="n_2aveValue【庁舎】&#10;一人当たり面積">
          <a:extLst>
            <a:ext uri="{FF2B5EF4-FFF2-40B4-BE49-F238E27FC236}">
              <a16:creationId xmlns:a16="http://schemas.microsoft.com/office/drawing/2014/main" id="{76D5DF44-2D5B-4550-AC96-59DE579B90AD}"/>
            </a:ext>
          </a:extLst>
        </xdr:cNvPr>
        <xdr:cNvSpPr txBox="1"/>
      </xdr:nvSpPr>
      <xdr:spPr>
        <a:xfrm>
          <a:off x="18183302" y="1716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51452</xdr:rowOff>
    </xdr:from>
    <xdr:ext cx="469744" cy="259045"/>
    <xdr:sp macro="" textlink="">
      <xdr:nvSpPr>
        <xdr:cNvPr id="954" name="n_3aveValue【庁舎】&#10;一人当たり面積">
          <a:extLst>
            <a:ext uri="{FF2B5EF4-FFF2-40B4-BE49-F238E27FC236}">
              <a16:creationId xmlns:a16="http://schemas.microsoft.com/office/drawing/2014/main" id="{0B2BB2A1-A36D-4558-AD9F-8888D6854D85}"/>
            </a:ext>
          </a:extLst>
        </xdr:cNvPr>
        <xdr:cNvSpPr txBox="1"/>
      </xdr:nvSpPr>
      <xdr:spPr>
        <a:xfrm>
          <a:off x="17383202"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165752</xdr:rowOff>
    </xdr:from>
    <xdr:ext cx="469744" cy="259045"/>
    <xdr:sp macro="" textlink="">
      <xdr:nvSpPr>
        <xdr:cNvPr id="955" name="n_4aveValue【庁舎】&#10;一人当たり面積">
          <a:extLst>
            <a:ext uri="{FF2B5EF4-FFF2-40B4-BE49-F238E27FC236}">
              <a16:creationId xmlns:a16="http://schemas.microsoft.com/office/drawing/2014/main" id="{95AAE89A-4CD0-4A50-AFAB-35C9A716F9F9}"/>
            </a:ext>
          </a:extLst>
        </xdr:cNvPr>
        <xdr:cNvSpPr txBox="1"/>
      </xdr:nvSpPr>
      <xdr:spPr>
        <a:xfrm>
          <a:off x="16592627" y="1716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124477</xdr:rowOff>
    </xdr:from>
    <xdr:ext cx="469744" cy="259045"/>
    <xdr:sp macro="" textlink="">
      <xdr:nvSpPr>
        <xdr:cNvPr id="956" name="n_1mainValue【庁舎】&#10;一人当たり面積">
          <a:extLst>
            <a:ext uri="{FF2B5EF4-FFF2-40B4-BE49-F238E27FC236}">
              <a16:creationId xmlns:a16="http://schemas.microsoft.com/office/drawing/2014/main" id="{772A0518-2B06-4088-AA55-7092255755E2}"/>
            </a:ext>
          </a:extLst>
        </xdr:cNvPr>
        <xdr:cNvSpPr txBox="1"/>
      </xdr:nvSpPr>
      <xdr:spPr>
        <a:xfrm>
          <a:off x="18983402" y="1631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48277</xdr:rowOff>
    </xdr:from>
    <xdr:ext cx="469744" cy="259045"/>
    <xdr:sp macro="" textlink="">
      <xdr:nvSpPr>
        <xdr:cNvPr id="957" name="n_2mainValue【庁舎】&#10;一人当たり面積">
          <a:extLst>
            <a:ext uri="{FF2B5EF4-FFF2-40B4-BE49-F238E27FC236}">
              <a16:creationId xmlns:a16="http://schemas.microsoft.com/office/drawing/2014/main" id="{BDC1A4E4-4516-4134-B1EF-1BAEFA5B1798}"/>
            </a:ext>
          </a:extLst>
        </xdr:cNvPr>
        <xdr:cNvSpPr txBox="1"/>
      </xdr:nvSpPr>
      <xdr:spPr>
        <a:xfrm>
          <a:off x="18183302" y="165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38752</xdr:rowOff>
    </xdr:from>
    <xdr:ext cx="469744" cy="259045"/>
    <xdr:sp macro="" textlink="">
      <xdr:nvSpPr>
        <xdr:cNvPr id="958" name="n_3mainValue【庁舎】&#10;一人当たり面積">
          <a:extLst>
            <a:ext uri="{FF2B5EF4-FFF2-40B4-BE49-F238E27FC236}">
              <a16:creationId xmlns:a16="http://schemas.microsoft.com/office/drawing/2014/main" id="{42AC0A2A-24DB-4F38-8761-7745F78659F3}"/>
            </a:ext>
          </a:extLst>
        </xdr:cNvPr>
        <xdr:cNvSpPr txBox="1"/>
      </xdr:nvSpPr>
      <xdr:spPr>
        <a:xfrm>
          <a:off x="17383202" y="1655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19702</xdr:rowOff>
    </xdr:from>
    <xdr:ext cx="469744" cy="259045"/>
    <xdr:sp macro="" textlink="">
      <xdr:nvSpPr>
        <xdr:cNvPr id="959" name="n_4mainValue【庁舎】&#10;一人当たり面積">
          <a:extLst>
            <a:ext uri="{FF2B5EF4-FFF2-40B4-BE49-F238E27FC236}">
              <a16:creationId xmlns:a16="http://schemas.microsoft.com/office/drawing/2014/main" id="{849EEC08-EAFE-44D4-845B-D2B3312FE24B}"/>
            </a:ext>
          </a:extLst>
        </xdr:cNvPr>
        <xdr:cNvSpPr txBox="1"/>
      </xdr:nvSpPr>
      <xdr:spPr>
        <a:xfrm>
          <a:off x="16592627" y="1653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D764EBF3-93A8-4FCB-B488-BD197CB8D201}"/>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DAF3A6E8-1420-432A-AE55-AA52916F5975}"/>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17F5BD01-78F9-455D-BDBB-CDC90019D4E7}"/>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高度経済成長期に当たる昭和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年代から、政令指定都市移行前後の昭和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集中して公共施設を整備しており、それらの施設が耐用年数を迎えつつあることから、令和元年度の有形固定資産減価償却率が全国平均や類似団体より高い水準にある。政令指定都市移行後、行政区単位でスポーツセンターと図書館を順次整備してきたことから、これらを含む体育館・プール、図書館の有形固定資産減価償却率も全国団体や類似団体より高い水準になっているが、予防的に修繕や改修を行うことにより、施設の機能を適正に維持する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1,195,775
1,175,424
906.68
630,898,218
626,662,840
2,175,879
328,072,264
1,049,050,888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臨時財政対策債への振替額の減少により、基準財政需要額が増加したが、市税等の増により基準財政収入額も増加したため、平成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年度から大きな変動要因はなく、横ばいの</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52070</xdr:rowOff>
    </xdr:from>
    <xdr:to>
      <xdr:col>23</xdr:col>
      <xdr:colOff>133350</xdr:colOff>
      <xdr:row>41</xdr:row>
      <xdr:rowOff>52070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08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44467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3810</xdr:rowOff>
    </xdr:from>
    <xdr:to>
      <xdr:col>19</xdr:col>
      <xdr:colOff>133350</xdr:colOff>
      <xdr:row>41</xdr:row>
      <xdr:rowOff>52070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3810</xdr:rowOff>
    </xdr:from>
    <xdr:to>
      <xdr:col>15</xdr:col>
      <xdr:colOff>82550</xdr:colOff>
      <xdr:row>41</xdr:row>
      <xdr:rowOff>3810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3810</xdr:rowOff>
    </xdr:from>
    <xdr:to>
      <xdr:col>11</xdr:col>
      <xdr:colOff>31750</xdr:colOff>
      <xdr:row>41</xdr:row>
      <xdr:rowOff>52070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91457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1270</xdr:rowOff>
    </xdr:from>
    <xdr:to>
      <xdr:col>23</xdr:col>
      <xdr:colOff>184150</xdr:colOff>
      <xdr:row>41</xdr:row>
      <xdr:rowOff>102870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144797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1270</xdr:rowOff>
    </xdr:from>
    <xdr:to>
      <xdr:col>19</xdr:col>
      <xdr:colOff>184150</xdr:colOff>
      <xdr:row>41</xdr:row>
      <xdr:rowOff>102870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124460</xdr:rowOff>
    </xdr:from>
    <xdr:to>
      <xdr:col>15</xdr:col>
      <xdr:colOff>133350</xdr:colOff>
      <xdr:row>41</xdr:row>
      <xdr:rowOff>54610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39387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124460</xdr:rowOff>
    </xdr:from>
    <xdr:to>
      <xdr:col>11</xdr:col>
      <xdr:colOff>82550</xdr:colOff>
      <xdr:row>41</xdr:row>
      <xdr:rowOff>54610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39387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87647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98.4</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これは、公債費、物件費及び補助費等が類似団体と比べて高い水準にあることが主な要因となっている。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引き続き、財政運営方針（令和２年度～令和５年度）に掲げた方策を着実に実行しながら財政の健全化に努めていく。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73378</xdr:rowOff>
    </xdr:from>
    <xdr:to>
      <xdr:col>23</xdr:col>
      <xdr:colOff>133350</xdr:colOff>
      <xdr:row>67</xdr:row>
      <xdr:rowOff>4939</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7478"/>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148466</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4939</xdr:rowOff>
    </xdr:from>
    <xdr:to>
      <xdr:col>24</xdr:col>
      <xdr:colOff>12700</xdr:colOff>
      <xdr:row>67</xdr:row>
      <xdr:rowOff>4939</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9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159755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73378</xdr:rowOff>
    </xdr:from>
    <xdr:to>
      <xdr:col>24</xdr:col>
      <xdr:colOff>12700</xdr:colOff>
      <xdr:row>58</xdr:row>
      <xdr:rowOff>73378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103717</xdr:rowOff>
    </xdr:from>
    <xdr:to>
      <xdr:col>23</xdr:col>
      <xdr:colOff>133350</xdr:colOff>
      <xdr:row>64</xdr:row>
      <xdr:rowOff>143933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0765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103717</xdr:rowOff>
    </xdr:from>
    <xdr:to>
      <xdr:col>19</xdr:col>
      <xdr:colOff>133350</xdr:colOff>
      <xdr:row>64</xdr:row>
      <xdr:rowOff>117122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7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36689</xdr:rowOff>
    </xdr:from>
    <xdr:to>
      <xdr:col>19</xdr:col>
      <xdr:colOff>184150</xdr:colOff>
      <xdr:row>63</xdr:row>
      <xdr:rowOff>138289</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148466</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0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117122</xdr:rowOff>
    </xdr:from>
    <xdr:to>
      <xdr:col>15</xdr:col>
      <xdr:colOff>82550</xdr:colOff>
      <xdr:row>64</xdr:row>
      <xdr:rowOff>170745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899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9878</xdr:rowOff>
    </xdr:from>
    <xdr:to>
      <xdr:col>11</xdr:col>
      <xdr:colOff>31750</xdr:colOff>
      <xdr:row>64</xdr:row>
      <xdr:rowOff>170745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8267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157339</xdr:rowOff>
    </xdr:from>
    <xdr:to>
      <xdr:col>11</xdr:col>
      <xdr:colOff>82550</xdr:colOff>
      <xdr:row>64</xdr:row>
      <xdr:rowOff>87489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97666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65210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52917</xdr:rowOff>
    </xdr:from>
    <xdr:to>
      <xdr:col>19</xdr:col>
      <xdr:colOff>184150</xdr:colOff>
      <xdr:row>64</xdr:row>
      <xdr:rowOff>154517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139294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66322</xdr:rowOff>
    </xdr:from>
    <xdr:to>
      <xdr:col>15</xdr:col>
      <xdr:colOff>133350</xdr:colOff>
      <xdr:row>64</xdr:row>
      <xdr:rowOff>167922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152699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2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119945</xdr:rowOff>
    </xdr:from>
    <xdr:to>
      <xdr:col>11</xdr:col>
      <xdr:colOff>82550</xdr:colOff>
      <xdr:row>65</xdr:row>
      <xdr:rowOff>50095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34872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7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130528</xdr:rowOff>
    </xdr:from>
    <xdr:to>
      <xdr:col>7</xdr:col>
      <xdr:colOff>31750</xdr:colOff>
      <xdr:row>64</xdr:row>
      <xdr:rowOff>60678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3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45455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1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[159,243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158,228</a:t>
          </a:r>
          <a:r>
            <a:rPr kumimoji="1" lang="ja-JP" altLang="en-US" sz="1300">
              <a:latin typeface="ＭＳ Ｐゴシック" panose="020B0600070205080204" pitchFamily="50" charset="-128"/>
              <a:ea typeface="ＭＳ Ｐゴシック" panose="020B0600070205080204" pitchFamily="50" charset="-128"/>
            </a:rPr>
            <a:t>円と比べ</a:t>
          </a:r>
          <a:r>
            <a:rPr kumimoji="1" lang="en-US" altLang="ja-JP" sz="1300">
              <a:latin typeface="ＭＳ Ｐゴシック" panose="020B0600070205080204" pitchFamily="50" charset="-128"/>
              <a:ea typeface="ＭＳ Ｐゴシック" panose="020B0600070205080204" pitchFamily="50" charset="-128"/>
            </a:rPr>
            <a:t>1,015</a:t>
          </a:r>
          <a:r>
            <a:rPr kumimoji="1" lang="ja-JP" altLang="en-US" sz="1300">
              <a:latin typeface="ＭＳ Ｐゴシック" panose="020B0600070205080204" pitchFamily="50" charset="-128"/>
              <a:ea typeface="ＭＳ Ｐゴシック" panose="020B0600070205080204" pitchFamily="50" charset="-128"/>
            </a:rPr>
            <a:t>円増加して</a:t>
          </a:r>
          <a:r>
            <a:rPr kumimoji="1" lang="en-US" altLang="ja-JP" sz="1300">
              <a:latin typeface="ＭＳ Ｐゴシック" panose="020B0600070205080204" pitchFamily="50" charset="-128"/>
              <a:ea typeface="ＭＳ Ｐゴシック" panose="020B0600070205080204" pitchFamily="50" charset="-128"/>
            </a:rPr>
            <a:t>159,243</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これは、人件費の人口１人当たりの金額が類似団体よりも高いことが主な要因となっている。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引き続き、財政運営方針（令和２年度～令和５年度）に掲げた人件費の削減について、正規職員と非正規職員との役割分担の整理や民間委託等による業務改革に係る検討を行い、取組を進めていく。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144504</xdr:rowOff>
    </xdr:from>
    <xdr:to>
      <xdr:col>23</xdr:col>
      <xdr:colOff>133350</xdr:colOff>
      <xdr:row>88</xdr:row>
      <xdr:rowOff>160444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546304"/>
          <a:ext cx="0" cy="701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132521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160444</xdr:rowOff>
    </xdr:from>
    <xdr:to>
      <xdr:col>24</xdr:col>
      <xdr:colOff>12700</xdr:colOff>
      <xdr:row>88</xdr:row>
      <xdr:rowOff>160444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4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59431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42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144504</xdr:rowOff>
    </xdr:from>
    <xdr:to>
      <xdr:col>24</xdr:col>
      <xdr:colOff>12700</xdr:colOff>
      <xdr:row>84</xdr:row>
      <xdr:rowOff>144504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5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55384</xdr:rowOff>
    </xdr:from>
    <xdr:to>
      <xdr:col>23</xdr:col>
      <xdr:colOff>133350</xdr:colOff>
      <xdr:row>87</xdr:row>
      <xdr:rowOff>75795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971534"/>
          <a:ext cx="8382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86972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660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70445</xdr:rowOff>
    </xdr:from>
    <xdr:to>
      <xdr:col>23</xdr:col>
      <xdr:colOff>184150</xdr:colOff>
      <xdr:row>87</xdr:row>
      <xdr:rowOff>595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81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23433</xdr:rowOff>
    </xdr:from>
    <xdr:to>
      <xdr:col>19</xdr:col>
      <xdr:colOff>133350</xdr:colOff>
      <xdr:row>87</xdr:row>
      <xdr:rowOff>55384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939583"/>
          <a:ext cx="889000" cy="3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24719</xdr:rowOff>
    </xdr:from>
    <xdr:to>
      <xdr:col>19</xdr:col>
      <xdr:colOff>184150</xdr:colOff>
      <xdr:row>86</xdr:row>
      <xdr:rowOff>126319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136496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3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62957</xdr:rowOff>
    </xdr:from>
    <xdr:to>
      <xdr:col>15</xdr:col>
      <xdr:colOff>82550</xdr:colOff>
      <xdr:row>87</xdr:row>
      <xdr:rowOff>23433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21857"/>
          <a:ext cx="889000" cy="81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23915</xdr:rowOff>
    </xdr:from>
    <xdr:to>
      <xdr:col>15</xdr:col>
      <xdr:colOff>133350</xdr:colOff>
      <xdr:row>86</xdr:row>
      <xdr:rowOff>125515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135692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53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62957</xdr:rowOff>
    </xdr:from>
    <xdr:to>
      <xdr:col>11</xdr:col>
      <xdr:colOff>31750</xdr:colOff>
      <xdr:row>82</xdr:row>
      <xdr:rowOff>137761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121857"/>
          <a:ext cx="889000" cy="7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116726</xdr:rowOff>
    </xdr:from>
    <xdr:to>
      <xdr:col>11</xdr:col>
      <xdr:colOff>82550</xdr:colOff>
      <xdr:row>82</xdr:row>
      <xdr:rowOff>46876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57053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86624</xdr:rowOff>
    </xdr:from>
    <xdr:to>
      <xdr:col>7</xdr:col>
      <xdr:colOff>31750</xdr:colOff>
      <xdr:row>82</xdr:row>
      <xdr:rowOff>16774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26951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24995</xdr:rowOff>
    </xdr:from>
    <xdr:to>
      <xdr:col>23</xdr:col>
      <xdr:colOff>184150</xdr:colOff>
      <xdr:row>87</xdr:row>
      <xdr:rowOff>126595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94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168522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91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4584</xdr:rowOff>
    </xdr:from>
    <xdr:to>
      <xdr:col>19</xdr:col>
      <xdr:colOff>184150</xdr:colOff>
      <xdr:row>87</xdr:row>
      <xdr:rowOff>106184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92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90961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5007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144083</xdr:rowOff>
    </xdr:from>
    <xdr:to>
      <xdr:col>15</xdr:col>
      <xdr:colOff>133350</xdr:colOff>
      <xdr:row>87</xdr:row>
      <xdr:rowOff>74233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88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59010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97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12157</xdr:rowOff>
    </xdr:from>
    <xdr:to>
      <xdr:col>11</xdr:col>
      <xdr:colOff>82550</xdr:colOff>
      <xdr:row>82</xdr:row>
      <xdr:rowOff>113757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98534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5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86961</xdr:rowOff>
    </xdr:from>
    <xdr:to>
      <xdr:col>7</xdr:col>
      <xdr:colOff>31750</xdr:colOff>
      <xdr:row>83</xdr:row>
      <xdr:rowOff>17111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4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1888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3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国の行政職棒給表（一）が引上げられた一方、本市は改定が行われなかったことから、１００を下回る水準となっている。</a:t>
          </a:r>
        </a:p>
        <a:p>
          <a:r>
            <a:rPr kumimoji="1" lang="ja-JP" altLang="en-US" sz="1300">
              <a:latin typeface="ＭＳ Ｐゴシック" panose="020B0600070205080204" pitchFamily="50" charset="-128"/>
              <a:ea typeface="ＭＳ Ｐゴシック" panose="020B0600070205080204" pitchFamily="50" charset="-128"/>
            </a:rPr>
            <a:t>なお、平成２７年度及び平成２８年度は、給与制度の総合的見直しにおいて、本市が給料月額と地域手当の合計額について現給保障を行っていることから、相対的に給料月額の水準が下がり、類似団体平均を下回る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1425"/>
          <a:ext cx="0" cy="1186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11641</xdr:rowOff>
    </xdr:from>
    <xdr:to>
      <xdr:col>81</xdr:col>
      <xdr:colOff>44450</xdr:colOff>
      <xdr:row>85</xdr:row>
      <xdr:rowOff>11641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848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11641</xdr:rowOff>
    </xdr:from>
    <xdr:to>
      <xdr:col>77</xdr:col>
      <xdr:colOff>44450</xdr:colOff>
      <xdr:row>85</xdr:row>
      <xdr:rowOff>51859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5848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85</xdr:row>
      <xdr:rowOff>51859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363700"/>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113241</xdr:rowOff>
    </xdr:from>
    <xdr:to>
      <xdr:col>68</xdr:col>
      <xdr:colOff>152400</xdr:colOff>
      <xdr:row>83</xdr:row>
      <xdr:rowOff>133350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3435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104368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1059</xdr:rowOff>
    </xdr:from>
    <xdr:to>
      <xdr:col>73</xdr:col>
      <xdr:colOff>44450</xdr:colOff>
      <xdr:row>85</xdr:row>
      <xdr:rowOff>102659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62441</xdr:rowOff>
    </xdr:from>
    <xdr:to>
      <xdr:col>64</xdr:col>
      <xdr:colOff>152400</xdr:colOff>
      <xdr:row>83</xdr:row>
      <xdr:rowOff>164041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2768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人口千人当たりの職員数が類似団体平均を上回っている主な要因は、正規職員の育児休業に伴う代替要員を正規職員により措置していることである。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136017</xdr:rowOff>
    </xdr:from>
    <xdr:to>
      <xdr:col>81</xdr:col>
      <xdr:colOff>44450</xdr:colOff>
      <xdr:row>67</xdr:row>
      <xdr:rowOff>19685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937367"/>
          <a:ext cx="0" cy="569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163212</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19685</xdr:rowOff>
    </xdr:from>
    <xdr:to>
      <xdr:col>81</xdr:col>
      <xdr:colOff>133350</xdr:colOff>
      <xdr:row>67</xdr:row>
      <xdr:rowOff>19685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50944</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1068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136017</xdr:rowOff>
    </xdr:from>
    <xdr:to>
      <xdr:col>81</xdr:col>
      <xdr:colOff>133350</xdr:colOff>
      <xdr:row>63</xdr:row>
      <xdr:rowOff>136017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937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152654</xdr:rowOff>
    </xdr:from>
    <xdr:to>
      <xdr:col>81</xdr:col>
      <xdr:colOff>44450</xdr:colOff>
      <xdr:row>66</xdr:row>
      <xdr:rowOff>19812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29690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72534</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1045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56007</xdr:rowOff>
    </xdr:from>
    <xdr:to>
      <xdr:col>81</xdr:col>
      <xdr:colOff>95250</xdr:colOff>
      <xdr:row>65</xdr:row>
      <xdr:rowOff>157607</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120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143002</xdr:rowOff>
    </xdr:from>
    <xdr:to>
      <xdr:col>77</xdr:col>
      <xdr:colOff>44450</xdr:colOff>
      <xdr:row>65</xdr:row>
      <xdr:rowOff>152654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128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19812</xdr:rowOff>
    </xdr:from>
    <xdr:to>
      <xdr:col>77</xdr:col>
      <xdr:colOff>95250</xdr:colOff>
      <xdr:row>65</xdr:row>
      <xdr:rowOff>121412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131589</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932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143002</xdr:rowOff>
    </xdr:from>
    <xdr:to>
      <xdr:col>72</xdr:col>
      <xdr:colOff>203200</xdr:colOff>
      <xdr:row>65</xdr:row>
      <xdr:rowOff>152654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128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14986</xdr:rowOff>
    </xdr:from>
    <xdr:to>
      <xdr:col>73</xdr:col>
      <xdr:colOff>44450</xdr:colOff>
      <xdr:row>65</xdr:row>
      <xdr:rowOff>116586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126763</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9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6096</xdr:rowOff>
    </xdr:from>
    <xdr:to>
      <xdr:col>68</xdr:col>
      <xdr:colOff>152400</xdr:colOff>
      <xdr:row>65</xdr:row>
      <xdr:rowOff>152654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293096"/>
          <a:ext cx="889000" cy="100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22225</xdr:rowOff>
    </xdr:from>
    <xdr:to>
      <xdr:col>68</xdr:col>
      <xdr:colOff>203200</xdr:colOff>
      <xdr:row>65</xdr:row>
      <xdr:rowOff>123825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134002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35052</xdr:rowOff>
    </xdr:from>
    <xdr:to>
      <xdr:col>64</xdr:col>
      <xdr:colOff>152400</xdr:colOff>
      <xdr:row>59</xdr:row>
      <xdr:rowOff>136652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146829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140462</xdr:rowOff>
    </xdr:from>
    <xdr:to>
      <xdr:col>81</xdr:col>
      <xdr:colOff>95250</xdr:colOff>
      <xdr:row>66</xdr:row>
      <xdr:rowOff>70612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112539</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25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101854</xdr:rowOff>
    </xdr:from>
    <xdr:to>
      <xdr:col>77</xdr:col>
      <xdr:colOff>95250</xdr:colOff>
      <xdr:row>66</xdr:row>
      <xdr:rowOff>32004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16781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33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92202</xdr:rowOff>
    </xdr:from>
    <xdr:to>
      <xdr:col>73</xdr:col>
      <xdr:colOff>44450</xdr:colOff>
      <xdr:row>66</xdr:row>
      <xdr:rowOff>22352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7129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101854</xdr:rowOff>
    </xdr:from>
    <xdr:to>
      <xdr:col>68</xdr:col>
      <xdr:colOff>203200</xdr:colOff>
      <xdr:row>66</xdr:row>
      <xdr:rowOff>32004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16781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126746</xdr:rowOff>
    </xdr:from>
    <xdr:to>
      <xdr:col>64</xdr:col>
      <xdr:colOff>152400</xdr:colOff>
      <xdr:row>60</xdr:row>
      <xdr:rowOff>56896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41673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32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87</xdr:col>
      <xdr:colOff>0</xdr:colOff>
      <xdr:row>35</xdr:row>
      <xdr:rowOff>25400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6573500" y="5803900"/>
          <a:ext cx="5257800" cy="20256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実質公債費比率が改善した主な要因は、平成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年度の県費負担教職員制度に係る包括的な権限移譲に伴い標準財政規模が増加したことである。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実質公債費比率が類似団体平均を上回っているのは、都市基盤の整備を積極的に進め、多額の市債を発行してきたことが要因である。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引き続き、財政運営方針（令和２年度～令和５年度）に沿って、市債残高の抑制に努め、短期の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年債から長期の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年債までバランスよく発行することで、長期的視点で金利負担の軽減に努めていく。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135467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06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68439</xdr:rowOff>
    </xdr:from>
    <xdr:to>
      <xdr:col>81</xdr:col>
      <xdr:colOff>44450</xdr:colOff>
      <xdr:row>43</xdr:row>
      <xdr:rowOff>162278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440789"/>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36282</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55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162278</xdr:rowOff>
    </xdr:from>
    <xdr:to>
      <xdr:col>77</xdr:col>
      <xdr:colOff>44450</xdr:colOff>
      <xdr:row>44</xdr:row>
      <xdr:rowOff>84667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534628"/>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113595</xdr:rowOff>
    </xdr:from>
    <xdr:to>
      <xdr:col>77</xdr:col>
      <xdr:colOff>95250</xdr:colOff>
      <xdr:row>40</xdr:row>
      <xdr:rowOff>43745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53922</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84667</xdr:rowOff>
    </xdr:from>
    <xdr:to>
      <xdr:col>72</xdr:col>
      <xdr:colOff>203200</xdr:colOff>
      <xdr:row>45</xdr:row>
      <xdr:rowOff>33867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6284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33867</xdr:rowOff>
    </xdr:from>
    <xdr:to>
      <xdr:col>68</xdr:col>
      <xdr:colOff>152400</xdr:colOff>
      <xdr:row>45</xdr:row>
      <xdr:rowOff>74083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7491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19349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99782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17639</xdr:rowOff>
    </xdr:from>
    <xdr:to>
      <xdr:col>81</xdr:col>
      <xdr:colOff>95250</xdr:colOff>
      <xdr:row>43</xdr:row>
      <xdr:rowOff>119239</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84966</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28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111478</xdr:rowOff>
    </xdr:from>
    <xdr:to>
      <xdr:col>77</xdr:col>
      <xdr:colOff>95250</xdr:colOff>
      <xdr:row>44</xdr:row>
      <xdr:rowOff>41628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26405</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33867</xdr:rowOff>
    </xdr:from>
    <xdr:to>
      <xdr:col>73</xdr:col>
      <xdr:colOff>44450</xdr:colOff>
      <xdr:row>44</xdr:row>
      <xdr:rowOff>135467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120244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154517</xdr:rowOff>
    </xdr:from>
    <xdr:to>
      <xdr:col>68</xdr:col>
      <xdr:colOff>203200</xdr:colOff>
      <xdr:row>45</xdr:row>
      <xdr:rowOff>84667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69444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23283</xdr:rowOff>
    </xdr:from>
    <xdr:to>
      <xdr:col>64</xdr:col>
      <xdr:colOff>152400</xdr:colOff>
      <xdr:row>45</xdr:row>
      <xdr:rowOff>124883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109660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190.4</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183.7</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将来負担比率が改善した要因としては、下水道事業など公営企業の元利償還金に対する繰出見込額や退職手当支給予定額の減などにより、分子である将来負担額が減少したことが挙げられる。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将来負担比率が類似団体平均を上回っている主な要因は、都市基盤の整備を積極的に進め、多額の市債を発行してきたことなどである。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引き続き、財政運営方針（令和２年度～令和５年度）に沿って、市債残高の抑制を図るなど、財政の健全化に努めていく。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21</xdr:row>
      <xdr:rowOff>124111</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571750"/>
          <a:ext cx="0" cy="115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96188</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6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124111</xdr:rowOff>
    </xdr:from>
    <xdr:to>
      <xdr:col>81</xdr:col>
      <xdr:colOff>133350</xdr:colOff>
      <xdr:row>21</xdr:row>
      <xdr:rowOff>124111</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72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79470</xdr:rowOff>
    </xdr:from>
    <xdr:to>
      <xdr:col>81</xdr:col>
      <xdr:colOff>44450</xdr:colOff>
      <xdr:row>21</xdr:row>
      <xdr:rowOff>119888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6179800" y="3679920"/>
          <a:ext cx="8382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3954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918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158877</xdr:rowOff>
    </xdr:from>
    <xdr:to>
      <xdr:col>81</xdr:col>
      <xdr:colOff>95250</xdr:colOff>
      <xdr:row>18</xdr:row>
      <xdr:rowOff>89027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119888</xdr:rowOff>
    </xdr:from>
    <xdr:to>
      <xdr:col>77</xdr:col>
      <xdr:colOff>44450</xdr:colOff>
      <xdr:row>22</xdr:row>
      <xdr:rowOff>3937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290800" y="3720338"/>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23622</xdr:rowOff>
    </xdr:from>
    <xdr:to>
      <xdr:col>77</xdr:col>
      <xdr:colOff>95250</xdr:colOff>
      <xdr:row>18</xdr:row>
      <xdr:rowOff>125222</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310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135399</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87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3937</xdr:rowOff>
    </xdr:from>
    <xdr:to>
      <xdr:col>72</xdr:col>
      <xdr:colOff>203200</xdr:colOff>
      <xdr:row>22</xdr:row>
      <xdr:rowOff>143891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4401800" y="3775837"/>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74295</xdr:rowOff>
    </xdr:from>
    <xdr:to>
      <xdr:col>73</xdr:col>
      <xdr:colOff>44450</xdr:colOff>
      <xdr:row>19</xdr:row>
      <xdr:rowOff>4445</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316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14622</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92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143891</xdr:rowOff>
    </xdr:from>
    <xdr:to>
      <xdr:col>68</xdr:col>
      <xdr:colOff>152400</xdr:colOff>
      <xdr:row>22</xdr:row>
      <xdr:rowOff>150527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3512800" y="3915791"/>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132810</xdr:rowOff>
    </xdr:from>
    <xdr:to>
      <xdr:col>68</xdr:col>
      <xdr:colOff>203200</xdr:colOff>
      <xdr:row>19</xdr:row>
      <xdr:rowOff>62960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32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73137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98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12636</xdr:rowOff>
    </xdr:from>
    <xdr:to>
      <xdr:col>64</xdr:col>
      <xdr:colOff>152400</xdr:colOff>
      <xdr:row>19</xdr:row>
      <xdr:rowOff>114236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327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124413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303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28670</xdr:rowOff>
    </xdr:from>
    <xdr:to>
      <xdr:col>81</xdr:col>
      <xdr:colOff>95250</xdr:colOff>
      <xdr:row>21</xdr:row>
      <xdr:rowOff>130270</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967200" y="36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95997</xdr:rowOff>
    </xdr:from>
    <xdr:ext cx="762000" cy="259045"/>
    <xdr:sp macro="" textlink="">
      <xdr:nvSpPr>
        <xdr:cNvPr id="457" name="将来負担の状況該当値テキスト">
          <a:extLst>
            <a:ext uri="{FF2B5EF4-FFF2-40B4-BE49-F238E27FC236}">
              <a16:creationId xmlns:a16="http://schemas.microsoft.com/office/drawing/2014/main" id="{00000000-0008-0000-0300-0000C9010000}"/>
            </a:ext>
          </a:extLst>
        </xdr:cNvPr>
        <xdr:cNvSpPr txBox="1"/>
      </xdr:nvSpPr>
      <xdr:spPr>
        <a:xfrm>
          <a:off x="17106900" y="352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69088</xdr:rowOff>
    </xdr:from>
    <xdr:to>
      <xdr:col>77</xdr:col>
      <xdr:colOff>95250</xdr:colOff>
      <xdr:row>21</xdr:row>
      <xdr:rowOff>170688</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366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155465</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375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124587</xdr:rowOff>
    </xdr:from>
    <xdr:to>
      <xdr:col>73</xdr:col>
      <xdr:colOff>44450</xdr:colOff>
      <xdr:row>22</xdr:row>
      <xdr:rowOff>54737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372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39514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381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93091</xdr:rowOff>
    </xdr:from>
    <xdr:to>
      <xdr:col>68</xdr:col>
      <xdr:colOff>203200</xdr:colOff>
      <xdr:row>23</xdr:row>
      <xdr:rowOff>23241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386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8018</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395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99727</xdr:rowOff>
    </xdr:from>
    <xdr:to>
      <xdr:col>64</xdr:col>
      <xdr:colOff>152400</xdr:colOff>
      <xdr:row>23</xdr:row>
      <xdr:rowOff>29877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38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14654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395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1,195,775
1,175,424
906.68
630,898,218
626,662,840
2,175,879
328,072,264
1,049,050,888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33.1</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32.7</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前年度を下回っているのは、退職者数の減少による退職手当の減などが主な要因である。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引き続き、財政運営方針（令和２年度～令和５年度）に掲げた方策を着実に実行しながら、義務的経費等の増加の抑制に努めていく。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69850</xdr:rowOff>
    </xdr:from>
    <xdr:to>
      <xdr:col>24</xdr:col>
      <xdr:colOff>25400</xdr:colOff>
      <xdr:row>39</xdr:row>
      <xdr:rowOff>120650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56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120650</xdr:rowOff>
    </xdr:from>
    <xdr:to>
      <xdr:col>19</xdr:col>
      <xdr:colOff>187325</xdr:colOff>
      <xdr:row>40</xdr:row>
      <xdr:rowOff>25400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0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40</xdr:row>
      <xdr:rowOff>25400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80100"/>
          <a:ext cx="889000" cy="100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50800</xdr:rowOff>
    </xdr:from>
    <xdr:to>
      <xdr:col>15</xdr:col>
      <xdr:colOff>149225</xdr:colOff>
      <xdr:row>38</xdr:row>
      <xdr:rowOff>152400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127000</xdr:rowOff>
    </xdr:from>
    <xdr:to>
      <xdr:col>11</xdr:col>
      <xdr:colOff>9525</xdr:colOff>
      <xdr:row>34</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613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12700</xdr:rowOff>
    </xdr:from>
    <xdr:to>
      <xdr:col>6</xdr:col>
      <xdr:colOff>171450</xdr:colOff>
      <xdr:row>32</xdr:row>
      <xdr:rowOff>114300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69850</xdr:rowOff>
    </xdr:from>
    <xdr:to>
      <xdr:col>20</xdr:col>
      <xdr:colOff>38100</xdr:colOff>
      <xdr:row>40</xdr:row>
      <xdr:rowOff>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156227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4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146050</xdr:rowOff>
    </xdr:from>
    <xdr:to>
      <xdr:col>15</xdr:col>
      <xdr:colOff>149225</xdr:colOff>
      <xdr:row>40</xdr:row>
      <xdr:rowOff>76200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60977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76200</xdr:rowOff>
    </xdr:from>
    <xdr:to>
      <xdr:col>6</xdr:col>
      <xdr:colOff>171450</xdr:colOff>
      <xdr:row>33</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前年度を上回っているのは、労務単価の上昇などが主な要因である。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引き続き、財政運営方針（令和２年度～令和５年度）に掲げた内部管理経費の節減などの方策を着実に実行しながら、物件費の節減に努めていく。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63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31750</xdr:rowOff>
    </xdr:from>
    <xdr:to>
      <xdr:col>82</xdr:col>
      <xdr:colOff>107950</xdr:colOff>
      <xdr:row>19</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89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165100</xdr:rowOff>
    </xdr:from>
    <xdr:to>
      <xdr:col>78</xdr:col>
      <xdr:colOff>69850</xdr:colOff>
      <xdr:row>19</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25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165100</xdr:rowOff>
    </xdr:from>
    <xdr:to>
      <xdr:col>78</xdr:col>
      <xdr:colOff>120650</xdr:colOff>
      <xdr:row>17</xdr:row>
      <xdr:rowOff>95250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165100</xdr:rowOff>
    </xdr:from>
    <xdr:to>
      <xdr:col>73</xdr:col>
      <xdr:colOff>180975</xdr:colOff>
      <xdr:row>20</xdr:row>
      <xdr:rowOff>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51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0</xdr:rowOff>
    </xdr:from>
    <xdr:to>
      <xdr:col>69</xdr:col>
      <xdr:colOff>92075</xdr:colOff>
      <xdr:row>20</xdr:row>
      <xdr:rowOff>25400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42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152400</xdr:rowOff>
    </xdr:from>
    <xdr:to>
      <xdr:col>78</xdr:col>
      <xdr:colOff>120650</xdr:colOff>
      <xdr:row>19</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67327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114300</xdr:rowOff>
    </xdr:from>
    <xdr:to>
      <xdr:col>74</xdr:col>
      <xdr:colOff>31750</xdr:colOff>
      <xdr:row>19</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29227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120650</xdr:rowOff>
    </xdr:from>
    <xdr:to>
      <xdr:col>69</xdr:col>
      <xdr:colOff>142875</xdr:colOff>
      <xdr:row>20</xdr:row>
      <xdr:rowOff>50800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35577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6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146050</xdr:rowOff>
    </xdr:from>
    <xdr:to>
      <xdr:col>65</xdr:col>
      <xdr:colOff>53975</xdr:colOff>
      <xdr:row>20</xdr:row>
      <xdr:rowOff>76200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60977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これは、生活保護の保護率が類似団体平均に比べて低いことなどが主な要因である。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引き続き、財政運営方針（令和２年度～令和５年度）に掲げた方策を着実に実行しながら、義務的経費等の増加の抑制に努めていく。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151493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383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302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56</xdr:row>
      <xdr:rowOff>29028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159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57</xdr:row>
      <xdr:rowOff>20865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15928"/>
          <a:ext cx="8890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57</xdr:row>
      <xdr:rowOff>37193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93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60070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81842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年度から大きな変動要因はなく横ばいの</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引き続き、財政運営方針（令和２年度～令和５年度）に掲げた方策を着実に実行し、コスト縮減等に努めていく。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12700</xdr:rowOff>
    </xdr:from>
    <xdr:to>
      <xdr:col>82</xdr:col>
      <xdr:colOff>107950</xdr:colOff>
      <xdr:row>53</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09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124477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146050</xdr:rowOff>
    </xdr:from>
    <xdr:to>
      <xdr:col>78</xdr:col>
      <xdr:colOff>69850</xdr:colOff>
      <xdr:row>53</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061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146050</xdr:rowOff>
    </xdr:from>
    <xdr:to>
      <xdr:col>73</xdr:col>
      <xdr:colOff>180975</xdr:colOff>
      <xdr:row>53</xdr:row>
      <xdr:rowOff>69850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061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69850</xdr:rowOff>
    </xdr:from>
    <xdr:to>
      <xdr:col>69</xdr:col>
      <xdr:colOff>92075</xdr:colOff>
      <xdr:row>54</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1567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133350</xdr:rowOff>
    </xdr:from>
    <xdr:to>
      <xdr:col>82</xdr:col>
      <xdr:colOff>158750</xdr:colOff>
      <xdr:row>53</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41927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133350</xdr:rowOff>
    </xdr:from>
    <xdr:to>
      <xdr:col>78</xdr:col>
      <xdr:colOff>120650</xdr:colOff>
      <xdr:row>53</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73677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95250</xdr:rowOff>
    </xdr:from>
    <xdr:to>
      <xdr:col>74</xdr:col>
      <xdr:colOff>31750</xdr:colOff>
      <xdr:row>53</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35577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19050</xdr:rowOff>
    </xdr:from>
    <xdr:to>
      <xdr:col>69</xdr:col>
      <xdr:colOff>142875</xdr:colOff>
      <xdr:row>53</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19050</xdr:rowOff>
    </xdr:from>
    <xdr:to>
      <xdr:col>65</xdr:col>
      <xdr:colOff>53975</xdr:colOff>
      <xdr:row>54</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これは、下水道事業に対する一般会計の負担が大きいことなどが主な要因である。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引き続き、財政運営方針（令和２年度～令和５年度）に基づき、下水道事業の経営改善などに努めていく。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41</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70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107950</xdr:rowOff>
    </xdr:from>
    <xdr:to>
      <xdr:col>82</xdr:col>
      <xdr:colOff>107950</xdr:colOff>
      <xdr:row>38</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623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54627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38</xdr:row>
      <xdr:rowOff>146050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642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76200</xdr:rowOff>
    </xdr:from>
    <xdr:to>
      <xdr:col>78</xdr:col>
      <xdr:colOff>120650</xdr:colOff>
      <xdr:row>38</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16527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146050</xdr:rowOff>
    </xdr:from>
    <xdr:to>
      <xdr:col>73</xdr:col>
      <xdr:colOff>180975</xdr:colOff>
      <xdr:row>40</xdr:row>
      <xdr:rowOff>50800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6611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114300</xdr:rowOff>
    </xdr:from>
    <xdr:to>
      <xdr:col>74</xdr:col>
      <xdr:colOff>31750</xdr:colOff>
      <xdr:row>38</xdr:row>
      <xdr:rowOff>44450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54627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50800</xdr:rowOff>
    </xdr:from>
    <xdr:to>
      <xdr:col>69</xdr:col>
      <xdr:colOff>92075</xdr:colOff>
      <xdr:row>40</xdr:row>
      <xdr:rowOff>69850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908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0</xdr:rowOff>
    </xdr:from>
    <xdr:to>
      <xdr:col>69</xdr:col>
      <xdr:colOff>142875</xdr:colOff>
      <xdr:row>39</xdr:row>
      <xdr:rowOff>101600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111777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57150</xdr:rowOff>
    </xdr:from>
    <xdr:to>
      <xdr:col>82</xdr:col>
      <xdr:colOff>158750</xdr:colOff>
      <xdr:row>38</xdr:row>
      <xdr:rowOff>158750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29227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95250</xdr:rowOff>
    </xdr:from>
    <xdr:to>
      <xdr:col>74</xdr:col>
      <xdr:colOff>31750</xdr:colOff>
      <xdr:row>39</xdr:row>
      <xdr:rowOff>25400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0</xdr:rowOff>
    </xdr:from>
    <xdr:to>
      <xdr:col>69</xdr:col>
      <xdr:colOff>142875</xdr:colOff>
      <xdr:row>40</xdr:row>
      <xdr:rowOff>101600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86377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19050</xdr:rowOff>
    </xdr:from>
    <xdr:to>
      <xdr:col>65</xdr:col>
      <xdr:colOff>53975</xdr:colOff>
      <xdr:row>40</xdr:row>
      <xdr:rowOff>120650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105427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60"/>
            </a:lnSpc>
          </a:pP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p>
        <a:p>
          <a:pPr>
            <a:lnSpc>
              <a:spcPts val="1560"/>
            </a:lnSpc>
          </a:pPr>
          <a:r>
            <a:rPr kumimoji="1" lang="ja-JP" altLang="en-US" sz="1300">
              <a:latin typeface="ＭＳ Ｐゴシック" panose="020B0600070205080204" pitchFamily="50" charset="-128"/>
              <a:ea typeface="ＭＳ Ｐゴシック" panose="020B0600070205080204" pitchFamily="50" charset="-128"/>
            </a:rPr>
            <a:t>これは、都市基盤の整備を積極的に進め、多額の市債を発行してきたことなどが要因である。</a:t>
          </a:r>
        </a:p>
        <a:p>
          <a:pPr>
            <a:lnSpc>
              <a:spcPts val="1560"/>
            </a:lnSpc>
          </a:pPr>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引き続き、財政運営方針（令和２年度～令和５年度）に沿って、市債残高の抑制や、短期の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年債から長期の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年債までバランスよく発行することで、長期的視点で金利負担の軽減に努めていく。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20865</xdr:rowOff>
    </xdr:from>
    <xdr:to>
      <xdr:col>24</xdr:col>
      <xdr:colOff>25400</xdr:colOff>
      <xdr:row>79</xdr:row>
      <xdr:rowOff>167821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36715"/>
          <a:ext cx="0" cy="117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139898</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68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167821</xdr:rowOff>
    </xdr:from>
    <xdr:to>
      <xdr:col>24</xdr:col>
      <xdr:colOff>114300</xdr:colOff>
      <xdr:row>79</xdr:row>
      <xdr:rowOff>167821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7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107242</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8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20865</xdr:rowOff>
    </xdr:from>
    <xdr:to>
      <xdr:col>24</xdr:col>
      <xdr:colOff>114300</xdr:colOff>
      <xdr:row>73</xdr:row>
      <xdr:rowOff>20865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3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167821</xdr:rowOff>
    </xdr:from>
    <xdr:to>
      <xdr:col>24</xdr:col>
      <xdr:colOff>25400</xdr:colOff>
      <xdr:row>78</xdr:row>
      <xdr:rowOff>12700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3694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125384</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298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108857</xdr:rowOff>
    </xdr:from>
    <xdr:to>
      <xdr:col>24</xdr:col>
      <xdr:colOff>76200</xdr:colOff>
      <xdr:row>77</xdr:row>
      <xdr:rowOff>39007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167821</xdr:rowOff>
    </xdr:from>
    <xdr:to>
      <xdr:col>19</xdr:col>
      <xdr:colOff>187325</xdr:colOff>
      <xdr:row>78</xdr:row>
      <xdr:rowOff>94343</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3694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125186</xdr:rowOff>
    </xdr:from>
    <xdr:to>
      <xdr:col>20</xdr:col>
      <xdr:colOff>38100</xdr:colOff>
      <xdr:row>77</xdr:row>
      <xdr:rowOff>55336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65512</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2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94343</xdr:rowOff>
    </xdr:from>
    <xdr:to>
      <xdr:col>15</xdr:col>
      <xdr:colOff>98425</xdr:colOff>
      <xdr:row>81</xdr:row>
      <xdr:rowOff>135164</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467443"/>
          <a:ext cx="889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35379</xdr:rowOff>
    </xdr:from>
    <xdr:to>
      <xdr:col>15</xdr:col>
      <xdr:colOff>149225</xdr:colOff>
      <xdr:row>77</xdr:row>
      <xdr:rowOff>136979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147156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69850</xdr:rowOff>
    </xdr:from>
    <xdr:to>
      <xdr:col>11</xdr:col>
      <xdr:colOff>9525</xdr:colOff>
      <xdr:row>81</xdr:row>
      <xdr:rowOff>135164</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957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10886</xdr:rowOff>
    </xdr:from>
    <xdr:to>
      <xdr:col>11</xdr:col>
      <xdr:colOff>60325</xdr:colOff>
      <xdr:row>80</xdr:row>
      <xdr:rowOff>112486</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122663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9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166007</xdr:rowOff>
    </xdr:from>
    <xdr:to>
      <xdr:col>6</xdr:col>
      <xdr:colOff>171450</xdr:colOff>
      <xdr:row>80</xdr:row>
      <xdr:rowOff>96157</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7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106334</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117021</xdr:rowOff>
    </xdr:from>
    <xdr:to>
      <xdr:col>20</xdr:col>
      <xdr:colOff>38100</xdr:colOff>
      <xdr:row>78</xdr:row>
      <xdr:rowOff>47171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31948</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40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43543</xdr:rowOff>
    </xdr:from>
    <xdr:to>
      <xdr:col>15</xdr:col>
      <xdr:colOff>149225</xdr:colOff>
      <xdr:row>78</xdr:row>
      <xdr:rowOff>145143</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129920</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84364</xdr:rowOff>
    </xdr:from>
    <xdr:to>
      <xdr:col>11</xdr:col>
      <xdr:colOff>60325</xdr:colOff>
      <xdr:row>82</xdr:row>
      <xdr:rowOff>14514</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9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170741</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405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19050</xdr:rowOff>
    </xdr:from>
    <xdr:to>
      <xdr:col>6</xdr:col>
      <xdr:colOff>171450</xdr:colOff>
      <xdr:row>81</xdr:row>
      <xdr:rowOff>120650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105427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78.5</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78.7</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扶助費は類似団体平均を下回っている一方で、物件費及び補助費等が類似団体平均を上回っており、その結果類似団体平均とほぼ同水準で推移している。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引き続き、財政運営方針（令和２年度～令和５年度）に掲げた方策を着実に実行し、コスト縮減等に努めていく。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78015</xdr:rowOff>
    </xdr:from>
    <xdr:to>
      <xdr:col>82</xdr:col>
      <xdr:colOff>107950</xdr:colOff>
      <xdr:row>81</xdr:row>
      <xdr:rowOff>15421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422415"/>
          <a:ext cx="0"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158948</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15421</xdr:rowOff>
    </xdr:from>
    <xdr:to>
      <xdr:col>82</xdr:col>
      <xdr:colOff>196850</xdr:colOff>
      <xdr:row>81</xdr:row>
      <xdr:rowOff>15421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164392</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16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78015</xdr:rowOff>
    </xdr:from>
    <xdr:to>
      <xdr:col>82</xdr:col>
      <xdr:colOff>196850</xdr:colOff>
      <xdr:row>72</xdr:row>
      <xdr:rowOff>78015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4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132443</xdr:rowOff>
    </xdr:from>
    <xdr:to>
      <xdr:col>82</xdr:col>
      <xdr:colOff>107950</xdr:colOff>
      <xdr:row>76</xdr:row>
      <xdr:rowOff>154214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1626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78014</xdr:rowOff>
    </xdr:from>
    <xdr:to>
      <xdr:col>78</xdr:col>
      <xdr:colOff>69850</xdr:colOff>
      <xdr:row>76</xdr:row>
      <xdr:rowOff>132443</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1082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94343</xdr:rowOff>
    </xdr:from>
    <xdr:to>
      <xdr:col>73</xdr:col>
      <xdr:colOff>180975</xdr:colOff>
      <xdr:row>76</xdr:row>
      <xdr:rowOff>78014</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2781643"/>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5443</xdr:rowOff>
    </xdr:from>
    <xdr:to>
      <xdr:col>74</xdr:col>
      <xdr:colOff>31750</xdr:colOff>
      <xdr:row>76</xdr:row>
      <xdr:rowOff>107043</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03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117220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7257</xdr:rowOff>
    </xdr:from>
    <xdr:to>
      <xdr:col>69</xdr:col>
      <xdr:colOff>92075</xdr:colOff>
      <xdr:row>74</xdr:row>
      <xdr:rowOff>94343</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2694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97972</xdr:rowOff>
    </xdr:from>
    <xdr:to>
      <xdr:col>69</xdr:col>
      <xdr:colOff>142875</xdr:colOff>
      <xdr:row>75</xdr:row>
      <xdr:rowOff>28122</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12899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7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40822</xdr:rowOff>
    </xdr:from>
    <xdr:to>
      <xdr:col>65</xdr:col>
      <xdr:colOff>53975</xdr:colOff>
      <xdr:row>73</xdr:row>
      <xdr:rowOff>142422</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152599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103414</xdr:rowOff>
    </xdr:from>
    <xdr:to>
      <xdr:col>82</xdr:col>
      <xdr:colOff>158750</xdr:colOff>
      <xdr:row>77</xdr:row>
      <xdr:rowOff>33564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119941</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81643</xdr:rowOff>
    </xdr:from>
    <xdr:to>
      <xdr:col>78</xdr:col>
      <xdr:colOff>120650</xdr:colOff>
      <xdr:row>77</xdr:row>
      <xdr:rowOff>11793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168020</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19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27214</xdr:rowOff>
    </xdr:from>
    <xdr:to>
      <xdr:col>74</xdr:col>
      <xdr:colOff>31750</xdr:colOff>
      <xdr:row>76</xdr:row>
      <xdr:rowOff>128814</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113591</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14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43543</xdr:rowOff>
    </xdr:from>
    <xdr:to>
      <xdr:col>69</xdr:col>
      <xdr:colOff>142875</xdr:colOff>
      <xdr:row>74</xdr:row>
      <xdr:rowOff>145143</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155320</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249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127907</xdr:rowOff>
    </xdr:from>
    <xdr:to>
      <xdr:col>65</xdr:col>
      <xdr:colOff>53975</xdr:colOff>
      <xdr:row>74</xdr:row>
      <xdr:rowOff>58057</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42834</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273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64760</xdr:rowOff>
    </xdr:from>
    <xdr:to>
      <xdr:col>29</xdr:col>
      <xdr:colOff>127000</xdr:colOff>
      <xdr:row>17</xdr:row>
      <xdr:rowOff>19954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69785"/>
          <a:ext cx="0" cy="8124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163481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5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19954</xdr:rowOff>
    </xdr:from>
    <xdr:to>
      <xdr:col>30</xdr:col>
      <xdr:colOff>25400</xdr:colOff>
      <xdr:row>17</xdr:row>
      <xdr:rowOff>19954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8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151137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64760</xdr:rowOff>
    </xdr:from>
    <xdr:to>
      <xdr:col>30</xdr:col>
      <xdr:colOff>25400</xdr:colOff>
      <xdr:row>12</xdr:row>
      <xdr:rowOff>64760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69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76647</xdr:rowOff>
    </xdr:from>
    <xdr:to>
      <xdr:col>29</xdr:col>
      <xdr:colOff>127000</xdr:colOff>
      <xdr:row>13</xdr:row>
      <xdr:rowOff>87460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353122"/>
          <a:ext cx="647700" cy="10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7228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551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35151</xdr:rowOff>
    </xdr:from>
    <xdr:to>
      <xdr:col>29</xdr:col>
      <xdr:colOff>177800</xdr:colOff>
      <xdr:row>14</xdr:row>
      <xdr:rowOff>136751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76647</xdr:rowOff>
    </xdr:from>
    <xdr:to>
      <xdr:col>26</xdr:col>
      <xdr:colOff>50800</xdr:colOff>
      <xdr:row>13</xdr:row>
      <xdr:rowOff>89174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353122"/>
          <a:ext cx="698500" cy="12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38992</xdr:rowOff>
    </xdr:from>
    <xdr:to>
      <xdr:col>26</xdr:col>
      <xdr:colOff>101600</xdr:colOff>
      <xdr:row>14</xdr:row>
      <xdr:rowOff>140592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125369</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7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89174</xdr:rowOff>
    </xdr:from>
    <xdr:to>
      <xdr:col>22</xdr:col>
      <xdr:colOff>114300</xdr:colOff>
      <xdr:row>18</xdr:row>
      <xdr:rowOff>120927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365649"/>
          <a:ext cx="698500" cy="889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43769</xdr:rowOff>
    </xdr:from>
    <xdr:to>
      <xdr:col>22</xdr:col>
      <xdr:colOff>165100</xdr:colOff>
      <xdr:row>14</xdr:row>
      <xdr:rowOff>145369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130146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108514</xdr:rowOff>
    </xdr:from>
    <xdr:to>
      <xdr:col>18</xdr:col>
      <xdr:colOff>177800</xdr:colOff>
      <xdr:row>18</xdr:row>
      <xdr:rowOff>120927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242239"/>
          <a:ext cx="698500" cy="12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42763</xdr:rowOff>
    </xdr:from>
    <xdr:to>
      <xdr:col>19</xdr:col>
      <xdr:colOff>38100</xdr:colOff>
      <xdr:row>19</xdr:row>
      <xdr:rowOff>144363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129140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34877</xdr:rowOff>
    </xdr:from>
    <xdr:to>
      <xdr:col>15</xdr:col>
      <xdr:colOff>101600</xdr:colOff>
      <xdr:row>19</xdr:row>
      <xdr:rowOff>136477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121254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36660</xdr:rowOff>
    </xdr:from>
    <xdr:to>
      <xdr:col>29</xdr:col>
      <xdr:colOff>177800</xdr:colOff>
      <xdr:row>13</xdr:row>
      <xdr:rowOff>138260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13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53187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5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25847</xdr:rowOff>
    </xdr:from>
    <xdr:to>
      <xdr:col>26</xdr:col>
      <xdr:colOff>101600</xdr:colOff>
      <xdr:row>13</xdr:row>
      <xdr:rowOff>127447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02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137624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071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38374</xdr:rowOff>
    </xdr:from>
    <xdr:to>
      <xdr:col>22</xdr:col>
      <xdr:colOff>165100</xdr:colOff>
      <xdr:row>13</xdr:row>
      <xdr:rowOff>139974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31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150151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08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70127</xdr:rowOff>
    </xdr:from>
    <xdr:to>
      <xdr:col>19</xdr:col>
      <xdr:colOff>38100</xdr:colOff>
      <xdr:row>19</xdr:row>
      <xdr:rowOff>277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03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7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57714</xdr:rowOff>
    </xdr:from>
    <xdr:to>
      <xdr:col>15</xdr:col>
      <xdr:colOff>101600</xdr:colOff>
      <xdr:row>18</xdr:row>
      <xdr:rowOff>159314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91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169491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250581</xdr:rowOff>
    </xdr:from>
    <xdr:to>
      <xdr:col>29</xdr:col>
      <xdr:colOff>127000</xdr:colOff>
      <xdr:row>37</xdr:row>
      <xdr:rowOff>101443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75131"/>
          <a:ext cx="0" cy="1051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73520</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101443</xdr:rowOff>
    </xdr:from>
    <xdr:to>
      <xdr:col>30</xdr:col>
      <xdr:colOff>25400</xdr:colOff>
      <xdr:row>37</xdr:row>
      <xdr:rowOff>101443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26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165508</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250581</xdr:rowOff>
    </xdr:from>
    <xdr:to>
      <xdr:col>30</xdr:col>
      <xdr:colOff>25400</xdr:colOff>
      <xdr:row>33</xdr:row>
      <xdr:rowOff>250581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75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206599</xdr:rowOff>
    </xdr:from>
    <xdr:to>
      <xdr:col>29</xdr:col>
      <xdr:colOff>127000</xdr:colOff>
      <xdr:row>33</xdr:row>
      <xdr:rowOff>250581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131149"/>
          <a:ext cx="647700" cy="4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2146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12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30069</xdr:rowOff>
    </xdr:from>
    <xdr:to>
      <xdr:col>29</xdr:col>
      <xdr:colOff>177800</xdr:colOff>
      <xdr:row>35</xdr:row>
      <xdr:rowOff>131669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206599</xdr:rowOff>
    </xdr:from>
    <xdr:to>
      <xdr:col>26</xdr:col>
      <xdr:colOff>50800</xdr:colOff>
      <xdr:row>33</xdr:row>
      <xdr:rowOff>224521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131149"/>
          <a:ext cx="698500" cy="17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16718</xdr:rowOff>
    </xdr:from>
    <xdr:to>
      <xdr:col>26</xdr:col>
      <xdr:colOff>101600</xdr:colOff>
      <xdr:row>35</xdr:row>
      <xdr:rowOff>118318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103095</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13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224521</xdr:rowOff>
    </xdr:from>
    <xdr:to>
      <xdr:col>22</xdr:col>
      <xdr:colOff>114300</xdr:colOff>
      <xdr:row>33</xdr:row>
      <xdr:rowOff>265120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149071"/>
          <a:ext cx="698500" cy="40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48082</xdr:rowOff>
    </xdr:from>
    <xdr:to>
      <xdr:col>22</xdr:col>
      <xdr:colOff>165100</xdr:colOff>
      <xdr:row>35</xdr:row>
      <xdr:rowOff>149682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134459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239014</xdr:rowOff>
    </xdr:from>
    <xdr:to>
      <xdr:col>18</xdr:col>
      <xdr:colOff>177800</xdr:colOff>
      <xdr:row>33</xdr:row>
      <xdr:rowOff>265120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163564"/>
          <a:ext cx="698500" cy="26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292319</xdr:rowOff>
    </xdr:from>
    <xdr:to>
      <xdr:col>19</xdr:col>
      <xdr:colOff>38100</xdr:colOff>
      <xdr:row>35</xdr:row>
      <xdr:rowOff>51019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4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214869</xdr:rowOff>
    </xdr:from>
    <xdr:to>
      <xdr:col>15</xdr:col>
      <xdr:colOff>101600</xdr:colOff>
      <xdr:row>34</xdr:row>
      <xdr:rowOff>316469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301246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199781</xdr:rowOff>
    </xdr:from>
    <xdr:to>
      <xdr:col>29</xdr:col>
      <xdr:colOff>177800</xdr:colOff>
      <xdr:row>33</xdr:row>
      <xdr:rowOff>301381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124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146458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071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155799</xdr:rowOff>
    </xdr:from>
    <xdr:to>
      <xdr:col>26</xdr:col>
      <xdr:colOff>101600</xdr:colOff>
      <xdr:row>33</xdr:row>
      <xdr:rowOff>257399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080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96126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584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173721</xdr:rowOff>
    </xdr:from>
    <xdr:to>
      <xdr:col>22</xdr:col>
      <xdr:colOff>165100</xdr:colOff>
      <xdr:row>33</xdr:row>
      <xdr:rowOff>275321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098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114048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58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214320</xdr:rowOff>
    </xdr:from>
    <xdr:to>
      <xdr:col>19</xdr:col>
      <xdr:colOff>38100</xdr:colOff>
      <xdr:row>33</xdr:row>
      <xdr:rowOff>315920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138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154647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590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188214</xdr:rowOff>
    </xdr:from>
    <xdr:to>
      <xdr:col>15</xdr:col>
      <xdr:colOff>101600</xdr:colOff>
      <xdr:row>33</xdr:row>
      <xdr:rowOff>289814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112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128541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588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1,195,775
1,175,424
906.68
630,898,218
626,662,840
2,175,879
328,072,264
1,049,050,888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122258</xdr:rowOff>
    </xdr:from>
    <xdr:to>
      <xdr:col>24</xdr:col>
      <xdr:colOff>62865</xdr:colOff>
      <xdr:row>35</xdr:row>
      <xdr:rowOff>117434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65758"/>
          <a:ext cx="1270" cy="85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121261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12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117434</xdr:rowOff>
    </xdr:from>
    <xdr:to>
      <xdr:col>24</xdr:col>
      <xdr:colOff>152400</xdr:colOff>
      <xdr:row>35</xdr:row>
      <xdr:rowOff>117434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11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68935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4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122258</xdr:rowOff>
    </xdr:from>
    <xdr:to>
      <xdr:col>24</xdr:col>
      <xdr:colOff>152400</xdr:colOff>
      <xdr:row>30</xdr:row>
      <xdr:rowOff>122258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6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135037</xdr:rowOff>
    </xdr:from>
    <xdr:to>
      <xdr:col>24</xdr:col>
      <xdr:colOff>63500</xdr:colOff>
      <xdr:row>31</xdr:row>
      <xdr:rowOff>162560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449987"/>
          <a:ext cx="8382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107035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93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128608</xdr:rowOff>
    </xdr:from>
    <xdr:to>
      <xdr:col>24</xdr:col>
      <xdr:colOff>114300</xdr:colOff>
      <xdr:row>33</xdr:row>
      <xdr:rowOff>58758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123241</xdr:rowOff>
    </xdr:from>
    <xdr:to>
      <xdr:col>19</xdr:col>
      <xdr:colOff>177800</xdr:colOff>
      <xdr:row>31</xdr:row>
      <xdr:rowOff>135037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438191"/>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131808</xdr:rowOff>
    </xdr:from>
    <xdr:to>
      <xdr:col>20</xdr:col>
      <xdr:colOff>38100</xdr:colOff>
      <xdr:row>33</xdr:row>
      <xdr:rowOff>61958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53085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71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123241</xdr:rowOff>
    </xdr:from>
    <xdr:to>
      <xdr:col>15</xdr:col>
      <xdr:colOff>50800</xdr:colOff>
      <xdr:row>37</xdr:row>
      <xdr:rowOff>84744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438191"/>
          <a:ext cx="889000" cy="99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129156</xdr:rowOff>
    </xdr:from>
    <xdr:to>
      <xdr:col>15</xdr:col>
      <xdr:colOff>101600</xdr:colOff>
      <xdr:row>33</xdr:row>
      <xdr:rowOff>59306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50433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81978</xdr:rowOff>
    </xdr:from>
    <xdr:to>
      <xdr:col>10</xdr:col>
      <xdr:colOff>114300</xdr:colOff>
      <xdr:row>37</xdr:row>
      <xdr:rowOff>84744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425628"/>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32848</xdr:rowOff>
    </xdr:from>
    <xdr:to>
      <xdr:col>10</xdr:col>
      <xdr:colOff>165100</xdr:colOff>
      <xdr:row>38</xdr:row>
      <xdr:rowOff>134448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125575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14560</xdr:rowOff>
    </xdr:from>
    <xdr:to>
      <xdr:col>6</xdr:col>
      <xdr:colOff>38100</xdr:colOff>
      <xdr:row>38</xdr:row>
      <xdr:rowOff>116160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107287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111760</xdr:rowOff>
    </xdr:from>
    <xdr:to>
      <xdr:col>24</xdr:col>
      <xdr:colOff>114300</xdr:colOff>
      <xdr:row>32</xdr:row>
      <xdr:rowOff>41910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134637</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27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84237</xdr:rowOff>
    </xdr:from>
    <xdr:to>
      <xdr:col>20</xdr:col>
      <xdr:colOff>38100</xdr:colOff>
      <xdr:row>32</xdr:row>
      <xdr:rowOff>14387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3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30914</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17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72441</xdr:rowOff>
    </xdr:from>
    <xdr:to>
      <xdr:col>15</xdr:col>
      <xdr:colOff>101600</xdr:colOff>
      <xdr:row>32</xdr:row>
      <xdr:rowOff>2591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38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19118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16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33944</xdr:rowOff>
    </xdr:from>
    <xdr:to>
      <xdr:col>10</xdr:col>
      <xdr:colOff>165100</xdr:colOff>
      <xdr:row>37</xdr:row>
      <xdr:rowOff>135544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7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152071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15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31178</xdr:rowOff>
    </xdr:from>
    <xdr:to>
      <xdr:col>6</xdr:col>
      <xdr:colOff>38100</xdr:colOff>
      <xdr:row>37</xdr:row>
      <xdr:rowOff>132778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149305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15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34239</xdr:rowOff>
    </xdr:from>
    <xdr:to>
      <xdr:col>24</xdr:col>
      <xdr:colOff>62865</xdr:colOff>
      <xdr:row>58</xdr:row>
      <xdr:rowOff>171018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06739"/>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3395</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171018</xdr:rowOff>
    </xdr:from>
    <xdr:to>
      <xdr:col>24</xdr:col>
      <xdr:colOff>152400</xdr:colOff>
      <xdr:row>58</xdr:row>
      <xdr:rowOff>171018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1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152366</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34239</xdr:rowOff>
    </xdr:from>
    <xdr:to>
      <xdr:col>24</xdr:col>
      <xdr:colOff>152400</xdr:colOff>
      <xdr:row>50</xdr:row>
      <xdr:rowOff>34239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0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28677</xdr:rowOff>
    </xdr:from>
    <xdr:to>
      <xdr:col>24</xdr:col>
      <xdr:colOff>63500</xdr:colOff>
      <xdr:row>53</xdr:row>
      <xdr:rowOff>167437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115527"/>
          <a:ext cx="838200" cy="13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118533</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376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140106</xdr:rowOff>
    </xdr:from>
    <xdr:to>
      <xdr:col>24</xdr:col>
      <xdr:colOff>114300</xdr:colOff>
      <xdr:row>55</xdr:row>
      <xdr:rowOff>70256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9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167437</xdr:rowOff>
    </xdr:from>
    <xdr:to>
      <xdr:col>19</xdr:col>
      <xdr:colOff>177800</xdr:colOff>
      <xdr:row>54</xdr:row>
      <xdr:rowOff>88188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254287"/>
          <a:ext cx="889000" cy="9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135992</xdr:rowOff>
    </xdr:from>
    <xdr:to>
      <xdr:col>20</xdr:col>
      <xdr:colOff>38100</xdr:colOff>
      <xdr:row>56</xdr:row>
      <xdr:rowOff>66142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6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57269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88188</xdr:rowOff>
    </xdr:from>
    <xdr:to>
      <xdr:col>15</xdr:col>
      <xdr:colOff>50800</xdr:colOff>
      <xdr:row>54</xdr:row>
      <xdr:rowOff>113792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346488"/>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89967</xdr:rowOff>
    </xdr:from>
    <xdr:to>
      <xdr:col>15</xdr:col>
      <xdr:colOff>101600</xdr:colOff>
      <xdr:row>56</xdr:row>
      <xdr:rowOff>20117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51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11244</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6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125450</xdr:rowOff>
    </xdr:from>
    <xdr:to>
      <xdr:col>10</xdr:col>
      <xdr:colOff>114300</xdr:colOff>
      <xdr:row>54</xdr:row>
      <xdr:rowOff>113792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212300"/>
          <a:ext cx="889000" cy="15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111227</xdr:rowOff>
    </xdr:from>
    <xdr:to>
      <xdr:col>10</xdr:col>
      <xdr:colOff>165100</xdr:colOff>
      <xdr:row>56</xdr:row>
      <xdr:rowOff>41377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5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32504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3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65507</xdr:rowOff>
    </xdr:from>
    <xdr:to>
      <xdr:col>6</xdr:col>
      <xdr:colOff>38100</xdr:colOff>
      <xdr:row>56</xdr:row>
      <xdr:rowOff>167107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66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158234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7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149327</xdr:rowOff>
    </xdr:from>
    <xdr:to>
      <xdr:col>24</xdr:col>
      <xdr:colOff>114300</xdr:colOff>
      <xdr:row>53</xdr:row>
      <xdr:rowOff>79477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0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754</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9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116637</xdr:rowOff>
    </xdr:from>
    <xdr:to>
      <xdr:col>20</xdr:col>
      <xdr:colOff>38100</xdr:colOff>
      <xdr:row>54</xdr:row>
      <xdr:rowOff>46787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20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63314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897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37388</xdr:rowOff>
    </xdr:from>
    <xdr:to>
      <xdr:col>15</xdr:col>
      <xdr:colOff>101600</xdr:colOff>
      <xdr:row>54</xdr:row>
      <xdr:rowOff>138988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2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155515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62992</xdr:rowOff>
    </xdr:from>
    <xdr:to>
      <xdr:col>10</xdr:col>
      <xdr:colOff>165100</xdr:colOff>
      <xdr:row>54</xdr:row>
      <xdr:rowOff>164592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32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9669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0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74650</xdr:rowOff>
    </xdr:from>
    <xdr:to>
      <xdr:col>6</xdr:col>
      <xdr:colOff>38100</xdr:colOff>
      <xdr:row>54</xdr:row>
      <xdr:rowOff>4800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1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21327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89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40205</xdr:rowOff>
    </xdr:from>
    <xdr:to>
      <xdr:col>24</xdr:col>
      <xdr:colOff>62865</xdr:colOff>
      <xdr:row>77</xdr:row>
      <xdr:rowOff>161689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41705"/>
          <a:ext cx="1270" cy="1321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165516</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6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161689</xdr:rowOff>
    </xdr:from>
    <xdr:to>
      <xdr:col>24</xdr:col>
      <xdr:colOff>152400</xdr:colOff>
      <xdr:row>77</xdr:row>
      <xdr:rowOff>161689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6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158332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40205</xdr:rowOff>
    </xdr:from>
    <xdr:to>
      <xdr:col>24</xdr:col>
      <xdr:colOff>152400</xdr:colOff>
      <xdr:row>70</xdr:row>
      <xdr:rowOff>40205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4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141660</xdr:rowOff>
    </xdr:from>
    <xdr:to>
      <xdr:col>24</xdr:col>
      <xdr:colOff>63500</xdr:colOff>
      <xdr:row>77</xdr:row>
      <xdr:rowOff>161689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43310"/>
          <a:ext cx="838200" cy="2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169253</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685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146376</xdr:rowOff>
    </xdr:from>
    <xdr:to>
      <xdr:col>24</xdr:col>
      <xdr:colOff>114300</xdr:colOff>
      <xdr:row>75</xdr:row>
      <xdr:rowOff>76526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83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118363</xdr:rowOff>
    </xdr:from>
    <xdr:to>
      <xdr:col>19</xdr:col>
      <xdr:colOff>177800</xdr:colOff>
      <xdr:row>77</xdr:row>
      <xdr:rowOff>141660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20013"/>
          <a:ext cx="889000" cy="2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134185</xdr:rowOff>
    </xdr:from>
    <xdr:to>
      <xdr:col>20</xdr:col>
      <xdr:colOff>38100</xdr:colOff>
      <xdr:row>75</xdr:row>
      <xdr:rowOff>64335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82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80862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5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118363</xdr:rowOff>
    </xdr:from>
    <xdr:to>
      <xdr:col>15</xdr:col>
      <xdr:colOff>50800</xdr:colOff>
      <xdr:row>78</xdr:row>
      <xdr:rowOff>38898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20013"/>
          <a:ext cx="889000" cy="9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3121</xdr:rowOff>
    </xdr:from>
    <xdr:to>
      <xdr:col>15</xdr:col>
      <xdr:colOff>101600</xdr:colOff>
      <xdr:row>75</xdr:row>
      <xdr:rowOff>104721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8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121248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63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98769</xdr:rowOff>
    </xdr:from>
    <xdr:to>
      <xdr:col>10</xdr:col>
      <xdr:colOff>114300</xdr:colOff>
      <xdr:row>78</xdr:row>
      <xdr:rowOff>38898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00419"/>
          <a:ext cx="889000" cy="11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32948</xdr:rowOff>
    </xdr:from>
    <xdr:to>
      <xdr:col>10</xdr:col>
      <xdr:colOff>165100</xdr:colOff>
      <xdr:row>75</xdr:row>
      <xdr:rowOff>134548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89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151075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66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48732</xdr:rowOff>
    </xdr:from>
    <xdr:to>
      <xdr:col>6</xdr:col>
      <xdr:colOff>38100</xdr:colOff>
      <xdr:row>75</xdr:row>
      <xdr:rowOff>150332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29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166859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68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110889</xdr:rowOff>
    </xdr:from>
    <xdr:to>
      <xdr:col>24</xdr:col>
      <xdr:colOff>114300</xdr:colOff>
      <xdr:row>78</xdr:row>
      <xdr:rowOff>41039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1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25816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2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90860</xdr:rowOff>
    </xdr:from>
    <xdr:to>
      <xdr:col>20</xdr:col>
      <xdr:colOff>38100</xdr:colOff>
      <xdr:row>78</xdr:row>
      <xdr:rowOff>21010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12137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8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67563</xdr:rowOff>
    </xdr:from>
    <xdr:to>
      <xdr:col>15</xdr:col>
      <xdr:colOff>101600</xdr:colOff>
      <xdr:row>77</xdr:row>
      <xdr:rowOff>169163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160290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6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159548</xdr:rowOff>
    </xdr:from>
    <xdr:to>
      <xdr:col>10</xdr:col>
      <xdr:colOff>165100</xdr:colOff>
      <xdr:row>78</xdr:row>
      <xdr:rowOff>89698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6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80825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47969</xdr:rowOff>
    </xdr:from>
    <xdr:to>
      <xdr:col>6</xdr:col>
      <xdr:colOff>38100</xdr:colOff>
      <xdr:row>77</xdr:row>
      <xdr:rowOff>149569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140696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4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69710</xdr:rowOff>
    </xdr:from>
    <xdr:to>
      <xdr:col>24</xdr:col>
      <xdr:colOff>62865</xdr:colOff>
      <xdr:row>99</xdr:row>
      <xdr:rowOff>58001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00210"/>
          <a:ext cx="1270" cy="1531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61828</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58001</xdr:rowOff>
    </xdr:from>
    <xdr:to>
      <xdr:col>24</xdr:col>
      <xdr:colOff>152400</xdr:colOff>
      <xdr:row>99</xdr:row>
      <xdr:rowOff>58001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3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7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69710</xdr:rowOff>
    </xdr:from>
    <xdr:to>
      <xdr:col>24</xdr:col>
      <xdr:colOff>152400</xdr:colOff>
      <xdr:row>90</xdr:row>
      <xdr:rowOff>69710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00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115633</xdr:rowOff>
    </xdr:from>
    <xdr:to>
      <xdr:col>24</xdr:col>
      <xdr:colOff>63500</xdr:colOff>
      <xdr:row>96</xdr:row>
      <xdr:rowOff>5538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03383"/>
          <a:ext cx="838200" cy="6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83583</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99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60706</xdr:rowOff>
    </xdr:from>
    <xdr:to>
      <xdr:col>24</xdr:col>
      <xdr:colOff>114300</xdr:colOff>
      <xdr:row>95</xdr:row>
      <xdr:rowOff>162306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5538</xdr:rowOff>
    </xdr:from>
    <xdr:to>
      <xdr:col>19</xdr:col>
      <xdr:colOff>177800</xdr:colOff>
      <xdr:row>96</xdr:row>
      <xdr:rowOff>8903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64738"/>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134671</xdr:rowOff>
    </xdr:from>
    <xdr:to>
      <xdr:col>20</xdr:col>
      <xdr:colOff>38100</xdr:colOff>
      <xdr:row>96</xdr:row>
      <xdr:rowOff>64821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55948</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159817</xdr:rowOff>
    </xdr:from>
    <xdr:to>
      <xdr:col>15</xdr:col>
      <xdr:colOff>50800</xdr:colOff>
      <xdr:row>96</xdr:row>
      <xdr:rowOff>8903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447567"/>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154978</xdr:rowOff>
    </xdr:from>
    <xdr:to>
      <xdr:col>15</xdr:col>
      <xdr:colOff>101600</xdr:colOff>
      <xdr:row>96</xdr:row>
      <xdr:rowOff>85128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76255</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159817</xdr:rowOff>
    </xdr:from>
    <xdr:to>
      <xdr:col>10</xdr:col>
      <xdr:colOff>114300</xdr:colOff>
      <xdr:row>96</xdr:row>
      <xdr:rowOff>22873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47567"/>
          <a:ext cx="889000" cy="3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15811</xdr:rowOff>
    </xdr:from>
    <xdr:to>
      <xdr:col>10</xdr:col>
      <xdr:colOff>165100</xdr:colOff>
      <xdr:row>96</xdr:row>
      <xdr:rowOff>117411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108538</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82677</xdr:rowOff>
    </xdr:from>
    <xdr:to>
      <xdr:col>6</xdr:col>
      <xdr:colOff>38100</xdr:colOff>
      <xdr:row>97</xdr:row>
      <xdr:rowOff>12827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3954</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64833</xdr:rowOff>
    </xdr:from>
    <xdr:to>
      <xdr:col>24</xdr:col>
      <xdr:colOff>114300</xdr:colOff>
      <xdr:row>95</xdr:row>
      <xdr:rowOff>166433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5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43260</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3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126188</xdr:rowOff>
    </xdr:from>
    <xdr:to>
      <xdr:col>20</xdr:col>
      <xdr:colOff>38100</xdr:colOff>
      <xdr:row>96</xdr:row>
      <xdr:rowOff>56338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72865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18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129553</xdr:rowOff>
    </xdr:from>
    <xdr:to>
      <xdr:col>15</xdr:col>
      <xdr:colOff>101600</xdr:colOff>
      <xdr:row>96</xdr:row>
      <xdr:rowOff>59703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1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76230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1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109017</xdr:rowOff>
    </xdr:from>
    <xdr:to>
      <xdr:col>10</xdr:col>
      <xdr:colOff>165100</xdr:colOff>
      <xdr:row>96</xdr:row>
      <xdr:rowOff>39167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55694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17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143523</xdr:rowOff>
    </xdr:from>
    <xdr:to>
      <xdr:col>6</xdr:col>
      <xdr:colOff>38100</xdr:colOff>
      <xdr:row>96</xdr:row>
      <xdr:rowOff>73673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3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90200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20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95542</xdr:rowOff>
    </xdr:from>
    <xdr:to>
      <xdr:col>54</xdr:col>
      <xdr:colOff>189865</xdr:colOff>
      <xdr:row>39</xdr:row>
      <xdr:rowOff>70815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0492"/>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74642</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70815</xdr:rowOff>
    </xdr:from>
    <xdr:to>
      <xdr:col>55</xdr:col>
      <xdr:colOff>88900</xdr:colOff>
      <xdr:row>39</xdr:row>
      <xdr:rowOff>70815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5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42219</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95542</xdr:rowOff>
    </xdr:from>
    <xdr:to>
      <xdr:col>55</xdr:col>
      <xdr:colOff>88900</xdr:colOff>
      <xdr:row>31</xdr:row>
      <xdr:rowOff>95542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129108</xdr:rowOff>
    </xdr:from>
    <xdr:to>
      <xdr:col>55</xdr:col>
      <xdr:colOff>0</xdr:colOff>
      <xdr:row>35</xdr:row>
      <xdr:rowOff>119164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58408"/>
          <a:ext cx="838200" cy="16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54792</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55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76365</xdr:rowOff>
    </xdr:from>
    <xdr:to>
      <xdr:col>55</xdr:col>
      <xdr:colOff>50800</xdr:colOff>
      <xdr:row>36</xdr:row>
      <xdr:rowOff>6515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7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129108</xdr:rowOff>
    </xdr:from>
    <xdr:to>
      <xdr:col>50</xdr:col>
      <xdr:colOff>114300</xdr:colOff>
      <xdr:row>35</xdr:row>
      <xdr:rowOff>68529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958408"/>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94196</xdr:rowOff>
    </xdr:from>
    <xdr:to>
      <xdr:col>50</xdr:col>
      <xdr:colOff>165100</xdr:colOff>
      <xdr:row>36</xdr:row>
      <xdr:rowOff>24346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09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15473</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8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68529</xdr:rowOff>
    </xdr:from>
    <xdr:to>
      <xdr:col>45</xdr:col>
      <xdr:colOff>177800</xdr:colOff>
      <xdr:row>35</xdr:row>
      <xdr:rowOff>72530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069279"/>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109055</xdr:rowOff>
    </xdr:from>
    <xdr:to>
      <xdr:col>46</xdr:col>
      <xdr:colOff>38100</xdr:colOff>
      <xdr:row>36</xdr:row>
      <xdr:rowOff>39205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1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30332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20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72530</xdr:rowOff>
    </xdr:from>
    <xdr:to>
      <xdr:col>41</xdr:col>
      <xdr:colOff>50800</xdr:colOff>
      <xdr:row>35</xdr:row>
      <xdr:rowOff>111011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073280"/>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97168</xdr:rowOff>
    </xdr:from>
    <xdr:to>
      <xdr:col>41</xdr:col>
      <xdr:colOff>101600</xdr:colOff>
      <xdr:row>36</xdr:row>
      <xdr:rowOff>27318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18445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19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74269</xdr:rowOff>
    </xdr:from>
    <xdr:to>
      <xdr:col>36</xdr:col>
      <xdr:colOff>165100</xdr:colOff>
      <xdr:row>36</xdr:row>
      <xdr:rowOff>4419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0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166996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1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68364</xdr:rowOff>
    </xdr:from>
    <xdr:to>
      <xdr:col>55</xdr:col>
      <xdr:colOff>50800</xdr:colOff>
      <xdr:row>35</xdr:row>
      <xdr:rowOff>169964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6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91241</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2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78308</xdr:rowOff>
    </xdr:from>
    <xdr:to>
      <xdr:col>50</xdr:col>
      <xdr:colOff>165100</xdr:colOff>
      <xdr:row>35</xdr:row>
      <xdr:rowOff>8458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24985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568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17729</xdr:rowOff>
    </xdr:from>
    <xdr:to>
      <xdr:col>46</xdr:col>
      <xdr:colOff>38100</xdr:colOff>
      <xdr:row>35</xdr:row>
      <xdr:rowOff>119329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01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135856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579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21730</xdr:rowOff>
    </xdr:from>
    <xdr:to>
      <xdr:col>41</xdr:col>
      <xdr:colOff>101600</xdr:colOff>
      <xdr:row>35</xdr:row>
      <xdr:rowOff>123330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02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139857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579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60211</xdr:rowOff>
    </xdr:from>
    <xdr:to>
      <xdr:col>36</xdr:col>
      <xdr:colOff>165100</xdr:colOff>
      <xdr:row>35</xdr:row>
      <xdr:rowOff>161811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06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6888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583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49688</xdr:rowOff>
    </xdr:from>
    <xdr:to>
      <xdr:col>54</xdr:col>
      <xdr:colOff>189865</xdr:colOff>
      <xdr:row>58</xdr:row>
      <xdr:rowOff>13818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93638"/>
          <a:ext cx="1270" cy="116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17645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13818</xdr:rowOff>
    </xdr:from>
    <xdr:to>
      <xdr:col>55</xdr:col>
      <xdr:colOff>88900</xdr:colOff>
      <xdr:row>58</xdr:row>
      <xdr:rowOff>13818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167815</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49688</xdr:rowOff>
    </xdr:from>
    <xdr:to>
      <xdr:col>55</xdr:col>
      <xdr:colOff>88900</xdr:colOff>
      <xdr:row>51</xdr:row>
      <xdr:rowOff>49688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9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2598</xdr:rowOff>
    </xdr:from>
    <xdr:to>
      <xdr:col>55</xdr:col>
      <xdr:colOff>0</xdr:colOff>
      <xdr:row>56</xdr:row>
      <xdr:rowOff>105315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603798"/>
          <a:ext cx="838200" cy="10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166412</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2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143535</xdr:rowOff>
    </xdr:from>
    <xdr:to>
      <xdr:col>55</xdr:col>
      <xdr:colOff>50800</xdr:colOff>
      <xdr:row>55</xdr:row>
      <xdr:rowOff>73685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63862</xdr:rowOff>
    </xdr:from>
    <xdr:to>
      <xdr:col>50</xdr:col>
      <xdr:colOff>114300</xdr:colOff>
      <xdr:row>56</xdr:row>
      <xdr:rowOff>105315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665062"/>
          <a:ext cx="8890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13748</xdr:rowOff>
    </xdr:from>
    <xdr:to>
      <xdr:col>50</xdr:col>
      <xdr:colOff>165100</xdr:colOff>
      <xdr:row>55</xdr:row>
      <xdr:rowOff>115348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131875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21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56414</xdr:rowOff>
    </xdr:from>
    <xdr:to>
      <xdr:col>45</xdr:col>
      <xdr:colOff>177800</xdr:colOff>
      <xdr:row>56</xdr:row>
      <xdr:rowOff>63862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486164"/>
          <a:ext cx="889000" cy="17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52762</xdr:rowOff>
    </xdr:from>
    <xdr:to>
      <xdr:col>46</xdr:col>
      <xdr:colOff>38100</xdr:colOff>
      <xdr:row>55</xdr:row>
      <xdr:rowOff>154362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170889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2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56414</xdr:rowOff>
    </xdr:from>
    <xdr:to>
      <xdr:col>41</xdr:col>
      <xdr:colOff>50800</xdr:colOff>
      <xdr:row>56</xdr:row>
      <xdr:rowOff>54299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486164"/>
          <a:ext cx="889000" cy="16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75870</xdr:rowOff>
    </xdr:from>
    <xdr:to>
      <xdr:col>41</xdr:col>
      <xdr:colOff>101600</xdr:colOff>
      <xdr:row>56</xdr:row>
      <xdr:rowOff>6020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168597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71793</xdr:rowOff>
    </xdr:from>
    <xdr:to>
      <xdr:col>36</xdr:col>
      <xdr:colOff>165100</xdr:colOff>
      <xdr:row>56</xdr:row>
      <xdr:rowOff>1943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18470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27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123248</xdr:rowOff>
    </xdr:from>
    <xdr:to>
      <xdr:col>55</xdr:col>
      <xdr:colOff>50800</xdr:colOff>
      <xdr:row>56</xdr:row>
      <xdr:rowOff>53398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5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101675</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53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54515</xdr:rowOff>
    </xdr:from>
    <xdr:to>
      <xdr:col>50</xdr:col>
      <xdr:colOff>165100</xdr:colOff>
      <xdr:row>56</xdr:row>
      <xdr:rowOff>156115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147242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74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13062</xdr:rowOff>
    </xdr:from>
    <xdr:to>
      <xdr:col>46</xdr:col>
      <xdr:colOff>38100</xdr:colOff>
      <xdr:row>56</xdr:row>
      <xdr:rowOff>114662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105789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70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5614</xdr:rowOff>
    </xdr:from>
    <xdr:to>
      <xdr:col>41</xdr:col>
      <xdr:colOff>101600</xdr:colOff>
      <xdr:row>55</xdr:row>
      <xdr:rowOff>107214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43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123741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21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3499</xdr:rowOff>
    </xdr:from>
    <xdr:to>
      <xdr:col>36</xdr:col>
      <xdr:colOff>165100</xdr:colOff>
      <xdr:row>56</xdr:row>
      <xdr:rowOff>105099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96226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69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79153</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80653"/>
          <a:ext cx="1270" cy="156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25830</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8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79153</xdr:rowOff>
    </xdr:from>
    <xdr:to>
      <xdr:col>55</xdr:col>
      <xdr:colOff>88900</xdr:colOff>
      <xdr:row>70</xdr:row>
      <xdr:rowOff>79153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8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60474</xdr:rowOff>
    </xdr:from>
    <xdr:to>
      <xdr:col>55</xdr:col>
      <xdr:colOff>0</xdr:colOff>
      <xdr:row>75</xdr:row>
      <xdr:rowOff>70728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2919224"/>
          <a:ext cx="8382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147925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0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169498</xdr:rowOff>
    </xdr:from>
    <xdr:to>
      <xdr:col>55</xdr:col>
      <xdr:colOff>50800</xdr:colOff>
      <xdr:row>76</xdr:row>
      <xdr:rowOff>99648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9202</xdr:rowOff>
    </xdr:from>
    <xdr:to>
      <xdr:col>50</xdr:col>
      <xdr:colOff>114300</xdr:colOff>
      <xdr:row>75</xdr:row>
      <xdr:rowOff>60474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867952"/>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136449</xdr:rowOff>
    </xdr:from>
    <xdr:to>
      <xdr:col>50</xdr:col>
      <xdr:colOff>165100</xdr:colOff>
      <xdr:row>76</xdr:row>
      <xdr:rowOff>66599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57726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8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9202</xdr:rowOff>
    </xdr:from>
    <xdr:to>
      <xdr:col>45</xdr:col>
      <xdr:colOff>177800</xdr:colOff>
      <xdr:row>75</xdr:row>
      <xdr:rowOff>67234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867952"/>
          <a:ext cx="889000" cy="5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5462</xdr:rowOff>
    </xdr:from>
    <xdr:to>
      <xdr:col>46</xdr:col>
      <xdr:colOff>38100</xdr:colOff>
      <xdr:row>76</xdr:row>
      <xdr:rowOff>107062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0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98189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67234</xdr:rowOff>
    </xdr:from>
    <xdr:to>
      <xdr:col>41</xdr:col>
      <xdr:colOff>50800</xdr:colOff>
      <xdr:row>75</xdr:row>
      <xdr:rowOff>103842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2925984"/>
          <a:ext cx="889000" cy="3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52781</xdr:rowOff>
    </xdr:from>
    <xdr:to>
      <xdr:col>41</xdr:col>
      <xdr:colOff>101600</xdr:colOff>
      <xdr:row>76</xdr:row>
      <xdr:rowOff>154381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0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145508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55231</xdr:rowOff>
    </xdr:from>
    <xdr:to>
      <xdr:col>36</xdr:col>
      <xdr:colOff>165100</xdr:colOff>
      <xdr:row>75</xdr:row>
      <xdr:rowOff>156831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291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147958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19928</xdr:rowOff>
    </xdr:from>
    <xdr:to>
      <xdr:col>55</xdr:col>
      <xdr:colOff>50800</xdr:colOff>
      <xdr:row>75</xdr:row>
      <xdr:rowOff>121528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287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42805</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73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9674</xdr:rowOff>
    </xdr:from>
    <xdr:to>
      <xdr:col>50</xdr:col>
      <xdr:colOff>165100</xdr:colOff>
      <xdr:row>75</xdr:row>
      <xdr:rowOff>111274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286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127801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64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129852</xdr:rowOff>
    </xdr:from>
    <xdr:to>
      <xdr:col>46</xdr:col>
      <xdr:colOff>38100</xdr:colOff>
      <xdr:row>75</xdr:row>
      <xdr:rowOff>60002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81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76529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59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16434</xdr:rowOff>
    </xdr:from>
    <xdr:to>
      <xdr:col>41</xdr:col>
      <xdr:colOff>101600</xdr:colOff>
      <xdr:row>75</xdr:row>
      <xdr:rowOff>118034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87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134561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6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53042</xdr:rowOff>
    </xdr:from>
    <xdr:to>
      <xdr:col>36</xdr:col>
      <xdr:colOff>165100</xdr:colOff>
      <xdr:row>75</xdr:row>
      <xdr:rowOff>154642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291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171169</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68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171132</xdr:rowOff>
    </xdr:from>
    <xdr:to>
      <xdr:col>54</xdr:col>
      <xdr:colOff>189865</xdr:colOff>
      <xdr:row>98</xdr:row>
      <xdr:rowOff>83617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01632"/>
          <a:ext cx="1270" cy="128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87444</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83617</xdr:rowOff>
    </xdr:from>
    <xdr:to>
      <xdr:col>55</xdr:col>
      <xdr:colOff>88900</xdr:colOff>
      <xdr:row>98</xdr:row>
      <xdr:rowOff>83617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8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117809</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171132</xdr:rowOff>
    </xdr:from>
    <xdr:to>
      <xdr:col>55</xdr:col>
      <xdr:colOff>88900</xdr:colOff>
      <xdr:row>90</xdr:row>
      <xdr:rowOff>171132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0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64719</xdr:rowOff>
    </xdr:from>
    <xdr:to>
      <xdr:col>55</xdr:col>
      <xdr:colOff>0</xdr:colOff>
      <xdr:row>98</xdr:row>
      <xdr:rowOff>17895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695369"/>
          <a:ext cx="838200" cy="12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7841</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12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156414</xdr:rowOff>
    </xdr:from>
    <xdr:to>
      <xdr:col>55</xdr:col>
      <xdr:colOff>50800</xdr:colOff>
      <xdr:row>95</xdr:row>
      <xdr:rowOff>86564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17895</xdr:rowOff>
    </xdr:from>
    <xdr:to>
      <xdr:col>50</xdr:col>
      <xdr:colOff>114300</xdr:colOff>
      <xdr:row>98</xdr:row>
      <xdr:rowOff>111888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819995"/>
          <a:ext cx="8890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99110</xdr:rowOff>
    </xdr:from>
    <xdr:to>
      <xdr:col>50</xdr:col>
      <xdr:colOff>165100</xdr:colOff>
      <xdr:row>96</xdr:row>
      <xdr:rowOff>29260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45787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1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95428</xdr:rowOff>
    </xdr:from>
    <xdr:to>
      <xdr:col>45</xdr:col>
      <xdr:colOff>177800</xdr:colOff>
      <xdr:row>98</xdr:row>
      <xdr:rowOff>111888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897528"/>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166167</xdr:rowOff>
    </xdr:from>
    <xdr:to>
      <xdr:col>46</xdr:col>
      <xdr:colOff>38100</xdr:colOff>
      <xdr:row>96</xdr:row>
      <xdr:rowOff>96317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112844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2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75958</xdr:rowOff>
    </xdr:from>
    <xdr:to>
      <xdr:col>41</xdr:col>
      <xdr:colOff>50800</xdr:colOff>
      <xdr:row>98</xdr:row>
      <xdr:rowOff>95428</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878058"/>
          <a:ext cx="889000" cy="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27673</xdr:rowOff>
    </xdr:from>
    <xdr:to>
      <xdr:col>41</xdr:col>
      <xdr:colOff>101600</xdr:colOff>
      <xdr:row>96</xdr:row>
      <xdr:rowOff>129273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145800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26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8776</xdr:rowOff>
    </xdr:from>
    <xdr:to>
      <xdr:col>36</xdr:col>
      <xdr:colOff>165100</xdr:colOff>
      <xdr:row>97</xdr:row>
      <xdr:rowOff>110376</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126903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13919</xdr:rowOff>
    </xdr:from>
    <xdr:to>
      <xdr:col>55</xdr:col>
      <xdr:colOff>50800</xdr:colOff>
      <xdr:row>97</xdr:row>
      <xdr:rowOff>115519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4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163796</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2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138545</xdr:rowOff>
    </xdr:from>
    <xdr:to>
      <xdr:col>50</xdr:col>
      <xdr:colOff>165100</xdr:colOff>
      <xdr:row>98</xdr:row>
      <xdr:rowOff>68695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7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59822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8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61088</xdr:rowOff>
    </xdr:from>
    <xdr:to>
      <xdr:col>46</xdr:col>
      <xdr:colOff>38100</xdr:colOff>
      <xdr:row>98</xdr:row>
      <xdr:rowOff>162688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8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153815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95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44628</xdr:rowOff>
    </xdr:from>
    <xdr:to>
      <xdr:col>41</xdr:col>
      <xdr:colOff>101600</xdr:colOff>
      <xdr:row>98</xdr:row>
      <xdr:rowOff>146228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8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137355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9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25158</xdr:rowOff>
    </xdr:from>
    <xdr:to>
      <xdr:col>36</xdr:col>
      <xdr:colOff>165100</xdr:colOff>
      <xdr:row>98</xdr:row>
      <xdr:rowOff>126758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82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117885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91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73533</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217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20210</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49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73533</xdr:rowOff>
    </xdr:from>
    <xdr:to>
      <xdr:col>86</xdr:col>
      <xdr:colOff>25400</xdr:colOff>
      <xdr:row>30</xdr:row>
      <xdr:rowOff>73533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2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20574</xdr:rowOff>
    </xdr:from>
    <xdr:to>
      <xdr:col>85</xdr:col>
      <xdr:colOff>127000</xdr:colOff>
      <xdr:row>34</xdr:row>
      <xdr:rowOff>94742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5849874"/>
          <a:ext cx="838200"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103014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46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124587</xdr:rowOff>
    </xdr:from>
    <xdr:to>
      <xdr:col>85</xdr:col>
      <xdr:colOff>177800</xdr:colOff>
      <xdr:row>38</xdr:row>
      <xdr:rowOff>54737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20574</xdr:rowOff>
    </xdr:from>
    <xdr:to>
      <xdr:col>81</xdr:col>
      <xdr:colOff>50800</xdr:colOff>
      <xdr:row>38</xdr:row>
      <xdr:rowOff>163576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5849874"/>
          <a:ext cx="889000" cy="82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152654</xdr:rowOff>
    </xdr:from>
    <xdr:to>
      <xdr:col>81</xdr:col>
      <xdr:colOff>101600</xdr:colOff>
      <xdr:row>38</xdr:row>
      <xdr:rowOff>82804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9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73931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58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97409</xdr:rowOff>
    </xdr:from>
    <xdr:to>
      <xdr:col>76</xdr:col>
      <xdr:colOff>114300</xdr:colOff>
      <xdr:row>38</xdr:row>
      <xdr:rowOff>163576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12509"/>
          <a:ext cx="889000" cy="6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61849</xdr:rowOff>
    </xdr:from>
    <xdr:to>
      <xdr:col>76</xdr:col>
      <xdr:colOff>165100</xdr:colOff>
      <xdr:row>38</xdr:row>
      <xdr:rowOff>163449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7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8526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3017" y="6352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91567</xdr:rowOff>
    </xdr:from>
    <xdr:to>
      <xdr:col>71</xdr:col>
      <xdr:colOff>177800</xdr:colOff>
      <xdr:row>38</xdr:row>
      <xdr:rowOff>97409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435217"/>
          <a:ext cx="889000" cy="17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62357</xdr:rowOff>
    </xdr:from>
    <xdr:to>
      <xdr:col>72</xdr:col>
      <xdr:colOff>38100</xdr:colOff>
      <xdr:row>38</xdr:row>
      <xdr:rowOff>163957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155084</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67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90297</xdr:rowOff>
    </xdr:from>
    <xdr:to>
      <xdr:col>67</xdr:col>
      <xdr:colOff>101600</xdr:colOff>
      <xdr:row>39</xdr:row>
      <xdr:rowOff>20447</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0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11574</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698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43942</xdr:rowOff>
    </xdr:from>
    <xdr:to>
      <xdr:col>85</xdr:col>
      <xdr:colOff>177800</xdr:colOff>
      <xdr:row>34</xdr:row>
      <xdr:rowOff>145542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58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66819</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141224</xdr:rowOff>
    </xdr:from>
    <xdr:to>
      <xdr:col>81</xdr:col>
      <xdr:colOff>101600</xdr:colOff>
      <xdr:row>34</xdr:row>
      <xdr:rowOff>71374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579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32</xdr:row>
      <xdr:rowOff>87901</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557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112776</xdr:rowOff>
    </xdr:from>
    <xdr:to>
      <xdr:col>76</xdr:col>
      <xdr:colOff>165100</xdr:colOff>
      <xdr:row>39</xdr:row>
      <xdr:rowOff>42926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34053</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720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46609</xdr:rowOff>
    </xdr:from>
    <xdr:to>
      <xdr:col>72</xdr:col>
      <xdr:colOff>38100</xdr:colOff>
      <xdr:row>38</xdr:row>
      <xdr:rowOff>148209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164736</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336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40767</xdr:rowOff>
    </xdr:from>
    <xdr:to>
      <xdr:col>67</xdr:col>
      <xdr:colOff>101600</xdr:colOff>
      <xdr:row>37</xdr:row>
      <xdr:rowOff>142367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3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158894</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1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141300</xdr:rowOff>
    </xdr:from>
    <xdr:to>
      <xdr:col>85</xdr:col>
      <xdr:colOff>126364</xdr:colOff>
      <xdr:row>79</xdr:row>
      <xdr:rowOff>116917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71350"/>
          <a:ext cx="1269" cy="16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120744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6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116917</xdr:rowOff>
    </xdr:from>
    <xdr:to>
      <xdr:col>86</xdr:col>
      <xdr:colOff>25400</xdr:colOff>
      <xdr:row>79</xdr:row>
      <xdr:rowOff>116917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66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87977</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4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141300</xdr:rowOff>
    </xdr:from>
    <xdr:to>
      <xdr:col>86</xdr:col>
      <xdr:colOff>25400</xdr:colOff>
      <xdr:row>69</xdr:row>
      <xdr:rowOff>141300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7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83579</xdr:rowOff>
    </xdr:from>
    <xdr:to>
      <xdr:col>85</xdr:col>
      <xdr:colOff>127000</xdr:colOff>
      <xdr:row>74</xdr:row>
      <xdr:rowOff>103619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770879"/>
          <a:ext cx="8382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6558</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6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28131</xdr:rowOff>
    </xdr:from>
    <xdr:to>
      <xdr:col>85</xdr:col>
      <xdr:colOff>177800</xdr:colOff>
      <xdr:row>75</xdr:row>
      <xdr:rowOff>129731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60681</xdr:rowOff>
    </xdr:from>
    <xdr:to>
      <xdr:col>81</xdr:col>
      <xdr:colOff>50800</xdr:colOff>
      <xdr:row>74</xdr:row>
      <xdr:rowOff>103619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747981"/>
          <a:ext cx="889000" cy="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143611</xdr:rowOff>
    </xdr:from>
    <xdr:to>
      <xdr:col>81</xdr:col>
      <xdr:colOff>101600</xdr:colOff>
      <xdr:row>75</xdr:row>
      <xdr:rowOff>73761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64888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34734</xdr:rowOff>
    </xdr:from>
    <xdr:to>
      <xdr:col>76</xdr:col>
      <xdr:colOff>114300</xdr:colOff>
      <xdr:row>74</xdr:row>
      <xdr:rowOff>60681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722034"/>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165557</xdr:rowOff>
    </xdr:from>
    <xdr:to>
      <xdr:col>76</xdr:col>
      <xdr:colOff>165100</xdr:colOff>
      <xdr:row>75</xdr:row>
      <xdr:rowOff>95707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86834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169837</xdr:rowOff>
    </xdr:from>
    <xdr:to>
      <xdr:col>71</xdr:col>
      <xdr:colOff>177800</xdr:colOff>
      <xdr:row>74</xdr:row>
      <xdr:rowOff>34734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685687"/>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141059</xdr:rowOff>
    </xdr:from>
    <xdr:to>
      <xdr:col>72</xdr:col>
      <xdr:colOff>38100</xdr:colOff>
      <xdr:row>75</xdr:row>
      <xdr:rowOff>71209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2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62336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120028</xdr:rowOff>
    </xdr:from>
    <xdr:to>
      <xdr:col>67</xdr:col>
      <xdr:colOff>101600</xdr:colOff>
      <xdr:row>75</xdr:row>
      <xdr:rowOff>50178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41305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9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32779</xdr:rowOff>
    </xdr:from>
    <xdr:to>
      <xdr:col>85</xdr:col>
      <xdr:colOff>177800</xdr:colOff>
      <xdr:row>74</xdr:row>
      <xdr:rowOff>134379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7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55656</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57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52819</xdr:rowOff>
    </xdr:from>
    <xdr:to>
      <xdr:col>81</xdr:col>
      <xdr:colOff>101600</xdr:colOff>
      <xdr:row>74</xdr:row>
      <xdr:rowOff>154419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7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170946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5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9881</xdr:rowOff>
    </xdr:from>
    <xdr:to>
      <xdr:col>76</xdr:col>
      <xdr:colOff>165100</xdr:colOff>
      <xdr:row>74</xdr:row>
      <xdr:rowOff>111481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69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128008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47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155384</xdr:rowOff>
    </xdr:from>
    <xdr:to>
      <xdr:col>72</xdr:col>
      <xdr:colOff>38100</xdr:colOff>
      <xdr:row>74</xdr:row>
      <xdr:rowOff>85534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6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102061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44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119037</xdr:rowOff>
    </xdr:from>
    <xdr:to>
      <xdr:col>67</xdr:col>
      <xdr:colOff>101600</xdr:colOff>
      <xdr:row>74</xdr:row>
      <xdr:rowOff>49187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63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65714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4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131527</xdr:rowOff>
    </xdr:from>
    <xdr:to>
      <xdr:col>85</xdr:col>
      <xdr:colOff>126364</xdr:colOff>
      <xdr:row>97</xdr:row>
      <xdr:rowOff>132614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62027"/>
          <a:ext cx="1269" cy="120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136441</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7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132614</xdr:rowOff>
    </xdr:from>
    <xdr:to>
      <xdr:col>86</xdr:col>
      <xdr:colOff>25400</xdr:colOff>
      <xdr:row>97</xdr:row>
      <xdr:rowOff>132614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76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78204</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131527</xdr:rowOff>
    </xdr:from>
    <xdr:to>
      <xdr:col>86</xdr:col>
      <xdr:colOff>25400</xdr:colOff>
      <xdr:row>90</xdr:row>
      <xdr:rowOff>131527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6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73692</xdr:rowOff>
    </xdr:from>
    <xdr:to>
      <xdr:col>85</xdr:col>
      <xdr:colOff>127000</xdr:colOff>
      <xdr:row>97</xdr:row>
      <xdr:rowOff>117639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04342"/>
          <a:ext cx="838200" cy="4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46741</xdr:rowOff>
    </xdr:from>
    <xdr:ext cx="469744"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34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23864</xdr:rowOff>
    </xdr:from>
    <xdr:to>
      <xdr:col>85</xdr:col>
      <xdr:colOff>177800</xdr:colOff>
      <xdr:row>96</xdr:row>
      <xdr:rowOff>125464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111297</xdr:rowOff>
    </xdr:from>
    <xdr:to>
      <xdr:col>81</xdr:col>
      <xdr:colOff>50800</xdr:colOff>
      <xdr:row>97</xdr:row>
      <xdr:rowOff>117639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741947"/>
          <a:ext cx="889000" cy="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67926</xdr:rowOff>
    </xdr:from>
    <xdr:to>
      <xdr:col>81</xdr:col>
      <xdr:colOff>101600</xdr:colOff>
      <xdr:row>96</xdr:row>
      <xdr:rowOff>169526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14603</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46428" y="163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105011</xdr:rowOff>
    </xdr:from>
    <xdr:to>
      <xdr:col>76</xdr:col>
      <xdr:colOff>114300</xdr:colOff>
      <xdr:row>97</xdr:row>
      <xdr:rowOff>111297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735661"/>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159938</xdr:rowOff>
    </xdr:from>
    <xdr:to>
      <xdr:col>76</xdr:col>
      <xdr:colOff>165100</xdr:colOff>
      <xdr:row>96</xdr:row>
      <xdr:rowOff>90088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44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106615</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2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105011</xdr:rowOff>
    </xdr:from>
    <xdr:to>
      <xdr:col>71</xdr:col>
      <xdr:colOff>177800</xdr:colOff>
      <xdr:row>97</xdr:row>
      <xdr:rowOff>111353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735661"/>
          <a:ext cx="889000" cy="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91529</xdr:rowOff>
    </xdr:from>
    <xdr:to>
      <xdr:col>72</xdr:col>
      <xdr:colOff>38100</xdr:colOff>
      <xdr:row>97</xdr:row>
      <xdr:rowOff>21679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5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38206</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32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44323</xdr:rowOff>
    </xdr:from>
    <xdr:to>
      <xdr:col>67</xdr:col>
      <xdr:colOff>101600</xdr:colOff>
      <xdr:row>96</xdr:row>
      <xdr:rowOff>145923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0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162450</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27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22892</xdr:rowOff>
    </xdr:from>
    <xdr:to>
      <xdr:col>85</xdr:col>
      <xdr:colOff>177800</xdr:colOff>
      <xdr:row>97</xdr:row>
      <xdr:rowOff>124492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109269</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56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66839</xdr:rowOff>
    </xdr:from>
    <xdr:to>
      <xdr:col>81</xdr:col>
      <xdr:colOff>101600</xdr:colOff>
      <xdr:row>97</xdr:row>
      <xdr:rowOff>168439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159566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79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60497</xdr:rowOff>
    </xdr:from>
    <xdr:to>
      <xdr:col>76</xdr:col>
      <xdr:colOff>165100</xdr:colOff>
      <xdr:row>97</xdr:row>
      <xdr:rowOff>162097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153224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78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54211</xdr:rowOff>
    </xdr:from>
    <xdr:to>
      <xdr:col>72</xdr:col>
      <xdr:colOff>38100</xdr:colOff>
      <xdr:row>97</xdr:row>
      <xdr:rowOff>155811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146938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77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60553</xdr:rowOff>
    </xdr:from>
    <xdr:to>
      <xdr:col>67</xdr:col>
      <xdr:colOff>101600</xdr:colOff>
      <xdr:row>97</xdr:row>
      <xdr:rowOff>162153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9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153280</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78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58738</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888038"/>
          <a:ext cx="1269" cy="842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5415</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66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58738</xdr:rowOff>
    </xdr:from>
    <xdr:to>
      <xdr:col>116</xdr:col>
      <xdr:colOff>152400</xdr:colOff>
      <xdr:row>34</xdr:row>
      <xdr:rowOff>58738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88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56071</xdr:rowOff>
    </xdr:from>
    <xdr:to>
      <xdr:col>116</xdr:col>
      <xdr:colOff>63500</xdr:colOff>
      <xdr:row>34</xdr:row>
      <xdr:rowOff>96266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5885371"/>
          <a:ext cx="838200" cy="4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101426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273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122999</xdr:rowOff>
    </xdr:from>
    <xdr:to>
      <xdr:col>116</xdr:col>
      <xdr:colOff>114300</xdr:colOff>
      <xdr:row>37</xdr:row>
      <xdr:rowOff>53149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2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153416</xdr:rowOff>
    </xdr:from>
    <xdr:to>
      <xdr:col>111</xdr:col>
      <xdr:colOff>177800</xdr:colOff>
      <xdr:row>34</xdr:row>
      <xdr:rowOff>56071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5639816"/>
          <a:ext cx="889000" cy="24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122809</xdr:rowOff>
    </xdr:from>
    <xdr:to>
      <xdr:col>112</xdr:col>
      <xdr:colOff>38100</xdr:colOff>
      <xdr:row>37</xdr:row>
      <xdr:rowOff>52959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29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44086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8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153416</xdr:rowOff>
    </xdr:from>
    <xdr:to>
      <xdr:col>107</xdr:col>
      <xdr:colOff>50800</xdr:colOff>
      <xdr:row>33</xdr:row>
      <xdr:rowOff>42545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5639816"/>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83376</xdr:rowOff>
    </xdr:from>
    <xdr:to>
      <xdr:col>107</xdr:col>
      <xdr:colOff>101600</xdr:colOff>
      <xdr:row>37</xdr:row>
      <xdr:rowOff>13526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25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4653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132271</xdr:rowOff>
    </xdr:from>
    <xdr:to>
      <xdr:col>102</xdr:col>
      <xdr:colOff>114300</xdr:colOff>
      <xdr:row>33</xdr:row>
      <xdr:rowOff>42545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5275771"/>
          <a:ext cx="889000" cy="42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49276</xdr:rowOff>
    </xdr:from>
    <xdr:to>
      <xdr:col>102</xdr:col>
      <xdr:colOff>165100</xdr:colOff>
      <xdr:row>36</xdr:row>
      <xdr:rowOff>150876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142003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139573</xdr:rowOff>
    </xdr:from>
    <xdr:to>
      <xdr:col>98</xdr:col>
      <xdr:colOff>38100</xdr:colOff>
      <xdr:row>36</xdr:row>
      <xdr:rowOff>69723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60850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45466</xdr:rowOff>
    </xdr:from>
    <xdr:to>
      <xdr:col>116</xdr:col>
      <xdr:colOff>114300</xdr:colOff>
      <xdr:row>34</xdr:row>
      <xdr:rowOff>147066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132415</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79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5271</xdr:rowOff>
    </xdr:from>
    <xdr:to>
      <xdr:col>112</xdr:col>
      <xdr:colOff>38100</xdr:colOff>
      <xdr:row>34</xdr:row>
      <xdr:rowOff>106871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583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123398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60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102616</xdr:rowOff>
    </xdr:from>
    <xdr:to>
      <xdr:col>107</xdr:col>
      <xdr:colOff>101600</xdr:colOff>
      <xdr:row>33</xdr:row>
      <xdr:rowOff>32766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55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49293</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536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163195</xdr:rowOff>
    </xdr:from>
    <xdr:to>
      <xdr:col>102</xdr:col>
      <xdr:colOff>165100</xdr:colOff>
      <xdr:row>33</xdr:row>
      <xdr:rowOff>93345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56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109872</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54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81471</xdr:rowOff>
    </xdr:from>
    <xdr:to>
      <xdr:col>98</xdr:col>
      <xdr:colOff>38100</xdr:colOff>
      <xdr:row>31</xdr:row>
      <xdr:rowOff>11621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52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28148</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500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43166</xdr:rowOff>
    </xdr:from>
    <xdr:to>
      <xdr:col>116</xdr:col>
      <xdr:colOff>62864</xdr:colOff>
      <xdr:row>59</xdr:row>
      <xdr:rowOff>86992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15666"/>
          <a:ext cx="1269" cy="1586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90819</xdr:rowOff>
    </xdr:from>
    <xdr:ext cx="378565"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0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86992</xdr:rowOff>
    </xdr:from>
    <xdr:to>
      <xdr:col>116</xdr:col>
      <xdr:colOff>152400</xdr:colOff>
      <xdr:row>59</xdr:row>
      <xdr:rowOff>86992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0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161293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3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43166</xdr:rowOff>
    </xdr:from>
    <xdr:to>
      <xdr:col>116</xdr:col>
      <xdr:colOff>152400</xdr:colOff>
      <xdr:row>50</xdr:row>
      <xdr:rowOff>43166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1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98715</xdr:rowOff>
    </xdr:from>
    <xdr:to>
      <xdr:col>116</xdr:col>
      <xdr:colOff>63500</xdr:colOff>
      <xdr:row>54</xdr:row>
      <xdr:rowOff>160927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357015"/>
          <a:ext cx="838200" cy="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47047</xdr:rowOff>
    </xdr:from>
    <xdr:ext cx="534377"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476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68620</xdr:rowOff>
    </xdr:from>
    <xdr:to>
      <xdr:col>116</xdr:col>
      <xdr:colOff>114300</xdr:colOff>
      <xdr:row>55</xdr:row>
      <xdr:rowOff>170220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4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92412</xdr:rowOff>
    </xdr:from>
    <xdr:to>
      <xdr:col>111</xdr:col>
      <xdr:colOff>177800</xdr:colOff>
      <xdr:row>54</xdr:row>
      <xdr:rowOff>160927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9350712"/>
          <a:ext cx="889000" cy="6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51540</xdr:rowOff>
    </xdr:from>
    <xdr:to>
      <xdr:col>112</xdr:col>
      <xdr:colOff>38100</xdr:colOff>
      <xdr:row>55</xdr:row>
      <xdr:rowOff>153140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4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144267</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57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35785</xdr:rowOff>
    </xdr:from>
    <xdr:to>
      <xdr:col>107</xdr:col>
      <xdr:colOff>50800</xdr:colOff>
      <xdr:row>54</xdr:row>
      <xdr:rowOff>92412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294085"/>
          <a:ext cx="889000" cy="5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150492</xdr:rowOff>
    </xdr:from>
    <xdr:to>
      <xdr:col>107</xdr:col>
      <xdr:colOff>101600</xdr:colOff>
      <xdr:row>55</xdr:row>
      <xdr:rowOff>80642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40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71769</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50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157139</xdr:rowOff>
    </xdr:from>
    <xdr:to>
      <xdr:col>102</xdr:col>
      <xdr:colOff>114300</xdr:colOff>
      <xdr:row>54</xdr:row>
      <xdr:rowOff>35785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243989"/>
          <a:ext cx="889000" cy="5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108168</xdr:rowOff>
    </xdr:from>
    <xdr:to>
      <xdr:col>102</xdr:col>
      <xdr:colOff>165100</xdr:colOff>
      <xdr:row>55</xdr:row>
      <xdr:rowOff>38318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36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29445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45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53467</xdr:rowOff>
    </xdr:from>
    <xdr:to>
      <xdr:col>98</xdr:col>
      <xdr:colOff>38100</xdr:colOff>
      <xdr:row>54</xdr:row>
      <xdr:rowOff>155067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31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146194</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40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47915</xdr:rowOff>
    </xdr:from>
    <xdr:to>
      <xdr:col>116</xdr:col>
      <xdr:colOff>114300</xdr:colOff>
      <xdr:row>54</xdr:row>
      <xdr:rowOff>149515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30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70792</xdr:rowOff>
    </xdr:from>
    <xdr:ext cx="534377"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15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110127</xdr:rowOff>
    </xdr:from>
    <xdr:to>
      <xdr:col>112</xdr:col>
      <xdr:colOff>38100</xdr:colOff>
      <xdr:row>55</xdr:row>
      <xdr:rowOff>40277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3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56804</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56111" y="914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41612</xdr:rowOff>
    </xdr:from>
    <xdr:to>
      <xdr:col>107</xdr:col>
      <xdr:colOff>101600</xdr:colOff>
      <xdr:row>54</xdr:row>
      <xdr:rowOff>143212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2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159739</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67111" y="907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156435</xdr:rowOff>
    </xdr:from>
    <xdr:to>
      <xdr:col>102</xdr:col>
      <xdr:colOff>165100</xdr:colOff>
      <xdr:row>54</xdr:row>
      <xdr:rowOff>86585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2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103112</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278111" y="90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106339</xdr:rowOff>
    </xdr:from>
    <xdr:to>
      <xdr:col>98</xdr:col>
      <xdr:colOff>38100</xdr:colOff>
      <xdr:row>54</xdr:row>
      <xdr:rowOff>36489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19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53016</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896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77559</xdr:rowOff>
    </xdr:from>
    <xdr:to>
      <xdr:col>116</xdr:col>
      <xdr:colOff>62864</xdr:colOff>
      <xdr:row>78</xdr:row>
      <xdr:rowOff>44831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50509"/>
          <a:ext cx="1269"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48658</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44831</xdr:rowOff>
    </xdr:from>
    <xdr:to>
      <xdr:col>116</xdr:col>
      <xdr:colOff>152400</xdr:colOff>
      <xdr:row>78</xdr:row>
      <xdr:rowOff>44831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1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24236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77559</xdr:rowOff>
    </xdr:from>
    <xdr:to>
      <xdr:col>116</xdr:col>
      <xdr:colOff>152400</xdr:colOff>
      <xdr:row>71</xdr:row>
      <xdr:rowOff>77559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5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94399</xdr:rowOff>
    </xdr:from>
    <xdr:to>
      <xdr:col>116</xdr:col>
      <xdr:colOff>63500</xdr:colOff>
      <xdr:row>76</xdr:row>
      <xdr:rowOff>100800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124599"/>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84612</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7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61735</xdr:rowOff>
    </xdr:from>
    <xdr:to>
      <xdr:col>116</xdr:col>
      <xdr:colOff>114300</xdr:colOff>
      <xdr:row>75</xdr:row>
      <xdr:rowOff>163336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100800</xdr:rowOff>
    </xdr:from>
    <xdr:to>
      <xdr:col>111</xdr:col>
      <xdr:colOff>177800</xdr:colOff>
      <xdr:row>77</xdr:row>
      <xdr:rowOff>56451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31000"/>
          <a:ext cx="889000" cy="1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104940</xdr:rowOff>
    </xdr:from>
    <xdr:to>
      <xdr:col>112</xdr:col>
      <xdr:colOff>38100</xdr:colOff>
      <xdr:row>76</xdr:row>
      <xdr:rowOff>35089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51617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138595</xdr:rowOff>
    </xdr:from>
    <xdr:to>
      <xdr:col>107</xdr:col>
      <xdr:colOff>50800</xdr:colOff>
      <xdr:row>77</xdr:row>
      <xdr:rowOff>56451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168795"/>
          <a:ext cx="889000" cy="8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117246</xdr:rowOff>
    </xdr:from>
    <xdr:to>
      <xdr:col>107</xdr:col>
      <xdr:colOff>101600</xdr:colOff>
      <xdr:row>76</xdr:row>
      <xdr:rowOff>47396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63923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36640</xdr:rowOff>
    </xdr:from>
    <xdr:to>
      <xdr:col>102</xdr:col>
      <xdr:colOff>114300</xdr:colOff>
      <xdr:row>76</xdr:row>
      <xdr:rowOff>138595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066840"/>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127381</xdr:rowOff>
    </xdr:from>
    <xdr:to>
      <xdr:col>102</xdr:col>
      <xdr:colOff>165100</xdr:colOff>
      <xdr:row>76</xdr:row>
      <xdr:rowOff>57531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74058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21234</xdr:rowOff>
    </xdr:from>
    <xdr:to>
      <xdr:col>98</xdr:col>
      <xdr:colOff>38100</xdr:colOff>
      <xdr:row>75</xdr:row>
      <xdr:rowOff>122834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139361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43599</xdr:rowOff>
    </xdr:from>
    <xdr:to>
      <xdr:col>116</xdr:col>
      <xdr:colOff>114300</xdr:colOff>
      <xdr:row>76</xdr:row>
      <xdr:rowOff>145199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22026</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05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50000</xdr:rowOff>
    </xdr:from>
    <xdr:to>
      <xdr:col>112</xdr:col>
      <xdr:colOff>38100</xdr:colOff>
      <xdr:row>76</xdr:row>
      <xdr:rowOff>151600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142727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17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5651</xdr:rowOff>
    </xdr:from>
    <xdr:to>
      <xdr:col>107</xdr:col>
      <xdr:colOff>101600</xdr:colOff>
      <xdr:row>77</xdr:row>
      <xdr:rowOff>107251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98378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0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87795</xdr:rowOff>
    </xdr:from>
    <xdr:to>
      <xdr:col>102</xdr:col>
      <xdr:colOff>165100</xdr:colOff>
      <xdr:row>77</xdr:row>
      <xdr:rowOff>17945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9072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157290</xdr:rowOff>
    </xdr:from>
    <xdr:to>
      <xdr:col>98</xdr:col>
      <xdr:colOff>38100</xdr:colOff>
      <xdr:row>76</xdr:row>
      <xdr:rowOff>87440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78567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1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524,064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主な構成項目である人件費については、人口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人当たり職員数が多いことなどから、類似団体平均と比較して高い水準で推移している。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また、災害復旧事業費については、平成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年７月の西日本豪雨災害に係る復旧事業を前年度に引き続き実施したことから、類似団体平均と比較して高い状況となっている。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引き続き、財政運営方針（令和２年度～令和５年度）に掲げた方策を着実に実行し、コスト縮減等に努めていく。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1,195,775
1,175,424
906.68
630,898,218
626,662,840
2,175,879
328,072,264
1,049,050,888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17236</xdr:rowOff>
    </xdr:from>
    <xdr:to>
      <xdr:col>24</xdr:col>
      <xdr:colOff>62865</xdr:colOff>
      <xdr:row>39</xdr:row>
      <xdr:rowOff>95613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32186"/>
          <a:ext cx="127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99440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5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95613</xdr:rowOff>
    </xdr:from>
    <xdr:to>
      <xdr:col>24</xdr:col>
      <xdr:colOff>152400</xdr:colOff>
      <xdr:row>39</xdr:row>
      <xdr:rowOff>95613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135363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17236</xdr:rowOff>
    </xdr:from>
    <xdr:to>
      <xdr:col>24</xdr:col>
      <xdr:colOff>152400</xdr:colOff>
      <xdr:row>31</xdr:row>
      <xdr:rowOff>17236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97246</xdr:rowOff>
    </xdr:from>
    <xdr:to>
      <xdr:col>24</xdr:col>
      <xdr:colOff>63500</xdr:colOff>
      <xdr:row>34</xdr:row>
      <xdr:rowOff>147864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26546"/>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140805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1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162378</xdr:rowOff>
    </xdr:from>
    <xdr:to>
      <xdr:col>24</xdr:col>
      <xdr:colOff>114300</xdr:colOff>
      <xdr:row>36</xdr:row>
      <xdr:rowOff>92528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118473</xdr:rowOff>
    </xdr:from>
    <xdr:to>
      <xdr:col>19</xdr:col>
      <xdr:colOff>177800</xdr:colOff>
      <xdr:row>34</xdr:row>
      <xdr:rowOff>147864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4777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141151</xdr:rowOff>
    </xdr:from>
    <xdr:to>
      <xdr:col>20</xdr:col>
      <xdr:colOff>38100</xdr:colOff>
      <xdr:row>36</xdr:row>
      <xdr:rowOff>71301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62428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77651</xdr:rowOff>
    </xdr:from>
    <xdr:to>
      <xdr:col>15</xdr:col>
      <xdr:colOff>50800</xdr:colOff>
      <xdr:row>34</xdr:row>
      <xdr:rowOff>118473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0695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128089</xdr:rowOff>
    </xdr:from>
    <xdr:to>
      <xdr:col>15</xdr:col>
      <xdr:colOff>101600</xdr:colOff>
      <xdr:row>36</xdr:row>
      <xdr:rowOff>58239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49366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141333</xdr:rowOff>
    </xdr:from>
    <xdr:to>
      <xdr:col>10</xdr:col>
      <xdr:colOff>114300</xdr:colOff>
      <xdr:row>34</xdr:row>
      <xdr:rowOff>77651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799183"/>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118292</xdr:rowOff>
    </xdr:from>
    <xdr:to>
      <xdr:col>10</xdr:col>
      <xdr:colOff>165100</xdr:colOff>
      <xdr:row>36</xdr:row>
      <xdr:rowOff>48442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39914</xdr:rowOff>
    </xdr:from>
    <xdr:to>
      <xdr:col>6</xdr:col>
      <xdr:colOff>38100</xdr:colOff>
      <xdr:row>35</xdr:row>
      <xdr:rowOff>141514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132641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46446</xdr:rowOff>
    </xdr:from>
    <xdr:to>
      <xdr:col>24</xdr:col>
      <xdr:colOff>114300</xdr:colOff>
      <xdr:row>34</xdr:row>
      <xdr:rowOff>148046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69323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2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97064</xdr:rowOff>
    </xdr:from>
    <xdr:to>
      <xdr:col>20</xdr:col>
      <xdr:colOff>38100</xdr:colOff>
      <xdr:row>35</xdr:row>
      <xdr:rowOff>27214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43741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0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67673</xdr:rowOff>
    </xdr:from>
    <xdr:to>
      <xdr:col>15</xdr:col>
      <xdr:colOff>101600</xdr:colOff>
      <xdr:row>34</xdr:row>
      <xdr:rowOff>169273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14350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7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26851</xdr:rowOff>
    </xdr:from>
    <xdr:to>
      <xdr:col>10</xdr:col>
      <xdr:colOff>165100</xdr:colOff>
      <xdr:row>34</xdr:row>
      <xdr:rowOff>128451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144978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3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90533</xdr:rowOff>
    </xdr:from>
    <xdr:to>
      <xdr:col>6</xdr:col>
      <xdr:colOff>38100</xdr:colOff>
      <xdr:row>34</xdr:row>
      <xdr:rowOff>20683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37210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2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25781</xdr:rowOff>
    </xdr:from>
    <xdr:to>
      <xdr:col>24</xdr:col>
      <xdr:colOff>62865</xdr:colOff>
      <xdr:row>58</xdr:row>
      <xdr:rowOff>84189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69731"/>
          <a:ext cx="1270" cy="125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88016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0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84189</xdr:rowOff>
    </xdr:from>
    <xdr:to>
      <xdr:col>24</xdr:col>
      <xdr:colOff>152400</xdr:colOff>
      <xdr:row>58</xdr:row>
      <xdr:rowOff>84189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2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143908</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25781</xdr:rowOff>
    </xdr:from>
    <xdr:to>
      <xdr:col>24</xdr:col>
      <xdr:colOff>152400</xdr:colOff>
      <xdr:row>51</xdr:row>
      <xdr:rowOff>25781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6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7150</xdr:rowOff>
    </xdr:from>
    <xdr:to>
      <xdr:col>24</xdr:col>
      <xdr:colOff>63500</xdr:colOff>
      <xdr:row>58</xdr:row>
      <xdr:rowOff>84189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951250"/>
          <a:ext cx="838200" cy="7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154944</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413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132067</xdr:rowOff>
    </xdr:from>
    <xdr:to>
      <xdr:col>24</xdr:col>
      <xdr:colOff>114300</xdr:colOff>
      <xdr:row>56</xdr:row>
      <xdr:rowOff>62217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7150</xdr:rowOff>
    </xdr:from>
    <xdr:to>
      <xdr:col>19</xdr:col>
      <xdr:colOff>177800</xdr:colOff>
      <xdr:row>58</xdr:row>
      <xdr:rowOff>17704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51250"/>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6223</xdr:rowOff>
    </xdr:from>
    <xdr:to>
      <xdr:col>20</xdr:col>
      <xdr:colOff>38100</xdr:colOff>
      <xdr:row>56</xdr:row>
      <xdr:rowOff>107823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60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124350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38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144767</xdr:rowOff>
    </xdr:from>
    <xdr:to>
      <xdr:col>15</xdr:col>
      <xdr:colOff>50800</xdr:colOff>
      <xdr:row>58</xdr:row>
      <xdr:rowOff>17704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917417"/>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80366</xdr:rowOff>
    </xdr:from>
    <xdr:to>
      <xdr:col>15</xdr:col>
      <xdr:colOff>101600</xdr:colOff>
      <xdr:row>57</xdr:row>
      <xdr:rowOff>10516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68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27043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4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144767</xdr:rowOff>
    </xdr:from>
    <xdr:to>
      <xdr:col>10</xdr:col>
      <xdr:colOff>114300</xdr:colOff>
      <xdr:row>57</xdr:row>
      <xdr:rowOff>146977</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917417"/>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104254</xdr:rowOff>
    </xdr:from>
    <xdr:to>
      <xdr:col>10</xdr:col>
      <xdr:colOff>165100</xdr:colOff>
      <xdr:row>57</xdr:row>
      <xdr:rowOff>34404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50931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48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23406</xdr:rowOff>
    </xdr:from>
    <xdr:to>
      <xdr:col>6</xdr:col>
      <xdr:colOff>38100</xdr:colOff>
      <xdr:row>56</xdr:row>
      <xdr:rowOff>125006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141533</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3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33389</xdr:rowOff>
    </xdr:from>
    <xdr:to>
      <xdr:col>24</xdr:col>
      <xdr:colOff>114300</xdr:colOff>
      <xdr:row>58</xdr:row>
      <xdr:rowOff>134989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119766</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9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127800</xdr:rowOff>
    </xdr:from>
    <xdr:to>
      <xdr:col>20</xdr:col>
      <xdr:colOff>38100</xdr:colOff>
      <xdr:row>58</xdr:row>
      <xdr:rowOff>57950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49077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9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138354</xdr:rowOff>
    </xdr:from>
    <xdr:to>
      <xdr:col>15</xdr:col>
      <xdr:colOff>101600</xdr:colOff>
      <xdr:row>58</xdr:row>
      <xdr:rowOff>68504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59631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0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93967</xdr:rowOff>
    </xdr:from>
    <xdr:to>
      <xdr:col>10</xdr:col>
      <xdr:colOff>165100</xdr:colOff>
      <xdr:row>58</xdr:row>
      <xdr:rowOff>24117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6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15244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95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96177</xdr:rowOff>
    </xdr:from>
    <xdr:to>
      <xdr:col>6</xdr:col>
      <xdr:colOff>38100</xdr:colOff>
      <xdr:row>58</xdr:row>
      <xdr:rowOff>26327</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8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17454</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96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135085</xdr:rowOff>
    </xdr:from>
    <xdr:to>
      <xdr:col>24</xdr:col>
      <xdr:colOff>62865</xdr:colOff>
      <xdr:row>78</xdr:row>
      <xdr:rowOff>154135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1965135"/>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157962</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5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154135</xdr:rowOff>
    </xdr:from>
    <xdr:to>
      <xdr:col>24</xdr:col>
      <xdr:colOff>152400</xdr:colOff>
      <xdr:row>78</xdr:row>
      <xdr:rowOff>154135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52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81762</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4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135085</xdr:rowOff>
    </xdr:from>
    <xdr:to>
      <xdr:col>24</xdr:col>
      <xdr:colOff>152400</xdr:colOff>
      <xdr:row>69</xdr:row>
      <xdr:rowOff>135085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196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2671</xdr:rowOff>
    </xdr:from>
    <xdr:to>
      <xdr:col>24</xdr:col>
      <xdr:colOff>63500</xdr:colOff>
      <xdr:row>76</xdr:row>
      <xdr:rowOff>55978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032871"/>
          <a:ext cx="838200" cy="5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135954</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651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113077</xdr:rowOff>
    </xdr:from>
    <xdr:to>
      <xdr:col>24</xdr:col>
      <xdr:colOff>114300</xdr:colOff>
      <xdr:row>75</xdr:row>
      <xdr:rowOff>43227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55978</xdr:rowOff>
    </xdr:from>
    <xdr:to>
      <xdr:col>19</xdr:col>
      <xdr:colOff>177800</xdr:colOff>
      <xdr:row>76</xdr:row>
      <xdr:rowOff>76552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08617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6561</xdr:rowOff>
    </xdr:from>
    <xdr:to>
      <xdr:col>20</xdr:col>
      <xdr:colOff>38100</xdr:colOff>
      <xdr:row>75</xdr:row>
      <xdr:rowOff>108161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124688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64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76552</xdr:rowOff>
    </xdr:from>
    <xdr:to>
      <xdr:col>15</xdr:col>
      <xdr:colOff>50800</xdr:colOff>
      <xdr:row>76</xdr:row>
      <xdr:rowOff>82789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106752"/>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168213</xdr:rowOff>
    </xdr:from>
    <xdr:to>
      <xdr:col>15</xdr:col>
      <xdr:colOff>101600</xdr:colOff>
      <xdr:row>75</xdr:row>
      <xdr:rowOff>98363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114890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6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82789</xdr:rowOff>
    </xdr:from>
    <xdr:to>
      <xdr:col>10</xdr:col>
      <xdr:colOff>114300</xdr:colOff>
      <xdr:row>76</xdr:row>
      <xdr:rowOff>128445</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112989"/>
          <a:ext cx="889000" cy="4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27831</xdr:rowOff>
    </xdr:from>
    <xdr:to>
      <xdr:col>10</xdr:col>
      <xdr:colOff>165100</xdr:colOff>
      <xdr:row>75</xdr:row>
      <xdr:rowOff>129431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145958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97761</xdr:rowOff>
    </xdr:from>
    <xdr:to>
      <xdr:col>6</xdr:col>
      <xdr:colOff>38100</xdr:colOff>
      <xdr:row>76</xdr:row>
      <xdr:rowOff>27911</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44438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123320</xdr:rowOff>
    </xdr:from>
    <xdr:to>
      <xdr:col>24</xdr:col>
      <xdr:colOff>114300</xdr:colOff>
      <xdr:row>76</xdr:row>
      <xdr:rowOff>53470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98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101747</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960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5178</xdr:rowOff>
    </xdr:from>
    <xdr:to>
      <xdr:col>20</xdr:col>
      <xdr:colOff>38100</xdr:colOff>
      <xdr:row>76</xdr:row>
      <xdr:rowOff>106778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03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97905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12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25752</xdr:rowOff>
    </xdr:from>
    <xdr:to>
      <xdr:col>15</xdr:col>
      <xdr:colOff>101600</xdr:colOff>
      <xdr:row>76</xdr:row>
      <xdr:rowOff>127352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05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118479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14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31989</xdr:rowOff>
    </xdr:from>
    <xdr:to>
      <xdr:col>10</xdr:col>
      <xdr:colOff>165100</xdr:colOff>
      <xdr:row>76</xdr:row>
      <xdr:rowOff>133589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06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124716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15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77645</xdr:rowOff>
    </xdr:from>
    <xdr:to>
      <xdr:col>6</xdr:col>
      <xdr:colOff>38100</xdr:colOff>
      <xdr:row>77</xdr:row>
      <xdr:rowOff>7795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10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170372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20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145338</xdr:rowOff>
    </xdr:from>
    <xdr:to>
      <xdr:col>24</xdr:col>
      <xdr:colOff>62865</xdr:colOff>
      <xdr:row>98</xdr:row>
      <xdr:rowOff>27687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5838"/>
          <a:ext cx="1270" cy="125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31514</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27687</xdr:rowOff>
    </xdr:from>
    <xdr:to>
      <xdr:col>24</xdr:col>
      <xdr:colOff>152400</xdr:colOff>
      <xdr:row>98</xdr:row>
      <xdr:rowOff>27687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2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92015</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57,852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145338</xdr:rowOff>
    </xdr:from>
    <xdr:to>
      <xdr:col>24</xdr:col>
      <xdr:colOff>152400</xdr:colOff>
      <xdr:row>90</xdr:row>
      <xdr:rowOff>145338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145338</xdr:rowOff>
    </xdr:from>
    <xdr:to>
      <xdr:col>24</xdr:col>
      <xdr:colOff>63500</xdr:colOff>
      <xdr:row>91</xdr:row>
      <xdr:rowOff>1930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5575838"/>
          <a:ext cx="8382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65231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52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86804</xdr:rowOff>
    </xdr:from>
    <xdr:to>
      <xdr:col>24</xdr:col>
      <xdr:colOff>114300</xdr:colOff>
      <xdr:row>96</xdr:row>
      <xdr:rowOff>16954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7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1930</xdr:rowOff>
    </xdr:from>
    <xdr:to>
      <xdr:col>19</xdr:col>
      <xdr:colOff>177800</xdr:colOff>
      <xdr:row>91</xdr:row>
      <xdr:rowOff>23152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5603880"/>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122543</xdr:rowOff>
    </xdr:from>
    <xdr:to>
      <xdr:col>20</xdr:col>
      <xdr:colOff>38100</xdr:colOff>
      <xdr:row>96</xdr:row>
      <xdr:rowOff>52693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43820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0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3226</xdr:rowOff>
    </xdr:from>
    <xdr:to>
      <xdr:col>15</xdr:col>
      <xdr:colOff>50800</xdr:colOff>
      <xdr:row>91</xdr:row>
      <xdr:rowOff>23152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5605176"/>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160565</xdr:rowOff>
    </xdr:from>
    <xdr:to>
      <xdr:col>15</xdr:col>
      <xdr:colOff>101600</xdr:colOff>
      <xdr:row>96</xdr:row>
      <xdr:rowOff>90715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81842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42965</xdr:rowOff>
    </xdr:from>
    <xdr:to>
      <xdr:col>10</xdr:col>
      <xdr:colOff>114300</xdr:colOff>
      <xdr:row>91</xdr:row>
      <xdr:rowOff>3226</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5473465"/>
          <a:ext cx="889000" cy="13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22910</xdr:rowOff>
    </xdr:from>
    <xdr:to>
      <xdr:col>10</xdr:col>
      <xdr:colOff>165100</xdr:colOff>
      <xdr:row>96</xdr:row>
      <xdr:rowOff>124510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115637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5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28854</xdr:rowOff>
    </xdr:from>
    <xdr:to>
      <xdr:col>6</xdr:col>
      <xdr:colOff>38100</xdr:colOff>
      <xdr:row>96</xdr:row>
      <xdr:rowOff>130454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121581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94538</xdr:rowOff>
    </xdr:from>
    <xdr:to>
      <xdr:col>24</xdr:col>
      <xdr:colOff>114300</xdr:colOff>
      <xdr:row>91</xdr:row>
      <xdr:rowOff>24688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552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47565</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47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122580</xdr:rowOff>
    </xdr:from>
    <xdr:to>
      <xdr:col>20</xdr:col>
      <xdr:colOff>38100</xdr:colOff>
      <xdr:row>91</xdr:row>
      <xdr:rowOff>52730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555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69257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532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143802</xdr:rowOff>
    </xdr:from>
    <xdr:to>
      <xdr:col>15</xdr:col>
      <xdr:colOff>101600</xdr:colOff>
      <xdr:row>91</xdr:row>
      <xdr:rowOff>73952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557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90479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534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123876</xdr:rowOff>
    </xdr:from>
    <xdr:to>
      <xdr:col>10</xdr:col>
      <xdr:colOff>165100</xdr:colOff>
      <xdr:row>91</xdr:row>
      <xdr:rowOff>54026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555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70553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532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89</xdr:row>
      <xdr:rowOff>163615</xdr:rowOff>
    </xdr:from>
    <xdr:to>
      <xdr:col>6</xdr:col>
      <xdr:colOff>38100</xdr:colOff>
      <xdr:row>90</xdr:row>
      <xdr:rowOff>93765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542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88</xdr:row>
      <xdr:rowOff>110292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519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40031</xdr:rowOff>
    </xdr:from>
    <xdr:to>
      <xdr:col>54</xdr:col>
      <xdr:colOff>189865</xdr:colOff>
      <xdr:row>38</xdr:row>
      <xdr:rowOff>105867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83531"/>
          <a:ext cx="127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109694</xdr:rowOff>
    </xdr:from>
    <xdr:ext cx="313932"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24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105867</xdr:rowOff>
    </xdr:from>
    <xdr:to>
      <xdr:col>55</xdr:col>
      <xdr:colOff>88900</xdr:colOff>
      <xdr:row>38</xdr:row>
      <xdr:rowOff>105867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2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158158</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40031</xdr:rowOff>
    </xdr:from>
    <xdr:to>
      <xdr:col>55</xdr:col>
      <xdr:colOff>88900</xdr:colOff>
      <xdr:row>30</xdr:row>
      <xdr:rowOff>40031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59233</xdr:rowOff>
    </xdr:from>
    <xdr:to>
      <xdr:col>55</xdr:col>
      <xdr:colOff>0</xdr:colOff>
      <xdr:row>34</xdr:row>
      <xdr:rowOff>68377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5888533"/>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88358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605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109931</xdr:rowOff>
    </xdr:from>
    <xdr:to>
      <xdr:col>55</xdr:col>
      <xdr:colOff>50800</xdr:colOff>
      <xdr:row>37</xdr:row>
      <xdr:rowOff>40081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2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23571</xdr:rowOff>
    </xdr:from>
    <xdr:to>
      <xdr:col>50</xdr:col>
      <xdr:colOff>114300</xdr:colOff>
      <xdr:row>34</xdr:row>
      <xdr:rowOff>68377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5852871"/>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103531</xdr:rowOff>
    </xdr:from>
    <xdr:to>
      <xdr:col>50</xdr:col>
      <xdr:colOff>165100</xdr:colOff>
      <xdr:row>37</xdr:row>
      <xdr:rowOff>33681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24808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23571</xdr:rowOff>
    </xdr:from>
    <xdr:to>
      <xdr:col>45</xdr:col>
      <xdr:colOff>177800</xdr:colOff>
      <xdr:row>34</xdr:row>
      <xdr:rowOff>40031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5852871"/>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66954</xdr:rowOff>
    </xdr:from>
    <xdr:to>
      <xdr:col>46</xdr:col>
      <xdr:colOff>38100</xdr:colOff>
      <xdr:row>36</xdr:row>
      <xdr:rowOff>168554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2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159681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33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40487</xdr:rowOff>
    </xdr:from>
    <xdr:to>
      <xdr:col>41</xdr:col>
      <xdr:colOff>50800</xdr:colOff>
      <xdr:row>34</xdr:row>
      <xdr:rowOff>40031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5698337"/>
          <a:ext cx="889000" cy="17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79756</xdr:rowOff>
    </xdr:from>
    <xdr:to>
      <xdr:col>41</xdr:col>
      <xdr:colOff>101600</xdr:colOff>
      <xdr:row>37</xdr:row>
      <xdr:rowOff>9906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1033</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3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125019</xdr:rowOff>
    </xdr:from>
    <xdr:to>
      <xdr:col>36</xdr:col>
      <xdr:colOff>165100</xdr:colOff>
      <xdr:row>36</xdr:row>
      <xdr:rowOff>55169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2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46296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18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8433</xdr:rowOff>
    </xdr:from>
    <xdr:to>
      <xdr:col>55</xdr:col>
      <xdr:colOff>50800</xdr:colOff>
      <xdr:row>34</xdr:row>
      <xdr:rowOff>110033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8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31310</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689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17577</xdr:rowOff>
    </xdr:from>
    <xdr:to>
      <xdr:col>50</xdr:col>
      <xdr:colOff>165100</xdr:colOff>
      <xdr:row>34</xdr:row>
      <xdr:rowOff>119177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8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32</xdr:row>
      <xdr:rowOff>135704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5622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144221</xdr:rowOff>
    </xdr:from>
    <xdr:to>
      <xdr:col>46</xdr:col>
      <xdr:colOff>38100</xdr:colOff>
      <xdr:row>34</xdr:row>
      <xdr:rowOff>74371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8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32</xdr:row>
      <xdr:rowOff>90898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5577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160681</xdr:rowOff>
    </xdr:from>
    <xdr:to>
      <xdr:col>41</xdr:col>
      <xdr:colOff>101600</xdr:colOff>
      <xdr:row>34</xdr:row>
      <xdr:rowOff>90831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8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107358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5593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161137</xdr:rowOff>
    </xdr:from>
    <xdr:to>
      <xdr:col>36</xdr:col>
      <xdr:colOff>165100</xdr:colOff>
      <xdr:row>33</xdr:row>
      <xdr:rowOff>91287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64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107814</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42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15113</xdr:rowOff>
    </xdr:from>
    <xdr:to>
      <xdr:col>54</xdr:col>
      <xdr:colOff>189865</xdr:colOff>
      <xdr:row>59</xdr:row>
      <xdr:rowOff>39624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9063"/>
          <a:ext cx="1270" cy="13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133240</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15113</xdr:rowOff>
    </xdr:from>
    <xdr:to>
      <xdr:col>55</xdr:col>
      <xdr:colOff>88900</xdr:colOff>
      <xdr:row>51</xdr:row>
      <xdr:rowOff>15113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73787</xdr:rowOff>
    </xdr:from>
    <xdr:to>
      <xdr:col>55</xdr:col>
      <xdr:colOff>0</xdr:colOff>
      <xdr:row>56</xdr:row>
      <xdr:rowOff>97790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674987"/>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36974</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09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68580</xdr:rowOff>
    </xdr:from>
    <xdr:to>
      <xdr:col>50</xdr:col>
      <xdr:colOff>114300</xdr:colOff>
      <xdr:row>56</xdr:row>
      <xdr:rowOff>97790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66978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71628</xdr:rowOff>
    </xdr:from>
    <xdr:to>
      <xdr:col>50</xdr:col>
      <xdr:colOff>165100</xdr:colOff>
      <xdr:row>58</xdr:row>
      <xdr:rowOff>1778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164355</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38354</xdr:rowOff>
    </xdr:from>
    <xdr:to>
      <xdr:col>45</xdr:col>
      <xdr:colOff>177800</xdr:colOff>
      <xdr:row>56</xdr:row>
      <xdr:rowOff>68580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639554"/>
          <a:ext cx="889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49657</xdr:rowOff>
    </xdr:from>
    <xdr:to>
      <xdr:col>46</xdr:col>
      <xdr:colOff>38100</xdr:colOff>
      <xdr:row>57</xdr:row>
      <xdr:rowOff>151257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142384</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38354</xdr:rowOff>
    </xdr:from>
    <xdr:to>
      <xdr:col>41</xdr:col>
      <xdr:colOff>50800</xdr:colOff>
      <xdr:row>56</xdr:row>
      <xdr:rowOff>82296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639554"/>
          <a:ext cx="8890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46736</xdr:rowOff>
    </xdr:from>
    <xdr:to>
      <xdr:col>41</xdr:col>
      <xdr:colOff>101600</xdr:colOff>
      <xdr:row>57</xdr:row>
      <xdr:rowOff>148336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139463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59944</xdr:rowOff>
    </xdr:from>
    <xdr:to>
      <xdr:col>36</xdr:col>
      <xdr:colOff>165100</xdr:colOff>
      <xdr:row>57</xdr:row>
      <xdr:rowOff>161544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152671</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22987</xdr:rowOff>
    </xdr:from>
    <xdr:to>
      <xdr:col>55</xdr:col>
      <xdr:colOff>50800</xdr:colOff>
      <xdr:row>56</xdr:row>
      <xdr:rowOff>124587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6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45864</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47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46990</xdr:rowOff>
    </xdr:from>
    <xdr:to>
      <xdr:col>50</xdr:col>
      <xdr:colOff>165100</xdr:colOff>
      <xdr:row>56</xdr:row>
      <xdr:rowOff>148590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6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165117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942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17780</xdr:rowOff>
    </xdr:from>
    <xdr:to>
      <xdr:col>46</xdr:col>
      <xdr:colOff>38100</xdr:colOff>
      <xdr:row>56</xdr:row>
      <xdr:rowOff>119380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135907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39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159004</xdr:rowOff>
    </xdr:from>
    <xdr:to>
      <xdr:col>41</xdr:col>
      <xdr:colOff>101600</xdr:colOff>
      <xdr:row>56</xdr:row>
      <xdr:rowOff>89154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58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105681</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936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31496</xdr:rowOff>
    </xdr:from>
    <xdr:to>
      <xdr:col>36</xdr:col>
      <xdr:colOff>165100</xdr:colOff>
      <xdr:row>56</xdr:row>
      <xdr:rowOff>133096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6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149623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40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156388</xdr:rowOff>
    </xdr:from>
    <xdr:to>
      <xdr:col>54</xdr:col>
      <xdr:colOff>189865</xdr:colOff>
      <xdr:row>79</xdr:row>
      <xdr:rowOff>39460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57888"/>
          <a:ext cx="1270" cy="1426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43287</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39460</xdr:rowOff>
    </xdr:from>
    <xdr:to>
      <xdr:col>55</xdr:col>
      <xdr:colOff>88900</xdr:colOff>
      <xdr:row>79</xdr:row>
      <xdr:rowOff>39460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84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103065</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9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53,416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156388</xdr:rowOff>
    </xdr:from>
    <xdr:to>
      <xdr:col>55</xdr:col>
      <xdr:colOff>88900</xdr:colOff>
      <xdr:row>70</xdr:row>
      <xdr:rowOff>156388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5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41145</xdr:rowOff>
    </xdr:from>
    <xdr:to>
      <xdr:col>55</xdr:col>
      <xdr:colOff>0</xdr:colOff>
      <xdr:row>77</xdr:row>
      <xdr:rowOff>69805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242795"/>
          <a:ext cx="838200" cy="2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120178</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807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97301</xdr:rowOff>
    </xdr:from>
    <xdr:to>
      <xdr:col>55</xdr:col>
      <xdr:colOff>50800</xdr:colOff>
      <xdr:row>76</xdr:row>
      <xdr:rowOff>27451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29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41145</xdr:rowOff>
    </xdr:from>
    <xdr:to>
      <xdr:col>50</xdr:col>
      <xdr:colOff>114300</xdr:colOff>
      <xdr:row>77</xdr:row>
      <xdr:rowOff>64433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242795"/>
          <a:ext cx="889000" cy="2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125247</xdr:rowOff>
    </xdr:from>
    <xdr:to>
      <xdr:col>50</xdr:col>
      <xdr:colOff>165100</xdr:colOff>
      <xdr:row>76</xdr:row>
      <xdr:rowOff>55398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2983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71924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27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7769</xdr:rowOff>
    </xdr:from>
    <xdr:to>
      <xdr:col>45</xdr:col>
      <xdr:colOff>177800</xdr:colOff>
      <xdr:row>77</xdr:row>
      <xdr:rowOff>64433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209419"/>
          <a:ext cx="889000" cy="5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99330</xdr:rowOff>
    </xdr:from>
    <xdr:to>
      <xdr:col>46</xdr:col>
      <xdr:colOff>38100</xdr:colOff>
      <xdr:row>76</xdr:row>
      <xdr:rowOff>29480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29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46007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73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129184</xdr:rowOff>
    </xdr:from>
    <xdr:to>
      <xdr:col>41</xdr:col>
      <xdr:colOff>50800</xdr:colOff>
      <xdr:row>77</xdr:row>
      <xdr:rowOff>7769</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159384"/>
          <a:ext cx="889000" cy="5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55782</xdr:rowOff>
    </xdr:from>
    <xdr:to>
      <xdr:col>41</xdr:col>
      <xdr:colOff>101600</xdr:colOff>
      <xdr:row>75</xdr:row>
      <xdr:rowOff>157383</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9145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2459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68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158452</xdr:rowOff>
    </xdr:from>
    <xdr:to>
      <xdr:col>36</xdr:col>
      <xdr:colOff>165100</xdr:colOff>
      <xdr:row>75</xdr:row>
      <xdr:rowOff>88602</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84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105129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19005</xdr:rowOff>
    </xdr:from>
    <xdr:to>
      <xdr:col>55</xdr:col>
      <xdr:colOff>50800</xdr:colOff>
      <xdr:row>77</xdr:row>
      <xdr:rowOff>120605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2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168882</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1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161795</xdr:rowOff>
    </xdr:from>
    <xdr:to>
      <xdr:col>50</xdr:col>
      <xdr:colOff>165100</xdr:colOff>
      <xdr:row>77</xdr:row>
      <xdr:rowOff>91945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1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83072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28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13633</xdr:rowOff>
    </xdr:from>
    <xdr:to>
      <xdr:col>46</xdr:col>
      <xdr:colOff>38100</xdr:colOff>
      <xdr:row>77</xdr:row>
      <xdr:rowOff>115233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21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106360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30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128419</xdr:rowOff>
    </xdr:from>
    <xdr:to>
      <xdr:col>41</xdr:col>
      <xdr:colOff>101600</xdr:colOff>
      <xdr:row>77</xdr:row>
      <xdr:rowOff>58569</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15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49696</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25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78384</xdr:rowOff>
    </xdr:from>
    <xdr:to>
      <xdr:col>36</xdr:col>
      <xdr:colOff>165100</xdr:colOff>
      <xdr:row>77</xdr:row>
      <xdr:rowOff>8534</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1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171111</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20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139700</xdr:rowOff>
    </xdr:from>
    <xdr:to>
      <xdr:col>59</xdr:col>
      <xdr:colOff>50800</xdr:colOff>
      <xdr:row>99</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土木費グラフ枠">
          <a:extLst>
            <a:ext uri="{FF2B5EF4-FFF2-40B4-BE49-F238E27FC236}">
              <a16:creationId xmlns:a16="http://schemas.microsoft.com/office/drawing/2014/main" id="{00000000-0008-0000-07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159531</xdr:rowOff>
    </xdr:from>
    <xdr:to>
      <xdr:col>54</xdr:col>
      <xdr:colOff>189865</xdr:colOff>
      <xdr:row>98</xdr:row>
      <xdr:rowOff>165903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10475595" y="15761481"/>
          <a:ext cx="1270" cy="120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169730</xdr:rowOff>
    </xdr:from>
    <xdr:ext cx="534377" cy="259045"/>
    <xdr:sp macro="" textlink="">
      <xdr:nvSpPr>
        <xdr:cNvPr id="470" name="土木費最小値テキスト">
          <a:extLst>
            <a:ext uri="{FF2B5EF4-FFF2-40B4-BE49-F238E27FC236}">
              <a16:creationId xmlns:a16="http://schemas.microsoft.com/office/drawing/2014/main" id="{00000000-0008-0000-0700-0000D6010000}"/>
            </a:ext>
          </a:extLst>
        </xdr:cNvPr>
        <xdr:cNvSpPr txBox="1"/>
      </xdr:nvSpPr>
      <xdr:spPr>
        <a:xfrm>
          <a:off x="10528300" y="169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165903</xdr:rowOff>
    </xdr:from>
    <xdr:to>
      <xdr:col>55</xdr:col>
      <xdr:colOff>88900</xdr:colOff>
      <xdr:row>98</xdr:row>
      <xdr:rowOff>165903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696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106208</xdr:rowOff>
    </xdr:from>
    <xdr:ext cx="534377" cy="259045"/>
    <xdr:sp macro="" textlink="">
      <xdr:nvSpPr>
        <xdr:cNvPr id="472" name="土木費最大値テキスト">
          <a:extLst>
            <a:ext uri="{FF2B5EF4-FFF2-40B4-BE49-F238E27FC236}">
              <a16:creationId xmlns:a16="http://schemas.microsoft.com/office/drawing/2014/main" id="{00000000-0008-0000-0700-0000D8010000}"/>
            </a:ext>
          </a:extLst>
        </xdr:cNvPr>
        <xdr:cNvSpPr txBox="1"/>
      </xdr:nvSpPr>
      <xdr:spPr>
        <a:xfrm>
          <a:off x="10528300" y="155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159531</xdr:rowOff>
    </xdr:from>
    <xdr:to>
      <xdr:col>55</xdr:col>
      <xdr:colOff>88900</xdr:colOff>
      <xdr:row>91</xdr:row>
      <xdr:rowOff>159531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10388600" y="1576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162016</xdr:rowOff>
    </xdr:from>
    <xdr:to>
      <xdr:col>55</xdr:col>
      <xdr:colOff>0</xdr:colOff>
      <xdr:row>92</xdr:row>
      <xdr:rowOff>118269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9639300" y="15763966"/>
          <a:ext cx="838200" cy="12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163340</xdr:rowOff>
    </xdr:from>
    <xdr:ext cx="534377" cy="259045"/>
    <xdr:sp macro="" textlink="">
      <xdr:nvSpPr>
        <xdr:cNvPr id="475" name="土木費平均値テキスト">
          <a:extLst>
            <a:ext uri="{FF2B5EF4-FFF2-40B4-BE49-F238E27FC236}">
              <a16:creationId xmlns:a16="http://schemas.microsoft.com/office/drawing/2014/main" id="{00000000-0008-0000-0700-0000DB010000}"/>
            </a:ext>
          </a:extLst>
        </xdr:cNvPr>
        <xdr:cNvSpPr txBox="1"/>
      </xdr:nvSpPr>
      <xdr:spPr>
        <a:xfrm>
          <a:off x="10528300" y="16108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13463</xdr:rowOff>
    </xdr:from>
    <xdr:to>
      <xdr:col>55</xdr:col>
      <xdr:colOff>50800</xdr:colOff>
      <xdr:row>94</xdr:row>
      <xdr:rowOff>115063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10426700" y="1612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20713</xdr:rowOff>
    </xdr:from>
    <xdr:to>
      <xdr:col>50</xdr:col>
      <xdr:colOff>114300</xdr:colOff>
      <xdr:row>92</xdr:row>
      <xdr:rowOff>118269</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8750300" y="15794113"/>
          <a:ext cx="889000" cy="9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2403</xdr:rowOff>
    </xdr:from>
    <xdr:to>
      <xdr:col>50</xdr:col>
      <xdr:colOff>165100</xdr:colOff>
      <xdr:row>94</xdr:row>
      <xdr:rowOff>104003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9588500" y="1611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95130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21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155559</xdr:rowOff>
    </xdr:from>
    <xdr:to>
      <xdr:col>45</xdr:col>
      <xdr:colOff>177800</xdr:colOff>
      <xdr:row>92</xdr:row>
      <xdr:rowOff>20713</xdr:rowOff>
    </xdr:to>
    <xdr:cxnSp macro="">
      <xdr:nvCxnSpPr>
        <xdr:cNvPr id="480" name="直線コネクタ 479">
          <a:extLst>
            <a:ext uri="{FF2B5EF4-FFF2-40B4-BE49-F238E27FC236}">
              <a16:creationId xmlns:a16="http://schemas.microsoft.com/office/drawing/2014/main" id="{00000000-0008-0000-0700-0000E0010000}"/>
            </a:ext>
          </a:extLst>
        </xdr:cNvPr>
        <xdr:cNvCxnSpPr/>
      </xdr:nvCxnSpPr>
      <xdr:spPr>
        <a:xfrm>
          <a:off x="7861300" y="15586059"/>
          <a:ext cx="889000" cy="20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169596</xdr:rowOff>
    </xdr:from>
    <xdr:to>
      <xdr:col>46</xdr:col>
      <xdr:colOff>38100</xdr:colOff>
      <xdr:row>94</xdr:row>
      <xdr:rowOff>99746</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8699500" y="1611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90873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20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155559</xdr:rowOff>
    </xdr:from>
    <xdr:to>
      <xdr:col>41</xdr:col>
      <xdr:colOff>50800</xdr:colOff>
      <xdr:row>92</xdr:row>
      <xdr:rowOff>26172</xdr:rowOff>
    </xdr:to>
    <xdr:cxnSp macro="">
      <xdr:nvCxnSpPr>
        <xdr:cNvPr id="483" name="直線コネクタ 482">
          <a:extLst>
            <a:ext uri="{FF2B5EF4-FFF2-40B4-BE49-F238E27FC236}">
              <a16:creationId xmlns:a16="http://schemas.microsoft.com/office/drawing/2014/main" id="{00000000-0008-0000-0700-0000E3010000}"/>
            </a:ext>
          </a:extLst>
        </xdr:cNvPr>
        <xdr:cNvCxnSpPr/>
      </xdr:nvCxnSpPr>
      <xdr:spPr>
        <a:xfrm flipV="1">
          <a:off x="6972300" y="15586059"/>
          <a:ext cx="889000" cy="2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12576</xdr:rowOff>
    </xdr:from>
    <xdr:to>
      <xdr:col>41</xdr:col>
      <xdr:colOff>101600</xdr:colOff>
      <xdr:row>94</xdr:row>
      <xdr:rowOff>114176</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7810500" y="161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105303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2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128333</xdr:rowOff>
    </xdr:from>
    <xdr:to>
      <xdr:col>36</xdr:col>
      <xdr:colOff>165100</xdr:colOff>
      <xdr:row>94</xdr:row>
      <xdr:rowOff>58483</xdr:rowOff>
    </xdr:to>
    <xdr:sp macro="" textlink="">
      <xdr:nvSpPr>
        <xdr:cNvPr id="486" name="フローチャート: 判断 485">
          <a:extLst>
            <a:ext uri="{FF2B5EF4-FFF2-40B4-BE49-F238E27FC236}">
              <a16:creationId xmlns:a16="http://schemas.microsoft.com/office/drawing/2014/main" id="{00000000-0008-0000-0700-0000E6010000}"/>
            </a:ext>
          </a:extLst>
        </xdr:cNvPr>
        <xdr:cNvSpPr/>
      </xdr:nvSpPr>
      <xdr:spPr>
        <a:xfrm>
          <a:off x="6921500" y="1607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49610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111216</xdr:rowOff>
    </xdr:from>
    <xdr:to>
      <xdr:col>55</xdr:col>
      <xdr:colOff>50800</xdr:colOff>
      <xdr:row>92</xdr:row>
      <xdr:rowOff>41366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10426700" y="1571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61757</xdr:rowOff>
    </xdr:from>
    <xdr:ext cx="534377" cy="259045"/>
    <xdr:sp macro="" textlink="">
      <xdr:nvSpPr>
        <xdr:cNvPr id="494" name="土木費該当値テキスト">
          <a:extLst>
            <a:ext uri="{FF2B5EF4-FFF2-40B4-BE49-F238E27FC236}">
              <a16:creationId xmlns:a16="http://schemas.microsoft.com/office/drawing/2014/main" id="{00000000-0008-0000-0700-0000EE010000}"/>
            </a:ext>
          </a:extLst>
        </xdr:cNvPr>
        <xdr:cNvSpPr txBox="1"/>
      </xdr:nvSpPr>
      <xdr:spPr>
        <a:xfrm>
          <a:off x="10528300" y="1566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67469</xdr:rowOff>
    </xdr:from>
    <xdr:to>
      <xdr:col>50</xdr:col>
      <xdr:colOff>165100</xdr:colOff>
      <xdr:row>92</xdr:row>
      <xdr:rowOff>169069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9588500" y="1584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14146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9372111" y="1561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141363</xdr:rowOff>
    </xdr:from>
    <xdr:to>
      <xdr:col>46</xdr:col>
      <xdr:colOff>38100</xdr:colOff>
      <xdr:row>92</xdr:row>
      <xdr:rowOff>71513</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8699500" y="1574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88040</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8483111" y="1551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104759</xdr:rowOff>
    </xdr:from>
    <xdr:to>
      <xdr:col>41</xdr:col>
      <xdr:colOff>101600</xdr:colOff>
      <xdr:row>91</xdr:row>
      <xdr:rowOff>34909</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7810500" y="1553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51436</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7594111" y="1531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146822</xdr:rowOff>
    </xdr:from>
    <xdr:to>
      <xdr:col>36</xdr:col>
      <xdr:colOff>165100</xdr:colOff>
      <xdr:row>92</xdr:row>
      <xdr:rowOff>76972</xdr:rowOff>
    </xdr:to>
    <xdr:sp macro="" textlink="">
      <xdr:nvSpPr>
        <xdr:cNvPr id="501" name="楕円 500">
          <a:extLst>
            <a:ext uri="{FF2B5EF4-FFF2-40B4-BE49-F238E27FC236}">
              <a16:creationId xmlns:a16="http://schemas.microsoft.com/office/drawing/2014/main" id="{00000000-0008-0000-0700-0000F5010000}"/>
            </a:ext>
          </a:extLst>
        </xdr:cNvPr>
        <xdr:cNvSpPr/>
      </xdr:nvSpPr>
      <xdr:spPr>
        <a:xfrm>
          <a:off x="6921500" y="1574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93499</xdr:rowOff>
    </xdr:from>
    <xdr:ext cx="534377"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6705111" y="155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a:extLst>
            <a:ext uri="{FF2B5EF4-FFF2-40B4-BE49-F238E27FC236}">
              <a16:creationId xmlns:a16="http://schemas.microsoft.com/office/drawing/2014/main" id="{00000000-0008-0000-0700-00000E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157035</xdr:rowOff>
    </xdr:from>
    <xdr:to>
      <xdr:col>85</xdr:col>
      <xdr:colOff>126364</xdr:colOff>
      <xdr:row>37</xdr:row>
      <xdr:rowOff>158941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6317595" y="5129085"/>
          <a:ext cx="1269"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162768</xdr:rowOff>
    </xdr:from>
    <xdr:ext cx="469744" cy="259045"/>
    <xdr:sp macro="" textlink="">
      <xdr:nvSpPr>
        <xdr:cNvPr id="528" name="消防費最小値テキスト">
          <a:extLst>
            <a:ext uri="{FF2B5EF4-FFF2-40B4-BE49-F238E27FC236}">
              <a16:creationId xmlns:a16="http://schemas.microsoft.com/office/drawing/2014/main" id="{00000000-0008-0000-0700-000010020000}"/>
            </a:ext>
          </a:extLst>
        </xdr:cNvPr>
        <xdr:cNvSpPr txBox="1"/>
      </xdr:nvSpPr>
      <xdr:spPr>
        <a:xfrm>
          <a:off x="16370300" y="65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158941</xdr:rowOff>
    </xdr:from>
    <xdr:to>
      <xdr:col>86</xdr:col>
      <xdr:colOff>25400</xdr:colOff>
      <xdr:row>37</xdr:row>
      <xdr:rowOff>158941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650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103712</xdr:rowOff>
    </xdr:from>
    <xdr:ext cx="534377" cy="259045"/>
    <xdr:sp macro="" textlink="">
      <xdr:nvSpPr>
        <xdr:cNvPr id="530" name="消防費最大値テキスト">
          <a:extLst>
            <a:ext uri="{FF2B5EF4-FFF2-40B4-BE49-F238E27FC236}">
              <a16:creationId xmlns:a16="http://schemas.microsoft.com/office/drawing/2014/main" id="{00000000-0008-0000-0700-000012020000}"/>
            </a:ext>
          </a:extLst>
        </xdr:cNvPr>
        <xdr:cNvSpPr txBox="1"/>
      </xdr:nvSpPr>
      <xdr:spPr>
        <a:xfrm>
          <a:off x="16370300" y="490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157035</xdr:rowOff>
    </xdr:from>
    <xdr:to>
      <xdr:col>86</xdr:col>
      <xdr:colOff>25400</xdr:colOff>
      <xdr:row>29</xdr:row>
      <xdr:rowOff>157035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512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26543</xdr:rowOff>
    </xdr:from>
    <xdr:to>
      <xdr:col>85</xdr:col>
      <xdr:colOff>127000</xdr:colOff>
      <xdr:row>35</xdr:row>
      <xdr:rowOff>86170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5481300" y="5512943"/>
          <a:ext cx="838200" cy="57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67708</xdr:rowOff>
    </xdr:from>
    <xdr:ext cx="534377" cy="259045"/>
    <xdr:sp macro="" textlink="">
      <xdr:nvSpPr>
        <xdr:cNvPr id="533" name="消防費平均値テキスト">
          <a:extLst>
            <a:ext uri="{FF2B5EF4-FFF2-40B4-BE49-F238E27FC236}">
              <a16:creationId xmlns:a16="http://schemas.microsoft.com/office/drawing/2014/main" id="{00000000-0008-0000-0700-000015020000}"/>
            </a:ext>
          </a:extLst>
        </xdr:cNvPr>
        <xdr:cNvSpPr txBox="1"/>
      </xdr:nvSpPr>
      <xdr:spPr>
        <a:xfrm>
          <a:off x="16370300" y="5725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89281</xdr:rowOff>
    </xdr:from>
    <xdr:to>
      <xdr:col>85</xdr:col>
      <xdr:colOff>177800</xdr:colOff>
      <xdr:row>34</xdr:row>
      <xdr:rowOff>19431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6268700" y="57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2730</xdr:rowOff>
    </xdr:from>
    <xdr:to>
      <xdr:col>81</xdr:col>
      <xdr:colOff>50800</xdr:colOff>
      <xdr:row>35</xdr:row>
      <xdr:rowOff>86170</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4592300" y="6003480"/>
          <a:ext cx="889000" cy="8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51753</xdr:rowOff>
    </xdr:from>
    <xdr:to>
      <xdr:col>81</xdr:col>
      <xdr:colOff>101600</xdr:colOff>
      <xdr:row>34</xdr:row>
      <xdr:rowOff>153353</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5430500" y="588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169880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65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119507</xdr:rowOff>
    </xdr:from>
    <xdr:to>
      <xdr:col>76</xdr:col>
      <xdr:colOff>114300</xdr:colOff>
      <xdr:row>35</xdr:row>
      <xdr:rowOff>2730</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a:off x="13703300" y="5948807"/>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34036</xdr:rowOff>
    </xdr:from>
    <xdr:to>
      <xdr:col>76</xdr:col>
      <xdr:colOff>165100</xdr:colOff>
      <xdr:row>34</xdr:row>
      <xdr:rowOff>135636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4541500" y="586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152163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6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20257</xdr:rowOff>
    </xdr:from>
    <xdr:to>
      <xdr:col>71</xdr:col>
      <xdr:colOff>177800</xdr:colOff>
      <xdr:row>34</xdr:row>
      <xdr:rowOff>119507</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814300" y="5506657"/>
          <a:ext cx="889000" cy="44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90424</xdr:rowOff>
    </xdr:from>
    <xdr:to>
      <xdr:col>72</xdr:col>
      <xdr:colOff>38100</xdr:colOff>
      <xdr:row>35</xdr:row>
      <xdr:rowOff>20574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3652500" y="591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11701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74422</xdr:rowOff>
    </xdr:from>
    <xdr:to>
      <xdr:col>67</xdr:col>
      <xdr:colOff>101600</xdr:colOff>
      <xdr:row>34</xdr:row>
      <xdr:rowOff>4572</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2763500" y="57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167149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8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147193</xdr:rowOff>
    </xdr:from>
    <xdr:to>
      <xdr:col>85</xdr:col>
      <xdr:colOff>177800</xdr:colOff>
      <xdr:row>32</xdr:row>
      <xdr:rowOff>77343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6268700" y="54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170070</xdr:rowOff>
    </xdr:from>
    <xdr:ext cx="534377" cy="259045"/>
    <xdr:sp macro="" textlink="">
      <xdr:nvSpPr>
        <xdr:cNvPr id="552" name="消防費該当値テキスト">
          <a:extLst>
            <a:ext uri="{FF2B5EF4-FFF2-40B4-BE49-F238E27FC236}">
              <a16:creationId xmlns:a16="http://schemas.microsoft.com/office/drawing/2014/main" id="{00000000-0008-0000-0700-000028020000}"/>
            </a:ext>
          </a:extLst>
        </xdr:cNvPr>
        <xdr:cNvSpPr txBox="1"/>
      </xdr:nvSpPr>
      <xdr:spPr>
        <a:xfrm>
          <a:off x="16370300" y="531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35370</xdr:rowOff>
    </xdr:from>
    <xdr:to>
      <xdr:col>81</xdr:col>
      <xdr:colOff>101600</xdr:colOff>
      <xdr:row>35</xdr:row>
      <xdr:rowOff>136970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5430500" y="603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5214111" y="61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123380</xdr:rowOff>
    </xdr:from>
    <xdr:to>
      <xdr:col>76</xdr:col>
      <xdr:colOff>165100</xdr:colOff>
      <xdr:row>35</xdr:row>
      <xdr:rowOff>53530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4541500" y="595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44657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4325111" y="604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68707</xdr:rowOff>
    </xdr:from>
    <xdr:to>
      <xdr:col>72</xdr:col>
      <xdr:colOff>38100</xdr:colOff>
      <xdr:row>34</xdr:row>
      <xdr:rowOff>170307</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3652500" y="58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15384</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3436111" y="567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140907</xdr:rowOff>
    </xdr:from>
    <xdr:to>
      <xdr:col>67</xdr:col>
      <xdr:colOff>101600</xdr:colOff>
      <xdr:row>32</xdr:row>
      <xdr:rowOff>71057</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2763500" y="545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87584</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547111" y="523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10587</xdr:rowOff>
    </xdr:from>
    <xdr:to>
      <xdr:col>85</xdr:col>
      <xdr:colOff>126364</xdr:colOff>
      <xdr:row>54</xdr:row>
      <xdr:rowOff>88540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54537"/>
          <a:ext cx="1269" cy="592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92367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935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88540</xdr:rowOff>
    </xdr:from>
    <xdr:to>
      <xdr:col>86</xdr:col>
      <xdr:colOff>25400</xdr:colOff>
      <xdr:row>54</xdr:row>
      <xdr:rowOff>88540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934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128714</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5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10587</xdr:rowOff>
    </xdr:from>
    <xdr:to>
      <xdr:col>86</xdr:col>
      <xdr:colOff>25400</xdr:colOff>
      <xdr:row>51</xdr:row>
      <xdr:rowOff>10587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5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73726</xdr:rowOff>
    </xdr:from>
    <xdr:to>
      <xdr:col>85</xdr:col>
      <xdr:colOff>127000</xdr:colOff>
      <xdr:row>52</xdr:row>
      <xdr:rowOff>102850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8989126"/>
          <a:ext cx="838200" cy="2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46890</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896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68463</xdr:rowOff>
    </xdr:from>
    <xdr:to>
      <xdr:col>85</xdr:col>
      <xdr:colOff>177800</xdr:colOff>
      <xdr:row>52</xdr:row>
      <xdr:rowOff>170063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73726</xdr:rowOff>
    </xdr:from>
    <xdr:to>
      <xdr:col>81</xdr:col>
      <xdr:colOff>50800</xdr:colOff>
      <xdr:row>52</xdr:row>
      <xdr:rowOff>117800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8989126"/>
          <a:ext cx="8890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134894</xdr:rowOff>
    </xdr:from>
    <xdr:to>
      <xdr:col>81</xdr:col>
      <xdr:colOff>101600</xdr:colOff>
      <xdr:row>53</xdr:row>
      <xdr:rowOff>65044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56171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1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117800</xdr:rowOff>
    </xdr:from>
    <xdr:to>
      <xdr:col>76</xdr:col>
      <xdr:colOff>114300</xdr:colOff>
      <xdr:row>58</xdr:row>
      <xdr:rowOff>17422</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033200"/>
          <a:ext cx="889000" cy="92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128905</xdr:rowOff>
    </xdr:from>
    <xdr:to>
      <xdr:col>76</xdr:col>
      <xdr:colOff>165100</xdr:colOff>
      <xdr:row>53</xdr:row>
      <xdr:rowOff>59055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50182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160548</xdr:rowOff>
    </xdr:from>
    <xdr:to>
      <xdr:col>71</xdr:col>
      <xdr:colOff>177800</xdr:colOff>
      <xdr:row>58</xdr:row>
      <xdr:rowOff>17422</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9933198"/>
          <a:ext cx="889000" cy="2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59205</xdr:rowOff>
    </xdr:from>
    <xdr:to>
      <xdr:col>72</xdr:col>
      <xdr:colOff>38100</xdr:colOff>
      <xdr:row>58</xdr:row>
      <xdr:rowOff>160805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151932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87894</xdr:rowOff>
    </xdr:from>
    <xdr:to>
      <xdr:col>67</xdr:col>
      <xdr:colOff>101600</xdr:colOff>
      <xdr:row>59</xdr:row>
      <xdr:rowOff>18044</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9171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10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52050</xdr:rowOff>
    </xdr:from>
    <xdr:to>
      <xdr:col>85</xdr:col>
      <xdr:colOff>177800</xdr:colOff>
      <xdr:row>52</xdr:row>
      <xdr:rowOff>153650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89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74927</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88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22926</xdr:rowOff>
    </xdr:from>
    <xdr:to>
      <xdr:col>81</xdr:col>
      <xdr:colOff>101600</xdr:colOff>
      <xdr:row>52</xdr:row>
      <xdr:rowOff>124526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893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141053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87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67000</xdr:rowOff>
    </xdr:from>
    <xdr:to>
      <xdr:col>76</xdr:col>
      <xdr:colOff>165100</xdr:colOff>
      <xdr:row>52</xdr:row>
      <xdr:rowOff>168600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898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13677</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875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138072</xdr:rowOff>
    </xdr:from>
    <xdr:to>
      <xdr:col>72</xdr:col>
      <xdr:colOff>38100</xdr:colOff>
      <xdr:row>58</xdr:row>
      <xdr:rowOff>68222</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91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84749</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68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109748</xdr:rowOff>
    </xdr:from>
    <xdr:to>
      <xdr:col>67</xdr:col>
      <xdr:colOff>101600</xdr:colOff>
      <xdr:row>58</xdr:row>
      <xdr:rowOff>39898</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88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56425</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6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73533</xdr:rowOff>
    </xdr:from>
    <xdr:to>
      <xdr:col>85</xdr:col>
      <xdr:colOff>126364</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075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20210</xdr:rowOff>
    </xdr:from>
    <xdr:ext cx="534377"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8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73533</xdr:rowOff>
    </xdr:from>
    <xdr:to>
      <xdr:col>86</xdr:col>
      <xdr:colOff>25400</xdr:colOff>
      <xdr:row>70</xdr:row>
      <xdr:rowOff>73533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20574</xdr:rowOff>
    </xdr:from>
    <xdr:to>
      <xdr:col>85</xdr:col>
      <xdr:colOff>127000</xdr:colOff>
      <xdr:row>74</xdr:row>
      <xdr:rowOff>94742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2707874"/>
          <a:ext cx="838200"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103015</xdr:rowOff>
    </xdr:from>
    <xdr:ext cx="469744"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304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124588</xdr:rowOff>
    </xdr:from>
    <xdr:to>
      <xdr:col>85</xdr:col>
      <xdr:colOff>177800</xdr:colOff>
      <xdr:row>78</xdr:row>
      <xdr:rowOff>54738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3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20574</xdr:rowOff>
    </xdr:from>
    <xdr:to>
      <xdr:col>81</xdr:col>
      <xdr:colOff>50800</xdr:colOff>
      <xdr:row>78</xdr:row>
      <xdr:rowOff>163576</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4592300" y="12707874"/>
          <a:ext cx="889000" cy="82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152654</xdr:rowOff>
    </xdr:from>
    <xdr:to>
      <xdr:col>81</xdr:col>
      <xdr:colOff>101600</xdr:colOff>
      <xdr:row>78</xdr:row>
      <xdr:rowOff>82804</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3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73931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97410</xdr:rowOff>
    </xdr:from>
    <xdr:to>
      <xdr:col>76</xdr:col>
      <xdr:colOff>114300</xdr:colOff>
      <xdr:row>78</xdr:row>
      <xdr:rowOff>163576</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3470510"/>
          <a:ext cx="889000" cy="6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61849</xdr:rowOff>
    </xdr:from>
    <xdr:to>
      <xdr:col>76</xdr:col>
      <xdr:colOff>165100</xdr:colOff>
      <xdr:row>78</xdr:row>
      <xdr:rowOff>163449</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43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8526</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21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91567</xdr:rowOff>
    </xdr:from>
    <xdr:to>
      <xdr:col>71</xdr:col>
      <xdr:colOff>177800</xdr:colOff>
      <xdr:row>78</xdr:row>
      <xdr:rowOff>97410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814300" y="13293217"/>
          <a:ext cx="889000" cy="17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62357</xdr:rowOff>
    </xdr:from>
    <xdr:to>
      <xdr:col>72</xdr:col>
      <xdr:colOff>38100</xdr:colOff>
      <xdr:row>78</xdr:row>
      <xdr:rowOff>163957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4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155084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528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90297</xdr:rowOff>
    </xdr:from>
    <xdr:to>
      <xdr:col>67</xdr:col>
      <xdr:colOff>101600</xdr:colOff>
      <xdr:row>79</xdr:row>
      <xdr:rowOff>20447</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4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11574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556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43942</xdr:rowOff>
    </xdr:from>
    <xdr:to>
      <xdr:col>85</xdr:col>
      <xdr:colOff>177800</xdr:colOff>
      <xdr:row>74</xdr:row>
      <xdr:rowOff>145542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27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66819</xdr:rowOff>
    </xdr:from>
    <xdr:ext cx="469744"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258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141224</xdr:rowOff>
    </xdr:from>
    <xdr:to>
      <xdr:col>81</xdr:col>
      <xdr:colOff>101600</xdr:colOff>
      <xdr:row>74</xdr:row>
      <xdr:rowOff>71374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265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87901</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46428" y="1243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112776</xdr:rowOff>
    </xdr:from>
    <xdr:to>
      <xdr:col>76</xdr:col>
      <xdr:colOff>165100</xdr:colOff>
      <xdr:row>79</xdr:row>
      <xdr:rowOff>42926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34053</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03017" y="1357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46610</xdr:rowOff>
    </xdr:from>
    <xdr:to>
      <xdr:col>72</xdr:col>
      <xdr:colOff>38100</xdr:colOff>
      <xdr:row>78</xdr:row>
      <xdr:rowOff>148210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4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164737</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14017" y="13194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40767</xdr:rowOff>
    </xdr:from>
    <xdr:to>
      <xdr:col>67</xdr:col>
      <xdr:colOff>101600</xdr:colOff>
      <xdr:row>77</xdr:row>
      <xdr:rowOff>142367</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2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158894</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579428" y="1301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130556</xdr:rowOff>
    </xdr:from>
    <xdr:to>
      <xdr:col>85</xdr:col>
      <xdr:colOff>126364</xdr:colOff>
      <xdr:row>99</xdr:row>
      <xdr:rowOff>114440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389606"/>
          <a:ext cx="1269" cy="169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118267</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70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114440</xdr:rowOff>
    </xdr:from>
    <xdr:to>
      <xdr:col>86</xdr:col>
      <xdr:colOff>25400</xdr:colOff>
      <xdr:row>99</xdr:row>
      <xdr:rowOff>114440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708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77233</xdr:rowOff>
    </xdr:from>
    <xdr:ext cx="534377"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1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130556</xdr:rowOff>
    </xdr:from>
    <xdr:to>
      <xdr:col>86</xdr:col>
      <xdr:colOff>25400</xdr:colOff>
      <xdr:row>89</xdr:row>
      <xdr:rowOff>130556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38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76454</xdr:rowOff>
    </xdr:from>
    <xdr:to>
      <xdr:col>85</xdr:col>
      <xdr:colOff>127000</xdr:colOff>
      <xdr:row>94</xdr:row>
      <xdr:rowOff>96610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192754"/>
          <a:ext cx="838200" cy="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169739</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28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19862</xdr:rowOff>
    </xdr:from>
    <xdr:to>
      <xdr:col>85</xdr:col>
      <xdr:colOff>177800</xdr:colOff>
      <xdr:row>95</xdr:row>
      <xdr:rowOff>121462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53556</xdr:rowOff>
    </xdr:from>
    <xdr:to>
      <xdr:col>81</xdr:col>
      <xdr:colOff>50800</xdr:colOff>
      <xdr:row>94</xdr:row>
      <xdr:rowOff>96610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169856"/>
          <a:ext cx="889000" cy="4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135382</xdr:rowOff>
    </xdr:from>
    <xdr:to>
      <xdr:col>81</xdr:col>
      <xdr:colOff>101600</xdr:colOff>
      <xdr:row>95</xdr:row>
      <xdr:rowOff>65532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56659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28715</xdr:rowOff>
    </xdr:from>
    <xdr:to>
      <xdr:col>76</xdr:col>
      <xdr:colOff>114300</xdr:colOff>
      <xdr:row>94</xdr:row>
      <xdr:rowOff>53556</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3703300" y="16145015"/>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157518</xdr:rowOff>
    </xdr:from>
    <xdr:to>
      <xdr:col>76</xdr:col>
      <xdr:colOff>165100</xdr:colOff>
      <xdr:row>95</xdr:row>
      <xdr:rowOff>87668</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78795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36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163551</xdr:rowOff>
    </xdr:from>
    <xdr:to>
      <xdr:col>71</xdr:col>
      <xdr:colOff>177800</xdr:colOff>
      <xdr:row>94</xdr:row>
      <xdr:rowOff>28715</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2814300" y="16108401"/>
          <a:ext cx="889000" cy="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133477</xdr:rowOff>
    </xdr:from>
    <xdr:to>
      <xdr:col>72</xdr:col>
      <xdr:colOff>38100</xdr:colOff>
      <xdr:row>95</xdr:row>
      <xdr:rowOff>63627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24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54754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34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112064</xdr:rowOff>
    </xdr:from>
    <xdr:to>
      <xdr:col>67</xdr:col>
      <xdr:colOff>101600</xdr:colOff>
      <xdr:row>95</xdr:row>
      <xdr:rowOff>42214</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22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33341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3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25654</xdr:rowOff>
    </xdr:from>
    <xdr:to>
      <xdr:col>85</xdr:col>
      <xdr:colOff>177800</xdr:colOff>
      <xdr:row>94</xdr:row>
      <xdr:rowOff>127254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14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48531</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599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45810</xdr:rowOff>
    </xdr:from>
    <xdr:to>
      <xdr:col>81</xdr:col>
      <xdr:colOff>101600</xdr:colOff>
      <xdr:row>94</xdr:row>
      <xdr:rowOff>147410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1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163937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593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2756</xdr:rowOff>
    </xdr:from>
    <xdr:to>
      <xdr:col>76</xdr:col>
      <xdr:colOff>165100</xdr:colOff>
      <xdr:row>94</xdr:row>
      <xdr:rowOff>104356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11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120883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589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149365</xdr:rowOff>
    </xdr:from>
    <xdr:to>
      <xdr:col>72</xdr:col>
      <xdr:colOff>38100</xdr:colOff>
      <xdr:row>94</xdr:row>
      <xdr:rowOff>79515</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0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96042</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586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112751</xdr:rowOff>
    </xdr:from>
    <xdr:to>
      <xdr:col>67</xdr:col>
      <xdr:colOff>101600</xdr:colOff>
      <xdr:row>94</xdr:row>
      <xdr:rowOff>42901</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0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59428</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583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157607</xdr:rowOff>
    </xdr:from>
    <xdr:to>
      <xdr:col>116</xdr:col>
      <xdr:colOff>62864</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29657"/>
          <a:ext cx="1269" cy="16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104284</xdr:rowOff>
    </xdr:from>
    <xdr:ext cx="534377"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0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157607</xdr:rowOff>
    </xdr:from>
    <xdr:to>
      <xdr:col>116</xdr:col>
      <xdr:colOff>152400</xdr:colOff>
      <xdr:row>29</xdr:row>
      <xdr:rowOff>157607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119651</xdr:rowOff>
    </xdr:from>
    <xdr:ext cx="469744"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12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96774</xdr:rowOff>
    </xdr:from>
    <xdr:to>
      <xdr:col>116</xdr:col>
      <xdr:colOff>114300</xdr:colOff>
      <xdr:row>37</xdr:row>
      <xdr:rowOff>26924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58674</xdr:rowOff>
    </xdr:from>
    <xdr:to>
      <xdr:col>112</xdr:col>
      <xdr:colOff>38100</xdr:colOff>
      <xdr:row>36</xdr:row>
      <xdr:rowOff>160274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5351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088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29972</xdr:rowOff>
    </xdr:from>
    <xdr:to>
      <xdr:col>107</xdr:col>
      <xdr:colOff>101600</xdr:colOff>
      <xdr:row>36</xdr:row>
      <xdr:rowOff>131572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148099</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2794</xdr:rowOff>
    </xdr:from>
    <xdr:to>
      <xdr:col>102</xdr:col>
      <xdr:colOff>165100</xdr:colOff>
      <xdr:row>36</xdr:row>
      <xdr:rowOff>104394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120921</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104521</xdr:rowOff>
    </xdr:from>
    <xdr:to>
      <xdr:col>98</xdr:col>
      <xdr:colOff>38100</xdr:colOff>
      <xdr:row>36</xdr:row>
      <xdr:rowOff>34671</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10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51198</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588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176,088</a:t>
          </a:r>
          <a:r>
            <a:rPr kumimoji="1" lang="ja-JP" altLang="en-US" sz="1300">
              <a:latin typeface="ＭＳ Ｐゴシック" panose="020B0600070205080204" pitchFamily="50" charset="-128"/>
              <a:ea typeface="ＭＳ Ｐゴシック" panose="020B0600070205080204" pitchFamily="50" charset="-128"/>
            </a:rPr>
            <a:t>円となっており、生活保護の保護率が低いことなどにより、類似団体平均と比較して低い状況となっている。</a:t>
          </a:r>
        </a:p>
        <a:p>
          <a:r>
            <a:rPr kumimoji="1" lang="ja-JP" altLang="en-US" sz="1300">
              <a:latin typeface="ＭＳ Ｐゴシック" panose="020B0600070205080204" pitchFamily="50" charset="-128"/>
              <a:ea typeface="ＭＳ Ｐゴシック" panose="020B0600070205080204" pitchFamily="50" charset="-128"/>
            </a:rPr>
            <a:t>また、衛生費については、住民一人当たり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57,852</a:t>
          </a:r>
          <a:r>
            <a:rPr kumimoji="1" lang="ja-JP" altLang="en-US" sz="1300">
              <a:latin typeface="ＭＳ Ｐゴシック" panose="020B0600070205080204" pitchFamily="50" charset="-128"/>
              <a:ea typeface="ＭＳ Ｐゴシック" panose="020B0600070205080204" pitchFamily="50" charset="-128"/>
            </a:rPr>
            <a:t>円となっており、原爆被爆者施策を実施していることなどにより、類似団体平均と比較して高い状況となっている。</a:t>
          </a:r>
        </a:p>
        <a:p>
          <a:r>
            <a:rPr kumimoji="1" lang="ja-JP" altLang="en-US" sz="1300">
              <a:latin typeface="ＭＳ Ｐゴシック" panose="020B0600070205080204" pitchFamily="50" charset="-128"/>
              <a:ea typeface="ＭＳ Ｐゴシック" panose="020B0600070205080204" pitchFamily="50" charset="-128"/>
            </a:rPr>
            <a:t>なお、消防費については、消防通信指令管制システム更新整備費の増などにより、前年度と比較して増加している。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引き続き、財政運営方針（令和２年度～令和５年度）に掲げた方策を着実に実行し、コスト縮減等に努めていく。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実質収支額は黒字で推移しており、令和元年度は</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億円（標準財政規模比</a:t>
          </a:r>
          <a:r>
            <a:rPr kumimoji="1" lang="en-US" altLang="ja-JP" sz="1400">
              <a:latin typeface="ＭＳ ゴシック" pitchFamily="49" charset="-128"/>
              <a:ea typeface="ＭＳ ゴシック" pitchFamily="49" charset="-128"/>
            </a:rPr>
            <a:t>0.66</a:t>
          </a:r>
          <a:r>
            <a:rPr kumimoji="1" lang="ja-JP" altLang="en-US" sz="1400">
              <a:latin typeface="ＭＳ ゴシック" pitchFamily="49" charset="-128"/>
              <a:ea typeface="ＭＳ ゴシック" pitchFamily="49" charset="-128"/>
            </a:rPr>
            <a:t>％）の黒字となった。</a:t>
          </a:r>
        </a:p>
        <a:p>
          <a:r>
            <a:rPr kumimoji="1" lang="ja-JP" altLang="en-US" sz="1400">
              <a:latin typeface="ＭＳ ゴシック" pitchFamily="49" charset="-128"/>
              <a:ea typeface="ＭＳ ゴシック" pitchFamily="49" charset="-128"/>
            </a:rPr>
            <a:t>また、令和元年度末における財政調整基金残高は、</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億円（前年度比５億円増）となっており、標準財政規模比では</a:t>
          </a:r>
          <a:r>
            <a:rPr kumimoji="1" lang="en-US" altLang="ja-JP" sz="1400">
              <a:latin typeface="ＭＳ ゴシック" pitchFamily="49" charset="-128"/>
              <a:ea typeface="ＭＳ ゴシック" pitchFamily="49" charset="-128"/>
            </a:rPr>
            <a:t>1.21</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指標を算定している平成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年度以降、連結実質赤字は生じていない。</a:t>
          </a:r>
        </a:p>
        <a:p>
          <a:r>
            <a:rPr kumimoji="1" lang="ja-JP" altLang="en-US" sz="1400">
              <a:latin typeface="ＭＳ ゴシック" pitchFamily="49" charset="-128"/>
              <a:ea typeface="ＭＳ ゴシック" pitchFamily="49" charset="-128"/>
            </a:rPr>
            <a:t>令和元年度の連結実質赤字比率に係る黒字は</a:t>
          </a:r>
          <a:r>
            <a:rPr kumimoji="1" lang="en-US" altLang="ja-JP" sz="1400">
              <a:latin typeface="ＭＳ ゴシック" pitchFamily="49" charset="-128"/>
              <a:ea typeface="ＭＳ ゴシック" pitchFamily="49" charset="-128"/>
            </a:rPr>
            <a:t>198</a:t>
          </a:r>
          <a:r>
            <a:rPr kumimoji="1" lang="ja-JP" altLang="en-US" sz="1400">
              <a:latin typeface="ＭＳ ゴシック" pitchFamily="49" charset="-128"/>
              <a:ea typeface="ＭＳ ゴシック" pitchFamily="49" charset="-128"/>
            </a:rPr>
            <a:t>億円となっており、標準財政規模比では</a:t>
          </a:r>
          <a:r>
            <a:rPr kumimoji="1" lang="en-US" altLang="ja-JP" sz="1400">
              <a:latin typeface="ＭＳ ゴシック" pitchFamily="49" charset="-128"/>
              <a:ea typeface="ＭＳ ゴシック" pitchFamily="49" charset="-128"/>
            </a:rPr>
            <a:t>6.04</a:t>
          </a:r>
          <a:r>
            <a:rPr kumimoji="1" lang="ja-JP" altLang="en-US" sz="1400">
              <a:latin typeface="ＭＳ ゴシック" pitchFamily="49" charset="-128"/>
              <a:ea typeface="ＭＳ ゴシック" pitchFamily="49" charset="-128"/>
            </a:rPr>
            <a:t>％となっている。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2">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630898218</v>
      </c>
      <c r="BO4" s="393"/>
      <c r="BP4" s="393"/>
      <c r="BQ4" s="393"/>
      <c r="BR4" s="393"/>
      <c r="BS4" s="393"/>
      <c r="BT4" s="393"/>
      <c r="BU4" s="394"/>
      <c r="BV4" s="392">
        <v>619683855</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0.7</v>
      </c>
      <c r="CU4" s="399"/>
      <c r="CV4" s="399"/>
      <c r="CW4" s="399"/>
      <c r="CX4" s="399"/>
      <c r="CY4" s="399"/>
      <c r="CZ4" s="399"/>
      <c r="DA4" s="400"/>
      <c r="DB4" s="398">
        <v>0.6</v>
      </c>
      <c r="DC4" s="399"/>
      <c r="DD4" s="399"/>
      <c r="DE4" s="399"/>
      <c r="DF4" s="399"/>
      <c r="DG4" s="399"/>
      <c r="DH4" s="399"/>
      <c r="DI4" s="400"/>
      <c r="DJ4" s="186"/>
      <c r="DK4" s="186"/>
      <c r="DL4" s="186"/>
      <c r="DM4" s="186"/>
      <c r="DN4" s="186"/>
      <c r="DO4" s="186"/>
    </row>
    <row r="5" spans="1:119" ht="18.75" customHeight="1" x14ac:dyDescent="0.2">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626662840</v>
      </c>
      <c r="BO5" s="430"/>
      <c r="BP5" s="430"/>
      <c r="BQ5" s="430"/>
      <c r="BR5" s="430"/>
      <c r="BS5" s="430"/>
      <c r="BT5" s="430"/>
      <c r="BU5" s="431"/>
      <c r="BV5" s="429">
        <v>616099558</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98.4</v>
      </c>
      <c r="CU5" s="427"/>
      <c r="CV5" s="427"/>
      <c r="CW5" s="427"/>
      <c r="CX5" s="427"/>
      <c r="CY5" s="427"/>
      <c r="CZ5" s="427"/>
      <c r="DA5" s="428"/>
      <c r="DB5" s="426">
        <v>98.1</v>
      </c>
      <c r="DC5" s="427"/>
      <c r="DD5" s="427"/>
      <c r="DE5" s="427"/>
      <c r="DF5" s="427"/>
      <c r="DG5" s="427"/>
      <c r="DH5" s="427"/>
      <c r="DI5" s="428"/>
      <c r="DJ5" s="186"/>
      <c r="DK5" s="186"/>
      <c r="DL5" s="186"/>
      <c r="DM5" s="186"/>
      <c r="DN5" s="186"/>
      <c r="DO5" s="186"/>
    </row>
    <row r="6" spans="1:119" ht="18.75" customHeight="1" x14ac:dyDescent="0.2">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4235378</v>
      </c>
      <c r="BO6" s="430"/>
      <c r="BP6" s="430"/>
      <c r="BQ6" s="430"/>
      <c r="BR6" s="430"/>
      <c r="BS6" s="430"/>
      <c r="BT6" s="430"/>
      <c r="BU6" s="431"/>
      <c r="BV6" s="429">
        <v>3584297</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108.2</v>
      </c>
      <c r="CU6" s="467"/>
      <c r="CV6" s="467"/>
      <c r="CW6" s="467"/>
      <c r="CX6" s="467"/>
      <c r="CY6" s="467"/>
      <c r="CZ6" s="467"/>
      <c r="DA6" s="468"/>
      <c r="DB6" s="466">
        <v>109.6</v>
      </c>
      <c r="DC6" s="467"/>
      <c r="DD6" s="467"/>
      <c r="DE6" s="467"/>
      <c r="DF6" s="467"/>
      <c r="DG6" s="467"/>
      <c r="DH6" s="467"/>
      <c r="DI6" s="468"/>
      <c r="DJ6" s="186"/>
      <c r="DK6" s="186"/>
      <c r="DL6" s="186"/>
      <c r="DM6" s="186"/>
      <c r="DN6" s="186"/>
      <c r="DO6" s="186"/>
    </row>
    <row r="7" spans="1:119" ht="18.75" customHeight="1" x14ac:dyDescent="0.2">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2059499</v>
      </c>
      <c r="BO7" s="430"/>
      <c r="BP7" s="430"/>
      <c r="BQ7" s="430"/>
      <c r="BR7" s="430"/>
      <c r="BS7" s="430"/>
      <c r="BT7" s="430"/>
      <c r="BU7" s="431"/>
      <c r="BV7" s="429">
        <v>1586303</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328072264</v>
      </c>
      <c r="CU7" s="430"/>
      <c r="CV7" s="430"/>
      <c r="CW7" s="430"/>
      <c r="CX7" s="430"/>
      <c r="CY7" s="430"/>
      <c r="CZ7" s="430"/>
      <c r="DA7" s="431"/>
      <c r="DB7" s="429">
        <v>327147073</v>
      </c>
      <c r="DC7" s="430"/>
      <c r="DD7" s="430"/>
      <c r="DE7" s="430"/>
      <c r="DF7" s="430"/>
      <c r="DG7" s="430"/>
      <c r="DH7" s="430"/>
      <c r="DI7" s="431"/>
      <c r="DJ7" s="186"/>
      <c r="DK7" s="186"/>
      <c r="DL7" s="186"/>
      <c r="DM7" s="186"/>
      <c r="DN7" s="186"/>
      <c r="DO7" s="186"/>
    </row>
    <row r="8" spans="1:119" ht="18.75" customHeight="1" thickBot="1" x14ac:dyDescent="0.25">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2175879</v>
      </c>
      <c r="BO8" s="430"/>
      <c r="BP8" s="430"/>
      <c r="BQ8" s="430"/>
      <c r="BR8" s="430"/>
      <c r="BS8" s="430"/>
      <c r="BT8" s="430"/>
      <c r="BU8" s="431"/>
      <c r="BV8" s="429">
        <v>1997994</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0.83</v>
      </c>
      <c r="CU8" s="470"/>
      <c r="CV8" s="470"/>
      <c r="CW8" s="470"/>
      <c r="CX8" s="470"/>
      <c r="CY8" s="470"/>
      <c r="CZ8" s="470"/>
      <c r="DA8" s="471"/>
      <c r="DB8" s="469">
        <v>0.83</v>
      </c>
      <c r="DC8" s="470"/>
      <c r="DD8" s="470"/>
      <c r="DE8" s="470"/>
      <c r="DF8" s="470"/>
      <c r="DG8" s="470"/>
      <c r="DH8" s="470"/>
      <c r="DI8" s="471"/>
      <c r="DJ8" s="186"/>
      <c r="DK8" s="186"/>
      <c r="DL8" s="186"/>
      <c r="DM8" s="186"/>
      <c r="DN8" s="186"/>
      <c r="DO8" s="186"/>
    </row>
    <row r="9" spans="1:119" ht="18.75" customHeight="1" thickBot="1" x14ac:dyDescent="0.25">
      <c r="A9" s="187"/>
      <c r="B9" s="423" t="s">
        <v>112</v>
      </c>
      <c r="C9" s="424"/>
      <c r="D9" s="424"/>
      <c r="E9" s="424"/>
      <c r="F9" s="424"/>
      <c r="G9" s="424"/>
      <c r="H9" s="424"/>
      <c r="I9" s="424"/>
      <c r="J9" s="424"/>
      <c r="K9" s="472"/>
      <c r="L9" s="473" t="s">
        <v>113</v>
      </c>
      <c r="M9" s="474"/>
      <c r="N9" s="474"/>
      <c r="O9" s="474"/>
      <c r="P9" s="474"/>
      <c r="Q9" s="475"/>
      <c r="R9" s="476">
        <v>1194034</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109</v>
      </c>
      <c r="AV9" s="462"/>
      <c r="AW9" s="462"/>
      <c r="AX9" s="462"/>
      <c r="AY9" s="463" t="s">
        <v>116</v>
      </c>
      <c r="AZ9" s="464"/>
      <c r="BA9" s="464"/>
      <c r="BB9" s="464"/>
      <c r="BC9" s="464"/>
      <c r="BD9" s="464"/>
      <c r="BE9" s="464"/>
      <c r="BF9" s="464"/>
      <c r="BG9" s="464"/>
      <c r="BH9" s="464"/>
      <c r="BI9" s="464"/>
      <c r="BJ9" s="464"/>
      <c r="BK9" s="464"/>
      <c r="BL9" s="464"/>
      <c r="BM9" s="465"/>
      <c r="BN9" s="429">
        <v>177885</v>
      </c>
      <c r="BO9" s="430"/>
      <c r="BP9" s="430"/>
      <c r="BQ9" s="430"/>
      <c r="BR9" s="430"/>
      <c r="BS9" s="430"/>
      <c r="BT9" s="430"/>
      <c r="BU9" s="431"/>
      <c r="BV9" s="429">
        <v>-505103</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18.2</v>
      </c>
      <c r="CU9" s="427"/>
      <c r="CV9" s="427"/>
      <c r="CW9" s="427"/>
      <c r="CX9" s="427"/>
      <c r="CY9" s="427"/>
      <c r="CZ9" s="427"/>
      <c r="DA9" s="428"/>
      <c r="DB9" s="426">
        <v>17.899999999999999</v>
      </c>
      <c r="DC9" s="427"/>
      <c r="DD9" s="427"/>
      <c r="DE9" s="427"/>
      <c r="DF9" s="427"/>
      <c r="DG9" s="427"/>
      <c r="DH9" s="427"/>
      <c r="DI9" s="428"/>
      <c r="DJ9" s="186"/>
      <c r="DK9" s="186"/>
      <c r="DL9" s="186"/>
      <c r="DM9" s="186"/>
      <c r="DN9" s="186"/>
      <c r="DO9" s="186"/>
    </row>
    <row r="10" spans="1:119" ht="18.75" customHeight="1" thickBot="1" x14ac:dyDescent="0.25">
      <c r="A10" s="187"/>
      <c r="B10" s="423"/>
      <c r="C10" s="424"/>
      <c r="D10" s="424"/>
      <c r="E10" s="424"/>
      <c r="F10" s="424"/>
      <c r="G10" s="424"/>
      <c r="H10" s="424"/>
      <c r="I10" s="424"/>
      <c r="J10" s="424"/>
      <c r="K10" s="472"/>
      <c r="L10" s="479" t="s">
        <v>118</v>
      </c>
      <c r="M10" s="459"/>
      <c r="N10" s="459"/>
      <c r="O10" s="459"/>
      <c r="P10" s="459"/>
      <c r="Q10" s="460"/>
      <c r="R10" s="480">
        <v>1173843</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903319</v>
      </c>
      <c r="BO10" s="430"/>
      <c r="BP10" s="430"/>
      <c r="BQ10" s="430"/>
      <c r="BR10" s="430"/>
      <c r="BS10" s="430"/>
      <c r="BT10" s="430"/>
      <c r="BU10" s="431"/>
      <c r="BV10" s="429">
        <v>1225327</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2">
      <c r="A12" s="187"/>
      <c r="B12" s="489" t="s">
        <v>131</v>
      </c>
      <c r="C12" s="490"/>
      <c r="D12" s="490"/>
      <c r="E12" s="490"/>
      <c r="F12" s="490"/>
      <c r="G12" s="490"/>
      <c r="H12" s="490"/>
      <c r="I12" s="490"/>
      <c r="J12" s="490"/>
      <c r="K12" s="491"/>
      <c r="L12" s="498" t="s">
        <v>132</v>
      </c>
      <c r="M12" s="499"/>
      <c r="N12" s="499"/>
      <c r="O12" s="499"/>
      <c r="P12" s="499"/>
      <c r="Q12" s="500"/>
      <c r="R12" s="501">
        <v>1195775</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136</v>
      </c>
      <c r="AV12" s="462"/>
      <c r="AW12" s="462"/>
      <c r="AX12" s="462"/>
      <c r="AY12" s="463" t="s">
        <v>137</v>
      </c>
      <c r="AZ12" s="464"/>
      <c r="BA12" s="464"/>
      <c r="BB12" s="464"/>
      <c r="BC12" s="464"/>
      <c r="BD12" s="464"/>
      <c r="BE12" s="464"/>
      <c r="BF12" s="464"/>
      <c r="BG12" s="464"/>
      <c r="BH12" s="464"/>
      <c r="BI12" s="464"/>
      <c r="BJ12" s="464"/>
      <c r="BK12" s="464"/>
      <c r="BL12" s="464"/>
      <c r="BM12" s="465"/>
      <c r="BN12" s="429">
        <v>370000</v>
      </c>
      <c r="BO12" s="430"/>
      <c r="BP12" s="430"/>
      <c r="BQ12" s="430"/>
      <c r="BR12" s="430"/>
      <c r="BS12" s="430"/>
      <c r="BT12" s="430"/>
      <c r="BU12" s="431"/>
      <c r="BV12" s="429">
        <v>1945963</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139</v>
      </c>
      <c r="CU12" s="470"/>
      <c r="CV12" s="470"/>
      <c r="CW12" s="470"/>
      <c r="CX12" s="470"/>
      <c r="CY12" s="470"/>
      <c r="CZ12" s="470"/>
      <c r="DA12" s="471"/>
      <c r="DB12" s="469" t="s">
        <v>129</v>
      </c>
      <c r="DC12" s="470"/>
      <c r="DD12" s="470"/>
      <c r="DE12" s="470"/>
      <c r="DF12" s="470"/>
      <c r="DG12" s="470"/>
      <c r="DH12" s="470"/>
      <c r="DI12" s="471"/>
      <c r="DJ12" s="186"/>
      <c r="DK12" s="186"/>
      <c r="DL12" s="186"/>
      <c r="DM12" s="186"/>
      <c r="DN12" s="186"/>
      <c r="DO12" s="186"/>
    </row>
    <row r="13" spans="1:119" ht="18.75" customHeight="1" x14ac:dyDescent="0.2">
      <c r="A13" s="187"/>
      <c r="B13" s="492"/>
      <c r="C13" s="493"/>
      <c r="D13" s="493"/>
      <c r="E13" s="493"/>
      <c r="F13" s="493"/>
      <c r="G13" s="493"/>
      <c r="H13" s="493"/>
      <c r="I13" s="493"/>
      <c r="J13" s="493"/>
      <c r="K13" s="494"/>
      <c r="L13" s="197"/>
      <c r="M13" s="520" t="s">
        <v>140</v>
      </c>
      <c r="N13" s="521"/>
      <c r="O13" s="521"/>
      <c r="P13" s="521"/>
      <c r="Q13" s="522"/>
      <c r="R13" s="513">
        <v>1175424</v>
      </c>
      <c r="S13" s="514"/>
      <c r="T13" s="514"/>
      <c r="U13" s="514"/>
      <c r="V13" s="515"/>
      <c r="W13" s="445" t="s">
        <v>141</v>
      </c>
      <c r="X13" s="446"/>
      <c r="Y13" s="446"/>
      <c r="Z13" s="446"/>
      <c r="AA13" s="446"/>
      <c r="AB13" s="436"/>
      <c r="AC13" s="480">
        <v>5259</v>
      </c>
      <c r="AD13" s="481"/>
      <c r="AE13" s="481"/>
      <c r="AF13" s="481"/>
      <c r="AG13" s="523"/>
      <c r="AH13" s="480">
        <v>5442</v>
      </c>
      <c r="AI13" s="481"/>
      <c r="AJ13" s="481"/>
      <c r="AK13" s="481"/>
      <c r="AL13" s="482"/>
      <c r="AM13" s="458" t="s">
        <v>142</v>
      </c>
      <c r="AN13" s="459"/>
      <c r="AO13" s="459"/>
      <c r="AP13" s="459"/>
      <c r="AQ13" s="459"/>
      <c r="AR13" s="459"/>
      <c r="AS13" s="459"/>
      <c r="AT13" s="460"/>
      <c r="AU13" s="461" t="s">
        <v>143</v>
      </c>
      <c r="AV13" s="462"/>
      <c r="AW13" s="462"/>
      <c r="AX13" s="462"/>
      <c r="AY13" s="463" t="s">
        <v>144</v>
      </c>
      <c r="AZ13" s="464"/>
      <c r="BA13" s="464"/>
      <c r="BB13" s="464"/>
      <c r="BC13" s="464"/>
      <c r="BD13" s="464"/>
      <c r="BE13" s="464"/>
      <c r="BF13" s="464"/>
      <c r="BG13" s="464"/>
      <c r="BH13" s="464"/>
      <c r="BI13" s="464"/>
      <c r="BJ13" s="464"/>
      <c r="BK13" s="464"/>
      <c r="BL13" s="464"/>
      <c r="BM13" s="465"/>
      <c r="BN13" s="429">
        <v>711204</v>
      </c>
      <c r="BO13" s="430"/>
      <c r="BP13" s="430"/>
      <c r="BQ13" s="430"/>
      <c r="BR13" s="430"/>
      <c r="BS13" s="430"/>
      <c r="BT13" s="430"/>
      <c r="BU13" s="431"/>
      <c r="BV13" s="429">
        <v>-1225739</v>
      </c>
      <c r="BW13" s="430"/>
      <c r="BX13" s="430"/>
      <c r="BY13" s="430"/>
      <c r="BZ13" s="430"/>
      <c r="CA13" s="430"/>
      <c r="CB13" s="430"/>
      <c r="CC13" s="431"/>
      <c r="CD13" s="432" t="s">
        <v>145</v>
      </c>
      <c r="CE13" s="433"/>
      <c r="CF13" s="433"/>
      <c r="CG13" s="433"/>
      <c r="CH13" s="433"/>
      <c r="CI13" s="433"/>
      <c r="CJ13" s="433"/>
      <c r="CK13" s="433"/>
      <c r="CL13" s="433"/>
      <c r="CM13" s="433"/>
      <c r="CN13" s="433"/>
      <c r="CO13" s="433"/>
      <c r="CP13" s="433"/>
      <c r="CQ13" s="433"/>
      <c r="CR13" s="433"/>
      <c r="CS13" s="434"/>
      <c r="CT13" s="426">
        <v>12.4</v>
      </c>
      <c r="CU13" s="427"/>
      <c r="CV13" s="427"/>
      <c r="CW13" s="427"/>
      <c r="CX13" s="427"/>
      <c r="CY13" s="427"/>
      <c r="CZ13" s="427"/>
      <c r="DA13" s="428"/>
      <c r="DB13" s="426">
        <v>13.1</v>
      </c>
      <c r="DC13" s="427"/>
      <c r="DD13" s="427"/>
      <c r="DE13" s="427"/>
      <c r="DF13" s="427"/>
      <c r="DG13" s="427"/>
      <c r="DH13" s="427"/>
      <c r="DI13" s="428"/>
      <c r="DJ13" s="186"/>
      <c r="DK13" s="186"/>
      <c r="DL13" s="186"/>
      <c r="DM13" s="186"/>
      <c r="DN13" s="186"/>
      <c r="DO13" s="186"/>
    </row>
    <row r="14" spans="1:119" ht="18.75" customHeight="1" thickBot="1" x14ac:dyDescent="0.25">
      <c r="A14" s="187"/>
      <c r="B14" s="492"/>
      <c r="C14" s="493"/>
      <c r="D14" s="493"/>
      <c r="E14" s="493"/>
      <c r="F14" s="493"/>
      <c r="G14" s="493"/>
      <c r="H14" s="493"/>
      <c r="I14" s="493"/>
      <c r="J14" s="493"/>
      <c r="K14" s="494"/>
      <c r="L14" s="510" t="s">
        <v>146</v>
      </c>
      <c r="M14" s="511"/>
      <c r="N14" s="511"/>
      <c r="O14" s="511"/>
      <c r="P14" s="511"/>
      <c r="Q14" s="512"/>
      <c r="R14" s="513">
        <v>1196138</v>
      </c>
      <c r="S14" s="514"/>
      <c r="T14" s="514"/>
      <c r="U14" s="514"/>
      <c r="V14" s="515"/>
      <c r="W14" s="419"/>
      <c r="X14" s="420"/>
      <c r="Y14" s="420"/>
      <c r="Z14" s="420"/>
      <c r="AA14" s="420"/>
      <c r="AB14" s="409"/>
      <c r="AC14" s="516">
        <v>1</v>
      </c>
      <c r="AD14" s="517"/>
      <c r="AE14" s="517"/>
      <c r="AF14" s="517"/>
      <c r="AG14" s="518"/>
      <c r="AH14" s="516">
        <v>1</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147</v>
      </c>
      <c r="CE14" s="525"/>
      <c r="CF14" s="525"/>
      <c r="CG14" s="525"/>
      <c r="CH14" s="525"/>
      <c r="CI14" s="525"/>
      <c r="CJ14" s="525"/>
      <c r="CK14" s="525"/>
      <c r="CL14" s="525"/>
      <c r="CM14" s="525"/>
      <c r="CN14" s="525"/>
      <c r="CO14" s="525"/>
      <c r="CP14" s="525"/>
      <c r="CQ14" s="525"/>
      <c r="CR14" s="525"/>
      <c r="CS14" s="526"/>
      <c r="CT14" s="527">
        <v>183.7</v>
      </c>
      <c r="CU14" s="528"/>
      <c r="CV14" s="528"/>
      <c r="CW14" s="528"/>
      <c r="CX14" s="528"/>
      <c r="CY14" s="528"/>
      <c r="CZ14" s="528"/>
      <c r="DA14" s="529"/>
      <c r="DB14" s="527">
        <v>190.4</v>
      </c>
      <c r="DC14" s="528"/>
      <c r="DD14" s="528"/>
      <c r="DE14" s="528"/>
      <c r="DF14" s="528"/>
      <c r="DG14" s="528"/>
      <c r="DH14" s="528"/>
      <c r="DI14" s="529"/>
      <c r="DJ14" s="186"/>
      <c r="DK14" s="186"/>
      <c r="DL14" s="186"/>
      <c r="DM14" s="186"/>
      <c r="DN14" s="186"/>
      <c r="DO14" s="186"/>
    </row>
    <row r="15" spans="1:119" ht="18.75" customHeight="1" x14ac:dyDescent="0.2">
      <c r="A15" s="187"/>
      <c r="B15" s="492"/>
      <c r="C15" s="493"/>
      <c r="D15" s="493"/>
      <c r="E15" s="493"/>
      <c r="F15" s="493"/>
      <c r="G15" s="493"/>
      <c r="H15" s="493"/>
      <c r="I15" s="493"/>
      <c r="J15" s="493"/>
      <c r="K15" s="494"/>
      <c r="L15" s="197"/>
      <c r="M15" s="520" t="s">
        <v>148</v>
      </c>
      <c r="N15" s="521"/>
      <c r="O15" s="521"/>
      <c r="P15" s="521"/>
      <c r="Q15" s="522"/>
      <c r="R15" s="513">
        <v>1176951</v>
      </c>
      <c r="S15" s="514"/>
      <c r="T15" s="514"/>
      <c r="U15" s="514"/>
      <c r="V15" s="515"/>
      <c r="W15" s="445" t="s">
        <v>149</v>
      </c>
      <c r="X15" s="446"/>
      <c r="Y15" s="446"/>
      <c r="Z15" s="446"/>
      <c r="AA15" s="446"/>
      <c r="AB15" s="436"/>
      <c r="AC15" s="480">
        <v>123553</v>
      </c>
      <c r="AD15" s="481"/>
      <c r="AE15" s="481"/>
      <c r="AF15" s="481"/>
      <c r="AG15" s="523"/>
      <c r="AH15" s="480">
        <v>114782</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202560510</v>
      </c>
      <c r="BO15" s="393"/>
      <c r="BP15" s="393"/>
      <c r="BQ15" s="393"/>
      <c r="BR15" s="393"/>
      <c r="BS15" s="393"/>
      <c r="BT15" s="393"/>
      <c r="BU15" s="394"/>
      <c r="BV15" s="392">
        <v>199889952</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22.6</v>
      </c>
      <c r="AD16" s="517"/>
      <c r="AE16" s="517"/>
      <c r="AF16" s="517"/>
      <c r="AG16" s="518"/>
      <c r="AH16" s="516">
        <v>21.7</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246783968</v>
      </c>
      <c r="BO16" s="430"/>
      <c r="BP16" s="430"/>
      <c r="BQ16" s="430"/>
      <c r="BR16" s="430"/>
      <c r="BS16" s="430"/>
      <c r="BT16" s="430"/>
      <c r="BU16" s="431"/>
      <c r="BV16" s="429">
        <v>240743618</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5">
      <c r="A17" s="187"/>
      <c r="B17" s="495"/>
      <c r="C17" s="496"/>
      <c r="D17" s="496"/>
      <c r="E17" s="496"/>
      <c r="F17" s="496"/>
      <c r="G17" s="496"/>
      <c r="H17" s="496"/>
      <c r="I17" s="496"/>
      <c r="J17" s="496"/>
      <c r="K17" s="497"/>
      <c r="L17" s="202"/>
      <c r="M17" s="536" t="s">
        <v>155</v>
      </c>
      <c r="N17" s="537"/>
      <c r="O17" s="537"/>
      <c r="P17" s="537"/>
      <c r="Q17" s="538"/>
      <c r="R17" s="533" t="s">
        <v>156</v>
      </c>
      <c r="S17" s="534"/>
      <c r="T17" s="534"/>
      <c r="U17" s="534"/>
      <c r="V17" s="535"/>
      <c r="W17" s="445" t="s">
        <v>157</v>
      </c>
      <c r="X17" s="446"/>
      <c r="Y17" s="446"/>
      <c r="Z17" s="446"/>
      <c r="AA17" s="446"/>
      <c r="AB17" s="436"/>
      <c r="AC17" s="480">
        <v>417528</v>
      </c>
      <c r="AD17" s="481"/>
      <c r="AE17" s="481"/>
      <c r="AF17" s="481"/>
      <c r="AG17" s="523"/>
      <c r="AH17" s="480">
        <v>409570</v>
      </c>
      <c r="AI17" s="481"/>
      <c r="AJ17" s="481"/>
      <c r="AK17" s="481"/>
      <c r="AL17" s="482"/>
      <c r="AM17" s="458"/>
      <c r="AN17" s="459"/>
      <c r="AO17" s="459"/>
      <c r="AP17" s="459"/>
      <c r="AQ17" s="459"/>
      <c r="AR17" s="459"/>
      <c r="AS17" s="459"/>
      <c r="AT17" s="460"/>
      <c r="AU17" s="461"/>
      <c r="AV17" s="462"/>
      <c r="AW17" s="462"/>
      <c r="AX17" s="462"/>
      <c r="AY17" s="463" t="s">
        <v>158</v>
      </c>
      <c r="AZ17" s="464"/>
      <c r="BA17" s="464"/>
      <c r="BB17" s="464"/>
      <c r="BC17" s="464"/>
      <c r="BD17" s="464"/>
      <c r="BE17" s="464"/>
      <c r="BF17" s="464"/>
      <c r="BG17" s="464"/>
      <c r="BH17" s="464"/>
      <c r="BI17" s="464"/>
      <c r="BJ17" s="464"/>
      <c r="BK17" s="464"/>
      <c r="BL17" s="464"/>
      <c r="BM17" s="465"/>
      <c r="BN17" s="429">
        <v>254618431</v>
      </c>
      <c r="BO17" s="430"/>
      <c r="BP17" s="430"/>
      <c r="BQ17" s="430"/>
      <c r="BR17" s="430"/>
      <c r="BS17" s="430"/>
      <c r="BT17" s="430"/>
      <c r="BU17" s="431"/>
      <c r="BV17" s="429">
        <v>251226087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5">
      <c r="A18" s="187"/>
      <c r="B18" s="543" t="s">
        <v>159</v>
      </c>
      <c r="C18" s="472"/>
      <c r="D18" s="472"/>
      <c r="E18" s="544"/>
      <c r="F18" s="544"/>
      <c r="G18" s="544"/>
      <c r="H18" s="544"/>
      <c r="I18" s="544"/>
      <c r="J18" s="544"/>
      <c r="K18" s="544"/>
      <c r="L18" s="545">
        <v>906.68</v>
      </c>
      <c r="M18" s="545"/>
      <c r="N18" s="545"/>
      <c r="O18" s="545"/>
      <c r="P18" s="545"/>
      <c r="Q18" s="545"/>
      <c r="R18" s="546"/>
      <c r="S18" s="546"/>
      <c r="T18" s="546"/>
      <c r="U18" s="546"/>
      <c r="V18" s="547"/>
      <c r="W18" s="447"/>
      <c r="X18" s="448"/>
      <c r="Y18" s="448"/>
      <c r="Z18" s="448"/>
      <c r="AA18" s="448"/>
      <c r="AB18" s="439"/>
      <c r="AC18" s="548">
        <v>76.400000000000006</v>
      </c>
      <c r="AD18" s="549"/>
      <c r="AE18" s="549"/>
      <c r="AF18" s="549"/>
      <c r="AG18" s="550"/>
      <c r="AH18" s="548">
        <v>77.3</v>
      </c>
      <c r="AI18" s="549"/>
      <c r="AJ18" s="549"/>
      <c r="AK18" s="549"/>
      <c r="AL18" s="551"/>
      <c r="AM18" s="458"/>
      <c r="AN18" s="459"/>
      <c r="AO18" s="459"/>
      <c r="AP18" s="459"/>
      <c r="AQ18" s="459"/>
      <c r="AR18" s="459"/>
      <c r="AS18" s="459"/>
      <c r="AT18" s="460"/>
      <c r="AU18" s="461"/>
      <c r="AV18" s="462"/>
      <c r="AW18" s="462"/>
      <c r="AX18" s="462"/>
      <c r="AY18" s="463" t="s">
        <v>160</v>
      </c>
      <c r="AZ18" s="464"/>
      <c r="BA18" s="464"/>
      <c r="BB18" s="464"/>
      <c r="BC18" s="464"/>
      <c r="BD18" s="464"/>
      <c r="BE18" s="464"/>
      <c r="BF18" s="464"/>
      <c r="BG18" s="464"/>
      <c r="BH18" s="464"/>
      <c r="BI18" s="464"/>
      <c r="BJ18" s="464"/>
      <c r="BK18" s="464"/>
      <c r="BL18" s="464"/>
      <c r="BM18" s="465"/>
      <c r="BN18" s="429">
        <v>331165423</v>
      </c>
      <c r="BO18" s="430"/>
      <c r="BP18" s="430"/>
      <c r="BQ18" s="430"/>
      <c r="BR18" s="430"/>
      <c r="BS18" s="430"/>
      <c r="BT18" s="430"/>
      <c r="BU18" s="431"/>
      <c r="BV18" s="429">
        <v>328114620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5">
      <c r="A19" s="187"/>
      <c r="B19" s="543" t="s">
        <v>161</v>
      </c>
      <c r="C19" s="472"/>
      <c r="D19" s="472"/>
      <c r="E19" s="544"/>
      <c r="F19" s="544"/>
      <c r="G19" s="544"/>
      <c r="H19" s="544"/>
      <c r="I19" s="544"/>
      <c r="J19" s="544"/>
      <c r="K19" s="544"/>
      <c r="L19" s="552">
        <v>1317</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162</v>
      </c>
      <c r="AZ19" s="464"/>
      <c r="BA19" s="464"/>
      <c r="BB19" s="464"/>
      <c r="BC19" s="464"/>
      <c r="BD19" s="464"/>
      <c r="BE19" s="464"/>
      <c r="BF19" s="464"/>
      <c r="BG19" s="464"/>
      <c r="BH19" s="464"/>
      <c r="BI19" s="464"/>
      <c r="BJ19" s="464"/>
      <c r="BK19" s="464"/>
      <c r="BL19" s="464"/>
      <c r="BM19" s="465"/>
      <c r="BN19" s="429">
        <v>363637324</v>
      </c>
      <c r="BO19" s="430"/>
      <c r="BP19" s="430"/>
      <c r="BQ19" s="430"/>
      <c r="BR19" s="430"/>
      <c r="BS19" s="430"/>
      <c r="BT19" s="430"/>
      <c r="BU19" s="431"/>
      <c r="BV19" s="429">
        <v>366855999</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5">
      <c r="A20" s="187"/>
      <c r="B20" s="543" t="s">
        <v>163</v>
      </c>
      <c r="C20" s="472"/>
      <c r="D20" s="472"/>
      <c r="E20" s="544"/>
      <c r="F20" s="544"/>
      <c r="G20" s="544"/>
      <c r="H20" s="544"/>
      <c r="I20" s="544"/>
      <c r="J20" s="544"/>
      <c r="K20" s="544"/>
      <c r="L20" s="552">
        <v>531605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2">
      <c r="A21" s="187"/>
      <c r="B21" s="563" t="s">
        <v>164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5">
      <c r="A22" s="187"/>
      <c r="B22" s="566" t="s">
        <v>165</v>
      </c>
      <c r="C22" s="567"/>
      <c r="D22" s="568"/>
      <c r="E22" s="441" t="s">
        <v>1</v>
      </c>
      <c r="F22" s="446"/>
      <c r="G22" s="446"/>
      <c r="H22" s="446"/>
      <c r="I22" s="446"/>
      <c r="J22" s="446"/>
      <c r="K22" s="436"/>
      <c r="L22" s="441" t="s">
        <v>166</v>
      </c>
      <c r="M22" s="446"/>
      <c r="N22" s="446"/>
      <c r="O22" s="446"/>
      <c r="P22" s="436"/>
      <c r="Q22" s="575" t="s">
        <v>167</v>
      </c>
      <c r="R22" s="576"/>
      <c r="S22" s="576"/>
      <c r="T22" s="576"/>
      <c r="U22" s="576"/>
      <c r="V22" s="577"/>
      <c r="W22" s="581" t="s">
        <v>168</v>
      </c>
      <c r="X22" s="567"/>
      <c r="Y22" s="568"/>
      <c r="Z22" s="441" t="s">
        <v>1</v>
      </c>
      <c r="AA22" s="446"/>
      <c r="AB22" s="446"/>
      <c r="AC22" s="446"/>
      <c r="AD22" s="446"/>
      <c r="AE22" s="446"/>
      <c r="AF22" s="446"/>
      <c r="AG22" s="436"/>
      <c r="AH22" s="594" t="s">
        <v>169</v>
      </c>
      <c r="AI22" s="446"/>
      <c r="AJ22" s="446"/>
      <c r="AK22" s="446"/>
      <c r="AL22" s="436"/>
      <c r="AM22" s="594" t="s">
        <v>170</v>
      </c>
      <c r="AN22" s="595"/>
      <c r="AO22" s="595"/>
      <c r="AP22" s="595"/>
      <c r="AQ22" s="595"/>
      <c r="AR22" s="596"/>
      <c r="AS22" s="575" t="s">
        <v>167</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2">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171</v>
      </c>
      <c r="AZ23" s="390"/>
      <c r="BA23" s="390"/>
      <c r="BB23" s="390"/>
      <c r="BC23" s="390"/>
      <c r="BD23" s="390"/>
      <c r="BE23" s="390"/>
      <c r="BF23" s="390"/>
      <c r="BG23" s="390"/>
      <c r="BH23" s="390"/>
      <c r="BI23" s="390"/>
      <c r="BJ23" s="390"/>
      <c r="BK23" s="390"/>
      <c r="BL23" s="390"/>
      <c r="BM23" s="391"/>
      <c r="BN23" s="429">
        <v>1049050888</v>
      </c>
      <c r="BO23" s="430"/>
      <c r="BP23" s="430"/>
      <c r="BQ23" s="430"/>
      <c r="BR23" s="430"/>
      <c r="BS23" s="430"/>
      <c r="BT23" s="430"/>
      <c r="BU23" s="431"/>
      <c r="BV23" s="429">
        <v>1032554256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5">
      <c r="A24" s="187"/>
      <c r="B24" s="569"/>
      <c r="C24" s="570"/>
      <c r="D24" s="571"/>
      <c r="E24" s="479" t="s">
        <v>172</v>
      </c>
      <c r="F24" s="459"/>
      <c r="G24" s="459"/>
      <c r="H24" s="459"/>
      <c r="I24" s="459"/>
      <c r="J24" s="459"/>
      <c r="K24" s="460"/>
      <c r="L24" s="480">
        <v>1</v>
      </c>
      <c r="M24" s="481"/>
      <c r="N24" s="481"/>
      <c r="O24" s="481"/>
      <c r="P24" s="523"/>
      <c r="Q24" s="480">
        <v>12445</v>
      </c>
      <c r="R24" s="481"/>
      <c r="S24" s="481"/>
      <c r="T24" s="481"/>
      <c r="U24" s="481"/>
      <c r="V24" s="523"/>
      <c r="W24" s="582"/>
      <c r="X24" s="570"/>
      <c r="Y24" s="571"/>
      <c r="Z24" s="479" t="s">
        <v>173</v>
      </c>
      <c r="AA24" s="459"/>
      <c r="AB24" s="459"/>
      <c r="AC24" s="459"/>
      <c r="AD24" s="459"/>
      <c r="AE24" s="459"/>
      <c r="AF24" s="459"/>
      <c r="AG24" s="460"/>
      <c r="AH24" s="480">
        <v>7840</v>
      </c>
      <c r="AI24" s="481"/>
      <c r="AJ24" s="481"/>
      <c r="AK24" s="481"/>
      <c r="AL24" s="523"/>
      <c r="AM24" s="480">
        <v>24076640</v>
      </c>
      <c r="AN24" s="481"/>
      <c r="AO24" s="481"/>
      <c r="AP24" s="481"/>
      <c r="AQ24" s="481"/>
      <c r="AR24" s="523"/>
      <c r="AS24" s="480">
        <v>3071</v>
      </c>
      <c r="AT24" s="481"/>
      <c r="AU24" s="481"/>
      <c r="AV24" s="481"/>
      <c r="AW24" s="481"/>
      <c r="AX24" s="482"/>
      <c r="AY24" s="602" t="s">
        <v>174</v>
      </c>
      <c r="AZ24" s="603"/>
      <c r="BA24" s="603"/>
      <c r="BB24" s="603"/>
      <c r="BC24" s="603"/>
      <c r="BD24" s="603"/>
      <c r="BE24" s="603"/>
      <c r="BF24" s="603"/>
      <c r="BG24" s="603"/>
      <c r="BH24" s="603"/>
      <c r="BI24" s="603"/>
      <c r="BJ24" s="603"/>
      <c r="BK24" s="603"/>
      <c r="BL24" s="603"/>
      <c r="BM24" s="604"/>
      <c r="BN24" s="429">
        <v>137741014</v>
      </c>
      <c r="BO24" s="430"/>
      <c r="BP24" s="430"/>
      <c r="BQ24" s="430"/>
      <c r="BR24" s="430"/>
      <c r="BS24" s="430"/>
      <c r="BT24" s="430"/>
      <c r="BU24" s="431"/>
      <c r="BV24" s="429">
        <v>143817180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2">
      <c r="A25" s="187"/>
      <c r="B25" s="569"/>
      <c r="C25" s="570"/>
      <c r="D25" s="571"/>
      <c r="E25" s="479" t="s">
        <v>175</v>
      </c>
      <c r="F25" s="459"/>
      <c r="G25" s="459"/>
      <c r="H25" s="459"/>
      <c r="I25" s="459"/>
      <c r="J25" s="459"/>
      <c r="K25" s="460"/>
      <c r="L25" s="480">
        <v>2</v>
      </c>
      <c r="M25" s="481"/>
      <c r="N25" s="481"/>
      <c r="O25" s="481"/>
      <c r="P25" s="523"/>
      <c r="Q25" s="480">
        <v>9975</v>
      </c>
      <c r="R25" s="481"/>
      <c r="S25" s="481"/>
      <c r="T25" s="481"/>
      <c r="U25" s="481"/>
      <c r="V25" s="523"/>
      <c r="W25" s="582"/>
      <c r="X25" s="570"/>
      <c r="Y25" s="571"/>
      <c r="Z25" s="479" t="s">
        <v>176</v>
      </c>
      <c r="AA25" s="459"/>
      <c r="AB25" s="459"/>
      <c r="AC25" s="459"/>
      <c r="AD25" s="459"/>
      <c r="AE25" s="459"/>
      <c r="AF25" s="459"/>
      <c r="AG25" s="460"/>
      <c r="AH25" s="480">
        <v>1353</v>
      </c>
      <c r="AI25" s="481"/>
      <c r="AJ25" s="481"/>
      <c r="AK25" s="481"/>
      <c r="AL25" s="523"/>
      <c r="AM25" s="480">
        <v>3781635</v>
      </c>
      <c r="AN25" s="481"/>
      <c r="AO25" s="481"/>
      <c r="AP25" s="481"/>
      <c r="AQ25" s="481"/>
      <c r="AR25" s="523"/>
      <c r="AS25" s="480">
        <v>2795</v>
      </c>
      <c r="AT25" s="481"/>
      <c r="AU25" s="481"/>
      <c r="AV25" s="481"/>
      <c r="AW25" s="481"/>
      <c r="AX25" s="482"/>
      <c r="AY25" s="389" t="s">
        <v>177</v>
      </c>
      <c r="AZ25" s="390"/>
      <c r="BA25" s="390"/>
      <c r="BB25" s="390"/>
      <c r="BC25" s="390"/>
      <c r="BD25" s="390"/>
      <c r="BE25" s="390"/>
      <c r="BF25" s="390"/>
      <c r="BG25" s="390"/>
      <c r="BH25" s="390"/>
      <c r="BI25" s="390"/>
      <c r="BJ25" s="390"/>
      <c r="BK25" s="390"/>
      <c r="BL25" s="390"/>
      <c r="BM25" s="391"/>
      <c r="BN25" s="392">
        <v>122294314</v>
      </c>
      <c r="BO25" s="393"/>
      <c r="BP25" s="393"/>
      <c r="BQ25" s="393"/>
      <c r="BR25" s="393"/>
      <c r="BS25" s="393"/>
      <c r="BT25" s="393"/>
      <c r="BU25" s="394"/>
      <c r="BV25" s="392">
        <v>117470449</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2">
      <c r="A26" s="187"/>
      <c r="B26" s="569"/>
      <c r="C26" s="570"/>
      <c r="D26" s="571"/>
      <c r="E26" s="479" t="s">
        <v>178</v>
      </c>
      <c r="F26" s="459"/>
      <c r="G26" s="459"/>
      <c r="H26" s="459"/>
      <c r="I26" s="459"/>
      <c r="J26" s="459"/>
      <c r="K26" s="460"/>
      <c r="L26" s="480">
        <v>1</v>
      </c>
      <c r="M26" s="481"/>
      <c r="N26" s="481"/>
      <c r="O26" s="481"/>
      <c r="P26" s="523"/>
      <c r="Q26" s="480">
        <v>7505</v>
      </c>
      <c r="R26" s="481"/>
      <c r="S26" s="481"/>
      <c r="T26" s="481"/>
      <c r="U26" s="481"/>
      <c r="V26" s="523"/>
      <c r="W26" s="582"/>
      <c r="X26" s="570"/>
      <c r="Y26" s="571"/>
      <c r="Z26" s="479" t="s">
        <v>179</v>
      </c>
      <c r="AA26" s="592"/>
      <c r="AB26" s="592"/>
      <c r="AC26" s="592"/>
      <c r="AD26" s="592"/>
      <c r="AE26" s="592"/>
      <c r="AF26" s="592"/>
      <c r="AG26" s="593"/>
      <c r="AH26" s="480">
        <v>559</v>
      </c>
      <c r="AI26" s="481"/>
      <c r="AJ26" s="481"/>
      <c r="AK26" s="481"/>
      <c r="AL26" s="523"/>
      <c r="AM26" s="480">
        <v>1900600</v>
      </c>
      <c r="AN26" s="481"/>
      <c r="AO26" s="481"/>
      <c r="AP26" s="481"/>
      <c r="AQ26" s="481"/>
      <c r="AR26" s="523"/>
      <c r="AS26" s="480">
        <v>3400</v>
      </c>
      <c r="AT26" s="481"/>
      <c r="AU26" s="481"/>
      <c r="AV26" s="481"/>
      <c r="AW26" s="481"/>
      <c r="AX26" s="482"/>
      <c r="AY26" s="432" t="s">
        <v>180</v>
      </c>
      <c r="AZ26" s="433"/>
      <c r="BA26" s="433"/>
      <c r="BB26" s="433"/>
      <c r="BC26" s="433"/>
      <c r="BD26" s="433"/>
      <c r="BE26" s="433"/>
      <c r="BF26" s="433"/>
      <c r="BG26" s="433"/>
      <c r="BH26" s="433"/>
      <c r="BI26" s="433"/>
      <c r="BJ26" s="433"/>
      <c r="BK26" s="433"/>
      <c r="BL26" s="433"/>
      <c r="BM26" s="434"/>
      <c r="BN26" s="429">
        <v>3322896</v>
      </c>
      <c r="BO26" s="430"/>
      <c r="BP26" s="430"/>
      <c r="BQ26" s="430"/>
      <c r="BR26" s="430"/>
      <c r="BS26" s="430"/>
      <c r="BT26" s="430"/>
      <c r="BU26" s="431"/>
      <c r="BV26" s="429">
        <v>3321347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5">
      <c r="A27" s="187"/>
      <c r="B27" s="569"/>
      <c r="C27" s="570"/>
      <c r="D27" s="571"/>
      <c r="E27" s="479" t="s">
        <v>181</v>
      </c>
      <c r="F27" s="459"/>
      <c r="G27" s="459"/>
      <c r="H27" s="459"/>
      <c r="I27" s="459"/>
      <c r="J27" s="459"/>
      <c r="K27" s="460"/>
      <c r="L27" s="480">
        <v>1</v>
      </c>
      <c r="M27" s="481"/>
      <c r="N27" s="481"/>
      <c r="O27" s="481"/>
      <c r="P27" s="523"/>
      <c r="Q27" s="480">
        <v>10600</v>
      </c>
      <c r="R27" s="481"/>
      <c r="S27" s="481"/>
      <c r="T27" s="481"/>
      <c r="U27" s="481"/>
      <c r="V27" s="523"/>
      <c r="W27" s="582"/>
      <c r="X27" s="570"/>
      <c r="Y27" s="571"/>
      <c r="Z27" s="479" t="s">
        <v>182</v>
      </c>
      <c r="AA27" s="459"/>
      <c r="AB27" s="459"/>
      <c r="AC27" s="459"/>
      <c r="AD27" s="459"/>
      <c r="AE27" s="459"/>
      <c r="AF27" s="459"/>
      <c r="AG27" s="460"/>
      <c r="AH27" s="480">
        <v>5599</v>
      </c>
      <c r="AI27" s="481"/>
      <c r="AJ27" s="481"/>
      <c r="AK27" s="481"/>
      <c r="AL27" s="523"/>
      <c r="AM27" s="480">
        <v>19475390</v>
      </c>
      <c r="AN27" s="481"/>
      <c r="AO27" s="481"/>
      <c r="AP27" s="481"/>
      <c r="AQ27" s="481"/>
      <c r="AR27" s="523"/>
      <c r="AS27" s="480">
        <v>3478</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t="s">
        <v>184</v>
      </c>
      <c r="BO27" s="606"/>
      <c r="BP27" s="606"/>
      <c r="BQ27" s="606"/>
      <c r="BR27" s="606"/>
      <c r="BS27" s="606"/>
      <c r="BT27" s="606"/>
      <c r="BU27" s="607"/>
      <c r="BV27" s="605" t="s">
        <v>185</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2">
      <c r="A28" s="187"/>
      <c r="B28" s="569"/>
      <c r="C28" s="570"/>
      <c r="D28" s="571"/>
      <c r="E28" s="479" t="s">
        <v>186</v>
      </c>
      <c r="F28" s="459"/>
      <c r="G28" s="459"/>
      <c r="H28" s="459"/>
      <c r="I28" s="459"/>
      <c r="J28" s="459"/>
      <c r="K28" s="460"/>
      <c r="L28" s="480">
        <v>1</v>
      </c>
      <c r="M28" s="481"/>
      <c r="N28" s="481"/>
      <c r="O28" s="481"/>
      <c r="P28" s="523"/>
      <c r="Q28" s="480">
        <v>9300</v>
      </c>
      <c r="R28" s="481"/>
      <c r="S28" s="481"/>
      <c r="T28" s="481"/>
      <c r="U28" s="481"/>
      <c r="V28" s="523"/>
      <c r="W28" s="582"/>
      <c r="X28" s="570"/>
      <c r="Y28" s="571"/>
      <c r="Z28" s="479" t="s">
        <v>187</v>
      </c>
      <c r="AA28" s="459"/>
      <c r="AB28" s="459"/>
      <c r="AC28" s="459"/>
      <c r="AD28" s="459"/>
      <c r="AE28" s="459"/>
      <c r="AF28" s="459"/>
      <c r="AG28" s="460"/>
      <c r="AH28" s="480" t="s">
        <v>130</v>
      </c>
      <c r="AI28" s="481"/>
      <c r="AJ28" s="481"/>
      <c r="AK28" s="481"/>
      <c r="AL28" s="523"/>
      <c r="AM28" s="480" t="s">
        <v>130</v>
      </c>
      <c r="AN28" s="481"/>
      <c r="AO28" s="481"/>
      <c r="AP28" s="481"/>
      <c r="AQ28" s="481"/>
      <c r="AR28" s="523"/>
      <c r="AS28" s="480" t="s">
        <v>130</v>
      </c>
      <c r="AT28" s="481"/>
      <c r="AU28" s="481"/>
      <c r="AV28" s="481"/>
      <c r="AW28" s="481"/>
      <c r="AX28" s="482"/>
      <c r="AY28" s="608" t="s">
        <v>188</v>
      </c>
      <c r="AZ28" s="609"/>
      <c r="BA28" s="609"/>
      <c r="BB28" s="610"/>
      <c r="BC28" s="389" t="s">
        <v>48</v>
      </c>
      <c r="BD28" s="390"/>
      <c r="BE28" s="390"/>
      <c r="BF28" s="390"/>
      <c r="BG28" s="390"/>
      <c r="BH28" s="390"/>
      <c r="BI28" s="390"/>
      <c r="BJ28" s="390"/>
      <c r="BK28" s="390"/>
      <c r="BL28" s="390"/>
      <c r="BM28" s="391"/>
      <c r="BN28" s="392">
        <v>3984192</v>
      </c>
      <c r="BO28" s="393"/>
      <c r="BP28" s="393"/>
      <c r="BQ28" s="393"/>
      <c r="BR28" s="393"/>
      <c r="BS28" s="393"/>
      <c r="BT28" s="393"/>
      <c r="BU28" s="394"/>
      <c r="BV28" s="392">
        <v>3450873</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2">
      <c r="A29" s="187"/>
      <c r="B29" s="569"/>
      <c r="C29" s="570"/>
      <c r="D29" s="571"/>
      <c r="E29" s="479" t="s">
        <v>189</v>
      </c>
      <c r="F29" s="459"/>
      <c r="G29" s="459"/>
      <c r="H29" s="459"/>
      <c r="I29" s="459"/>
      <c r="J29" s="459"/>
      <c r="K29" s="460"/>
      <c r="L29" s="480">
        <v>52</v>
      </c>
      <c r="M29" s="481"/>
      <c r="N29" s="481"/>
      <c r="O29" s="481"/>
      <c r="P29" s="523"/>
      <c r="Q29" s="480">
        <v>8600</v>
      </c>
      <c r="R29" s="481"/>
      <c r="S29" s="481"/>
      <c r="T29" s="481"/>
      <c r="U29" s="481"/>
      <c r="V29" s="523"/>
      <c r="W29" s="583"/>
      <c r="X29" s="584"/>
      <c r="Y29" s="585"/>
      <c r="Z29" s="479" t="s">
        <v>190</v>
      </c>
      <c r="AA29" s="459"/>
      <c r="AB29" s="459"/>
      <c r="AC29" s="459"/>
      <c r="AD29" s="459"/>
      <c r="AE29" s="459"/>
      <c r="AF29" s="459"/>
      <c r="AG29" s="460"/>
      <c r="AH29" s="480">
        <v>13439</v>
      </c>
      <c r="AI29" s="481"/>
      <c r="AJ29" s="481"/>
      <c r="AK29" s="481"/>
      <c r="AL29" s="523"/>
      <c r="AM29" s="480">
        <v>43552030</v>
      </c>
      <c r="AN29" s="481"/>
      <c r="AO29" s="481"/>
      <c r="AP29" s="481"/>
      <c r="AQ29" s="481"/>
      <c r="AR29" s="523"/>
      <c r="AS29" s="480">
        <v>3241</v>
      </c>
      <c r="AT29" s="481"/>
      <c r="AU29" s="481"/>
      <c r="AV29" s="481"/>
      <c r="AW29" s="481"/>
      <c r="AX29" s="482"/>
      <c r="AY29" s="611"/>
      <c r="AZ29" s="612"/>
      <c r="BA29" s="612"/>
      <c r="BB29" s="613"/>
      <c r="BC29" s="463" t="s">
        <v>191</v>
      </c>
      <c r="BD29" s="464"/>
      <c r="BE29" s="464"/>
      <c r="BF29" s="464"/>
      <c r="BG29" s="464"/>
      <c r="BH29" s="464"/>
      <c r="BI29" s="464"/>
      <c r="BJ29" s="464"/>
      <c r="BK29" s="464"/>
      <c r="BL29" s="464"/>
      <c r="BM29" s="465"/>
      <c r="BN29" s="429" t="s">
        <v>130</v>
      </c>
      <c r="BO29" s="430"/>
      <c r="BP29" s="430"/>
      <c r="BQ29" s="430"/>
      <c r="BR29" s="430"/>
      <c r="BS29" s="430"/>
      <c r="BT29" s="430"/>
      <c r="BU29" s="431"/>
      <c r="BV29" s="429" t="s">
        <v>184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5">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192</v>
      </c>
      <c r="X30" s="590"/>
      <c r="Y30" s="590"/>
      <c r="Z30" s="590"/>
      <c r="AA30" s="590"/>
      <c r="AB30" s="590"/>
      <c r="AC30" s="590"/>
      <c r="AD30" s="590"/>
      <c r="AE30" s="590"/>
      <c r="AF30" s="590"/>
      <c r="AG30" s="591"/>
      <c r="AH30" s="548">
        <v>99.9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6435398</v>
      </c>
      <c r="BO30" s="606"/>
      <c r="BP30" s="606"/>
      <c r="BQ30" s="606"/>
      <c r="BR30" s="606"/>
      <c r="BS30" s="606"/>
      <c r="BT30" s="606"/>
      <c r="BU30" s="607"/>
      <c r="BV30" s="605">
        <v>5077033</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3" t="s">
        <v>199</v>
      </c>
      <c r="D33" s="453"/>
      <c r="E33" s="418" t="s">
        <v>200</v>
      </c>
      <c r="F33" s="418"/>
      <c r="G33" s="418"/>
      <c r="H33" s="418"/>
      <c r="I33" s="418"/>
      <c r="J33" s="418"/>
      <c r="K33" s="418"/>
      <c r="L33" s="418"/>
      <c r="M33" s="418"/>
      <c r="N33" s="418"/>
      <c r="O33" s="418"/>
      <c r="P33" s="418"/>
      <c r="Q33" s="418"/>
      <c r="R33" s="418"/>
      <c r="S33" s="418"/>
      <c r="T33" s="216"/>
      <c r="U33" s="453" t="s">
        <v>201</v>
      </c>
      <c r="V33" s="453"/>
      <c r="W33" s="418" t="s">
        <v>202</v>
      </c>
      <c r="X33" s="418"/>
      <c r="Y33" s="418"/>
      <c r="Z33" s="418"/>
      <c r="AA33" s="418"/>
      <c r="AB33" s="418"/>
      <c r="AC33" s="418"/>
      <c r="AD33" s="418"/>
      <c r="AE33" s="418"/>
      <c r="AF33" s="418"/>
      <c r="AG33" s="418"/>
      <c r="AH33" s="418"/>
      <c r="AI33" s="418"/>
      <c r="AJ33" s="418"/>
      <c r="AK33" s="418"/>
      <c r="AL33" s="216"/>
      <c r="AM33" s="453" t="s">
        <v>199</v>
      </c>
      <c r="AN33" s="453"/>
      <c r="AO33" s="418" t="s">
        <v>202</v>
      </c>
      <c r="AP33" s="418"/>
      <c r="AQ33" s="418"/>
      <c r="AR33" s="418"/>
      <c r="AS33" s="418"/>
      <c r="AT33" s="418"/>
      <c r="AU33" s="418"/>
      <c r="AV33" s="418"/>
      <c r="AW33" s="418"/>
      <c r="AX33" s="418"/>
      <c r="AY33" s="418"/>
      <c r="AZ33" s="418"/>
      <c r="BA33" s="418"/>
      <c r="BB33" s="418"/>
      <c r="BC33" s="418"/>
      <c r="BD33" s="217"/>
      <c r="BE33" s="418" t="s">
        <v>203</v>
      </c>
      <c r="BF33" s="418"/>
      <c r="BG33" s="418" t="s">
        <v>204</v>
      </c>
      <c r="BH33" s="418"/>
      <c r="BI33" s="418"/>
      <c r="BJ33" s="418"/>
      <c r="BK33" s="418"/>
      <c r="BL33" s="418"/>
      <c r="BM33" s="418"/>
      <c r="BN33" s="418"/>
      <c r="BO33" s="418"/>
      <c r="BP33" s="418"/>
      <c r="BQ33" s="418"/>
      <c r="BR33" s="418"/>
      <c r="BS33" s="418"/>
      <c r="BT33" s="418"/>
      <c r="BU33" s="418"/>
      <c r="BV33" s="217"/>
      <c r="BW33" s="453" t="s">
        <v>203</v>
      </c>
      <c r="BX33" s="453"/>
      <c r="BY33" s="418" t="s">
        <v>205</v>
      </c>
      <c r="BZ33" s="418"/>
      <c r="CA33" s="418"/>
      <c r="CB33" s="418"/>
      <c r="CC33" s="418"/>
      <c r="CD33" s="418"/>
      <c r="CE33" s="418"/>
      <c r="CF33" s="418"/>
      <c r="CG33" s="418"/>
      <c r="CH33" s="418"/>
      <c r="CI33" s="418"/>
      <c r="CJ33" s="418"/>
      <c r="CK33" s="418"/>
      <c r="CL33" s="418"/>
      <c r="CM33" s="418"/>
      <c r="CN33" s="216"/>
      <c r="CO33" s="453" t="s">
        <v>201</v>
      </c>
      <c r="CP33" s="453"/>
      <c r="CQ33" s="418" t="s">
        <v>206</v>
      </c>
      <c r="CR33" s="418"/>
      <c r="CS33" s="418"/>
      <c r="CT33" s="418"/>
      <c r="CU33" s="418"/>
      <c r="CV33" s="418"/>
      <c r="CW33" s="418"/>
      <c r="CX33" s="418"/>
      <c r="CY33" s="418"/>
      <c r="CZ33" s="418"/>
      <c r="DA33" s="418"/>
      <c r="DB33" s="418"/>
      <c r="DC33" s="418"/>
      <c r="DD33" s="418"/>
      <c r="DE33" s="418"/>
      <c r="DF33" s="216"/>
      <c r="DG33" s="617" t="s">
        <v>207</v>
      </c>
      <c r="DH33" s="617"/>
      <c r="DI33" s="218"/>
      <c r="DJ33" s="186"/>
      <c r="DK33" s="186"/>
      <c r="DL33" s="186"/>
      <c r="DM33" s="186"/>
      <c r="DN33" s="186"/>
      <c r="DO33" s="186"/>
    </row>
    <row r="34" spans="1:119" ht="32.25" customHeight="1" x14ac:dyDescent="0.2">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10</v>
      </c>
      <c r="V34" s="618"/>
      <c r="W34" s="619" t="str">
        <f>IF('各会計、関係団体の財政状況及び健全化判断比率'!B28="","",'各会計、関係団体の財政状況及び健全化判断比率'!B28)</f>
        <v>後期高齢者医療事業特別会計</v>
      </c>
      <c r="X34" s="619"/>
      <c r="Y34" s="619"/>
      <c r="Z34" s="619"/>
      <c r="AA34" s="619"/>
      <c r="AB34" s="619"/>
      <c r="AC34" s="619"/>
      <c r="AD34" s="619"/>
      <c r="AE34" s="619"/>
      <c r="AF34" s="619"/>
      <c r="AG34" s="619"/>
      <c r="AH34" s="619"/>
      <c r="AI34" s="619"/>
      <c r="AJ34" s="619"/>
      <c r="AK34" s="619"/>
      <c r="AL34" s="214"/>
      <c r="AM34" s="618">
        <f>IF(AO34="","",MAX(C34:D43,U34:V43)+1)</f>
        <v>15</v>
      </c>
      <c r="AN34" s="618"/>
      <c r="AO34" s="619" t="str">
        <f>IF('各会計、関係団体の財政状況及び健全化判断比率'!B33="","",'各会計、関係団体の財政状況及び健全化判断比率'!B33)</f>
        <v>水道事業会計</v>
      </c>
      <c r="AP34" s="619"/>
      <c r="AQ34" s="619"/>
      <c r="AR34" s="619"/>
      <c r="AS34" s="619"/>
      <c r="AT34" s="619"/>
      <c r="AU34" s="619"/>
      <c r="AV34" s="619"/>
      <c r="AW34" s="619"/>
      <c r="AX34" s="619"/>
      <c r="AY34" s="619"/>
      <c r="AZ34" s="619"/>
      <c r="BA34" s="619"/>
      <c r="BB34" s="619"/>
      <c r="BC34" s="619"/>
      <c r="BD34" s="214"/>
      <c r="BE34" s="618">
        <f>IF(BG34="","",MAX(C34:D43,U34:V43,AM34:AN43)+1)</f>
        <v>18</v>
      </c>
      <c r="BF34" s="618"/>
      <c r="BG34" s="619" t="str">
        <f>IF('各会計、関係団体の財政状況及び健全化判断比率'!B36="","",'各会計、関係団体の財政状況及び健全化判断比率'!B36)</f>
        <v>中央卸売市場事業特別会計</v>
      </c>
      <c r="BH34" s="619"/>
      <c r="BI34" s="619"/>
      <c r="BJ34" s="619"/>
      <c r="BK34" s="619"/>
      <c r="BL34" s="619"/>
      <c r="BM34" s="619"/>
      <c r="BN34" s="619"/>
      <c r="BO34" s="619"/>
      <c r="BP34" s="619"/>
      <c r="BQ34" s="619"/>
      <c r="BR34" s="619"/>
      <c r="BS34" s="619"/>
      <c r="BT34" s="619"/>
      <c r="BU34" s="619"/>
      <c r="BV34" s="214"/>
      <c r="BW34" s="618">
        <f>IF(BY34="","",MAX(C34:D43,U34:V43,AM34:AN43,BE34:BF43)+1)</f>
        <v>21</v>
      </c>
      <c r="BX34" s="618"/>
      <c r="BY34" s="619" t="str">
        <f>IF('各会計、関係団体の財政状況及び健全化判断比率'!B68="","",'各会計、関係団体の財政状況及び健全化判断比率'!B68)</f>
        <v>安芸地区衛生施設管理組合（一般会計）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26</v>
      </c>
      <c r="CP34" s="618"/>
      <c r="CQ34" s="619" t="str">
        <f>IF('各会計、関係団体の財政状況及び健全化判断比率'!BS7="","",'各会計、関係団体の財政状況及び健全化判断比率'!BS7)</f>
        <v>（株）広島バスセンター</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2">
      <c r="A35" s="187"/>
      <c r="B35" s="213"/>
      <c r="C35" s="618">
        <f>IF(E35="","",C34+1)</f>
        <v>2</v>
      </c>
      <c r="D35" s="618"/>
      <c r="E35" s="619" t="str">
        <f>IF('各会計、関係団体の財政状況及び健全化判断比率'!B8="","",'各会計、関係団体の財政状況及び健全化判断比率'!B8)</f>
        <v>住宅資金貸付特別会計</v>
      </c>
      <c r="F35" s="619"/>
      <c r="G35" s="619"/>
      <c r="H35" s="619"/>
      <c r="I35" s="619"/>
      <c r="J35" s="619"/>
      <c r="K35" s="619"/>
      <c r="L35" s="619"/>
      <c r="M35" s="619"/>
      <c r="N35" s="619"/>
      <c r="O35" s="619"/>
      <c r="P35" s="619"/>
      <c r="Q35" s="619"/>
      <c r="R35" s="619"/>
      <c r="S35" s="619"/>
      <c r="T35" s="214"/>
      <c r="U35" s="618">
        <f>IF(W35="","",U34+1)</f>
        <v>11</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f t="shared" ref="AM35:AM43" si="0">IF(AO35="","",AM34+1)</f>
        <v>16</v>
      </c>
      <c r="AN35" s="618"/>
      <c r="AO35" s="619" t="str">
        <f>IF('各会計、関係団体の財政状況及び健全化判断比率'!B34="","",'各会計、関係団体の財政状況及び健全化判断比率'!B34)</f>
        <v>下水道事業会計</v>
      </c>
      <c r="AP35" s="619"/>
      <c r="AQ35" s="619"/>
      <c r="AR35" s="619"/>
      <c r="AS35" s="619"/>
      <c r="AT35" s="619"/>
      <c r="AU35" s="619"/>
      <c r="AV35" s="619"/>
      <c r="AW35" s="619"/>
      <c r="AX35" s="619"/>
      <c r="AY35" s="619"/>
      <c r="AZ35" s="619"/>
      <c r="BA35" s="619"/>
      <c r="BB35" s="619"/>
      <c r="BC35" s="619"/>
      <c r="BD35" s="214"/>
      <c r="BE35" s="618">
        <f t="shared" ref="BE35:BE43" si="1">IF(BG35="","",BE34+1)</f>
        <v>19</v>
      </c>
      <c r="BF35" s="618"/>
      <c r="BG35" s="619" t="str">
        <f>IF('各会計、関係団体の財政状況及び健全化判断比率'!B37="","",'各会計、関係団体の財政状況及び健全化判断比率'!B37)</f>
        <v>国民宿舎湯来ロッジ等特別会計</v>
      </c>
      <c r="BH35" s="619"/>
      <c r="BI35" s="619"/>
      <c r="BJ35" s="619"/>
      <c r="BK35" s="619"/>
      <c r="BL35" s="619"/>
      <c r="BM35" s="619"/>
      <c r="BN35" s="619"/>
      <c r="BO35" s="619"/>
      <c r="BP35" s="619"/>
      <c r="BQ35" s="619"/>
      <c r="BR35" s="619"/>
      <c r="BS35" s="619"/>
      <c r="BT35" s="619"/>
      <c r="BU35" s="619"/>
      <c r="BV35" s="214"/>
      <c r="BW35" s="618">
        <f t="shared" ref="BW35:BW43" si="2">IF(BY35="","",BW34+1)</f>
        <v>22</v>
      </c>
      <c r="BX35" s="618"/>
      <c r="BY35" s="619" t="str">
        <f>IF('各会計、関係団体の財政状況及び健全化判断比率'!B69="","",'各会計、関係団体の財政状況及び健全化判断比率'!B69)</f>
        <v>安芸地区衛生施設管理組合（安芸地区広域ごみ焼却場事業特別会計）</v>
      </c>
      <c r="BZ35" s="619"/>
      <c r="CA35" s="619"/>
      <c r="CB35" s="619"/>
      <c r="CC35" s="619"/>
      <c r="CD35" s="619"/>
      <c r="CE35" s="619"/>
      <c r="CF35" s="619"/>
      <c r="CG35" s="619"/>
      <c r="CH35" s="619"/>
      <c r="CI35" s="619"/>
      <c r="CJ35" s="619"/>
      <c r="CK35" s="619"/>
      <c r="CL35" s="619"/>
      <c r="CM35" s="619"/>
      <c r="CN35" s="214"/>
      <c r="CO35" s="618">
        <f t="shared" ref="CO35:CO43" si="3">IF(CQ35="","",CO34+1)</f>
        <v>27</v>
      </c>
      <c r="CP35" s="618"/>
      <c r="CQ35" s="619" t="str">
        <f>IF('各会計、関係団体の財政状況及び健全化判断比率'!BS8="","",'各会計、関係団体の財政状況及び健全化判断比率'!BS8)</f>
        <v>広島交通（株）</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2">
      <c r="A36" s="187"/>
      <c r="B36" s="213"/>
      <c r="C36" s="618">
        <f>IF(E36="","",C35+1)</f>
        <v>3</v>
      </c>
      <c r="D36" s="618"/>
      <c r="E36" s="619" t="str">
        <f>IF('各会計、関係団体の財政状況及び健全化判断比率'!B9="","",'各会計、関係団体の財政状況及び健全化判断比率'!B9)</f>
        <v>母子父子寡婦福祉資金貸付特別会計</v>
      </c>
      <c r="F36" s="619"/>
      <c r="G36" s="619"/>
      <c r="H36" s="619"/>
      <c r="I36" s="619"/>
      <c r="J36" s="619"/>
      <c r="K36" s="619"/>
      <c r="L36" s="619"/>
      <c r="M36" s="619"/>
      <c r="N36" s="619"/>
      <c r="O36" s="619"/>
      <c r="P36" s="619"/>
      <c r="Q36" s="619"/>
      <c r="R36" s="619"/>
      <c r="S36" s="619"/>
      <c r="T36" s="214"/>
      <c r="U36" s="618">
        <f t="shared" ref="U36:U43" si="4">IF(W36="","",U35+1)</f>
        <v>12</v>
      </c>
      <c r="V36" s="618"/>
      <c r="W36" s="619" t="str">
        <f>IF('各会計、関係団体の財政状況及び健全化判断比率'!B30="","",'各会計、関係団体の財政状況及び健全化判断比率'!B30)</f>
        <v>国民健康保険事業特別会計</v>
      </c>
      <c r="X36" s="619"/>
      <c r="Y36" s="619"/>
      <c r="Z36" s="619"/>
      <c r="AA36" s="619"/>
      <c r="AB36" s="619"/>
      <c r="AC36" s="619"/>
      <c r="AD36" s="619"/>
      <c r="AE36" s="619"/>
      <c r="AF36" s="619"/>
      <c r="AG36" s="619"/>
      <c r="AH36" s="619"/>
      <c r="AI36" s="619"/>
      <c r="AJ36" s="619"/>
      <c r="AK36" s="619"/>
      <c r="AL36" s="214"/>
      <c r="AM36" s="618">
        <f t="shared" si="0"/>
        <v>17</v>
      </c>
      <c r="AN36" s="618"/>
      <c r="AO36" s="619" t="str">
        <f>IF('各会計、関係団体の財政状況及び健全化判断比率'!B35="","",'各会計、関係団体の財政状況及び健全化判断比率'!B35)</f>
        <v>安芸市民病院事業会計</v>
      </c>
      <c r="AP36" s="619"/>
      <c r="AQ36" s="619"/>
      <c r="AR36" s="619"/>
      <c r="AS36" s="619"/>
      <c r="AT36" s="619"/>
      <c r="AU36" s="619"/>
      <c r="AV36" s="619"/>
      <c r="AW36" s="619"/>
      <c r="AX36" s="619"/>
      <c r="AY36" s="619"/>
      <c r="AZ36" s="619"/>
      <c r="BA36" s="619"/>
      <c r="BB36" s="619"/>
      <c r="BC36" s="619"/>
      <c r="BD36" s="214"/>
      <c r="BE36" s="618">
        <f t="shared" si="1"/>
        <v>20</v>
      </c>
      <c r="BF36" s="618"/>
      <c r="BG36" s="619" t="str">
        <f>IF('各会計、関係団体の財政状況及び健全化判断比率'!B38="","",'各会計、関係団体の財政状況及び健全化判断比率'!B38)</f>
        <v>開発事業特別会計</v>
      </c>
      <c r="BH36" s="619"/>
      <c r="BI36" s="619"/>
      <c r="BJ36" s="619"/>
      <c r="BK36" s="619"/>
      <c r="BL36" s="619"/>
      <c r="BM36" s="619"/>
      <c r="BN36" s="619"/>
      <c r="BO36" s="619"/>
      <c r="BP36" s="619"/>
      <c r="BQ36" s="619"/>
      <c r="BR36" s="619"/>
      <c r="BS36" s="619"/>
      <c r="BT36" s="619"/>
      <c r="BU36" s="619"/>
      <c r="BV36" s="214"/>
      <c r="BW36" s="618">
        <f t="shared" si="2"/>
        <v>23</v>
      </c>
      <c r="BX36" s="618"/>
      <c r="BY36" s="619" t="str">
        <f>IF('各会計、関係団体の財政状況及び健全化判断比率'!B70="","",'各会計、関係団体の財政状況及び健全化判断比率'!B70)</f>
        <v>広島県後期高齢者医療広域連合（一般会計）</v>
      </c>
      <c r="BZ36" s="619"/>
      <c r="CA36" s="619"/>
      <c r="CB36" s="619"/>
      <c r="CC36" s="619"/>
      <c r="CD36" s="619"/>
      <c r="CE36" s="619"/>
      <c r="CF36" s="619"/>
      <c r="CG36" s="619"/>
      <c r="CH36" s="619"/>
      <c r="CI36" s="619"/>
      <c r="CJ36" s="619"/>
      <c r="CK36" s="619"/>
      <c r="CL36" s="619"/>
      <c r="CM36" s="619"/>
      <c r="CN36" s="214"/>
      <c r="CO36" s="618">
        <f t="shared" si="3"/>
        <v>28</v>
      </c>
      <c r="CP36" s="618"/>
      <c r="CQ36" s="619" t="str">
        <f>IF('各会計、関係団体の財政状況及び健全化判断比率'!BS9="","",'各会計、関係団体の財政状況及び健全化判断比率'!BS9)</f>
        <v>（公財）広島市文化財団</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2">
      <c r="A37" s="187"/>
      <c r="B37" s="213"/>
      <c r="C37" s="618">
        <f>IF(E37="","",C36+1)</f>
        <v>4</v>
      </c>
      <c r="D37" s="618"/>
      <c r="E37" s="619" t="str">
        <f>IF('各会計、関係団体の財政状況及び健全化判断比率'!B10="","",'各会計、関係団体の財政状況及び健全化判断比率'!B10)</f>
        <v>物品調達特別会計</v>
      </c>
      <c r="F37" s="619"/>
      <c r="G37" s="619"/>
      <c r="H37" s="619"/>
      <c r="I37" s="619"/>
      <c r="J37" s="619"/>
      <c r="K37" s="619"/>
      <c r="L37" s="619"/>
      <c r="M37" s="619"/>
      <c r="N37" s="619"/>
      <c r="O37" s="619"/>
      <c r="P37" s="619"/>
      <c r="Q37" s="619"/>
      <c r="R37" s="619"/>
      <c r="S37" s="619"/>
      <c r="T37" s="214"/>
      <c r="U37" s="618">
        <f t="shared" si="4"/>
        <v>13</v>
      </c>
      <c r="V37" s="618"/>
      <c r="W37" s="619" t="str">
        <f>IF('各会計、関係団体の財政状況及び健全化判断比率'!B31="","",'各会計、関係団体の財政状況及び健全化判断比率'!B31)</f>
        <v>競輪事業特別会計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24</v>
      </c>
      <c r="BX37" s="618"/>
      <c r="BY37" s="619" t="str">
        <f>IF('各会計、関係団体の財政状況及び健全化判断比率'!B71="","",'各会計、関係団体の財政状況及び健全化判断比率'!B71)</f>
        <v>広島県後期高齢者医療広域連合（後期高齢者医療特別会計）</v>
      </c>
      <c r="BZ37" s="619"/>
      <c r="CA37" s="619"/>
      <c r="CB37" s="619"/>
      <c r="CC37" s="619"/>
      <c r="CD37" s="619"/>
      <c r="CE37" s="619"/>
      <c r="CF37" s="619"/>
      <c r="CG37" s="619"/>
      <c r="CH37" s="619"/>
      <c r="CI37" s="619"/>
      <c r="CJ37" s="619"/>
      <c r="CK37" s="619"/>
      <c r="CL37" s="619"/>
      <c r="CM37" s="619"/>
      <c r="CN37" s="214"/>
      <c r="CO37" s="618">
        <f t="shared" si="3"/>
        <v>29</v>
      </c>
      <c r="CP37" s="618"/>
      <c r="CQ37" s="619" t="str">
        <f>IF('各会計、関係団体の財政状況及び健全化判断比率'!BS10="","",'各会計、関係団体の財政状況及び健全化判断比率'!BS10)</f>
        <v>（公財）広島市スポーツ協会</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2">
      <c r="A38" s="187"/>
      <c r="B38" s="213"/>
      <c r="C38" s="618">
        <f t="shared" ref="C38:C43" si="5">IF(E38="","",C37+1)</f>
        <v>5</v>
      </c>
      <c r="D38" s="618"/>
      <c r="E38" s="619" t="str">
        <f>IF('各会計、関係団体の財政状況及び健全化判断比率'!B11="","",'各会計、関係団体の財政状況及び健全化判断比率'!B11)</f>
        <v>公債管理特別会計</v>
      </c>
      <c r="F38" s="619"/>
      <c r="G38" s="619"/>
      <c r="H38" s="619"/>
      <c r="I38" s="619"/>
      <c r="J38" s="619"/>
      <c r="K38" s="619"/>
      <c r="L38" s="619"/>
      <c r="M38" s="619"/>
      <c r="N38" s="619"/>
      <c r="O38" s="619"/>
      <c r="P38" s="619"/>
      <c r="Q38" s="619"/>
      <c r="R38" s="619"/>
      <c r="S38" s="619"/>
      <c r="T38" s="214"/>
      <c r="U38" s="618">
        <f t="shared" si="4"/>
        <v>14</v>
      </c>
      <c r="V38" s="618"/>
      <c r="W38" s="619" t="str">
        <f>IF('各会計、関係団体の財政状況及び健全化判断比率'!B32="","",'各会計、関係団体の財政状況及び健全化判断比率'!B32)</f>
        <v>駐車場事業特別会計</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25</v>
      </c>
      <c r="BX38" s="618"/>
      <c r="BY38" s="619" t="str">
        <f>IF('各会計、関係団体の財政状況及び健全化判断比率'!B72="","",'各会計、関係団体の財政状況及び健全化判断比率'!B72)</f>
        <v>広島県海田高等学校財産組合（一般会計）</v>
      </c>
      <c r="BZ38" s="619"/>
      <c r="CA38" s="619"/>
      <c r="CB38" s="619"/>
      <c r="CC38" s="619"/>
      <c r="CD38" s="619"/>
      <c r="CE38" s="619"/>
      <c r="CF38" s="619"/>
      <c r="CG38" s="619"/>
      <c r="CH38" s="619"/>
      <c r="CI38" s="619"/>
      <c r="CJ38" s="619"/>
      <c r="CK38" s="619"/>
      <c r="CL38" s="619"/>
      <c r="CM38" s="619"/>
      <c r="CN38" s="214"/>
      <c r="CO38" s="618">
        <f t="shared" si="3"/>
        <v>30</v>
      </c>
      <c r="CP38" s="618"/>
      <c r="CQ38" s="619" t="str">
        <f>IF('各会計、関係団体の財政状況及び健全化判断比率'!BS11="","",'各会計、関係団体の財政状況及び健全化判断比率'!BS11)</f>
        <v>（公財）広島平和文化センター</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2">
      <c r="A39" s="187"/>
      <c r="B39" s="213"/>
      <c r="C39" s="618">
        <f t="shared" si="5"/>
        <v>6</v>
      </c>
      <c r="D39" s="618"/>
      <c r="E39" s="619" t="str">
        <f>IF('各会計、関係団体の財政状況及び健全化判断比率'!B12="","",'各会計、関係団体の財政状況及び健全化判断比率'!B12)</f>
        <v>広島市民球場特別会計</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f t="shared" si="3"/>
        <v>31</v>
      </c>
      <c r="CP39" s="618"/>
      <c r="CQ39" s="619" t="str">
        <f>IF('各会計、関係団体の財政状況及び健全化判断比率'!BS12="","",'各会計、関係団体の財政状況及び健全化判断比率'!BS12)</f>
        <v>（公財）広島市老人クラブ連合会</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2">
      <c r="A40" s="187"/>
      <c r="B40" s="213"/>
      <c r="C40" s="618">
        <f t="shared" si="5"/>
        <v>7</v>
      </c>
      <c r="D40" s="618"/>
      <c r="E40" s="619" t="str">
        <f>IF('各会計、関係団体の財政状況及び健全化判断比率'!B13="","",'各会計、関係団体の財政状況及び健全化判断比率'!B13)</f>
        <v>用地先行取得特別会計</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f t="shared" si="3"/>
        <v>32</v>
      </c>
      <c r="CP40" s="618"/>
      <c r="CQ40" s="619" t="str">
        <f>IF('各会計、関係団体の財政状況及び健全化判断比率'!BS13="","",'各会計、関係団体の財政状況及び健全化判断比率'!BS13)</f>
        <v>（公財）広島原爆被爆者援護事業団</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2">
      <c r="A41" s="187"/>
      <c r="B41" s="213"/>
      <c r="C41" s="618">
        <f t="shared" si="5"/>
        <v>8</v>
      </c>
      <c r="D41" s="618"/>
      <c r="E41" s="619" t="str">
        <f>IF('各会計、関係団体の財政状況及び健全化判断比率'!B14="","",'各会計、関係団体の財政状況及び健全化判断比率'!B14)</f>
        <v>西風新都特別会計</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f t="shared" si="3"/>
        <v>33</v>
      </c>
      <c r="CP41" s="618"/>
      <c r="CQ41" s="619" t="str">
        <f>IF('各会計、関係団体の財政状況及び健全化判断比率'!BS14="","",'各会計、関係団体の財政状況及び健全化判断比率'!BS14)</f>
        <v>地方独立行政法人広島市立病院機構</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2">
      <c r="A42" s="186"/>
      <c r="B42" s="213"/>
      <c r="C42" s="618">
        <f t="shared" si="5"/>
        <v>9</v>
      </c>
      <c r="D42" s="618"/>
      <c r="E42" s="619" t="str">
        <f>IF('各会計、関係団体の財政状況及び健全化判断比率'!B15="","",'各会計、関係団体の財政状況及び健全化判断比率'!B15)</f>
        <v>市立病院機構資金貸付特別会計</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f t="shared" si="3"/>
        <v>34</v>
      </c>
      <c r="CP42" s="618"/>
      <c r="CQ42" s="619" t="str">
        <f>IF('各会計、関係団体の財政状況及び健全化判断比率'!BS15="","",'各会計、関係団体の財政状況及び健全化判断比率'!BS15)</f>
        <v>（公財）広島市産業振興センター</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2">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f t="shared" si="3"/>
        <v>35</v>
      </c>
      <c r="CP43" s="618"/>
      <c r="CQ43" s="619" t="str">
        <f>IF('各会計、関係団体の財政状況及び健全化判断比率'!BS16="","",'各会計、関係団体の財政状況及び健全化判断比率'!BS16)</f>
        <v>広島市流通センター（株）</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212</v>
      </c>
    </row>
    <row r="50" spans="5:5" x14ac:dyDescent="0.2">
      <c r="E50" s="188" t="s">
        <v>213</v>
      </c>
    </row>
    <row r="51" spans="5:5" x14ac:dyDescent="0.2">
      <c r="E51" s="188" t="s">
        <v>214</v>
      </c>
    </row>
    <row r="52" spans="5:5" x14ac:dyDescent="0.2">
      <c r="E52" s="188" t="s">
        <v>215</v>
      </c>
    </row>
    <row r="53" spans="5:5" x14ac:dyDescent="0.2"/>
    <row r="54" spans="5:5" x14ac:dyDescent="0.2"/>
    <row r="55" spans="5:5" x14ac:dyDescent="0.2"/>
    <row r="56" spans="5:5" x14ac:dyDescent="0.2"/>
  </sheetData>
  <sheetProtection algorithmName="SHA-512" hashValue="pQ8wose+MsdlBVhBDS0s48lEeuXuuqvfV7NOFSQYVLZBSb9cmJfHdkqMQxwT7e0/hu9hZb7Md58D9yI3ECu+FA==" saltValue="rRbc9jgZuexA9e74ogmgq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2">
      <c r="A34" s="22"/>
      <c r="B34" s="31"/>
      <c r="C34" s="1210" t="s">
        <v>582</v>
      </c>
      <c r="D34" s="1210"/>
      <c r="E34" s="1211"/>
      <c r="F34" s="32">
        <v>3.27</v>
      </c>
      <c r="G34" s="33">
        <v>3.35</v>
      </c>
      <c r="H34" s="33">
        <v>2.94</v>
      </c>
      <c r="I34" s="33">
        <v>3.09</v>
      </c>
      <c r="J34" s="34">
        <v>3.06</v>
      </c>
      <c r="K34" s="22"/>
      <c r="L34" s="22"/>
      <c r="M34" s="22"/>
      <c r="N34" s="22"/>
      <c r="O34" s="22"/>
      <c r="P34" s="22"/>
    </row>
    <row r="35" spans="1:16" ht="39" customHeight="1" x14ac:dyDescent="0.2">
      <c r="A35" s="22"/>
      <c r="B35" s="35"/>
      <c r="C35" s="1204" t="s">
        <v>583</v>
      </c>
      <c r="D35" s="1205"/>
      <c r="E35" s="1206"/>
      <c r="F35" s="36">
        <v>0.72</v>
      </c>
      <c r="G35" s="37">
        <v>1.2</v>
      </c>
      <c r="H35" s="37">
        <v>1.28</v>
      </c>
      <c r="I35" s="37">
        <v>1.35</v>
      </c>
      <c r="J35" s="38">
        <v>1.3</v>
      </c>
      <c r="K35" s="22"/>
      <c r="L35" s="22"/>
      <c r="M35" s="22"/>
      <c r="N35" s="22"/>
      <c r="O35" s="22"/>
      <c r="P35" s="22"/>
    </row>
    <row r="36" spans="1:16" ht="39" customHeight="1" x14ac:dyDescent="0.2">
      <c r="A36" s="22"/>
      <c r="B36" s="35"/>
      <c r="C36" s="1204" t="s">
        <v>584</v>
      </c>
      <c r="D36" s="1205"/>
      <c r="E36" s="1206"/>
      <c r="F36" s="36">
        <v>0.85</v>
      </c>
      <c r="G36" s="37">
        <v>0.85</v>
      </c>
      <c r="H36" s="37">
        <v>0.75</v>
      </c>
      <c r="I36" s="37">
        <v>0.55000000000000004</v>
      </c>
      <c r="J36" s="38">
        <v>0.55000000000000004</v>
      </c>
      <c r="K36" s="22"/>
      <c r="L36" s="22"/>
      <c r="M36" s="22"/>
      <c r="N36" s="22"/>
      <c r="O36" s="22"/>
      <c r="P36" s="22"/>
    </row>
    <row r="37" spans="1:16" ht="39" customHeight="1" x14ac:dyDescent="0.2">
      <c r="A37" s="22"/>
      <c r="B37" s="35"/>
      <c r="C37" s="1204" t="s">
        <v>585</v>
      </c>
      <c r="D37" s="1205"/>
      <c r="E37" s="1206"/>
      <c r="F37" s="36">
        <v>0.3</v>
      </c>
      <c r="G37" s="37">
        <v>0.46</v>
      </c>
      <c r="H37" s="37">
        <v>0.74</v>
      </c>
      <c r="I37" s="37">
        <v>0.69</v>
      </c>
      <c r="J37" s="38">
        <v>0.49</v>
      </c>
      <c r="K37" s="22"/>
      <c r="L37" s="22"/>
      <c r="M37" s="22"/>
      <c r="N37" s="22"/>
      <c r="O37" s="22"/>
      <c r="P37" s="22"/>
    </row>
    <row r="38" spans="1:16" ht="39" customHeight="1" x14ac:dyDescent="0.2">
      <c r="A38" s="22"/>
      <c r="B38" s="35"/>
      <c r="C38" s="1204" t="s">
        <v>586</v>
      </c>
      <c r="D38" s="1205"/>
      <c r="E38" s="1206"/>
      <c r="F38" s="36">
        <v>0.24</v>
      </c>
      <c r="G38" s="37">
        <v>0.24</v>
      </c>
      <c r="H38" s="37">
        <v>0.21</v>
      </c>
      <c r="I38" s="37">
        <v>0.31</v>
      </c>
      <c r="J38" s="38">
        <v>0.31</v>
      </c>
      <c r="K38" s="22"/>
      <c r="L38" s="22"/>
      <c r="M38" s="22"/>
      <c r="N38" s="22"/>
      <c r="O38" s="22"/>
      <c r="P38" s="22"/>
    </row>
    <row r="39" spans="1:16" ht="39" customHeight="1" x14ac:dyDescent="0.2">
      <c r="A39" s="22"/>
      <c r="B39" s="35"/>
      <c r="C39" s="1204" t="s">
        <v>587</v>
      </c>
      <c r="D39" s="1205"/>
      <c r="E39" s="1206"/>
      <c r="F39" s="36">
        <v>0.26</v>
      </c>
      <c r="G39" s="37">
        <v>0.26</v>
      </c>
      <c r="H39" s="37">
        <v>0.23</v>
      </c>
      <c r="I39" s="37">
        <v>0.23</v>
      </c>
      <c r="J39" s="38">
        <v>0.26</v>
      </c>
      <c r="K39" s="22"/>
      <c r="L39" s="22"/>
      <c r="M39" s="22"/>
      <c r="N39" s="22"/>
      <c r="O39" s="22"/>
      <c r="P39" s="22"/>
    </row>
    <row r="40" spans="1:16" ht="39" customHeight="1" x14ac:dyDescent="0.2">
      <c r="A40" s="22"/>
      <c r="B40" s="35"/>
      <c r="C40" s="1204" t="s">
        <v>588</v>
      </c>
      <c r="D40" s="1205"/>
      <c r="E40" s="1206"/>
      <c r="F40" s="36">
        <v>0.1</v>
      </c>
      <c r="G40" s="37">
        <v>0.11</v>
      </c>
      <c r="H40" s="37">
        <v>0.15</v>
      </c>
      <c r="I40" s="37">
        <v>0.04</v>
      </c>
      <c r="J40" s="38">
        <v>0.02</v>
      </c>
      <c r="K40" s="22"/>
      <c r="L40" s="22"/>
      <c r="M40" s="22"/>
      <c r="N40" s="22"/>
      <c r="O40" s="22"/>
      <c r="P40" s="22"/>
    </row>
    <row r="41" spans="1:16" ht="39" customHeight="1" x14ac:dyDescent="0.2">
      <c r="A41" s="22"/>
      <c r="B41" s="35"/>
      <c r="C41" s="1204" t="s">
        <v>589</v>
      </c>
      <c r="D41" s="1205"/>
      <c r="E41" s="1206"/>
      <c r="F41" s="36">
        <v>0.02</v>
      </c>
      <c r="G41" s="37">
        <v>0.02</v>
      </c>
      <c r="H41" s="37">
        <v>0.01</v>
      </c>
      <c r="I41" s="37">
        <v>0.01</v>
      </c>
      <c r="J41" s="38">
        <v>0.01</v>
      </c>
      <c r="K41" s="22"/>
      <c r="L41" s="22"/>
      <c r="M41" s="22"/>
      <c r="N41" s="22"/>
      <c r="O41" s="22"/>
      <c r="P41" s="22"/>
    </row>
    <row r="42" spans="1:16" ht="39" customHeight="1" x14ac:dyDescent="0.2">
      <c r="A42" s="22"/>
      <c r="B42" s="39"/>
      <c r="C42" s="1204" t="s">
        <v>590</v>
      </c>
      <c r="D42" s="1205"/>
      <c r="E42" s="1206"/>
      <c r="F42" s="36" t="s">
        <v>532</v>
      </c>
      <c r="G42" s="37" t="s">
        <v>532</v>
      </c>
      <c r="H42" s="37" t="s">
        <v>532</v>
      </c>
      <c r="I42" s="37" t="s">
        <v>532</v>
      </c>
      <c r="J42" s="38" t="s">
        <v>532</v>
      </c>
      <c r="K42" s="22"/>
      <c r="L42" s="22"/>
      <c r="M42" s="22"/>
      <c r="N42" s="22"/>
      <c r="O42" s="22"/>
      <c r="P42" s="22"/>
    </row>
    <row r="43" spans="1:16" ht="39" customHeight="1" thickBot="1" x14ac:dyDescent="0.25">
      <c r="A43" s="22"/>
      <c r="B43" s="40"/>
      <c r="C43" s="1207" t="s">
        <v>591</v>
      </c>
      <c r="D43" s="1208"/>
      <c r="E43" s="1209"/>
      <c r="F43" s="41">
        <v>0</v>
      </c>
      <c r="G43" s="42">
        <v>0.02</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z7LyGxBFWMThVP/X5oaGRI/1EduVIYDsScyQAKLISJMzZy0hyV/k484b8h4aX3ojNkKHNoTe7JpWOekpn46XTw==" saltValue="5iVLp+U/QEzUkyZ2phc5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2">
      <c r="A45" s="48"/>
      <c r="B45" s="1212" t="s">
        <v>11</v>
      </c>
      <c r="C45" s="1213"/>
      <c r="D45" s="58"/>
      <c r="E45" s="1218" t="s">
        <v>12</v>
      </c>
      <c r="F45" s="1218"/>
      <c r="G45" s="1218"/>
      <c r="H45" s="1218"/>
      <c r="I45" s="1218"/>
      <c r="J45" s="1219"/>
      <c r="K45" s="59">
        <v>55491</v>
      </c>
      <c r="L45" s="60">
        <v>58157</v>
      </c>
      <c r="M45" s="60">
        <v>56802</v>
      </c>
      <c r="N45" s="60">
        <v>55445</v>
      </c>
      <c r="O45" s="61">
        <v>51526</v>
      </c>
      <c r="P45" s="48"/>
      <c r="Q45" s="48"/>
      <c r="R45" s="48"/>
      <c r="S45" s="48"/>
      <c r="T45" s="48"/>
      <c r="U45" s="48"/>
    </row>
    <row r="46" spans="1:21" ht="30.75" customHeight="1" x14ac:dyDescent="0.2">
      <c r="A46" s="48"/>
      <c r="B46" s="1214"/>
      <c r="C46" s="1215"/>
      <c r="D46" s="62"/>
      <c r="E46" s="1220" t="s">
        <v>13</v>
      </c>
      <c r="F46" s="1220"/>
      <c r="G46" s="1220"/>
      <c r="H46" s="1220"/>
      <c r="I46" s="1220"/>
      <c r="J46" s="1221"/>
      <c r="K46" s="63">
        <v>3373</v>
      </c>
      <c r="L46" s="64">
        <v>3391</v>
      </c>
      <c r="M46" s="64">
        <v>3680</v>
      </c>
      <c r="N46" s="64">
        <v>4592</v>
      </c>
      <c r="O46" s="65">
        <v>6055</v>
      </c>
      <c r="P46" s="48"/>
      <c r="Q46" s="48"/>
      <c r="R46" s="48"/>
      <c r="S46" s="48"/>
      <c r="T46" s="48"/>
      <c r="U46" s="48"/>
    </row>
    <row r="47" spans="1:21" ht="30.75" customHeight="1" x14ac:dyDescent="0.2">
      <c r="A47" s="48"/>
      <c r="B47" s="1214"/>
      <c r="C47" s="1215"/>
      <c r="D47" s="62"/>
      <c r="E47" s="1220" t="s">
        <v>14</v>
      </c>
      <c r="F47" s="1220"/>
      <c r="G47" s="1220"/>
      <c r="H47" s="1220"/>
      <c r="I47" s="1220"/>
      <c r="J47" s="1221"/>
      <c r="K47" s="63">
        <v>22507</v>
      </c>
      <c r="L47" s="64">
        <v>21174</v>
      </c>
      <c r="M47" s="64">
        <v>22639</v>
      </c>
      <c r="N47" s="64">
        <v>24974</v>
      </c>
      <c r="O47" s="65">
        <v>27246</v>
      </c>
      <c r="P47" s="48"/>
      <c r="Q47" s="48"/>
      <c r="R47" s="48"/>
      <c r="S47" s="48"/>
      <c r="T47" s="48"/>
      <c r="U47" s="48"/>
    </row>
    <row r="48" spans="1:21" ht="30.75" customHeight="1" x14ac:dyDescent="0.2">
      <c r="A48" s="48"/>
      <c r="B48" s="1214"/>
      <c r="C48" s="1215"/>
      <c r="D48" s="62"/>
      <c r="E48" s="1220" t="s">
        <v>15</v>
      </c>
      <c r="F48" s="1220"/>
      <c r="G48" s="1220"/>
      <c r="H48" s="1220"/>
      <c r="I48" s="1220"/>
      <c r="J48" s="1221"/>
      <c r="K48" s="63">
        <v>20703</v>
      </c>
      <c r="L48" s="64">
        <v>19774</v>
      </c>
      <c r="M48" s="64">
        <v>19895</v>
      </c>
      <c r="N48" s="64">
        <v>17985</v>
      </c>
      <c r="O48" s="65">
        <v>16339</v>
      </c>
      <c r="P48" s="48"/>
      <c r="Q48" s="48"/>
      <c r="R48" s="48"/>
      <c r="S48" s="48"/>
      <c r="T48" s="48"/>
      <c r="U48" s="48"/>
    </row>
    <row r="49" spans="1:21" ht="30.75" customHeight="1" x14ac:dyDescent="0.2">
      <c r="A49" s="48"/>
      <c r="B49" s="1214"/>
      <c r="C49" s="1215"/>
      <c r="D49" s="62"/>
      <c r="E49" s="1220" t="s">
        <v>16</v>
      </c>
      <c r="F49" s="1220"/>
      <c r="G49" s="1220"/>
      <c r="H49" s="1220"/>
      <c r="I49" s="1220"/>
      <c r="J49" s="1221"/>
      <c r="K49" s="63" t="s">
        <v>532</v>
      </c>
      <c r="L49" s="64" t="s">
        <v>532</v>
      </c>
      <c r="M49" s="64" t="s">
        <v>532</v>
      </c>
      <c r="N49" s="64" t="s">
        <v>532</v>
      </c>
      <c r="O49" s="65" t="s">
        <v>532</v>
      </c>
      <c r="P49" s="48"/>
      <c r="Q49" s="48"/>
      <c r="R49" s="48"/>
      <c r="S49" s="48"/>
      <c r="T49" s="48"/>
      <c r="U49" s="48"/>
    </row>
    <row r="50" spans="1:21" ht="30.75" customHeight="1" x14ac:dyDescent="0.2">
      <c r="A50" s="48"/>
      <c r="B50" s="1214"/>
      <c r="C50" s="1215"/>
      <c r="D50" s="62"/>
      <c r="E50" s="1220" t="s">
        <v>17</v>
      </c>
      <c r="F50" s="1220"/>
      <c r="G50" s="1220"/>
      <c r="H50" s="1220"/>
      <c r="I50" s="1220"/>
      <c r="J50" s="1221"/>
      <c r="K50" s="63">
        <v>845</v>
      </c>
      <c r="L50" s="64">
        <v>943</v>
      </c>
      <c r="M50" s="64">
        <v>335</v>
      </c>
      <c r="N50" s="64">
        <v>200</v>
      </c>
      <c r="O50" s="65">
        <v>140</v>
      </c>
      <c r="P50" s="48"/>
      <c r="Q50" s="48"/>
      <c r="R50" s="48"/>
      <c r="S50" s="48"/>
      <c r="T50" s="48"/>
      <c r="U50" s="48"/>
    </row>
    <row r="51" spans="1:21" ht="30.75" customHeight="1" x14ac:dyDescent="0.2">
      <c r="A51" s="48"/>
      <c r="B51" s="1216"/>
      <c r="C51" s="1217"/>
      <c r="D51" s="66"/>
      <c r="E51" s="1220" t="s">
        <v>18</v>
      </c>
      <c r="F51" s="1220"/>
      <c r="G51" s="1220"/>
      <c r="H51" s="1220"/>
      <c r="I51" s="1220"/>
      <c r="J51" s="1221"/>
      <c r="K51" s="63" t="s">
        <v>532</v>
      </c>
      <c r="L51" s="64" t="s">
        <v>532</v>
      </c>
      <c r="M51" s="64" t="s">
        <v>532</v>
      </c>
      <c r="N51" s="64" t="s">
        <v>532</v>
      </c>
      <c r="O51" s="65" t="s">
        <v>532</v>
      </c>
      <c r="P51" s="48"/>
      <c r="Q51" s="48"/>
      <c r="R51" s="48"/>
      <c r="S51" s="48"/>
      <c r="T51" s="48"/>
      <c r="U51" s="48"/>
    </row>
    <row r="52" spans="1:21" ht="30.75" customHeight="1" x14ac:dyDescent="0.2">
      <c r="A52" s="48"/>
      <c r="B52" s="1222" t="s">
        <v>19</v>
      </c>
      <c r="C52" s="1223"/>
      <c r="D52" s="66"/>
      <c r="E52" s="1220" t="s">
        <v>20</v>
      </c>
      <c r="F52" s="1220"/>
      <c r="G52" s="1220"/>
      <c r="H52" s="1220"/>
      <c r="I52" s="1220"/>
      <c r="J52" s="1221"/>
      <c r="K52" s="63">
        <v>68617</v>
      </c>
      <c r="L52" s="64">
        <v>69738</v>
      </c>
      <c r="M52" s="64">
        <v>68547</v>
      </c>
      <c r="N52" s="64">
        <v>67901</v>
      </c>
      <c r="O52" s="65">
        <v>67172</v>
      </c>
      <c r="P52" s="48"/>
      <c r="Q52" s="48"/>
      <c r="R52" s="48"/>
      <c r="S52" s="48"/>
      <c r="T52" s="48"/>
      <c r="U52" s="48"/>
    </row>
    <row r="53" spans="1:21" ht="30.75" customHeight="1" thickBot="1" x14ac:dyDescent="0.25">
      <c r="A53" s="48"/>
      <c r="B53" s="1224" t="s">
        <v>21</v>
      </c>
      <c r="C53" s="1225"/>
      <c r="D53" s="67"/>
      <c r="E53" s="1226" t="s">
        <v>22</v>
      </c>
      <c r="F53" s="1226"/>
      <c r="G53" s="1226"/>
      <c r="H53" s="1226"/>
      <c r="I53" s="1226"/>
      <c r="J53" s="1227"/>
      <c r="K53" s="68">
        <v>34302</v>
      </c>
      <c r="L53" s="69">
        <v>33701</v>
      </c>
      <c r="M53" s="69">
        <v>34804</v>
      </c>
      <c r="N53" s="69">
        <v>35295</v>
      </c>
      <c r="O53" s="70">
        <v>34134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3">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2">
      <c r="B57" s="1228" t="s">
        <v>25</v>
      </c>
      <c r="C57" s="1229"/>
      <c r="D57" s="1232" t="s">
        <v>26</v>
      </c>
      <c r="E57" s="1233"/>
      <c r="F57" s="1233"/>
      <c r="G57" s="1233"/>
      <c r="H57" s="1233"/>
      <c r="I57" s="1233"/>
      <c r="J57" s="1234"/>
      <c r="K57" s="83">
        <v>108774</v>
      </c>
      <c r="L57" s="84">
        <v>103548</v>
      </c>
      <c r="M57" s="84">
        <v>101507</v>
      </c>
      <c r="N57" s="84">
        <v>94705</v>
      </c>
      <c r="O57" s="85">
        <v>82105.600000000006</v>
      </c>
    </row>
    <row r="58" spans="1:21" ht="31.5" customHeight="1" thickBot="1" x14ac:dyDescent="0.25">
      <c r="B58" s="1230"/>
      <c r="C58" s="1231"/>
      <c r="D58" s="1235" t="s">
        <v>27</v>
      </c>
      <c r="E58" s="1236"/>
      <c r="F58" s="1236"/>
      <c r="G58" s="1236"/>
      <c r="H58" s="1236"/>
      <c r="I58" s="1236"/>
      <c r="J58" s="1237"/>
      <c r="K58" s="86">
        <v>127861</v>
      </c>
      <c r="L58" s="87">
        <v>122102</v>
      </c>
      <c r="M58" s="87">
        <v>117364</v>
      </c>
      <c r="N58" s="87">
        <v>110087</v>
      </c>
      <c r="O58" s="88">
        <v>99584.3</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mpm/e2RJrFCnNfbhITIY0eqqLJIhsVJVU3p5wq9wWBN5hP9yggwL8uNUwvb+t51qkA5bczAex0/mrPrJ2Mt7Q==" saltValue="5BbQCJXDzg7LxMFR2+45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573</v>
      </c>
      <c r="J40" s="100" t="s">
        <v>574</v>
      </c>
      <c r="K40" s="100" t="s">
        <v>575</v>
      </c>
      <c r="L40" s="100" t="s">
        <v>576</v>
      </c>
      <c r="M40" s="101" t="s">
        <v>577</v>
      </c>
    </row>
    <row r="41" spans="2:13" ht="27.75" customHeight="1" x14ac:dyDescent="0.2">
      <c r="B41" s="1238" t="s">
        <v>30</v>
      </c>
      <c r="C41" s="1239"/>
      <c r="D41" s="102"/>
      <c r="E41" s="1244" t="s">
        <v>31</v>
      </c>
      <c r="F41" s="1244"/>
      <c r="G41" s="1244"/>
      <c r="H41" s="1245"/>
      <c r="I41" s="103">
        <v>1140786</v>
      </c>
      <c r="J41" s="104">
        <v>1139857</v>
      </c>
      <c r="K41" s="104">
        <v>1142844</v>
      </c>
      <c r="L41" s="104">
        <v>1142269</v>
      </c>
      <c r="M41" s="105">
        <v>1145785</v>
      </c>
    </row>
    <row r="42" spans="2:13" ht="27.75" customHeight="1" x14ac:dyDescent="0.2">
      <c r="B42" s="1240"/>
      <c r="C42" s="1241"/>
      <c r="D42" s="106"/>
      <c r="E42" s="1246" t="s">
        <v>32</v>
      </c>
      <c r="F42" s="1246"/>
      <c r="G42" s="1246"/>
      <c r="H42" s="1247"/>
      <c r="I42" s="107">
        <v>1792</v>
      </c>
      <c r="J42" s="108">
        <v>1418</v>
      </c>
      <c r="K42" s="108">
        <v>1208</v>
      </c>
      <c r="L42" s="108">
        <v>1190</v>
      </c>
      <c r="M42" s="109">
        <v>1066</v>
      </c>
    </row>
    <row r="43" spans="2:13" ht="27.75" customHeight="1" x14ac:dyDescent="0.2">
      <c r="B43" s="1240"/>
      <c r="C43" s="1241"/>
      <c r="D43" s="106"/>
      <c r="E43" s="1246" t="s">
        <v>33</v>
      </c>
      <c r="F43" s="1246"/>
      <c r="G43" s="1246"/>
      <c r="H43" s="1247"/>
      <c r="I43" s="107">
        <v>273017</v>
      </c>
      <c r="J43" s="108">
        <v>269240</v>
      </c>
      <c r="K43" s="108">
        <v>266357</v>
      </c>
      <c r="L43" s="108">
        <v>252380</v>
      </c>
      <c r="M43" s="109">
        <v>234620</v>
      </c>
    </row>
    <row r="44" spans="2:13" ht="27.75" customHeight="1" x14ac:dyDescent="0.2">
      <c r="B44" s="1240"/>
      <c r="C44" s="1241"/>
      <c r="D44" s="106"/>
      <c r="E44" s="1246" t="s">
        <v>34</v>
      </c>
      <c r="F44" s="1246"/>
      <c r="G44" s="1246"/>
      <c r="H44" s="1247"/>
      <c r="I44" s="107" t="s">
        <v>532</v>
      </c>
      <c r="J44" s="108" t="s">
        <v>532</v>
      </c>
      <c r="K44" s="108" t="s">
        <v>532</v>
      </c>
      <c r="L44" s="108" t="s">
        <v>532</v>
      </c>
      <c r="M44" s="109" t="s">
        <v>532</v>
      </c>
    </row>
    <row r="45" spans="2:13" ht="27.75" customHeight="1" x14ac:dyDescent="0.2">
      <c r="B45" s="1240"/>
      <c r="C45" s="1241"/>
      <c r="D45" s="106"/>
      <c r="E45" s="1246" t="s">
        <v>35</v>
      </c>
      <c r="F45" s="1246"/>
      <c r="G45" s="1246"/>
      <c r="H45" s="1247"/>
      <c r="I45" s="107">
        <v>73663</v>
      </c>
      <c r="J45" s="108">
        <v>69761</v>
      </c>
      <c r="K45" s="108">
        <v>102465</v>
      </c>
      <c r="L45" s="108">
        <v>94559</v>
      </c>
      <c r="M45" s="109">
        <v>90008</v>
      </c>
    </row>
    <row r="46" spans="2:13" ht="27.75" customHeight="1" x14ac:dyDescent="0.2">
      <c r="B46" s="1240"/>
      <c r="C46" s="1241"/>
      <c r="D46" s="110"/>
      <c r="E46" s="1246" t="s">
        <v>36</v>
      </c>
      <c r="F46" s="1246"/>
      <c r="G46" s="1246"/>
      <c r="H46" s="1247"/>
      <c r="I46" s="107">
        <v>16291</v>
      </c>
      <c r="J46" s="108">
        <v>18084</v>
      </c>
      <c r="K46" s="108">
        <v>18273</v>
      </c>
      <c r="L46" s="108">
        <v>17841</v>
      </c>
      <c r="M46" s="109">
        <v>17720</v>
      </c>
    </row>
    <row r="47" spans="2:13" ht="27.75" customHeight="1" x14ac:dyDescent="0.2">
      <c r="B47" s="1240"/>
      <c r="C47" s="1241"/>
      <c r="D47" s="111"/>
      <c r="E47" s="1248" t="s">
        <v>37</v>
      </c>
      <c r="F47" s="1249"/>
      <c r="G47" s="1249"/>
      <c r="H47" s="1250"/>
      <c r="I47" s="107" t="s">
        <v>532</v>
      </c>
      <c r="J47" s="108" t="s">
        <v>532</v>
      </c>
      <c r="K47" s="108" t="s">
        <v>532</v>
      </c>
      <c r="L47" s="108" t="s">
        <v>532</v>
      </c>
      <c r="M47" s="109" t="s">
        <v>532</v>
      </c>
    </row>
    <row r="48" spans="2:13" ht="27.75" customHeight="1" x14ac:dyDescent="0.2">
      <c r="B48" s="1240"/>
      <c r="C48" s="1241"/>
      <c r="D48" s="106"/>
      <c r="E48" s="1246" t="s">
        <v>38</v>
      </c>
      <c r="F48" s="1246"/>
      <c r="G48" s="1246"/>
      <c r="H48" s="1247"/>
      <c r="I48" s="107" t="s">
        <v>532</v>
      </c>
      <c r="J48" s="108" t="s">
        <v>532</v>
      </c>
      <c r="K48" s="108" t="s">
        <v>532</v>
      </c>
      <c r="L48" s="108" t="s">
        <v>532</v>
      </c>
      <c r="M48" s="109" t="s">
        <v>532</v>
      </c>
    </row>
    <row r="49" spans="2:13" ht="27.75" customHeight="1" x14ac:dyDescent="0.2">
      <c r="B49" s="1242"/>
      <c r="C49" s="1243"/>
      <c r="D49" s="106"/>
      <c r="E49" s="1246" t="s">
        <v>39</v>
      </c>
      <c r="F49" s="1246"/>
      <c r="G49" s="1246"/>
      <c r="H49" s="1247"/>
      <c r="I49" s="107" t="s">
        <v>532</v>
      </c>
      <c r="J49" s="108" t="s">
        <v>532</v>
      </c>
      <c r="K49" s="108" t="s">
        <v>532</v>
      </c>
      <c r="L49" s="108" t="s">
        <v>532</v>
      </c>
      <c r="M49" s="109" t="s">
        <v>532</v>
      </c>
    </row>
    <row r="50" spans="2:13" ht="27.75" customHeight="1" x14ac:dyDescent="0.2">
      <c r="B50" s="1251" t="s">
        <v>40</v>
      </c>
      <c r="C50" s="1252"/>
      <c r="D50" s="112"/>
      <c r="E50" s="1246" t="s">
        <v>41</v>
      </c>
      <c r="F50" s="1246"/>
      <c r="G50" s="1246"/>
      <c r="H50" s="1247"/>
      <c r="I50" s="107">
        <v>121281</v>
      </c>
      <c r="J50" s="108">
        <v>115535</v>
      </c>
      <c r="K50" s="108">
        <v>109482</v>
      </c>
      <c r="L50" s="108">
        <v>96487</v>
      </c>
      <c r="M50" s="109">
        <v>88806</v>
      </c>
    </row>
    <row r="51" spans="2:13" ht="27.75" customHeight="1" x14ac:dyDescent="0.2">
      <c r="B51" s="1240"/>
      <c r="C51" s="1241"/>
      <c r="D51" s="106"/>
      <c r="E51" s="1246" t="s">
        <v>42</v>
      </c>
      <c r="F51" s="1246"/>
      <c r="G51" s="1246"/>
      <c r="H51" s="1247"/>
      <c r="I51" s="107">
        <v>192534</v>
      </c>
      <c r="J51" s="108">
        <v>189528</v>
      </c>
      <c r="K51" s="108">
        <v>189109</v>
      </c>
      <c r="L51" s="108">
        <v>187329</v>
      </c>
      <c r="M51" s="109">
        <v>182780</v>
      </c>
    </row>
    <row r="52" spans="2:13" ht="27.75" customHeight="1" x14ac:dyDescent="0.2">
      <c r="B52" s="1242"/>
      <c r="C52" s="1243"/>
      <c r="D52" s="106"/>
      <c r="E52" s="1246" t="s">
        <v>43</v>
      </c>
      <c r="F52" s="1246"/>
      <c r="G52" s="1246"/>
      <c r="H52" s="1247"/>
      <c r="I52" s="107">
        <v>671522</v>
      </c>
      <c r="J52" s="108">
        <v>671186</v>
      </c>
      <c r="K52" s="108">
        <v>677756</v>
      </c>
      <c r="L52" s="108">
        <v>691549</v>
      </c>
      <c r="M52" s="109">
        <v>702185</v>
      </c>
    </row>
    <row r="53" spans="2:13" ht="27.75" customHeight="1" thickBot="1" x14ac:dyDescent="0.25">
      <c r="B53" s="1253" t="s">
        <v>44</v>
      </c>
      <c r="C53" s="1254"/>
      <c r="D53" s="113"/>
      <c r="E53" s="1255" t="s">
        <v>45</v>
      </c>
      <c r="F53" s="1255"/>
      <c r="G53" s="1255"/>
      <c r="H53" s="1256"/>
      <c r="I53" s="114">
        <v>520213</v>
      </c>
      <c r="J53" s="115">
        <v>522113</v>
      </c>
      <c r="K53" s="115">
        <v>554801</v>
      </c>
      <c r="L53" s="115">
        <v>532875</v>
      </c>
      <c r="M53" s="116">
        <v>515429</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CtGUpP46C96oen930HikXBKal9vicRIIAYjBl1Eg74+A5A2R6sTwTokpvvtLTU4Af8DlsFbaNLbJ+P9bPDTFw==" saltValue="riDKyFfVC3f2X+VLCW42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575</v>
      </c>
      <c r="G54" s="125" t="s">
        <v>576</v>
      </c>
      <c r="H54" s="126" t="s">
        <v>577</v>
      </c>
    </row>
    <row r="55" spans="2:8" ht="52.5" customHeight="1" x14ac:dyDescent="0.2">
      <c r="B55" s="127"/>
      <c r="C55" s="1265" t="s">
        <v>48</v>
      </c>
      <c r="D55" s="1265"/>
      <c r="E55" s="1266"/>
      <c r="F55" s="128">
        <v>4172</v>
      </c>
      <c r="G55" s="128">
        <v>3451</v>
      </c>
      <c r="H55" s="129">
        <v>3984</v>
      </c>
    </row>
    <row r="56" spans="2:8" ht="52.5" customHeight="1" x14ac:dyDescent="0.2">
      <c r="B56" s="130"/>
      <c r="C56" s="1267" t="s">
        <v>49</v>
      </c>
      <c r="D56" s="1267"/>
      <c r="E56" s="1268"/>
      <c r="F56" s="131" t="s">
        <v>532</v>
      </c>
      <c r="G56" s="131" t="s">
        <v>532</v>
      </c>
      <c r="H56" s="132" t="s">
        <v>532</v>
      </c>
    </row>
    <row r="57" spans="2:8" ht="53.25" customHeight="1" x14ac:dyDescent="0.2">
      <c r="B57" s="130"/>
      <c r="C57" s="1269" t="s">
        <v>50</v>
      </c>
      <c r="D57" s="1269"/>
      <c r="E57" s="1270"/>
      <c r="F57" s="133">
        <v>5289</v>
      </c>
      <c r="G57" s="133">
        <v>5077</v>
      </c>
      <c r="H57" s="134">
        <v>6435</v>
      </c>
    </row>
    <row r="58" spans="2:8" ht="45.75" customHeight="1" x14ac:dyDescent="0.2">
      <c r="B58" s="135"/>
      <c r="C58" s="1257" t="s">
        <v>598</v>
      </c>
      <c r="D58" s="1258"/>
      <c r="E58" s="1259"/>
      <c r="F58" s="136">
        <v>3044</v>
      </c>
      <c r="G58" s="136">
        <v>2817</v>
      </c>
      <c r="H58" s="137">
        <v>2970</v>
      </c>
    </row>
    <row r="59" spans="2:8" ht="45.75" customHeight="1" x14ac:dyDescent="0.2">
      <c r="B59" s="135"/>
      <c r="C59" s="1257" t="s">
        <v>599</v>
      </c>
      <c r="D59" s="1258"/>
      <c r="E59" s="1259"/>
      <c r="F59" s="136" t="s">
        <v>600</v>
      </c>
      <c r="G59" s="136" t="s">
        <v>600</v>
      </c>
      <c r="H59" s="137">
        <v>1219</v>
      </c>
    </row>
    <row r="60" spans="2:8" ht="45.75" customHeight="1" x14ac:dyDescent="0.2">
      <c r="B60" s="135"/>
      <c r="C60" s="1257" t="s">
        <v>601</v>
      </c>
      <c r="D60" s="1258"/>
      <c r="E60" s="1259"/>
      <c r="F60" s="136">
        <v>979</v>
      </c>
      <c r="G60" s="136">
        <v>979</v>
      </c>
      <c r="H60" s="137">
        <v>969</v>
      </c>
    </row>
    <row r="61" spans="2:8" ht="45.75" customHeight="1" x14ac:dyDescent="0.2">
      <c r="B61" s="135"/>
      <c r="C61" s="1257" t="s">
        <v>602</v>
      </c>
      <c r="D61" s="1258"/>
      <c r="E61" s="1259"/>
      <c r="F61" s="136">
        <v>414</v>
      </c>
      <c r="G61" s="136">
        <v>412</v>
      </c>
      <c r="H61" s="137">
        <v>412</v>
      </c>
    </row>
    <row r="62" spans="2:8" ht="45.75" customHeight="1" thickBot="1" x14ac:dyDescent="0.25">
      <c r="B62" s="138"/>
      <c r="C62" s="1260" t="s">
        <v>603</v>
      </c>
      <c r="D62" s="1261"/>
      <c r="E62" s="1262"/>
      <c r="F62" s="139">
        <v>399</v>
      </c>
      <c r="G62" s="139">
        <v>392</v>
      </c>
      <c r="H62" s="140">
        <v>381</v>
      </c>
    </row>
    <row r="63" spans="2:8" ht="52.5" customHeight="1" thickBot="1" x14ac:dyDescent="0.25">
      <c r="B63" s="141"/>
      <c r="C63" s="1263" t="s">
        <v>51</v>
      </c>
      <c r="D63" s="1263"/>
      <c r="E63" s="1264"/>
      <c r="F63" s="142">
        <v>9461</v>
      </c>
      <c r="G63" s="142">
        <v>8528</v>
      </c>
      <c r="H63" s="143">
        <v>10420</v>
      </c>
    </row>
    <row r="64" spans="2:8" ht="15" customHeight="1" x14ac:dyDescent="0.2"/>
  </sheetData>
  <sheetProtection algorithmName="SHA-512" hashValue="b5j4B4WKJDKmbD5E9g57dLd6bBDelVUAzabIU5ZLyEfzAW8uIyyvKh3R23wimzzJe/dvS1tdRv2n+fu6Q3PkhA==" saltValue="UpKf8Ax3nDVvFDkskEHy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1C86A-16CD-41CE-BE41-C6AA9E801769}">
  <sheetPr>
    <pageSetUpPr fitToPage="1"/>
  </sheetPr>
  <dimension ref="A1:WZM160"/>
  <sheetViews>
    <sheetView showGridLines="0" zoomScaleNormal="100" zoomScaleSheetLayoutView="55" workbookViewId="0"/>
  </sheetViews>
  <sheetFormatPr defaultColWidth="0" defaultRowHeight="0" customHeight="1" zeroHeight="1" x14ac:dyDescent="0.2"/>
  <cols>
    <col min="1" max="1" width="6.36328125" style="1271" customWidth="1"/>
    <col min="2" max="107" width="2.453125" style="1271" customWidth="1"/>
    <col min="108" max="108" width="6.08984375" style="1273" customWidth="1"/>
    <col min="109" max="109" width="5.90625" style="1272" customWidth="1"/>
    <col min="110" max="110" width="19.08984375" style="1271" hidden="1"/>
    <col min="111" max="115" width="12.6328125" style="1271" hidden="1"/>
    <col min="116" max="349" width="8.6328125" style="1271" hidden="1"/>
    <col min="350" max="355" width="14.90625" style="1271" hidden="1"/>
    <col min="356" max="357" width="15.90625" style="1271" hidden="1"/>
    <col min="358" max="363" width="16.08984375" style="1271" hidden="1"/>
    <col min="364" max="364" width="6.08984375" style="1271" hidden="1"/>
    <col min="365" max="365" width="3" style="1271" hidden="1"/>
    <col min="366" max="605" width="8.6328125" style="1271" hidden="1"/>
    <col min="606" max="611" width="14.90625" style="1271" hidden="1"/>
    <col min="612" max="613" width="15.90625" style="1271" hidden="1"/>
    <col min="614" max="619" width="16.08984375" style="1271" hidden="1"/>
    <col min="620" max="620" width="6.08984375" style="1271" hidden="1"/>
    <col min="621" max="621" width="3" style="1271" hidden="1"/>
    <col min="622" max="861" width="8.6328125" style="1271" hidden="1"/>
    <col min="862" max="867" width="14.90625" style="1271" hidden="1"/>
    <col min="868" max="869" width="15.90625" style="1271" hidden="1"/>
    <col min="870" max="875" width="16.08984375" style="1271" hidden="1"/>
    <col min="876" max="876" width="6.08984375" style="1271" hidden="1"/>
    <col min="877" max="877" width="3" style="1271" hidden="1"/>
    <col min="878" max="1117" width="8.6328125" style="1271" hidden="1"/>
    <col min="1118" max="1123" width="14.90625" style="1271" hidden="1"/>
    <col min="1124" max="1125" width="15.90625" style="1271" hidden="1"/>
    <col min="1126" max="1131" width="16.08984375" style="1271" hidden="1"/>
    <col min="1132" max="1132" width="6.08984375" style="1271" hidden="1"/>
    <col min="1133" max="1133" width="3" style="1271" hidden="1"/>
    <col min="1134" max="1373" width="8.6328125" style="1271" hidden="1"/>
    <col min="1374" max="1379" width="14.90625" style="1271" hidden="1"/>
    <col min="1380" max="1381" width="15.90625" style="1271" hidden="1"/>
    <col min="1382" max="1387" width="16.08984375" style="1271" hidden="1"/>
    <col min="1388" max="1388" width="6.08984375" style="1271" hidden="1"/>
    <col min="1389" max="1389" width="3" style="1271" hidden="1"/>
    <col min="1390" max="1629" width="8.6328125" style="1271" hidden="1"/>
    <col min="1630" max="1635" width="14.90625" style="1271" hidden="1"/>
    <col min="1636" max="1637" width="15.90625" style="1271" hidden="1"/>
    <col min="1638" max="1643" width="16.08984375" style="1271" hidden="1"/>
    <col min="1644" max="1644" width="6.08984375" style="1271" hidden="1"/>
    <col min="1645" max="1645" width="3" style="1271" hidden="1"/>
    <col min="1646" max="1885" width="8.6328125" style="1271" hidden="1"/>
    <col min="1886" max="1891" width="14.90625" style="1271" hidden="1"/>
    <col min="1892" max="1893" width="15.90625" style="1271" hidden="1"/>
    <col min="1894" max="1899" width="16.08984375" style="1271" hidden="1"/>
    <col min="1900" max="1900" width="6.08984375" style="1271" hidden="1"/>
    <col min="1901" max="1901" width="3" style="1271" hidden="1"/>
    <col min="1902" max="2141" width="8.6328125" style="1271" hidden="1"/>
    <col min="2142" max="2147" width="14.90625" style="1271" hidden="1"/>
    <col min="2148" max="2149" width="15.90625" style="1271" hidden="1"/>
    <col min="2150" max="2155" width="16.08984375" style="1271" hidden="1"/>
    <col min="2156" max="2156" width="6.08984375" style="1271" hidden="1"/>
    <col min="2157" max="2157" width="3" style="1271" hidden="1"/>
    <col min="2158" max="2397" width="8.6328125" style="1271" hidden="1"/>
    <col min="2398" max="2403" width="14.90625" style="1271" hidden="1"/>
    <col min="2404" max="2405" width="15.90625" style="1271" hidden="1"/>
    <col min="2406" max="2411" width="16.08984375" style="1271" hidden="1"/>
    <col min="2412" max="2412" width="6.08984375" style="1271" hidden="1"/>
    <col min="2413" max="2413" width="3" style="1271" hidden="1"/>
    <col min="2414" max="2653" width="8.6328125" style="1271" hidden="1"/>
    <col min="2654" max="2659" width="14.90625" style="1271" hidden="1"/>
    <col min="2660" max="2661" width="15.90625" style="1271" hidden="1"/>
    <col min="2662" max="2667" width="16.08984375" style="1271" hidden="1"/>
    <col min="2668" max="2668" width="6.08984375" style="1271" hidden="1"/>
    <col min="2669" max="2669" width="3" style="1271" hidden="1"/>
    <col min="2670" max="2909" width="8.6328125" style="1271" hidden="1"/>
    <col min="2910" max="2915" width="14.90625" style="1271" hidden="1"/>
    <col min="2916" max="2917" width="15.90625" style="1271" hidden="1"/>
    <col min="2918" max="2923" width="16.08984375" style="1271" hidden="1"/>
    <col min="2924" max="2924" width="6.08984375" style="1271" hidden="1"/>
    <col min="2925" max="2925" width="3" style="1271" hidden="1"/>
    <col min="2926" max="3165" width="8.6328125" style="1271" hidden="1"/>
    <col min="3166" max="3171" width="14.90625" style="1271" hidden="1"/>
    <col min="3172" max="3173" width="15.90625" style="1271" hidden="1"/>
    <col min="3174" max="3179" width="16.08984375" style="1271" hidden="1"/>
    <col min="3180" max="3180" width="6.08984375" style="1271" hidden="1"/>
    <col min="3181" max="3181" width="3" style="1271" hidden="1"/>
    <col min="3182" max="3421" width="8.6328125" style="1271" hidden="1"/>
    <col min="3422" max="3427" width="14.90625" style="1271" hidden="1"/>
    <col min="3428" max="3429" width="15.90625" style="1271" hidden="1"/>
    <col min="3430" max="3435" width="16.08984375" style="1271" hidden="1"/>
    <col min="3436" max="3436" width="6.08984375" style="1271" hidden="1"/>
    <col min="3437" max="3437" width="3" style="1271" hidden="1"/>
    <col min="3438" max="3677" width="8.6328125" style="1271" hidden="1"/>
    <col min="3678" max="3683" width="14.90625" style="1271" hidden="1"/>
    <col min="3684" max="3685" width="15.90625" style="1271" hidden="1"/>
    <col min="3686" max="3691" width="16.08984375" style="1271" hidden="1"/>
    <col min="3692" max="3692" width="6.08984375" style="1271" hidden="1"/>
    <col min="3693" max="3693" width="3" style="1271" hidden="1"/>
    <col min="3694" max="3933" width="8.6328125" style="1271" hidden="1"/>
    <col min="3934" max="3939" width="14.90625" style="1271" hidden="1"/>
    <col min="3940" max="3941" width="15.90625" style="1271" hidden="1"/>
    <col min="3942" max="3947" width="16.08984375" style="1271" hidden="1"/>
    <col min="3948" max="3948" width="6.08984375" style="1271" hidden="1"/>
    <col min="3949" max="3949" width="3" style="1271" hidden="1"/>
    <col min="3950" max="4189" width="8.6328125" style="1271" hidden="1"/>
    <col min="4190" max="4195" width="14.90625" style="1271" hidden="1"/>
    <col min="4196" max="4197" width="15.90625" style="1271" hidden="1"/>
    <col min="4198" max="4203" width="16.08984375" style="1271" hidden="1"/>
    <col min="4204" max="4204" width="6.08984375" style="1271" hidden="1"/>
    <col min="4205" max="4205" width="3" style="1271" hidden="1"/>
    <col min="4206" max="4445" width="8.6328125" style="1271" hidden="1"/>
    <col min="4446" max="4451" width="14.90625" style="1271" hidden="1"/>
    <col min="4452" max="4453" width="15.90625" style="1271" hidden="1"/>
    <col min="4454" max="4459" width="16.08984375" style="1271" hidden="1"/>
    <col min="4460" max="4460" width="6.08984375" style="1271" hidden="1"/>
    <col min="4461" max="4461" width="3" style="1271" hidden="1"/>
    <col min="4462" max="4701" width="8.6328125" style="1271" hidden="1"/>
    <col min="4702" max="4707" width="14.90625" style="1271" hidden="1"/>
    <col min="4708" max="4709" width="15.90625" style="1271" hidden="1"/>
    <col min="4710" max="4715" width="16.08984375" style="1271" hidden="1"/>
    <col min="4716" max="4716" width="6.08984375" style="1271" hidden="1"/>
    <col min="4717" max="4717" width="3" style="1271" hidden="1"/>
    <col min="4718" max="4957" width="8.6328125" style="1271" hidden="1"/>
    <col min="4958" max="4963" width="14.90625" style="1271" hidden="1"/>
    <col min="4964" max="4965" width="15.90625" style="1271" hidden="1"/>
    <col min="4966" max="4971" width="16.08984375" style="1271" hidden="1"/>
    <col min="4972" max="4972" width="6.08984375" style="1271" hidden="1"/>
    <col min="4973" max="4973" width="3" style="1271" hidden="1"/>
    <col min="4974" max="5213" width="8.6328125" style="1271" hidden="1"/>
    <col min="5214" max="5219" width="14.90625" style="1271" hidden="1"/>
    <col min="5220" max="5221" width="15.90625" style="1271" hidden="1"/>
    <col min="5222" max="5227" width="16.08984375" style="1271" hidden="1"/>
    <col min="5228" max="5228" width="6.08984375" style="1271" hidden="1"/>
    <col min="5229" max="5229" width="3" style="1271" hidden="1"/>
    <col min="5230" max="5469" width="8.6328125" style="1271" hidden="1"/>
    <col min="5470" max="5475" width="14.90625" style="1271" hidden="1"/>
    <col min="5476" max="5477" width="15.90625" style="1271" hidden="1"/>
    <col min="5478" max="5483" width="16.08984375" style="1271" hidden="1"/>
    <col min="5484" max="5484" width="6.08984375" style="1271" hidden="1"/>
    <col min="5485" max="5485" width="3" style="1271" hidden="1"/>
    <col min="5486" max="5725" width="8.6328125" style="1271" hidden="1"/>
    <col min="5726" max="5731" width="14.90625" style="1271" hidden="1"/>
    <col min="5732" max="5733" width="15.90625" style="1271" hidden="1"/>
    <col min="5734" max="5739" width="16.08984375" style="1271" hidden="1"/>
    <col min="5740" max="5740" width="6.08984375" style="1271" hidden="1"/>
    <col min="5741" max="5741" width="3" style="1271" hidden="1"/>
    <col min="5742" max="5981" width="8.6328125" style="1271" hidden="1"/>
    <col min="5982" max="5987" width="14.90625" style="1271" hidden="1"/>
    <col min="5988" max="5989" width="15.90625" style="1271" hidden="1"/>
    <col min="5990" max="5995" width="16.08984375" style="1271" hidden="1"/>
    <col min="5996" max="5996" width="6.08984375" style="1271" hidden="1"/>
    <col min="5997" max="5997" width="3" style="1271" hidden="1"/>
    <col min="5998" max="6237" width="8.6328125" style="1271" hidden="1"/>
    <col min="6238" max="6243" width="14.90625" style="1271" hidden="1"/>
    <col min="6244" max="6245" width="15.90625" style="1271" hidden="1"/>
    <col min="6246" max="6251" width="16.08984375" style="1271" hidden="1"/>
    <col min="6252" max="6252" width="6.08984375" style="1271" hidden="1"/>
    <col min="6253" max="6253" width="3" style="1271" hidden="1"/>
    <col min="6254" max="6493" width="8.6328125" style="1271" hidden="1"/>
    <col min="6494" max="6499" width="14.90625" style="1271" hidden="1"/>
    <col min="6500" max="6501" width="15.90625" style="1271" hidden="1"/>
    <col min="6502" max="6507" width="16.08984375" style="1271" hidden="1"/>
    <col min="6508" max="6508" width="6.08984375" style="1271" hidden="1"/>
    <col min="6509" max="6509" width="3" style="1271" hidden="1"/>
    <col min="6510" max="6749" width="8.6328125" style="1271" hidden="1"/>
    <col min="6750" max="6755" width="14.90625" style="1271" hidden="1"/>
    <col min="6756" max="6757" width="15.90625" style="1271" hidden="1"/>
    <col min="6758" max="6763" width="16.08984375" style="1271" hidden="1"/>
    <col min="6764" max="6764" width="6.08984375" style="1271" hidden="1"/>
    <col min="6765" max="6765" width="3" style="1271" hidden="1"/>
    <col min="6766" max="7005" width="8.6328125" style="1271" hidden="1"/>
    <col min="7006" max="7011" width="14.90625" style="1271" hidden="1"/>
    <col min="7012" max="7013" width="15.90625" style="1271" hidden="1"/>
    <col min="7014" max="7019" width="16.08984375" style="1271" hidden="1"/>
    <col min="7020" max="7020" width="6.08984375" style="1271" hidden="1"/>
    <col min="7021" max="7021" width="3" style="1271" hidden="1"/>
    <col min="7022" max="7261" width="8.6328125" style="1271" hidden="1"/>
    <col min="7262" max="7267" width="14.90625" style="1271" hidden="1"/>
    <col min="7268" max="7269" width="15.90625" style="1271" hidden="1"/>
    <col min="7270" max="7275" width="16.08984375" style="1271" hidden="1"/>
    <col min="7276" max="7276" width="6.08984375" style="1271" hidden="1"/>
    <col min="7277" max="7277" width="3" style="1271" hidden="1"/>
    <col min="7278" max="7517" width="8.6328125" style="1271" hidden="1"/>
    <col min="7518" max="7523" width="14.90625" style="1271" hidden="1"/>
    <col min="7524" max="7525" width="15.90625" style="1271" hidden="1"/>
    <col min="7526" max="7531" width="16.08984375" style="1271" hidden="1"/>
    <col min="7532" max="7532" width="6.08984375" style="1271" hidden="1"/>
    <col min="7533" max="7533" width="3" style="1271" hidden="1"/>
    <col min="7534" max="7773" width="8.6328125" style="1271" hidden="1"/>
    <col min="7774" max="7779" width="14.90625" style="1271" hidden="1"/>
    <col min="7780" max="7781" width="15.90625" style="1271" hidden="1"/>
    <col min="7782" max="7787" width="16.08984375" style="1271" hidden="1"/>
    <col min="7788" max="7788" width="6.08984375" style="1271" hidden="1"/>
    <col min="7789" max="7789" width="3" style="1271" hidden="1"/>
    <col min="7790" max="8029" width="8.6328125" style="1271" hidden="1"/>
    <col min="8030" max="8035" width="14.90625" style="1271" hidden="1"/>
    <col min="8036" max="8037" width="15.90625" style="1271" hidden="1"/>
    <col min="8038" max="8043" width="16.08984375" style="1271" hidden="1"/>
    <col min="8044" max="8044" width="6.08984375" style="1271" hidden="1"/>
    <col min="8045" max="8045" width="3" style="1271" hidden="1"/>
    <col min="8046" max="8285" width="8.6328125" style="1271" hidden="1"/>
    <col min="8286" max="8291" width="14.90625" style="1271" hidden="1"/>
    <col min="8292" max="8293" width="15.90625" style="1271" hidden="1"/>
    <col min="8294" max="8299" width="16.08984375" style="1271" hidden="1"/>
    <col min="8300" max="8300" width="6.08984375" style="1271" hidden="1"/>
    <col min="8301" max="8301" width="3" style="1271" hidden="1"/>
    <col min="8302" max="8541" width="8.6328125" style="1271" hidden="1"/>
    <col min="8542" max="8547" width="14.90625" style="1271" hidden="1"/>
    <col min="8548" max="8549" width="15.90625" style="1271" hidden="1"/>
    <col min="8550" max="8555" width="16.08984375" style="1271" hidden="1"/>
    <col min="8556" max="8556" width="6.08984375" style="1271" hidden="1"/>
    <col min="8557" max="8557" width="3" style="1271" hidden="1"/>
    <col min="8558" max="8797" width="8.6328125" style="1271" hidden="1"/>
    <col min="8798" max="8803" width="14.90625" style="1271" hidden="1"/>
    <col min="8804" max="8805" width="15.90625" style="1271" hidden="1"/>
    <col min="8806" max="8811" width="16.08984375" style="1271" hidden="1"/>
    <col min="8812" max="8812" width="6.08984375" style="1271" hidden="1"/>
    <col min="8813" max="8813" width="3" style="1271" hidden="1"/>
    <col min="8814" max="9053" width="8.6328125" style="1271" hidden="1"/>
    <col min="9054" max="9059" width="14.90625" style="1271" hidden="1"/>
    <col min="9060" max="9061" width="15.90625" style="1271" hidden="1"/>
    <col min="9062" max="9067" width="16.08984375" style="1271" hidden="1"/>
    <col min="9068" max="9068" width="6.08984375" style="1271" hidden="1"/>
    <col min="9069" max="9069" width="3" style="1271" hidden="1"/>
    <col min="9070" max="9309" width="8.6328125" style="1271" hidden="1"/>
    <col min="9310" max="9315" width="14.90625" style="1271" hidden="1"/>
    <col min="9316" max="9317" width="15.90625" style="1271" hidden="1"/>
    <col min="9318" max="9323" width="16.08984375" style="1271" hidden="1"/>
    <col min="9324" max="9324" width="6.08984375" style="1271" hidden="1"/>
    <col min="9325" max="9325" width="3" style="1271" hidden="1"/>
    <col min="9326" max="9565" width="8.6328125" style="1271" hidden="1"/>
    <col min="9566" max="9571" width="14.90625" style="1271" hidden="1"/>
    <col min="9572" max="9573" width="15.90625" style="1271" hidden="1"/>
    <col min="9574" max="9579" width="16.08984375" style="1271" hidden="1"/>
    <col min="9580" max="9580" width="6.08984375" style="1271" hidden="1"/>
    <col min="9581" max="9581" width="3" style="1271" hidden="1"/>
    <col min="9582" max="9821" width="8.6328125" style="1271" hidden="1"/>
    <col min="9822" max="9827" width="14.90625" style="1271" hidden="1"/>
    <col min="9828" max="9829" width="15.90625" style="1271" hidden="1"/>
    <col min="9830" max="9835" width="16.08984375" style="1271" hidden="1"/>
    <col min="9836" max="9836" width="6.08984375" style="1271" hidden="1"/>
    <col min="9837" max="9837" width="3" style="1271" hidden="1"/>
    <col min="9838" max="10077" width="8.6328125" style="1271" hidden="1"/>
    <col min="10078" max="10083" width="14.90625" style="1271" hidden="1"/>
    <col min="10084" max="10085" width="15.90625" style="1271" hidden="1"/>
    <col min="10086" max="10091" width="16.08984375" style="1271" hidden="1"/>
    <col min="10092" max="10092" width="6.08984375" style="1271" hidden="1"/>
    <col min="10093" max="10093" width="3" style="1271" hidden="1"/>
    <col min="10094" max="10333" width="8.6328125" style="1271" hidden="1"/>
    <col min="10334" max="10339" width="14.90625" style="1271" hidden="1"/>
    <col min="10340" max="10341" width="15.90625" style="1271" hidden="1"/>
    <col min="10342" max="10347" width="16.08984375" style="1271" hidden="1"/>
    <col min="10348" max="10348" width="6.08984375" style="1271" hidden="1"/>
    <col min="10349" max="10349" width="3" style="1271" hidden="1"/>
    <col min="10350" max="10589" width="8.6328125" style="1271" hidden="1"/>
    <col min="10590" max="10595" width="14.90625" style="1271" hidden="1"/>
    <col min="10596" max="10597" width="15.90625" style="1271" hidden="1"/>
    <col min="10598" max="10603" width="16.08984375" style="1271" hidden="1"/>
    <col min="10604" max="10604" width="6.08984375" style="1271" hidden="1"/>
    <col min="10605" max="10605" width="3" style="1271" hidden="1"/>
    <col min="10606" max="10845" width="8.6328125" style="1271" hidden="1"/>
    <col min="10846" max="10851" width="14.90625" style="1271" hidden="1"/>
    <col min="10852" max="10853" width="15.90625" style="1271" hidden="1"/>
    <col min="10854" max="10859" width="16.08984375" style="1271" hidden="1"/>
    <col min="10860" max="10860" width="6.08984375" style="1271" hidden="1"/>
    <col min="10861" max="10861" width="3" style="1271" hidden="1"/>
    <col min="10862" max="11101" width="8.6328125" style="1271" hidden="1"/>
    <col min="11102" max="11107" width="14.90625" style="1271" hidden="1"/>
    <col min="11108" max="11109" width="15.90625" style="1271" hidden="1"/>
    <col min="11110" max="11115" width="16.08984375" style="1271" hidden="1"/>
    <col min="11116" max="11116" width="6.08984375" style="1271" hidden="1"/>
    <col min="11117" max="11117" width="3" style="1271" hidden="1"/>
    <col min="11118" max="11357" width="8.6328125" style="1271" hidden="1"/>
    <col min="11358" max="11363" width="14.90625" style="1271" hidden="1"/>
    <col min="11364" max="11365" width="15.90625" style="1271" hidden="1"/>
    <col min="11366" max="11371" width="16.08984375" style="1271" hidden="1"/>
    <col min="11372" max="11372" width="6.08984375" style="1271" hidden="1"/>
    <col min="11373" max="11373" width="3" style="1271" hidden="1"/>
    <col min="11374" max="11613" width="8.6328125" style="1271" hidden="1"/>
    <col min="11614" max="11619" width="14.90625" style="1271" hidden="1"/>
    <col min="11620" max="11621" width="15.90625" style="1271" hidden="1"/>
    <col min="11622" max="11627" width="16.08984375" style="1271" hidden="1"/>
    <col min="11628" max="11628" width="6.08984375" style="1271" hidden="1"/>
    <col min="11629" max="11629" width="3" style="1271" hidden="1"/>
    <col min="11630" max="11869" width="8.6328125" style="1271" hidden="1"/>
    <col min="11870" max="11875" width="14.90625" style="1271" hidden="1"/>
    <col min="11876" max="11877" width="15.90625" style="1271" hidden="1"/>
    <col min="11878" max="11883" width="16.08984375" style="1271" hidden="1"/>
    <col min="11884" max="11884" width="6.08984375" style="1271" hidden="1"/>
    <col min="11885" max="11885" width="3" style="1271" hidden="1"/>
    <col min="11886" max="12125" width="8.6328125" style="1271" hidden="1"/>
    <col min="12126" max="12131" width="14.90625" style="1271" hidden="1"/>
    <col min="12132" max="12133" width="15.90625" style="1271" hidden="1"/>
    <col min="12134" max="12139" width="16.08984375" style="1271" hidden="1"/>
    <col min="12140" max="12140" width="6.08984375" style="1271" hidden="1"/>
    <col min="12141" max="12141" width="3" style="1271" hidden="1"/>
    <col min="12142" max="12381" width="8.6328125" style="1271" hidden="1"/>
    <col min="12382" max="12387" width="14.90625" style="1271" hidden="1"/>
    <col min="12388" max="12389" width="15.90625" style="1271" hidden="1"/>
    <col min="12390" max="12395" width="16.08984375" style="1271" hidden="1"/>
    <col min="12396" max="12396" width="6.08984375" style="1271" hidden="1"/>
    <col min="12397" max="12397" width="3" style="1271" hidden="1"/>
    <col min="12398" max="12637" width="8.6328125" style="1271" hidden="1"/>
    <col min="12638" max="12643" width="14.90625" style="1271" hidden="1"/>
    <col min="12644" max="12645" width="15.90625" style="1271" hidden="1"/>
    <col min="12646" max="12651" width="16.08984375" style="1271" hidden="1"/>
    <col min="12652" max="12652" width="6.08984375" style="1271" hidden="1"/>
    <col min="12653" max="12653" width="3" style="1271" hidden="1"/>
    <col min="12654" max="12893" width="8.6328125" style="1271" hidden="1"/>
    <col min="12894" max="12899" width="14.90625" style="1271" hidden="1"/>
    <col min="12900" max="12901" width="15.90625" style="1271" hidden="1"/>
    <col min="12902" max="12907" width="16.08984375" style="1271" hidden="1"/>
    <col min="12908" max="12908" width="6.08984375" style="1271" hidden="1"/>
    <col min="12909" max="12909" width="3" style="1271" hidden="1"/>
    <col min="12910" max="13149" width="8.6328125" style="1271" hidden="1"/>
    <col min="13150" max="13155" width="14.90625" style="1271" hidden="1"/>
    <col min="13156" max="13157" width="15.90625" style="1271" hidden="1"/>
    <col min="13158" max="13163" width="16.08984375" style="1271" hidden="1"/>
    <col min="13164" max="13164" width="6.08984375" style="1271" hidden="1"/>
    <col min="13165" max="13165" width="3" style="1271" hidden="1"/>
    <col min="13166" max="13405" width="8.6328125" style="1271" hidden="1"/>
    <col min="13406" max="13411" width="14.90625" style="1271" hidden="1"/>
    <col min="13412" max="13413" width="15.90625" style="1271" hidden="1"/>
    <col min="13414" max="13419" width="16.08984375" style="1271" hidden="1"/>
    <col min="13420" max="13420" width="6.08984375" style="1271" hidden="1"/>
    <col min="13421" max="13421" width="3" style="1271" hidden="1"/>
    <col min="13422" max="13661" width="8.6328125" style="1271" hidden="1"/>
    <col min="13662" max="13667" width="14.90625" style="1271" hidden="1"/>
    <col min="13668" max="13669" width="15.90625" style="1271" hidden="1"/>
    <col min="13670" max="13675" width="16.08984375" style="1271" hidden="1"/>
    <col min="13676" max="13676" width="6.08984375" style="1271" hidden="1"/>
    <col min="13677" max="13677" width="3" style="1271" hidden="1"/>
    <col min="13678" max="13917" width="8.6328125" style="1271" hidden="1"/>
    <col min="13918" max="13923" width="14.90625" style="1271" hidden="1"/>
    <col min="13924" max="13925" width="15.90625" style="1271" hidden="1"/>
    <col min="13926" max="13931" width="16.08984375" style="1271" hidden="1"/>
    <col min="13932" max="13932" width="6.08984375" style="1271" hidden="1"/>
    <col min="13933" max="13933" width="3" style="1271" hidden="1"/>
    <col min="13934" max="14173" width="8.6328125" style="1271" hidden="1"/>
    <col min="14174" max="14179" width="14.90625" style="1271" hidden="1"/>
    <col min="14180" max="14181" width="15.90625" style="1271" hidden="1"/>
    <col min="14182" max="14187" width="16.08984375" style="1271" hidden="1"/>
    <col min="14188" max="14188" width="6.08984375" style="1271" hidden="1"/>
    <col min="14189" max="14189" width="3" style="1271" hidden="1"/>
    <col min="14190" max="14429" width="8.6328125" style="1271" hidden="1"/>
    <col min="14430" max="14435" width="14.90625" style="1271" hidden="1"/>
    <col min="14436" max="14437" width="15.90625" style="1271" hidden="1"/>
    <col min="14438" max="14443" width="16.08984375" style="1271" hidden="1"/>
    <col min="14444" max="14444" width="6.08984375" style="1271" hidden="1"/>
    <col min="14445" max="14445" width="3" style="1271" hidden="1"/>
    <col min="14446" max="14685" width="8.6328125" style="1271" hidden="1"/>
    <col min="14686" max="14691" width="14.90625" style="1271" hidden="1"/>
    <col min="14692" max="14693" width="15.90625" style="1271" hidden="1"/>
    <col min="14694" max="14699" width="16.08984375" style="1271" hidden="1"/>
    <col min="14700" max="14700" width="6.08984375" style="1271" hidden="1"/>
    <col min="14701" max="14701" width="3" style="1271" hidden="1"/>
    <col min="14702" max="14941" width="8.6328125" style="1271" hidden="1"/>
    <col min="14942" max="14947" width="14.90625" style="1271" hidden="1"/>
    <col min="14948" max="14949" width="15.90625" style="1271" hidden="1"/>
    <col min="14950" max="14955" width="16.08984375" style="1271" hidden="1"/>
    <col min="14956" max="14956" width="6.08984375" style="1271" hidden="1"/>
    <col min="14957" max="14957" width="3" style="1271" hidden="1"/>
    <col min="14958" max="15197" width="8.6328125" style="1271" hidden="1"/>
    <col min="15198" max="15203" width="14.90625" style="1271" hidden="1"/>
    <col min="15204" max="15205" width="15.90625" style="1271" hidden="1"/>
    <col min="15206" max="15211" width="16.08984375" style="1271" hidden="1"/>
    <col min="15212" max="15212" width="6.08984375" style="1271" hidden="1"/>
    <col min="15213" max="15213" width="3" style="1271" hidden="1"/>
    <col min="15214" max="15453" width="8.6328125" style="1271" hidden="1"/>
    <col min="15454" max="15459" width="14.90625" style="1271" hidden="1"/>
    <col min="15460" max="15461" width="15.90625" style="1271" hidden="1"/>
    <col min="15462" max="15467" width="16.08984375" style="1271" hidden="1"/>
    <col min="15468" max="15468" width="6.08984375" style="1271" hidden="1"/>
    <col min="15469" max="15469" width="3" style="1271" hidden="1"/>
    <col min="15470" max="15709" width="8.6328125" style="1271" hidden="1"/>
    <col min="15710" max="15715" width="14.90625" style="1271" hidden="1"/>
    <col min="15716" max="15717" width="15.90625" style="1271" hidden="1"/>
    <col min="15718" max="15723" width="16.08984375" style="1271" hidden="1"/>
    <col min="15724" max="15724" width="6.08984375" style="1271" hidden="1"/>
    <col min="15725" max="15725" width="3" style="1271" hidden="1"/>
    <col min="15726" max="15965" width="8.6328125" style="1271" hidden="1"/>
    <col min="15966" max="15971" width="14.90625" style="1271" hidden="1"/>
    <col min="15972" max="15973" width="15.90625" style="1271" hidden="1"/>
    <col min="15974" max="15979" width="16.08984375" style="1271" hidden="1"/>
    <col min="15980" max="15980" width="6.08984375" style="1271" hidden="1"/>
    <col min="15981" max="15981" width="3" style="1271" hidden="1"/>
    <col min="15982" max="16221" width="8.6328125" style="1271" hidden="1"/>
    <col min="16222" max="16227" width="14.90625" style="1271" hidden="1"/>
    <col min="16228" max="16229" width="15.90625" style="1271" hidden="1"/>
    <col min="16230" max="16235" width="16.08984375" style="1271" hidden="1"/>
    <col min="16236" max="16236" width="6.08984375" style="1271" hidden="1"/>
    <col min="16237" max="16237" width="3" style="1271" hidden="1"/>
    <col min="16238" max="16384" width="8.6328125" style="1271" hidden="1"/>
  </cols>
  <sheetData>
    <row r="1" spans="1:143" ht="42.75" customHeight="1" x14ac:dyDescent="0.2">
      <c r="A1" s="1330"/>
      <c r="B1" s="1329"/>
      <c r="DD1" s="1271"/>
      <c r="DE1" s="1271"/>
    </row>
    <row r="2" spans="1:143" ht="25.5" customHeight="1" x14ac:dyDescent="0.2">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2">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 x14ac:dyDescent="0.2">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645</v>
      </c>
    </row>
    <row r="11" spans="1:143" s="291" customFormat="1" ht="13" x14ac:dyDescent="0.2">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645</v>
      </c>
    </row>
    <row r="13" spans="1:143" s="291" customFormat="1" ht="13" x14ac:dyDescent="0.2">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1271"/>
      <c r="DE19" s="1271"/>
    </row>
    <row r="20" spans="1:351" ht="13" x14ac:dyDescent="0.2">
      <c r="DD20" s="1271"/>
      <c r="DE20" s="1271"/>
    </row>
    <row r="21" spans="1:351" ht="16.5" x14ac:dyDescent="0.2">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6.5" x14ac:dyDescent="0.2">
      <c r="B22" s="1272"/>
      <c r="MM22" s="1325"/>
    </row>
    <row r="23" spans="1:351" ht="13" x14ac:dyDescent="0.2">
      <c r="B23" s="1272"/>
    </row>
    <row r="24" spans="1:351" ht="13" x14ac:dyDescent="0.2">
      <c r="B24" s="1272"/>
    </row>
    <row r="25" spans="1:351" ht="13" x14ac:dyDescent="0.2">
      <c r="B25" s="1272"/>
    </row>
    <row r="26" spans="1:351" ht="13" x14ac:dyDescent="0.2">
      <c r="B26" s="1272"/>
    </row>
    <row r="27" spans="1:351" ht="13" x14ac:dyDescent="0.2">
      <c r="B27" s="1272"/>
    </row>
    <row r="28" spans="1:351" ht="13" x14ac:dyDescent="0.2">
      <c r="B28" s="1272"/>
    </row>
    <row r="29" spans="1:351" ht="13" x14ac:dyDescent="0.2">
      <c r="B29" s="1272"/>
    </row>
    <row r="30" spans="1:351" ht="13" x14ac:dyDescent="0.2">
      <c r="B30" s="1272"/>
    </row>
    <row r="31" spans="1:351" ht="13" x14ac:dyDescent="0.2">
      <c r="B31" s="1272"/>
    </row>
    <row r="32" spans="1:351" ht="13" x14ac:dyDescent="0.2">
      <c r="B32" s="1272"/>
    </row>
    <row r="33" spans="2:109" ht="13" x14ac:dyDescent="0.2">
      <c r="B33" s="1272"/>
    </row>
    <row r="34" spans="2:109" ht="13" x14ac:dyDescent="0.2">
      <c r="B34" s="1272"/>
    </row>
    <row r="35" spans="2:109" ht="13" x14ac:dyDescent="0.2">
      <c r="B35" s="1272"/>
    </row>
    <row r="36" spans="2:109" ht="13" x14ac:dyDescent="0.2">
      <c r="B36" s="1272"/>
    </row>
    <row r="37" spans="2:109" ht="13" x14ac:dyDescent="0.2">
      <c r="B37" s="1272"/>
    </row>
    <row r="38" spans="2:109" ht="13" x14ac:dyDescent="0.2">
      <c r="B38" s="1272"/>
    </row>
    <row r="39" spans="2:109" ht="13" x14ac:dyDescent="0.2">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 x14ac:dyDescent="0.2">
      <c r="B40" s="1313"/>
      <c r="DD40" s="1313"/>
      <c r="DE40" s="1271"/>
    </row>
    <row r="41" spans="2:109" ht="16.5" x14ac:dyDescent="0.2">
      <c r="B41" s="1324" t="s">
        <v>644</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 x14ac:dyDescent="0.2">
      <c r="B42" s="1272"/>
      <c r="G42" s="1309"/>
      <c r="I42" s="1308"/>
      <c r="J42" s="1308"/>
      <c r="K42" s="1308"/>
      <c r="AM42" s="1309"/>
      <c r="AN42" s="1309" t="s">
        <v>640</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2">
      <c r="B43" s="1272"/>
      <c r="AN43" s="1307" t="s">
        <v>643</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 x14ac:dyDescent="0.2">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 x14ac:dyDescent="0.2">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 x14ac:dyDescent="0.2">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 x14ac:dyDescent="0.2">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 x14ac:dyDescent="0.2">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 x14ac:dyDescent="0.2">
      <c r="B49" s="1272"/>
      <c r="AN49" s="1271" t="s">
        <v>638</v>
      </c>
    </row>
    <row r="50" spans="1:109" ht="13" x14ac:dyDescent="0.2">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573</v>
      </c>
      <c r="BQ50" s="1281"/>
      <c r="BR50" s="1281"/>
      <c r="BS50" s="1281"/>
      <c r="BT50" s="1281"/>
      <c r="BU50" s="1281"/>
      <c r="BV50" s="1281"/>
      <c r="BW50" s="1281"/>
      <c r="BX50" s="1281" t="s">
        <v>574</v>
      </c>
      <c r="BY50" s="1281"/>
      <c r="BZ50" s="1281"/>
      <c r="CA50" s="1281"/>
      <c r="CB50" s="1281"/>
      <c r="CC50" s="1281"/>
      <c r="CD50" s="1281"/>
      <c r="CE50" s="1281"/>
      <c r="CF50" s="1281" t="s">
        <v>575</v>
      </c>
      <c r="CG50" s="1281"/>
      <c r="CH50" s="1281"/>
      <c r="CI50" s="1281"/>
      <c r="CJ50" s="1281"/>
      <c r="CK50" s="1281"/>
      <c r="CL50" s="1281"/>
      <c r="CM50" s="1281"/>
      <c r="CN50" s="1281" t="s">
        <v>576</v>
      </c>
      <c r="CO50" s="1281"/>
      <c r="CP50" s="1281"/>
      <c r="CQ50" s="1281"/>
      <c r="CR50" s="1281"/>
      <c r="CS50" s="1281"/>
      <c r="CT50" s="1281"/>
      <c r="CU50" s="1281"/>
      <c r="CV50" s="1281" t="s">
        <v>577</v>
      </c>
      <c r="CW50" s="1281"/>
      <c r="CX50" s="1281"/>
      <c r="CY50" s="1281"/>
      <c r="CZ50" s="1281"/>
      <c r="DA50" s="1281"/>
      <c r="DB50" s="1281"/>
      <c r="DC50" s="1281"/>
    </row>
    <row r="51" spans="1:109" ht="13.5" customHeight="1" x14ac:dyDescent="0.2">
      <c r="B51" s="1272"/>
      <c r="G51" s="1288"/>
      <c r="H51" s="1288"/>
      <c r="I51" s="1321"/>
      <c r="J51" s="1321"/>
      <c r="K51" s="1287"/>
      <c r="L51" s="1287"/>
      <c r="M51" s="1287"/>
      <c r="N51" s="1287"/>
      <c r="AM51" s="1286"/>
      <c r="AN51" s="1280" t="s">
        <v>637</v>
      </c>
      <c r="AO51" s="1280"/>
      <c r="AP51" s="1280"/>
      <c r="AQ51" s="1280"/>
      <c r="AR51" s="1280"/>
      <c r="AS51" s="1280"/>
      <c r="AT51" s="1280"/>
      <c r="AU51" s="1280"/>
      <c r="AV51" s="1280"/>
      <c r="AW51" s="1280"/>
      <c r="AX51" s="1280"/>
      <c r="AY51" s="1280"/>
      <c r="AZ51" s="1280"/>
      <c r="BA51" s="1280"/>
      <c r="BB51" s="1280" t="s">
        <v>635</v>
      </c>
      <c r="BC51" s="1280"/>
      <c r="BD51" s="1280"/>
      <c r="BE51" s="1280"/>
      <c r="BF51" s="1280"/>
      <c r="BG51" s="1280"/>
      <c r="BH51" s="1280"/>
      <c r="BI51" s="1280"/>
      <c r="BJ51" s="1280"/>
      <c r="BK51" s="1280"/>
      <c r="BL51" s="1280"/>
      <c r="BM51" s="1280"/>
      <c r="BN51" s="1280"/>
      <c r="BO51" s="1280"/>
      <c r="BP51" s="1279">
        <v>223.9</v>
      </c>
      <c r="BQ51" s="1279"/>
      <c r="BR51" s="1279"/>
      <c r="BS51" s="1279"/>
      <c r="BT51" s="1279"/>
      <c r="BU51" s="1279"/>
      <c r="BV51" s="1279"/>
      <c r="BW51" s="1279"/>
      <c r="BX51" s="1279">
        <v>222.8</v>
      </c>
      <c r="BY51" s="1279"/>
      <c r="BZ51" s="1279"/>
      <c r="CA51" s="1279"/>
      <c r="CB51" s="1279"/>
      <c r="CC51" s="1279"/>
      <c r="CD51" s="1279"/>
      <c r="CE51" s="1279"/>
      <c r="CF51" s="1279">
        <v>199.6</v>
      </c>
      <c r="CG51" s="1279"/>
      <c r="CH51" s="1279"/>
      <c r="CI51" s="1279"/>
      <c r="CJ51" s="1279"/>
      <c r="CK51" s="1279"/>
      <c r="CL51" s="1279"/>
      <c r="CM51" s="1279"/>
      <c r="CN51" s="1279">
        <v>190.4</v>
      </c>
      <c r="CO51" s="1279"/>
      <c r="CP51" s="1279"/>
      <c r="CQ51" s="1279"/>
      <c r="CR51" s="1279"/>
      <c r="CS51" s="1279"/>
      <c r="CT51" s="1279"/>
      <c r="CU51" s="1279"/>
      <c r="CV51" s="1279">
        <v>183.7</v>
      </c>
      <c r="CW51" s="1279"/>
      <c r="CX51" s="1279"/>
      <c r="CY51" s="1279"/>
      <c r="CZ51" s="1279"/>
      <c r="DA51" s="1279"/>
      <c r="DB51" s="1279"/>
      <c r="DC51" s="1279"/>
    </row>
    <row r="52" spans="1:109" ht="13" x14ac:dyDescent="0.2">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 x14ac:dyDescent="0.2">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642</v>
      </c>
      <c r="BC53" s="1280"/>
      <c r="BD53" s="1280"/>
      <c r="BE53" s="1280"/>
      <c r="BF53" s="1280"/>
      <c r="BG53" s="1280"/>
      <c r="BH53" s="1280"/>
      <c r="BI53" s="1280"/>
      <c r="BJ53" s="1280"/>
      <c r="BK53" s="1280"/>
      <c r="BL53" s="1280"/>
      <c r="BM53" s="1280"/>
      <c r="BN53" s="1280"/>
      <c r="BO53" s="1280"/>
      <c r="BP53" s="1279">
        <v>60.8</v>
      </c>
      <c r="BQ53" s="1279"/>
      <c r="BR53" s="1279"/>
      <c r="BS53" s="1279"/>
      <c r="BT53" s="1279"/>
      <c r="BU53" s="1279"/>
      <c r="BV53" s="1279"/>
      <c r="BW53" s="1279"/>
      <c r="BX53" s="1279">
        <v>62.4</v>
      </c>
      <c r="BY53" s="1279"/>
      <c r="BZ53" s="1279"/>
      <c r="CA53" s="1279"/>
      <c r="CB53" s="1279"/>
      <c r="CC53" s="1279"/>
      <c r="CD53" s="1279"/>
      <c r="CE53" s="1279"/>
      <c r="CF53" s="1279">
        <v>63.7</v>
      </c>
      <c r="CG53" s="1279"/>
      <c r="CH53" s="1279"/>
      <c r="CI53" s="1279"/>
      <c r="CJ53" s="1279"/>
      <c r="CK53" s="1279"/>
      <c r="CL53" s="1279"/>
      <c r="CM53" s="1279"/>
      <c r="CN53" s="1279">
        <v>65</v>
      </c>
      <c r="CO53" s="1279"/>
      <c r="CP53" s="1279"/>
      <c r="CQ53" s="1279"/>
      <c r="CR53" s="1279"/>
      <c r="CS53" s="1279"/>
      <c r="CT53" s="1279"/>
      <c r="CU53" s="1279"/>
      <c r="CV53" s="1279">
        <v>66.400000000000006</v>
      </c>
      <c r="CW53" s="1279"/>
      <c r="CX53" s="1279"/>
      <c r="CY53" s="1279"/>
      <c r="CZ53" s="1279"/>
      <c r="DA53" s="1279"/>
      <c r="DB53" s="1279"/>
      <c r="DC53" s="1279"/>
    </row>
    <row r="54" spans="1:109" ht="13" x14ac:dyDescent="0.2">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 x14ac:dyDescent="0.2">
      <c r="A55" s="1308"/>
      <c r="B55" s="1272"/>
      <c r="G55" s="1284"/>
      <c r="H55" s="1284"/>
      <c r="I55" s="1284"/>
      <c r="J55" s="1284"/>
      <c r="K55" s="1287"/>
      <c r="L55" s="1287"/>
      <c r="M55" s="1287"/>
      <c r="N55" s="1287"/>
      <c r="AN55" s="1281" t="s">
        <v>636</v>
      </c>
      <c r="AO55" s="1281"/>
      <c r="AP55" s="1281"/>
      <c r="AQ55" s="1281"/>
      <c r="AR55" s="1281"/>
      <c r="AS55" s="1281"/>
      <c r="AT55" s="1281"/>
      <c r="AU55" s="1281"/>
      <c r="AV55" s="1281"/>
      <c r="AW55" s="1281"/>
      <c r="AX55" s="1281"/>
      <c r="AY55" s="1281"/>
      <c r="AZ55" s="1281"/>
      <c r="BA55" s="1281"/>
      <c r="BB55" s="1280" t="s">
        <v>635</v>
      </c>
      <c r="BC55" s="1280"/>
      <c r="BD55" s="1280"/>
      <c r="BE55" s="1280"/>
      <c r="BF55" s="1280"/>
      <c r="BG55" s="1280"/>
      <c r="BH55" s="1280"/>
      <c r="BI55" s="1280"/>
      <c r="BJ55" s="1280"/>
      <c r="BK55" s="1280"/>
      <c r="BL55" s="1280"/>
      <c r="BM55" s="1280"/>
      <c r="BN55" s="1280"/>
      <c r="BO55" s="1280"/>
      <c r="BP55" s="1279">
        <v>124.2</v>
      </c>
      <c r="BQ55" s="1279"/>
      <c r="BR55" s="1279"/>
      <c r="BS55" s="1279"/>
      <c r="BT55" s="1279"/>
      <c r="BU55" s="1279"/>
      <c r="BV55" s="1279"/>
      <c r="BW55" s="1279"/>
      <c r="BX55" s="1279">
        <v>115.7</v>
      </c>
      <c r="BY55" s="1279"/>
      <c r="BZ55" s="1279"/>
      <c r="CA55" s="1279"/>
      <c r="CB55" s="1279"/>
      <c r="CC55" s="1279"/>
      <c r="CD55" s="1279"/>
      <c r="CE55" s="1279"/>
      <c r="CF55" s="1279">
        <v>106</v>
      </c>
      <c r="CG55" s="1279"/>
      <c r="CH55" s="1279"/>
      <c r="CI55" s="1279"/>
      <c r="CJ55" s="1279"/>
      <c r="CK55" s="1279"/>
      <c r="CL55" s="1279"/>
      <c r="CM55" s="1279"/>
      <c r="CN55" s="1279">
        <v>97.6</v>
      </c>
      <c r="CO55" s="1279"/>
      <c r="CP55" s="1279"/>
      <c r="CQ55" s="1279"/>
      <c r="CR55" s="1279"/>
      <c r="CS55" s="1279"/>
      <c r="CT55" s="1279"/>
      <c r="CU55" s="1279"/>
      <c r="CV55" s="1279">
        <v>91.6</v>
      </c>
      <c r="CW55" s="1279"/>
      <c r="CX55" s="1279"/>
      <c r="CY55" s="1279"/>
      <c r="CZ55" s="1279"/>
      <c r="DA55" s="1279"/>
      <c r="DB55" s="1279"/>
      <c r="DC55" s="1279"/>
    </row>
    <row r="56" spans="1:109" ht="13" x14ac:dyDescent="0.2">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 x14ac:dyDescent="0.2">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642</v>
      </c>
      <c r="BC57" s="1280"/>
      <c r="BD57" s="1280"/>
      <c r="BE57" s="1280"/>
      <c r="BF57" s="1280"/>
      <c r="BG57" s="1280"/>
      <c r="BH57" s="1280"/>
      <c r="BI57" s="1280"/>
      <c r="BJ57" s="1280"/>
      <c r="BK57" s="1280"/>
      <c r="BL57" s="1280"/>
      <c r="BM57" s="1280"/>
      <c r="BN57" s="1280"/>
      <c r="BO57" s="1280"/>
      <c r="BP57" s="1279">
        <v>59.4</v>
      </c>
      <c r="BQ57" s="1279"/>
      <c r="BR57" s="1279"/>
      <c r="BS57" s="1279"/>
      <c r="BT57" s="1279"/>
      <c r="BU57" s="1279"/>
      <c r="BV57" s="1279"/>
      <c r="BW57" s="1279"/>
      <c r="BX57" s="1279">
        <v>61</v>
      </c>
      <c r="BY57" s="1279"/>
      <c r="BZ57" s="1279"/>
      <c r="CA57" s="1279"/>
      <c r="CB57" s="1279"/>
      <c r="CC57" s="1279"/>
      <c r="CD57" s="1279"/>
      <c r="CE57" s="1279"/>
      <c r="CF57" s="1279">
        <v>62</v>
      </c>
      <c r="CG57" s="1279"/>
      <c r="CH57" s="1279"/>
      <c r="CI57" s="1279"/>
      <c r="CJ57" s="1279"/>
      <c r="CK57" s="1279"/>
      <c r="CL57" s="1279"/>
      <c r="CM57" s="1279"/>
      <c r="CN57" s="1279">
        <v>62.9</v>
      </c>
      <c r="CO57" s="1279"/>
      <c r="CP57" s="1279"/>
      <c r="CQ57" s="1279"/>
      <c r="CR57" s="1279"/>
      <c r="CS57" s="1279"/>
      <c r="CT57" s="1279"/>
      <c r="CU57" s="1279"/>
      <c r="CV57" s="1279">
        <v>63.3</v>
      </c>
      <c r="CW57" s="1279"/>
      <c r="CX57" s="1279"/>
      <c r="CY57" s="1279"/>
      <c r="CZ57" s="1279"/>
      <c r="DA57" s="1279"/>
      <c r="DB57" s="1279"/>
      <c r="DC57" s="1279"/>
      <c r="DD57" s="1319"/>
      <c r="DE57" s="1314"/>
    </row>
    <row r="58" spans="1:109" s="1308" customFormat="1" ht="13" x14ac:dyDescent="0.2">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 x14ac:dyDescent="0.2">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 x14ac:dyDescent="0.2">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 x14ac:dyDescent="0.2">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 x14ac:dyDescent="0.2">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6.5" x14ac:dyDescent="0.2">
      <c r="B63" s="1312" t="s">
        <v>641</v>
      </c>
    </row>
    <row r="64" spans="1:109" ht="13" x14ac:dyDescent="0.2">
      <c r="B64" s="1272"/>
      <c r="G64" s="1309"/>
      <c r="I64" s="1311"/>
      <c r="J64" s="1311"/>
      <c r="K64" s="1311"/>
      <c r="L64" s="1311"/>
      <c r="M64" s="1311"/>
      <c r="N64" s="1310"/>
      <c r="AM64" s="1309"/>
      <c r="AN64" s="1309" t="s">
        <v>640</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 x14ac:dyDescent="0.2">
      <c r="B65" s="1272"/>
      <c r="AN65" s="1307" t="s">
        <v>639</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 x14ac:dyDescent="0.2">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 x14ac:dyDescent="0.2">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 x14ac:dyDescent="0.2">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 x14ac:dyDescent="0.2">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 x14ac:dyDescent="0.2">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 x14ac:dyDescent="0.2">
      <c r="B71" s="1272"/>
      <c r="G71" s="1294"/>
      <c r="I71" s="1297"/>
      <c r="J71" s="1296"/>
      <c r="K71" s="1296"/>
      <c r="L71" s="1295"/>
      <c r="M71" s="1296"/>
      <c r="N71" s="1295"/>
      <c r="AM71" s="1294"/>
      <c r="AN71" s="1271" t="s">
        <v>638</v>
      </c>
    </row>
    <row r="72" spans="2:107" ht="13" x14ac:dyDescent="0.2">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573</v>
      </c>
      <c r="BQ72" s="1281"/>
      <c r="BR72" s="1281"/>
      <c r="BS72" s="1281"/>
      <c r="BT72" s="1281"/>
      <c r="BU72" s="1281"/>
      <c r="BV72" s="1281"/>
      <c r="BW72" s="1281"/>
      <c r="BX72" s="1281" t="s">
        <v>574</v>
      </c>
      <c r="BY72" s="1281"/>
      <c r="BZ72" s="1281"/>
      <c r="CA72" s="1281"/>
      <c r="CB72" s="1281"/>
      <c r="CC72" s="1281"/>
      <c r="CD72" s="1281"/>
      <c r="CE72" s="1281"/>
      <c r="CF72" s="1281" t="s">
        <v>575</v>
      </c>
      <c r="CG72" s="1281"/>
      <c r="CH72" s="1281"/>
      <c r="CI72" s="1281"/>
      <c r="CJ72" s="1281"/>
      <c r="CK72" s="1281"/>
      <c r="CL72" s="1281"/>
      <c r="CM72" s="1281"/>
      <c r="CN72" s="1281" t="s">
        <v>576</v>
      </c>
      <c r="CO72" s="1281"/>
      <c r="CP72" s="1281"/>
      <c r="CQ72" s="1281"/>
      <c r="CR72" s="1281"/>
      <c r="CS72" s="1281"/>
      <c r="CT72" s="1281"/>
      <c r="CU72" s="1281"/>
      <c r="CV72" s="1281" t="s">
        <v>577</v>
      </c>
      <c r="CW72" s="1281"/>
      <c r="CX72" s="1281"/>
      <c r="CY72" s="1281"/>
      <c r="CZ72" s="1281"/>
      <c r="DA72" s="1281"/>
      <c r="DB72" s="1281"/>
      <c r="DC72" s="1281"/>
    </row>
    <row r="73" spans="2:107" ht="13" x14ac:dyDescent="0.2">
      <c r="B73" s="1272"/>
      <c r="G73" s="1288"/>
      <c r="H73" s="1288"/>
      <c r="I73" s="1288"/>
      <c r="J73" s="1288"/>
      <c r="K73" s="1285"/>
      <c r="L73" s="1285"/>
      <c r="M73" s="1285"/>
      <c r="N73" s="1285"/>
      <c r="AM73" s="1286"/>
      <c r="AN73" s="1280" t="s">
        <v>637</v>
      </c>
      <c r="AO73" s="1280"/>
      <c r="AP73" s="1280"/>
      <c r="AQ73" s="1280"/>
      <c r="AR73" s="1280"/>
      <c r="AS73" s="1280"/>
      <c r="AT73" s="1280"/>
      <c r="AU73" s="1280"/>
      <c r="AV73" s="1280"/>
      <c r="AW73" s="1280"/>
      <c r="AX73" s="1280"/>
      <c r="AY73" s="1280"/>
      <c r="AZ73" s="1280"/>
      <c r="BA73" s="1280"/>
      <c r="BB73" s="1280" t="s">
        <v>635</v>
      </c>
      <c r="BC73" s="1280"/>
      <c r="BD73" s="1280"/>
      <c r="BE73" s="1280"/>
      <c r="BF73" s="1280"/>
      <c r="BG73" s="1280"/>
      <c r="BH73" s="1280"/>
      <c r="BI73" s="1280"/>
      <c r="BJ73" s="1280"/>
      <c r="BK73" s="1280"/>
      <c r="BL73" s="1280"/>
      <c r="BM73" s="1280"/>
      <c r="BN73" s="1280"/>
      <c r="BO73" s="1280"/>
      <c r="BP73" s="1279">
        <v>223.9</v>
      </c>
      <c r="BQ73" s="1279"/>
      <c r="BR73" s="1279"/>
      <c r="BS73" s="1279"/>
      <c r="BT73" s="1279"/>
      <c r="BU73" s="1279"/>
      <c r="BV73" s="1279"/>
      <c r="BW73" s="1279"/>
      <c r="BX73" s="1279">
        <v>222.8</v>
      </c>
      <c r="BY73" s="1279"/>
      <c r="BZ73" s="1279"/>
      <c r="CA73" s="1279"/>
      <c r="CB73" s="1279"/>
      <c r="CC73" s="1279"/>
      <c r="CD73" s="1279"/>
      <c r="CE73" s="1279"/>
      <c r="CF73" s="1279">
        <v>199.6</v>
      </c>
      <c r="CG73" s="1279"/>
      <c r="CH73" s="1279"/>
      <c r="CI73" s="1279"/>
      <c r="CJ73" s="1279"/>
      <c r="CK73" s="1279"/>
      <c r="CL73" s="1279"/>
      <c r="CM73" s="1279"/>
      <c r="CN73" s="1279">
        <v>190.4</v>
      </c>
      <c r="CO73" s="1279"/>
      <c r="CP73" s="1279"/>
      <c r="CQ73" s="1279"/>
      <c r="CR73" s="1279"/>
      <c r="CS73" s="1279"/>
      <c r="CT73" s="1279"/>
      <c r="CU73" s="1279"/>
      <c r="CV73" s="1279">
        <v>183.7</v>
      </c>
      <c r="CW73" s="1279"/>
      <c r="CX73" s="1279"/>
      <c r="CY73" s="1279"/>
      <c r="CZ73" s="1279"/>
      <c r="DA73" s="1279"/>
      <c r="DB73" s="1279"/>
      <c r="DC73" s="1279"/>
    </row>
    <row r="74" spans="2:107" ht="13" x14ac:dyDescent="0.2">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 x14ac:dyDescent="0.2">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634</v>
      </c>
      <c r="BC75" s="1280"/>
      <c r="BD75" s="1280"/>
      <c r="BE75" s="1280"/>
      <c r="BF75" s="1280"/>
      <c r="BG75" s="1280"/>
      <c r="BH75" s="1280"/>
      <c r="BI75" s="1280"/>
      <c r="BJ75" s="1280"/>
      <c r="BK75" s="1280"/>
      <c r="BL75" s="1280"/>
      <c r="BM75" s="1280"/>
      <c r="BN75" s="1280"/>
      <c r="BO75" s="1280"/>
      <c r="BP75" s="1279">
        <v>15</v>
      </c>
      <c r="BQ75" s="1279"/>
      <c r="BR75" s="1279"/>
      <c r="BS75" s="1279"/>
      <c r="BT75" s="1279"/>
      <c r="BU75" s="1279"/>
      <c r="BV75" s="1279"/>
      <c r="BW75" s="1279"/>
      <c r="BX75" s="1279">
        <v>14.7</v>
      </c>
      <c r="BY75" s="1279"/>
      <c r="BZ75" s="1279"/>
      <c r="CA75" s="1279"/>
      <c r="CB75" s="1279"/>
      <c r="CC75" s="1279"/>
      <c r="CD75" s="1279"/>
      <c r="CE75" s="1279"/>
      <c r="CF75" s="1279">
        <v>13.8</v>
      </c>
      <c r="CG75" s="1279"/>
      <c r="CH75" s="1279"/>
      <c r="CI75" s="1279"/>
      <c r="CJ75" s="1279"/>
      <c r="CK75" s="1279"/>
      <c r="CL75" s="1279"/>
      <c r="CM75" s="1279"/>
      <c r="CN75" s="1279">
        <v>13.1</v>
      </c>
      <c r="CO75" s="1279"/>
      <c r="CP75" s="1279"/>
      <c r="CQ75" s="1279"/>
      <c r="CR75" s="1279"/>
      <c r="CS75" s="1279"/>
      <c r="CT75" s="1279"/>
      <c r="CU75" s="1279"/>
      <c r="CV75" s="1279">
        <v>12.4</v>
      </c>
      <c r="CW75" s="1279"/>
      <c r="CX75" s="1279"/>
      <c r="CY75" s="1279"/>
      <c r="CZ75" s="1279"/>
      <c r="DA75" s="1279"/>
      <c r="DB75" s="1279"/>
      <c r="DC75" s="1279"/>
    </row>
    <row r="76" spans="2:107" ht="13" x14ac:dyDescent="0.2">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 x14ac:dyDescent="0.2">
      <c r="B77" s="1272"/>
      <c r="G77" s="1284"/>
      <c r="H77" s="1284"/>
      <c r="I77" s="1284"/>
      <c r="J77" s="1284"/>
      <c r="K77" s="1285"/>
      <c r="L77" s="1285"/>
      <c r="M77" s="1285"/>
      <c r="N77" s="1285"/>
      <c r="AN77" s="1281" t="s">
        <v>636</v>
      </c>
      <c r="AO77" s="1281"/>
      <c r="AP77" s="1281"/>
      <c r="AQ77" s="1281"/>
      <c r="AR77" s="1281"/>
      <c r="AS77" s="1281"/>
      <c r="AT77" s="1281"/>
      <c r="AU77" s="1281"/>
      <c r="AV77" s="1281"/>
      <c r="AW77" s="1281"/>
      <c r="AX77" s="1281"/>
      <c r="AY77" s="1281"/>
      <c r="AZ77" s="1281"/>
      <c r="BA77" s="1281"/>
      <c r="BB77" s="1280" t="s">
        <v>635</v>
      </c>
      <c r="BC77" s="1280"/>
      <c r="BD77" s="1280"/>
      <c r="BE77" s="1280"/>
      <c r="BF77" s="1280"/>
      <c r="BG77" s="1280"/>
      <c r="BH77" s="1280"/>
      <c r="BI77" s="1280"/>
      <c r="BJ77" s="1280"/>
      <c r="BK77" s="1280"/>
      <c r="BL77" s="1280"/>
      <c r="BM77" s="1280"/>
      <c r="BN77" s="1280"/>
      <c r="BO77" s="1280"/>
      <c r="BP77" s="1279">
        <v>124.2</v>
      </c>
      <c r="BQ77" s="1279"/>
      <c r="BR77" s="1279"/>
      <c r="BS77" s="1279"/>
      <c r="BT77" s="1279"/>
      <c r="BU77" s="1279"/>
      <c r="BV77" s="1279"/>
      <c r="BW77" s="1279"/>
      <c r="BX77" s="1279">
        <v>115.7</v>
      </c>
      <c r="BY77" s="1279"/>
      <c r="BZ77" s="1279"/>
      <c r="CA77" s="1279"/>
      <c r="CB77" s="1279"/>
      <c r="CC77" s="1279"/>
      <c r="CD77" s="1279"/>
      <c r="CE77" s="1279"/>
      <c r="CF77" s="1279">
        <v>106</v>
      </c>
      <c r="CG77" s="1279"/>
      <c r="CH77" s="1279"/>
      <c r="CI77" s="1279"/>
      <c r="CJ77" s="1279"/>
      <c r="CK77" s="1279"/>
      <c r="CL77" s="1279"/>
      <c r="CM77" s="1279"/>
      <c r="CN77" s="1279">
        <v>97.6</v>
      </c>
      <c r="CO77" s="1279"/>
      <c r="CP77" s="1279"/>
      <c r="CQ77" s="1279"/>
      <c r="CR77" s="1279"/>
      <c r="CS77" s="1279"/>
      <c r="CT77" s="1279"/>
      <c r="CU77" s="1279"/>
      <c r="CV77" s="1279">
        <v>91.6</v>
      </c>
      <c r="CW77" s="1279"/>
      <c r="CX77" s="1279"/>
      <c r="CY77" s="1279"/>
      <c r="CZ77" s="1279"/>
      <c r="DA77" s="1279"/>
      <c r="DB77" s="1279"/>
      <c r="DC77" s="1279"/>
    </row>
    <row r="78" spans="2:107" ht="13" x14ac:dyDescent="0.2">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 x14ac:dyDescent="0.2">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634</v>
      </c>
      <c r="BC79" s="1280"/>
      <c r="BD79" s="1280"/>
      <c r="BE79" s="1280"/>
      <c r="BF79" s="1280"/>
      <c r="BG79" s="1280"/>
      <c r="BH79" s="1280"/>
      <c r="BI79" s="1280"/>
      <c r="BJ79" s="1280"/>
      <c r="BK79" s="1280"/>
      <c r="BL79" s="1280"/>
      <c r="BM79" s="1280"/>
      <c r="BN79" s="1280"/>
      <c r="BO79" s="1280"/>
      <c r="BP79" s="1279">
        <v>10.9</v>
      </c>
      <c r="BQ79" s="1279"/>
      <c r="BR79" s="1279"/>
      <c r="BS79" s="1279"/>
      <c r="BT79" s="1279"/>
      <c r="BU79" s="1279"/>
      <c r="BV79" s="1279"/>
      <c r="BW79" s="1279"/>
      <c r="BX79" s="1279">
        <v>10.3</v>
      </c>
      <c r="BY79" s="1279"/>
      <c r="BZ79" s="1279"/>
      <c r="CA79" s="1279"/>
      <c r="CB79" s="1279"/>
      <c r="CC79" s="1279"/>
      <c r="CD79" s="1279"/>
      <c r="CE79" s="1279"/>
      <c r="CF79" s="1279">
        <v>9</v>
      </c>
      <c r="CG79" s="1279"/>
      <c r="CH79" s="1279"/>
      <c r="CI79" s="1279"/>
      <c r="CJ79" s="1279"/>
      <c r="CK79" s="1279"/>
      <c r="CL79" s="1279"/>
      <c r="CM79" s="1279"/>
      <c r="CN79" s="1279">
        <v>8</v>
      </c>
      <c r="CO79" s="1279"/>
      <c r="CP79" s="1279"/>
      <c r="CQ79" s="1279"/>
      <c r="CR79" s="1279"/>
      <c r="CS79" s="1279"/>
      <c r="CT79" s="1279"/>
      <c r="CU79" s="1279"/>
      <c r="CV79" s="1279">
        <v>7.3</v>
      </c>
      <c r="CW79" s="1279"/>
      <c r="CX79" s="1279"/>
      <c r="CY79" s="1279"/>
      <c r="CZ79" s="1279"/>
      <c r="DA79" s="1279"/>
      <c r="DB79" s="1279"/>
      <c r="DC79" s="1279"/>
    </row>
    <row r="80" spans="2:107" ht="13" x14ac:dyDescent="0.2">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 x14ac:dyDescent="0.2">
      <c r="B81" s="1272"/>
    </row>
    <row r="82" spans="2:109" ht="16.5" x14ac:dyDescent="0.2">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 x14ac:dyDescent="0.2">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 x14ac:dyDescent="0.2">
      <c r="DD84" s="1271"/>
      <c r="DE84" s="1271"/>
    </row>
    <row r="85" spans="2:109" ht="13" x14ac:dyDescent="0.2">
      <c r="DD85" s="1271"/>
      <c r="DE85" s="1271"/>
    </row>
    <row r="86" spans="2:109" ht="13" hidden="1" x14ac:dyDescent="0.2">
      <c r="DD86" s="1271"/>
      <c r="DE86" s="1271"/>
    </row>
    <row r="87" spans="2:109" ht="13" hidden="1" x14ac:dyDescent="0.2">
      <c r="K87" s="1274"/>
      <c r="AQ87" s="1274"/>
      <c r="BC87" s="1274"/>
      <c r="BO87" s="1274"/>
      <c r="CA87" s="1274"/>
      <c r="CM87" s="1274"/>
      <c r="CY87" s="1274"/>
      <c r="DD87" s="1271"/>
      <c r="DE87" s="1271"/>
    </row>
    <row r="88" spans="2:109" ht="13" hidden="1" x14ac:dyDescent="0.2">
      <c r="DD88" s="1271"/>
      <c r="DE88" s="1271"/>
    </row>
    <row r="89" spans="2:109" ht="13" hidden="1" x14ac:dyDescent="0.2">
      <c r="DD89" s="1271"/>
      <c r="DE89" s="1271"/>
    </row>
    <row r="90" spans="2:109" ht="13" hidden="1" x14ac:dyDescent="0.2">
      <c r="DD90" s="1271"/>
      <c r="DE90" s="1271"/>
    </row>
    <row r="91" spans="2:109" ht="13" hidden="1" x14ac:dyDescent="0.2">
      <c r="DD91" s="1271"/>
      <c r="DE91" s="1271"/>
    </row>
    <row r="92" spans="2:109" ht="13.5" hidden="1" customHeight="1" x14ac:dyDescent="0.2">
      <c r="DD92" s="1271"/>
      <c r="DE92" s="1271"/>
    </row>
    <row r="93" spans="2:109" ht="13.5" hidden="1" customHeight="1" x14ac:dyDescent="0.2">
      <c r="DD93" s="1271"/>
      <c r="DE93" s="1271"/>
    </row>
    <row r="94" spans="2:109" ht="13.5" hidden="1" customHeight="1" x14ac:dyDescent="0.2">
      <c r="DD94" s="1271"/>
      <c r="DE94" s="1271"/>
    </row>
    <row r="95" spans="2:109" ht="13.5" hidden="1" customHeight="1" x14ac:dyDescent="0.2">
      <c r="DD95" s="1271"/>
      <c r="DE95" s="1271"/>
    </row>
    <row r="96" spans="2:109" ht="13.5" hidden="1" customHeight="1" x14ac:dyDescent="0.2">
      <c r="DD96" s="1271"/>
      <c r="DE96" s="1271"/>
    </row>
    <row r="97" s="1271" customFormat="1" ht="13.5" hidden="1" customHeight="1" x14ac:dyDescent="0.2"/>
    <row r="98" s="1271" customFormat="1" ht="13.5" hidden="1" customHeight="1" x14ac:dyDescent="0.2"/>
    <row r="99" s="1271" customFormat="1" ht="13.5" hidden="1" customHeight="1" x14ac:dyDescent="0.2"/>
    <row r="100" s="1271" customFormat="1" ht="13.5" hidden="1" customHeight="1" x14ac:dyDescent="0.2"/>
    <row r="101" s="1271" customFormat="1" ht="13.5" hidden="1" customHeight="1" x14ac:dyDescent="0.2"/>
    <row r="102" s="1271" customFormat="1" ht="13.5" hidden="1" customHeight="1" x14ac:dyDescent="0.2"/>
    <row r="103" s="1271" customFormat="1" ht="13.5" hidden="1" customHeight="1" x14ac:dyDescent="0.2"/>
    <row r="104" s="1271" customFormat="1" ht="13.5" hidden="1" customHeight="1" x14ac:dyDescent="0.2"/>
    <row r="105" s="1271" customFormat="1" ht="13.5" hidden="1" customHeight="1" x14ac:dyDescent="0.2"/>
    <row r="106" s="1271" customFormat="1" ht="13.5" hidden="1" customHeight="1" x14ac:dyDescent="0.2"/>
    <row r="107" s="1271" customFormat="1" ht="13.5" hidden="1" customHeight="1" x14ac:dyDescent="0.2"/>
    <row r="108" s="1271" customFormat="1" ht="13.5" hidden="1" customHeight="1" x14ac:dyDescent="0.2"/>
    <row r="109" s="1271" customFormat="1" ht="13.5" hidden="1" customHeight="1" x14ac:dyDescent="0.2"/>
    <row r="110" s="1271" customFormat="1" ht="13.5" hidden="1" customHeight="1" x14ac:dyDescent="0.2"/>
    <row r="111" s="1271" customFormat="1" ht="13.5" hidden="1" customHeight="1" x14ac:dyDescent="0.2"/>
    <row r="112" s="1271" customFormat="1" ht="13.5" hidden="1" customHeight="1" x14ac:dyDescent="0.2"/>
    <row r="113" s="1271" customFormat="1" ht="13.5" hidden="1" customHeight="1" x14ac:dyDescent="0.2"/>
    <row r="114" s="1271" customFormat="1" ht="13.5" hidden="1" customHeight="1" x14ac:dyDescent="0.2"/>
    <row r="115" s="1271" customFormat="1" ht="13.5" hidden="1" customHeight="1" x14ac:dyDescent="0.2"/>
    <row r="116" s="1271" customFormat="1" ht="13.5" hidden="1" customHeight="1" x14ac:dyDescent="0.2"/>
    <row r="117" s="1271" customFormat="1" ht="13.5" hidden="1" customHeight="1" x14ac:dyDescent="0.2"/>
    <row r="118" s="1271" customFormat="1" ht="13.5" hidden="1" customHeight="1" x14ac:dyDescent="0.2"/>
    <row r="119" s="1271" customFormat="1" ht="13.5" hidden="1" customHeight="1" x14ac:dyDescent="0.2"/>
    <row r="120" s="1271" customFormat="1" ht="13.5" hidden="1" customHeight="1" x14ac:dyDescent="0.2"/>
    <row r="121" s="1271" customFormat="1" ht="13.5" hidden="1" customHeight="1" x14ac:dyDescent="0.2"/>
    <row r="122" s="1271" customFormat="1" ht="13.5" hidden="1" customHeight="1" x14ac:dyDescent="0.2"/>
    <row r="123" s="1271" customFormat="1" ht="13.5" hidden="1" customHeight="1" x14ac:dyDescent="0.2"/>
    <row r="124" s="1271" customFormat="1" ht="13.5" hidden="1" customHeight="1" x14ac:dyDescent="0.2"/>
    <row r="125" s="1271" customFormat="1" ht="13.5" hidden="1" customHeight="1" x14ac:dyDescent="0.2"/>
    <row r="126" s="1271" customFormat="1" ht="13.5" hidden="1" customHeight="1" x14ac:dyDescent="0.2"/>
    <row r="127" s="1271" customFormat="1" ht="13.5" hidden="1" customHeight="1" x14ac:dyDescent="0.2"/>
    <row r="128" s="1271" customFormat="1" ht="13.5" hidden="1" customHeight="1" x14ac:dyDescent="0.2"/>
    <row r="129" s="1271" customFormat="1" ht="13.5" hidden="1" customHeight="1" x14ac:dyDescent="0.2"/>
    <row r="130" s="1271" customFormat="1" ht="13.5" hidden="1" customHeight="1" x14ac:dyDescent="0.2"/>
    <row r="131" s="1271" customFormat="1" ht="13.5" hidden="1" customHeight="1" x14ac:dyDescent="0.2"/>
    <row r="132" s="1271" customFormat="1" ht="13.5" hidden="1" customHeight="1" x14ac:dyDescent="0.2"/>
    <row r="133" s="1271" customFormat="1" ht="13.5" hidden="1" customHeight="1" x14ac:dyDescent="0.2"/>
    <row r="134" s="1271" customFormat="1" ht="13.5" hidden="1" customHeight="1" x14ac:dyDescent="0.2"/>
    <row r="135" s="1271" customFormat="1" ht="13.5" hidden="1" customHeight="1" x14ac:dyDescent="0.2"/>
    <row r="136" s="1271" customFormat="1" ht="13.5" hidden="1" customHeight="1" x14ac:dyDescent="0.2"/>
    <row r="137" s="1271" customFormat="1" ht="13.5" hidden="1" customHeight="1" x14ac:dyDescent="0.2"/>
    <row r="138" s="1271" customFormat="1" ht="13.5" hidden="1" customHeight="1" x14ac:dyDescent="0.2"/>
    <row r="139" s="1271" customFormat="1" ht="13.5" hidden="1" customHeight="1" x14ac:dyDescent="0.2"/>
    <row r="140" s="1271" customFormat="1" ht="13.5" hidden="1" customHeight="1" x14ac:dyDescent="0.2"/>
    <row r="141" s="1271" customFormat="1" ht="13.5" hidden="1" customHeight="1" x14ac:dyDescent="0.2"/>
    <row r="142" s="1271" customFormat="1" ht="13.5" hidden="1" customHeight="1" x14ac:dyDescent="0.2"/>
    <row r="143" s="1271" customFormat="1" ht="13.5" hidden="1" customHeight="1" x14ac:dyDescent="0.2"/>
    <row r="144" s="1271" customFormat="1" ht="13.5" hidden="1" customHeight="1" x14ac:dyDescent="0.2"/>
    <row r="145" s="1271" customFormat="1" ht="13.5" hidden="1" customHeight="1" x14ac:dyDescent="0.2"/>
    <row r="146" s="1271" customFormat="1" ht="13.5" hidden="1" customHeight="1" x14ac:dyDescent="0.2"/>
    <row r="147" s="1271" customFormat="1" ht="13.5" hidden="1" customHeight="1" x14ac:dyDescent="0.2"/>
    <row r="148" s="1271" customFormat="1" ht="13.5" hidden="1" customHeight="1" x14ac:dyDescent="0.2"/>
    <row r="149" s="1271" customFormat="1" ht="13.5" hidden="1" customHeight="1" x14ac:dyDescent="0.2"/>
    <row r="150" s="1271" customFormat="1" ht="13.5" hidden="1" customHeight="1" x14ac:dyDescent="0.2"/>
    <row r="151" s="1271" customFormat="1" ht="13.5" hidden="1" customHeight="1" x14ac:dyDescent="0.2"/>
    <row r="152" s="1271" customFormat="1" ht="13.5" hidden="1" customHeight="1" x14ac:dyDescent="0.2"/>
    <row r="153" s="1271" customFormat="1" ht="13.5" hidden="1" customHeight="1" x14ac:dyDescent="0.2"/>
    <row r="154" s="1271" customFormat="1" ht="13.5" hidden="1" customHeight="1" x14ac:dyDescent="0.2"/>
    <row r="155" s="1271" customFormat="1" ht="13.5" hidden="1" customHeight="1" x14ac:dyDescent="0.2"/>
    <row r="156" s="1271" customFormat="1" ht="13.5" hidden="1" customHeight="1" x14ac:dyDescent="0.2"/>
    <row r="157" s="1271" customFormat="1" ht="13.5" hidden="1" customHeight="1" x14ac:dyDescent="0.2"/>
    <row r="158" s="1271" customFormat="1" ht="13.5" hidden="1" customHeight="1" x14ac:dyDescent="0.2"/>
    <row r="159" s="1271" customFormat="1" ht="13.5" hidden="1" customHeight="1" x14ac:dyDescent="0.2"/>
    <row r="160" s="1271" customFormat="1" ht="13.5" hidden="1" customHeight="1" x14ac:dyDescent="0.2"/>
  </sheetData>
  <sheetProtection algorithmName="SHA-512" hashValue="rAGx766XtwwOfWj7NxgifgLyWYPg+K2JVvmUwCJ56RvOoy3lz2bjtHb+uI+ZDkpnkrg1fyn96jddt5vWvU8eaQ==" saltValue="PQf1zu0STFUzPdp4GSrhr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87358-E73A-4239-829F-BD331BD54EFD}">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519</v>
      </c>
    </row>
  </sheetData>
  <sheetProtection algorithmName="SHA-512" hashValue="O5G3/2gpzW2mTDuOrWpLH5VMnv1Xm5uMj8SjL590M7BOsVUp074ZSwkCA9+pojeC5B1cZ9cLH1iefa1Df41W6Q==" saltValue="lpkcDQ5+BIUm8JYt2VlzU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0BB88-6A53-4561-92D9-4FC27E4A1D05}">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519</v>
      </c>
    </row>
  </sheetData>
  <sheetProtection algorithmName="SHA-512" hashValue="NeiPSftUEa6WyyC0iauLl0os9FmwhY+RHn50zmyeJkRsr1u9yBxNcwd4X2NMgvMb9R9Zk8mvvVgr0ufP+UN3lQ==" saltValue="NYbqAHUdWNpUuzvd2a6cN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570</v>
      </c>
      <c r="G2" s="157"/>
      <c r="H2" s="158"/>
    </row>
    <row r="3" spans="1:8" x14ac:dyDescent="0.2">
      <c r="A3" s="154" t="s">
        <v>563</v>
      </c>
      <c r="B3" s="159"/>
      <c r="C3" s="160"/>
      <c r="D3" s="161">
        <v>46483</v>
      </c>
      <c r="E3" s="162"/>
      <c r="F3" s="163">
        <v>51898</v>
      </c>
      <c r="G3" s="164"/>
      <c r="H3" s="165"/>
    </row>
    <row r="4" spans="1:8" x14ac:dyDescent="0.2">
      <c r="A4" s="166"/>
      <c r="B4" s="167"/>
      <c r="C4" s="168"/>
      <c r="D4" s="169">
        <v>24401</v>
      </c>
      <c r="E4" s="170"/>
      <c r="F4" s="171">
        <v>25986</v>
      </c>
      <c r="G4" s="172"/>
      <c r="H4" s="173"/>
    </row>
    <row r="5" spans="1:8" x14ac:dyDescent="0.2">
      <c r="A5" s="154" t="s">
        <v>565</v>
      </c>
      <c r="B5" s="159"/>
      <c r="C5" s="160"/>
      <c r="D5" s="161">
        <v>55372</v>
      </c>
      <c r="E5" s="162"/>
      <c r="F5" s="163">
        <v>51684</v>
      </c>
      <c r="G5" s="164"/>
      <c r="H5" s="165"/>
    </row>
    <row r="6" spans="1:8" x14ac:dyDescent="0.2">
      <c r="A6" s="166"/>
      <c r="B6" s="167"/>
      <c r="C6" s="168"/>
      <c r="D6" s="169">
        <v>27380</v>
      </c>
      <c r="E6" s="170"/>
      <c r="F6" s="171">
        <v>26671</v>
      </c>
      <c r="G6" s="172"/>
      <c r="H6" s="173"/>
    </row>
    <row r="7" spans="1:8" x14ac:dyDescent="0.2">
      <c r="A7" s="154" t="s">
        <v>566</v>
      </c>
      <c r="B7" s="159"/>
      <c r="C7" s="160"/>
      <c r="D7" s="161">
        <v>45981</v>
      </c>
      <c r="E7" s="162"/>
      <c r="F7" s="163">
        <v>52897</v>
      </c>
      <c r="G7" s="164"/>
      <c r="H7" s="165"/>
    </row>
    <row r="8" spans="1:8" x14ac:dyDescent="0.2">
      <c r="A8" s="166"/>
      <c r="B8" s="167"/>
      <c r="C8" s="168"/>
      <c r="D8" s="169">
        <v>26210</v>
      </c>
      <c r="E8" s="170"/>
      <c r="F8" s="171">
        <v>27013</v>
      </c>
      <c r="G8" s="172"/>
      <c r="H8" s="173"/>
    </row>
    <row r="9" spans="1:8" x14ac:dyDescent="0.2">
      <c r="A9" s="154" t="s">
        <v>567</v>
      </c>
      <c r="B9" s="159"/>
      <c r="C9" s="160"/>
      <c r="D9" s="161">
        <v>43805</v>
      </c>
      <c r="E9" s="162"/>
      <c r="F9" s="163">
        <v>54945</v>
      </c>
      <c r="G9" s="164"/>
      <c r="H9" s="165"/>
    </row>
    <row r="10" spans="1:8" x14ac:dyDescent="0.2">
      <c r="A10" s="166"/>
      <c r="B10" s="167"/>
      <c r="C10" s="168"/>
      <c r="D10" s="169">
        <v>25261</v>
      </c>
      <c r="E10" s="170"/>
      <c r="F10" s="171">
        <v>29293</v>
      </c>
      <c r="G10" s="172"/>
      <c r="H10" s="173"/>
    </row>
    <row r="11" spans="1:8" x14ac:dyDescent="0.2">
      <c r="A11" s="154" t="s">
        <v>568</v>
      </c>
      <c r="B11" s="159"/>
      <c r="C11" s="160"/>
      <c r="D11" s="161">
        <v>49197</v>
      </c>
      <c r="E11" s="162"/>
      <c r="F11" s="163">
        <v>57132</v>
      </c>
      <c r="G11" s="164"/>
      <c r="H11" s="165"/>
    </row>
    <row r="12" spans="1:8" x14ac:dyDescent="0.2">
      <c r="A12" s="166"/>
      <c r="B12" s="167"/>
      <c r="C12" s="174"/>
      <c r="D12" s="169">
        <v>28614</v>
      </c>
      <c r="E12" s="170"/>
      <c r="F12" s="171">
        <v>30126</v>
      </c>
      <c r="G12" s="172"/>
      <c r="H12" s="173"/>
    </row>
    <row r="13" spans="1:8" x14ac:dyDescent="0.2">
      <c r="A13" s="154"/>
      <c r="B13" s="159"/>
      <c r="C13" s="175"/>
      <c r="D13" s="176">
        <v>48168</v>
      </c>
      <c r="E13" s="177"/>
      <c r="F13" s="178">
        <v>53711</v>
      </c>
      <c r="G13" s="179"/>
      <c r="H13" s="165"/>
    </row>
    <row r="14" spans="1:8" x14ac:dyDescent="0.2">
      <c r="A14" s="166"/>
      <c r="B14" s="167"/>
      <c r="C14" s="168"/>
      <c r="D14" s="169">
        <v>26373</v>
      </c>
      <c r="E14" s="170"/>
      <c r="F14" s="171">
        <v>27818</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0.86</v>
      </c>
      <c r="C19" s="180">
        <f>ROUND(VALUE(SUBSTITUTE(実質収支比率等に係る経年分析!G$48,"▲","-")),2)</f>
        <v>0.86</v>
      </c>
      <c r="D19" s="180">
        <f>ROUND(VALUE(SUBSTITUTE(実質収支比率等に係る経年分析!H$48,"▲","-")),2)</f>
        <v>0.77</v>
      </c>
      <c r="E19" s="180">
        <f>ROUND(VALUE(SUBSTITUTE(実質収支比率等に係る経年分析!I$48,"▲","-")),2)</f>
        <v>0.61</v>
      </c>
      <c r="F19" s="180">
        <f>ROUND(VALUE(SUBSTITUTE(実質収支比率等に係る経年分析!J$48,"▲","-")),2)</f>
        <v>0.66</v>
      </c>
    </row>
    <row r="20" spans="1:11" x14ac:dyDescent="0.2">
      <c r="A20" s="180" t="s">
        <v>55</v>
      </c>
      <c r="B20" s="180">
        <f>ROUND(VALUE(SUBSTITUTE(実質収支比率等に係る経年分析!F$47,"▲","-")),2)</f>
        <v>3.26</v>
      </c>
      <c r="C20" s="180">
        <f>ROUND(VALUE(SUBSTITUTE(実質収支比率等に係る経年分析!G$47,"▲","-")),2)</f>
        <v>1.64</v>
      </c>
      <c r="D20" s="180">
        <f>ROUND(VALUE(SUBSTITUTE(実質収支比率等に係る経年分析!H$47,"▲","-")),2)</f>
        <v>1.28</v>
      </c>
      <c r="E20" s="180">
        <f>ROUND(VALUE(SUBSTITUTE(実質収支比率等に係る経年分析!I$47,"▲","-")),2)</f>
        <v>1.05</v>
      </c>
      <c r="F20" s="180">
        <f>ROUND(VALUE(SUBSTITUTE(実質収支比率等に係る経年分析!J$47,"▲","-")),2)</f>
        <v>1.21</v>
      </c>
    </row>
    <row r="21" spans="1:11" x14ac:dyDescent="0.2">
      <c r="A21" s="180" t="s">
        <v>56</v>
      </c>
      <c r="B21" s="180">
        <f>IF(ISNUMBER(VALUE(SUBSTITUTE(実質収支比率等に係る経年分析!F$49,"▲","-"))),ROUND(VALUE(SUBSTITUTE(実質収支比率等に係る経年分析!F$49,"▲","-")),2),NA())</f>
        <v>-0.72</v>
      </c>
      <c r="C21" s="180">
        <f>IF(ISNUMBER(VALUE(SUBSTITUTE(実質収支比率等に係る経年分析!G$49,"▲","-"))),ROUND(VALUE(SUBSTITUTE(実質収支比率等に係る経年分析!G$49,"▲","-")),2),NA())</f>
        <v>-1.58</v>
      </c>
      <c r="D21" s="180">
        <f>IF(ISNUMBER(VALUE(SUBSTITUTE(実質収支比率等に係る経年分析!H$49,"▲","-"))),ROUND(VALUE(SUBSTITUTE(実質収支比率等に係る経年分析!H$49,"▲","-")),2),NA())</f>
        <v>-0.13</v>
      </c>
      <c r="E21" s="180">
        <f>IF(ISNUMBER(VALUE(SUBSTITUTE(実質収支比率等に係る経年分析!I$49,"▲","-"))),ROUND(VALUE(SUBSTITUTE(実質収支比率等に係る経年分析!I$49,"▲","-")),2),NA())</f>
        <v>-0.37</v>
      </c>
      <c r="F21" s="180">
        <f>IF(ISNUMBER(VALUE(SUBSTITUTE(実質収支比率等に係る経年分析!J$49,"▲","-"))),ROUND(VALUE(SUBSTITUTE(実質収支比率等に係る経年分析!J$49,"▲","-")),2),NA())</f>
        <v>0.22</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安芸市民病院事業会計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2">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2">
      <c r="A31" s="181" t="str">
        <f>IF(連結実質赤字比率に係る赤字・黒字の構成分析!C$39="",NA(),連結実質赤字比率に係る赤字・黒字の構成分析!C$39)</f>
        <v>競輪事業特別会計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2">
      <c r="A32" s="181" t="str">
        <f>IF(連結実質赤字比率に係る赤字・黒字の構成分析!C$38="",NA(),連結実質赤字比率に係る赤字・黒字の構成分析!C$38)</f>
        <v>開発事業特別会計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x14ac:dyDescent="0.2">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0.49</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0.55000000000000004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0.55000000000000004</v>
      </c>
    </row>
    <row r="35" spans="1:16" x14ac:dyDescent="0.2">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3.27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3.35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3.06</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68617</v>
      </c>
      <c r="E42" s="182"/>
      <c r="F42" s="182"/>
      <c r="G42" s="182">
        <f>'実質公債費比率（分子）の構造'!L$52</f>
        <v>69738</v>
      </c>
      <c r="H42" s="182"/>
      <c r="I42" s="182"/>
      <c r="J42" s="182">
        <f>'実質公債費比率（分子）の構造'!M$52</f>
        <v>68547</v>
      </c>
      <c r="K42" s="182"/>
      <c r="L42" s="182"/>
      <c r="M42" s="182">
        <f>'実質公債費比率（分子）の構造'!N$52</f>
        <v>67901</v>
      </c>
      <c r="N42" s="182"/>
      <c r="O42" s="182"/>
      <c r="P42" s="182">
        <f>'実質公債費比率（分子）の構造'!O$52</f>
        <v>67172</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845</v>
      </c>
      <c r="C44" s="182"/>
      <c r="D44" s="182"/>
      <c r="E44" s="182">
        <f>'実質公債費比率（分子）の構造'!L$50</f>
        <v>943</v>
      </c>
      <c r="F44" s="182"/>
      <c r="G44" s="182"/>
      <c r="H44" s="182">
        <f>'実質公債費比率（分子）の構造'!M$50</f>
        <v>335</v>
      </c>
      <c r="I44" s="182"/>
      <c r="J44" s="182"/>
      <c r="K44" s="182">
        <f>'実質公債費比率（分子）の構造'!N$50</f>
        <v>200</v>
      </c>
      <c r="L44" s="182"/>
      <c r="M44" s="182"/>
      <c r="N44" s="182">
        <f>'実質公債費比率（分子）の構造'!O$50</f>
        <v>140</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20703</v>
      </c>
      <c r="C46" s="182"/>
      <c r="D46" s="182"/>
      <c r="E46" s="182">
        <f>'実質公債費比率（分子）の構造'!L$48</f>
        <v>19774</v>
      </c>
      <c r="F46" s="182"/>
      <c r="G46" s="182"/>
      <c r="H46" s="182">
        <f>'実質公債費比率（分子）の構造'!M$48</f>
        <v>19895</v>
      </c>
      <c r="I46" s="182"/>
      <c r="J46" s="182"/>
      <c r="K46" s="182">
        <f>'実質公債費比率（分子）の構造'!N$48</f>
        <v>17985</v>
      </c>
      <c r="L46" s="182"/>
      <c r="M46" s="182"/>
      <c r="N46" s="182">
        <f>'実質公債費比率（分子）の構造'!O$48</f>
        <v>16339</v>
      </c>
      <c r="O46" s="182"/>
      <c r="P46" s="182"/>
    </row>
    <row r="47" spans="1:16" x14ac:dyDescent="0.2">
      <c r="A47" s="182" t="s">
        <v>14</v>
      </c>
      <c r="B47" s="182">
        <f>'実質公債費比率（分子）の構造'!K$47</f>
        <v>22507</v>
      </c>
      <c r="C47" s="182"/>
      <c r="D47" s="182"/>
      <c r="E47" s="182">
        <f>'実質公債費比率（分子）の構造'!L$47</f>
        <v>21174</v>
      </c>
      <c r="F47" s="182"/>
      <c r="G47" s="182"/>
      <c r="H47" s="182">
        <f>'実質公債費比率（分子）の構造'!M$47</f>
        <v>22639</v>
      </c>
      <c r="I47" s="182"/>
      <c r="J47" s="182"/>
      <c r="K47" s="182">
        <f>'実質公債費比率（分子）の構造'!N$47</f>
        <v>24974</v>
      </c>
      <c r="L47" s="182"/>
      <c r="M47" s="182"/>
      <c r="N47" s="182">
        <f>'実質公債費比率（分子）の構造'!O$47</f>
        <v>27246</v>
      </c>
      <c r="O47" s="182"/>
      <c r="P47" s="182"/>
    </row>
    <row r="48" spans="1:16" x14ac:dyDescent="0.2">
      <c r="A48" s="182" t="s">
        <v>68</v>
      </c>
      <c r="B48" s="182">
        <f>'実質公債費比率（分子）の構造'!K$46</f>
        <v>3373</v>
      </c>
      <c r="C48" s="182"/>
      <c r="D48" s="182"/>
      <c r="E48" s="182">
        <f>'実質公債費比率（分子）の構造'!L$46</f>
        <v>3391</v>
      </c>
      <c r="F48" s="182"/>
      <c r="G48" s="182"/>
      <c r="H48" s="182">
        <f>'実質公債費比率（分子）の構造'!M$46</f>
        <v>3680</v>
      </c>
      <c r="I48" s="182"/>
      <c r="J48" s="182"/>
      <c r="K48" s="182">
        <f>'実質公債費比率（分子）の構造'!N$46</f>
        <v>4592</v>
      </c>
      <c r="L48" s="182"/>
      <c r="M48" s="182"/>
      <c r="N48" s="182">
        <f>'実質公債費比率（分子）の構造'!O$46</f>
        <v>6055</v>
      </c>
      <c r="O48" s="182"/>
      <c r="P48" s="182"/>
    </row>
    <row r="49" spans="1:16" x14ac:dyDescent="0.2">
      <c r="A49" s="182" t="s">
        <v>69</v>
      </c>
      <c r="B49" s="182">
        <f>'実質公債費比率（分子）の構造'!K$45</f>
        <v>55491</v>
      </c>
      <c r="C49" s="182"/>
      <c r="D49" s="182"/>
      <c r="E49" s="182">
        <f>'実質公債費比率（分子）の構造'!L$45</f>
        <v>58157</v>
      </c>
      <c r="F49" s="182"/>
      <c r="G49" s="182"/>
      <c r="H49" s="182">
        <f>'実質公債費比率（分子）の構造'!M$45</f>
        <v>56802</v>
      </c>
      <c r="I49" s="182"/>
      <c r="J49" s="182"/>
      <c r="K49" s="182">
        <f>'実質公債費比率（分子）の構造'!N$45</f>
        <v>55445</v>
      </c>
      <c r="L49" s="182"/>
      <c r="M49" s="182"/>
      <c r="N49" s="182">
        <f>'実質公債費比率（分子）の構造'!O$45</f>
        <v>51526</v>
      </c>
      <c r="O49" s="182"/>
      <c r="P49" s="182"/>
    </row>
    <row r="50" spans="1:16" x14ac:dyDescent="0.2">
      <c r="A50" s="182" t="s">
        <v>70</v>
      </c>
      <c r="B50" s="182" t="e">
        <f>NA()</f>
        <v>#N/A</v>
      </c>
      <c r="C50" s="182">
        <f>IF(ISNUMBER('実質公債費比率（分子）の構造'!K$53),'実質公債費比率（分子）の構造'!K$53,NA())</f>
        <v>34302</v>
      </c>
      <c r="D50" s="182" t="e">
        <f>NA()</f>
        <v>#N/A</v>
      </c>
      <c r="E50" s="182" t="e">
        <f>NA()</f>
        <v>#N/A</v>
      </c>
      <c r="F50" s="182">
        <f>IF(ISNUMBER('実質公債費比率（分子）の構造'!L$53),'実質公債費比率（分子）の構造'!L$53,NA())</f>
        <v>33701</v>
      </c>
      <c r="G50" s="182" t="e">
        <f>NA()</f>
        <v>#N/A</v>
      </c>
      <c r="H50" s="182" t="e">
        <f>NA()</f>
        <v>#N/A</v>
      </c>
      <c r="I50" s="182">
        <f>IF(ISNUMBER('実質公債費比率（分子）の構造'!M$53),'実質公債費比率（分子）の構造'!M$53,NA())</f>
        <v>34804</v>
      </c>
      <c r="J50" s="182" t="e">
        <f>NA()</f>
        <v>#N/A</v>
      </c>
      <c r="K50" s="182" t="e">
        <f>NA()</f>
        <v>#N/A</v>
      </c>
      <c r="L50" s="182">
        <f>IF(ISNUMBER('実質公債費比率（分子）の構造'!N$53),'実質公債費比率（分子）の構造'!N$53,NA())</f>
        <v>35295</v>
      </c>
      <c r="M50" s="182" t="e">
        <f>NA()</f>
        <v>#N/A</v>
      </c>
      <c r="N50" s="182" t="e">
        <f>NA()</f>
        <v>#N/A</v>
      </c>
      <c r="O50" s="182">
        <f>IF(ISNUMBER('実質公債費比率（分子）の構造'!O$53),'実質公債費比率（分子）の構造'!O$53,NA())</f>
        <v>34134</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671522</v>
      </c>
      <c r="E56" s="181"/>
      <c r="F56" s="181"/>
      <c r="G56" s="181">
        <f>'将来負担比率（分子）の構造'!J$52</f>
        <v>671186</v>
      </c>
      <c r="H56" s="181"/>
      <c r="I56" s="181"/>
      <c r="J56" s="181">
        <f>'将来負担比率（分子）の構造'!K$52</f>
        <v>677756</v>
      </c>
      <c r="K56" s="181"/>
      <c r="L56" s="181"/>
      <c r="M56" s="181">
        <f>'将来負担比率（分子）の構造'!L$52</f>
        <v>691549</v>
      </c>
      <c r="N56" s="181"/>
      <c r="O56" s="181"/>
      <c r="P56" s="181">
        <f>'将来負担比率（分子）の構造'!M$52</f>
        <v>702185</v>
      </c>
    </row>
    <row r="57" spans="1:16" x14ac:dyDescent="0.2">
      <c r="A57" s="181" t="s">
        <v>42</v>
      </c>
      <c r="B57" s="181"/>
      <c r="C57" s="181"/>
      <c r="D57" s="181">
        <f>'将来負担比率（分子）の構造'!I$51</f>
        <v>192534</v>
      </c>
      <c r="E57" s="181"/>
      <c r="F57" s="181"/>
      <c r="G57" s="181">
        <f>'将来負担比率（分子）の構造'!J$51</f>
        <v>189528</v>
      </c>
      <c r="H57" s="181"/>
      <c r="I57" s="181"/>
      <c r="J57" s="181">
        <f>'将来負担比率（分子）の構造'!K$51</f>
        <v>189109</v>
      </c>
      <c r="K57" s="181"/>
      <c r="L57" s="181"/>
      <c r="M57" s="181">
        <f>'将来負担比率（分子）の構造'!L$51</f>
        <v>187329</v>
      </c>
      <c r="N57" s="181"/>
      <c r="O57" s="181"/>
      <c r="P57" s="181">
        <f>'将来負担比率（分子）の構造'!M$51</f>
        <v>182780</v>
      </c>
    </row>
    <row r="58" spans="1:16" x14ac:dyDescent="0.2">
      <c r="A58" s="181" t="s">
        <v>41</v>
      </c>
      <c r="B58" s="181"/>
      <c r="C58" s="181"/>
      <c r="D58" s="181">
        <f>'将来負担比率（分子）の構造'!I$50</f>
        <v>121281</v>
      </c>
      <c r="E58" s="181"/>
      <c r="F58" s="181"/>
      <c r="G58" s="181">
        <f>'将来負担比率（分子）の構造'!J$50</f>
        <v>115535</v>
      </c>
      <c r="H58" s="181"/>
      <c r="I58" s="181"/>
      <c r="J58" s="181">
        <f>'将来負担比率（分子）の構造'!K$50</f>
        <v>109482</v>
      </c>
      <c r="K58" s="181"/>
      <c r="L58" s="181"/>
      <c r="M58" s="181">
        <f>'将来負担比率（分子）の構造'!L$50</f>
        <v>96487</v>
      </c>
      <c r="N58" s="181"/>
      <c r="O58" s="181"/>
      <c r="P58" s="181">
        <f>'将来負担比率（分子）の構造'!M$50</f>
        <v>88806</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16291</v>
      </c>
      <c r="C61" s="181"/>
      <c r="D61" s="181"/>
      <c r="E61" s="181">
        <f>'将来負担比率（分子）の構造'!J$46</f>
        <v>18084</v>
      </c>
      <c r="F61" s="181"/>
      <c r="G61" s="181"/>
      <c r="H61" s="181">
        <f>'将来負担比率（分子）の構造'!K$46</f>
        <v>18273</v>
      </c>
      <c r="I61" s="181"/>
      <c r="J61" s="181"/>
      <c r="K61" s="181">
        <f>'将来負担比率（分子）の構造'!L$46</f>
        <v>17841</v>
      </c>
      <c r="L61" s="181"/>
      <c r="M61" s="181"/>
      <c r="N61" s="181">
        <f>'将来負担比率（分子）の構造'!M$46</f>
        <v>17720</v>
      </c>
      <c r="O61" s="181"/>
      <c r="P61" s="181"/>
    </row>
    <row r="62" spans="1:16" x14ac:dyDescent="0.2">
      <c r="A62" s="181" t="s">
        <v>35</v>
      </c>
      <c r="B62" s="181">
        <f>'将来負担比率（分子）の構造'!I$45</f>
        <v>73663</v>
      </c>
      <c r="C62" s="181"/>
      <c r="D62" s="181"/>
      <c r="E62" s="181">
        <f>'将来負担比率（分子）の構造'!J$45</f>
        <v>69761</v>
      </c>
      <c r="F62" s="181"/>
      <c r="G62" s="181"/>
      <c r="H62" s="181">
        <f>'将来負担比率（分子）の構造'!K$45</f>
        <v>102465</v>
      </c>
      <c r="I62" s="181"/>
      <c r="J62" s="181"/>
      <c r="K62" s="181">
        <f>'将来負担比率（分子）の構造'!L$45</f>
        <v>94559</v>
      </c>
      <c r="L62" s="181"/>
      <c r="M62" s="181"/>
      <c r="N62" s="181">
        <f>'将来負担比率（分子）の構造'!M$45</f>
        <v>90008</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273017</v>
      </c>
      <c r="C64" s="181"/>
      <c r="D64" s="181"/>
      <c r="E64" s="181">
        <f>'将来負担比率（分子）の構造'!J$43</f>
        <v>269240</v>
      </c>
      <c r="F64" s="181"/>
      <c r="G64" s="181"/>
      <c r="H64" s="181">
        <f>'将来負担比率（分子）の構造'!K$43</f>
        <v>266357</v>
      </c>
      <c r="I64" s="181"/>
      <c r="J64" s="181"/>
      <c r="K64" s="181">
        <f>'将来負担比率（分子）の構造'!L$43</f>
        <v>252380</v>
      </c>
      <c r="L64" s="181"/>
      <c r="M64" s="181"/>
      <c r="N64" s="181">
        <f>'将来負担比率（分子）の構造'!M$43</f>
        <v>234620</v>
      </c>
      <c r="O64" s="181"/>
      <c r="P64" s="181"/>
    </row>
    <row r="65" spans="1:16" x14ac:dyDescent="0.2">
      <c r="A65" s="181" t="s">
        <v>32</v>
      </c>
      <c r="B65" s="181">
        <f>'将来負担比率（分子）の構造'!I$42</f>
        <v>1792</v>
      </c>
      <c r="C65" s="181"/>
      <c r="D65" s="181"/>
      <c r="E65" s="181">
        <f>'将来負担比率（分子）の構造'!J$42</f>
        <v>1418</v>
      </c>
      <c r="F65" s="181"/>
      <c r="G65" s="181"/>
      <c r="H65" s="181">
        <f>'将来負担比率（分子）の構造'!K$42</f>
        <v>1208</v>
      </c>
      <c r="I65" s="181"/>
      <c r="J65" s="181"/>
      <c r="K65" s="181">
        <f>'将来負担比率（分子）の構造'!L$42</f>
        <v>1190</v>
      </c>
      <c r="L65" s="181"/>
      <c r="M65" s="181"/>
      <c r="N65" s="181">
        <f>'将来負担比率（分子）の構造'!M$42</f>
        <v>1066</v>
      </c>
      <c r="O65" s="181"/>
      <c r="P65" s="181"/>
    </row>
    <row r="66" spans="1:16" x14ac:dyDescent="0.2">
      <c r="A66" s="181" t="s">
        <v>31</v>
      </c>
      <c r="B66" s="181">
        <f>'将来負担比率（分子）の構造'!I$41</f>
        <v>1140786</v>
      </c>
      <c r="C66" s="181"/>
      <c r="D66" s="181"/>
      <c r="E66" s="181">
        <f>'将来負担比率（分子）の構造'!J$41</f>
        <v>1139857</v>
      </c>
      <c r="F66" s="181"/>
      <c r="G66" s="181"/>
      <c r="H66" s="181">
        <f>'将来負担比率（分子）の構造'!K$41</f>
        <v>1142844</v>
      </c>
      <c r="I66" s="181"/>
      <c r="J66" s="181"/>
      <c r="K66" s="181">
        <f>'将来負担比率（分子）の構造'!L$41</f>
        <v>1142269</v>
      </c>
      <c r="L66" s="181"/>
      <c r="M66" s="181"/>
      <c r="N66" s="181">
        <f>'将来負担比率（分子）の構造'!M$41</f>
        <v>1145785</v>
      </c>
      <c r="O66" s="181"/>
      <c r="P66" s="181"/>
    </row>
    <row r="67" spans="1:16" x14ac:dyDescent="0.2">
      <c r="A67" s="181" t="s">
        <v>74</v>
      </c>
      <c r="B67" s="181" t="e">
        <f>NA()</f>
        <v>#N/A</v>
      </c>
      <c r="C67" s="181">
        <f>IF(ISNUMBER('将来負担比率（分子）の構造'!I$53), IF('将来負担比率（分子）の構造'!I$53 &lt; 0, 0, '将来負担比率（分子）の構造'!I$53), NA())</f>
        <v>520213</v>
      </c>
      <c r="D67" s="181" t="e">
        <f>NA()</f>
        <v>#N/A</v>
      </c>
      <c r="E67" s="181" t="e">
        <f>NA()</f>
        <v>#N/A</v>
      </c>
      <c r="F67" s="181">
        <f>IF(ISNUMBER('将来負担比率（分子）の構造'!J$53), IF('将来負担比率（分子）の構造'!J$53 &lt; 0, 0, '将来負担比率（分子）の構造'!J$53), NA())</f>
        <v>522113</v>
      </c>
      <c r="G67" s="181" t="e">
        <f>NA()</f>
        <v>#N/A</v>
      </c>
      <c r="H67" s="181" t="e">
        <f>NA()</f>
        <v>#N/A</v>
      </c>
      <c r="I67" s="181">
        <f>IF(ISNUMBER('将来負担比率（分子）の構造'!K$53), IF('将来負担比率（分子）の構造'!K$53 &lt; 0, 0, '将来負担比率（分子）の構造'!K$53), NA())</f>
        <v>554801</v>
      </c>
      <c r="J67" s="181" t="e">
        <f>NA()</f>
        <v>#N/A</v>
      </c>
      <c r="K67" s="181" t="e">
        <f>NA()</f>
        <v>#N/A</v>
      </c>
      <c r="L67" s="181">
        <f>IF(ISNUMBER('将来負担比率（分子）の構造'!L$53), IF('将来負担比率（分子）の構造'!L$53 &lt; 0, 0, '将来負担比率（分子）の構造'!L$53), NA())</f>
        <v>532875</v>
      </c>
      <c r="M67" s="181" t="e">
        <f>NA()</f>
        <v>#N/A</v>
      </c>
      <c r="N67" s="181" t="e">
        <f>NA()</f>
        <v>#N/A</v>
      </c>
      <c r="O67" s="181">
        <f>IF(ISNUMBER('将来負担比率（分子）の構造'!M$53), IF('将来負担比率（分子）の構造'!M$53 &lt; 0, 0, '将来負担比率（分子）の構造'!M$53), NA())</f>
        <v>515429</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4172</v>
      </c>
      <c r="C72" s="185">
        <f>基金残高に係る経年分析!G55</f>
        <v>3451</v>
      </c>
      <c r="D72" s="185">
        <f>基金残高に係る経年分析!H55</f>
        <v>3984</v>
      </c>
    </row>
    <row r="73" spans="1:16" x14ac:dyDescent="0.2">
      <c r="A73" s="184" t="s">
        <v>77</v>
      </c>
      <c r="B73" s="185" t="str">
        <f>基金残高に係る経年分析!F56</f>
        <v>-</v>
      </c>
      <c r="C73" s="185" t="str">
        <f>基金残高に係る経年分析!G56</f>
        <v>-</v>
      </c>
      <c r="D73" s="185" t="str">
        <f>基金残高に係る経年分析!H56</f>
        <v>-</v>
      </c>
    </row>
    <row r="74" spans="1:16" x14ac:dyDescent="0.2">
      <c r="A74" s="184" t="s">
        <v>78</v>
      </c>
      <c r="B74" s="185">
        <f>基金残高に係る経年分析!F57</f>
        <v>5289</v>
      </c>
      <c r="C74" s="185">
        <f>基金残高に係る経年分析!G57</f>
        <v>5077</v>
      </c>
      <c r="D74" s="185">
        <f>基金残高に係る経年分析!H57</f>
        <v>6435</v>
      </c>
    </row>
  </sheetData>
  <sheetProtection algorithmName="SHA-512" hashValue="vG705DWmWyftEY3Kflc3H+mu0sM5fFMNdLxgmFcFz8O+0Jq9SBS8072PJ9JwU5Qp+Y3oKzX+WQSVis/sYF6o+Q==" saltValue="fQ7eWWxKf4brAEs+kPKz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216</v>
      </c>
      <c r="DI1" s="622"/>
      <c r="DJ1" s="622"/>
      <c r="DK1" s="622"/>
      <c r="DL1" s="622"/>
      <c r="DM1" s="622"/>
      <c r="DN1" s="623"/>
      <c r="DO1" s="226"/>
      <c r="DP1" s="621" t="s">
        <v>217</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2">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4" t="s">
        <v>219</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220</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221</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2">
      <c r="B4" s="624" t="s">
        <v>1</v>
      </c>
      <c r="C4" s="625"/>
      <c r="D4" s="625"/>
      <c r="E4" s="625"/>
      <c r="F4" s="625"/>
      <c r="G4" s="625"/>
      <c r="H4" s="625"/>
      <c r="I4" s="625"/>
      <c r="J4" s="625"/>
      <c r="K4" s="625"/>
      <c r="L4" s="625"/>
      <c r="M4" s="625"/>
      <c r="N4" s="625"/>
      <c r="O4" s="625"/>
      <c r="P4" s="625"/>
      <c r="Q4" s="626"/>
      <c r="R4" s="624" t="s">
        <v>222</v>
      </c>
      <c r="S4" s="625"/>
      <c r="T4" s="625"/>
      <c r="U4" s="625"/>
      <c r="V4" s="625"/>
      <c r="W4" s="625"/>
      <c r="X4" s="625"/>
      <c r="Y4" s="626"/>
      <c r="Z4" s="624" t="s">
        <v>223</v>
      </c>
      <c r="AA4" s="625"/>
      <c r="AB4" s="625"/>
      <c r="AC4" s="626"/>
      <c r="AD4" s="624" t="s">
        <v>224</v>
      </c>
      <c r="AE4" s="625"/>
      <c r="AF4" s="625"/>
      <c r="AG4" s="625"/>
      <c r="AH4" s="625"/>
      <c r="AI4" s="625"/>
      <c r="AJ4" s="625"/>
      <c r="AK4" s="626"/>
      <c r="AL4" s="624" t="s">
        <v>223</v>
      </c>
      <c r="AM4" s="625"/>
      <c r="AN4" s="625"/>
      <c r="AO4" s="626"/>
      <c r="AP4" s="630" t="s">
        <v>225</v>
      </c>
      <c r="AQ4" s="630"/>
      <c r="AR4" s="630"/>
      <c r="AS4" s="630"/>
      <c r="AT4" s="630"/>
      <c r="AU4" s="630"/>
      <c r="AV4" s="630"/>
      <c r="AW4" s="630"/>
      <c r="AX4" s="630"/>
      <c r="AY4" s="630"/>
      <c r="AZ4" s="630"/>
      <c r="BA4" s="630"/>
      <c r="BB4" s="630"/>
      <c r="BC4" s="630"/>
      <c r="BD4" s="630"/>
      <c r="BE4" s="630"/>
      <c r="BF4" s="630"/>
      <c r="BG4" s="630" t="s">
        <v>226</v>
      </c>
      <c r="BH4" s="630"/>
      <c r="BI4" s="630"/>
      <c r="BJ4" s="630"/>
      <c r="BK4" s="630"/>
      <c r="BL4" s="630"/>
      <c r="BM4" s="630"/>
      <c r="BN4" s="630"/>
      <c r="BO4" s="630" t="s">
        <v>223</v>
      </c>
      <c r="BP4" s="630"/>
      <c r="BQ4" s="630"/>
      <c r="BR4" s="630"/>
      <c r="BS4" s="630" t="s">
        <v>227</v>
      </c>
      <c r="BT4" s="630"/>
      <c r="BU4" s="630"/>
      <c r="BV4" s="630"/>
      <c r="BW4" s="630"/>
      <c r="BX4" s="630"/>
      <c r="BY4" s="630"/>
      <c r="BZ4" s="630"/>
      <c r="CA4" s="630"/>
      <c r="CB4" s="630"/>
      <c r="CD4" s="627" t="s">
        <v>228</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2">
      <c r="B5" s="631" t="s">
        <v>229</v>
      </c>
      <c r="C5" s="632"/>
      <c r="D5" s="632"/>
      <c r="E5" s="632"/>
      <c r="F5" s="632"/>
      <c r="G5" s="632"/>
      <c r="H5" s="632"/>
      <c r="I5" s="632"/>
      <c r="J5" s="632"/>
      <c r="K5" s="632"/>
      <c r="L5" s="632"/>
      <c r="M5" s="632"/>
      <c r="N5" s="632"/>
      <c r="O5" s="632"/>
      <c r="P5" s="632"/>
      <c r="Q5" s="633"/>
      <c r="R5" s="634">
        <v>239772086</v>
      </c>
      <c r="S5" s="635"/>
      <c r="T5" s="635"/>
      <c r="U5" s="635"/>
      <c r="V5" s="635"/>
      <c r="W5" s="635"/>
      <c r="X5" s="635"/>
      <c r="Y5" s="636"/>
      <c r="Z5" s="637">
        <v>38</v>
      </c>
      <c r="AA5" s="637"/>
      <c r="AB5" s="637"/>
      <c r="AC5" s="637"/>
      <c r="AD5" s="638">
        <v>222905333</v>
      </c>
      <c r="AE5" s="638"/>
      <c r="AF5" s="638"/>
      <c r="AG5" s="638"/>
      <c r="AH5" s="638"/>
      <c r="AI5" s="638"/>
      <c r="AJ5" s="638"/>
      <c r="AK5" s="638"/>
      <c r="AL5" s="639">
        <v>72.8</v>
      </c>
      <c r="AM5" s="640"/>
      <c r="AN5" s="640"/>
      <c r="AO5" s="641"/>
      <c r="AP5" s="631" t="s">
        <v>230</v>
      </c>
      <c r="AQ5" s="632"/>
      <c r="AR5" s="632"/>
      <c r="AS5" s="632"/>
      <c r="AT5" s="632"/>
      <c r="AU5" s="632"/>
      <c r="AV5" s="632"/>
      <c r="AW5" s="632"/>
      <c r="AX5" s="632"/>
      <c r="AY5" s="632"/>
      <c r="AZ5" s="632"/>
      <c r="BA5" s="632"/>
      <c r="BB5" s="632"/>
      <c r="BC5" s="632"/>
      <c r="BD5" s="632"/>
      <c r="BE5" s="632"/>
      <c r="BF5" s="633"/>
      <c r="BG5" s="645">
        <v>215985352</v>
      </c>
      <c r="BH5" s="646"/>
      <c r="BI5" s="646"/>
      <c r="BJ5" s="646"/>
      <c r="BK5" s="646"/>
      <c r="BL5" s="646"/>
      <c r="BM5" s="646"/>
      <c r="BN5" s="647"/>
      <c r="BO5" s="648">
        <v>90.1</v>
      </c>
      <c r="BP5" s="648"/>
      <c r="BQ5" s="648"/>
      <c r="BR5" s="648"/>
      <c r="BS5" s="649">
        <v>3343841</v>
      </c>
      <c r="BT5" s="649"/>
      <c r="BU5" s="649"/>
      <c r="BV5" s="649"/>
      <c r="BW5" s="649"/>
      <c r="BX5" s="649"/>
      <c r="BY5" s="649"/>
      <c r="BZ5" s="649"/>
      <c r="CA5" s="649"/>
      <c r="CB5" s="653"/>
      <c r="CD5" s="627" t="s">
        <v>225</v>
      </c>
      <c r="CE5" s="628"/>
      <c r="CF5" s="628"/>
      <c r="CG5" s="628"/>
      <c r="CH5" s="628"/>
      <c r="CI5" s="628"/>
      <c r="CJ5" s="628"/>
      <c r="CK5" s="628"/>
      <c r="CL5" s="628"/>
      <c r="CM5" s="628"/>
      <c r="CN5" s="628"/>
      <c r="CO5" s="628"/>
      <c r="CP5" s="628"/>
      <c r="CQ5" s="629"/>
      <c r="CR5" s="627" t="s">
        <v>231</v>
      </c>
      <c r="CS5" s="628"/>
      <c r="CT5" s="628"/>
      <c r="CU5" s="628"/>
      <c r="CV5" s="628"/>
      <c r="CW5" s="628"/>
      <c r="CX5" s="628"/>
      <c r="CY5" s="629"/>
      <c r="CZ5" s="627" t="s">
        <v>223</v>
      </c>
      <c r="DA5" s="628"/>
      <c r="DB5" s="628"/>
      <c r="DC5" s="629"/>
      <c r="DD5" s="627" t="s">
        <v>232</v>
      </c>
      <c r="DE5" s="628"/>
      <c r="DF5" s="628"/>
      <c r="DG5" s="628"/>
      <c r="DH5" s="628"/>
      <c r="DI5" s="628"/>
      <c r="DJ5" s="628"/>
      <c r="DK5" s="628"/>
      <c r="DL5" s="628"/>
      <c r="DM5" s="628"/>
      <c r="DN5" s="628"/>
      <c r="DO5" s="628"/>
      <c r="DP5" s="629"/>
      <c r="DQ5" s="627" t="s">
        <v>233</v>
      </c>
      <c r="DR5" s="628"/>
      <c r="DS5" s="628"/>
      <c r="DT5" s="628"/>
      <c r="DU5" s="628"/>
      <c r="DV5" s="628"/>
      <c r="DW5" s="628"/>
      <c r="DX5" s="628"/>
      <c r="DY5" s="628"/>
      <c r="DZ5" s="628"/>
      <c r="EA5" s="628"/>
      <c r="EB5" s="628"/>
      <c r="EC5" s="629"/>
    </row>
    <row r="6" spans="2:143" ht="11.25" customHeight="1" x14ac:dyDescent="0.2">
      <c r="B6" s="642" t="s">
        <v>234</v>
      </c>
      <c r="C6" s="643"/>
      <c r="D6" s="643"/>
      <c r="E6" s="643"/>
      <c r="F6" s="643"/>
      <c r="G6" s="643"/>
      <c r="H6" s="643"/>
      <c r="I6" s="643"/>
      <c r="J6" s="643"/>
      <c r="K6" s="643"/>
      <c r="L6" s="643"/>
      <c r="M6" s="643"/>
      <c r="N6" s="643"/>
      <c r="O6" s="643"/>
      <c r="P6" s="643"/>
      <c r="Q6" s="644"/>
      <c r="R6" s="645">
        <v>3340232</v>
      </c>
      <c r="S6" s="646"/>
      <c r="T6" s="646"/>
      <c r="U6" s="646"/>
      <c r="V6" s="646"/>
      <c r="W6" s="646"/>
      <c r="X6" s="646"/>
      <c r="Y6" s="647"/>
      <c r="Z6" s="648">
        <v>0.5</v>
      </c>
      <c r="AA6" s="648"/>
      <c r="AB6" s="648"/>
      <c r="AC6" s="648"/>
      <c r="AD6" s="649">
        <v>3340232</v>
      </c>
      <c r="AE6" s="649"/>
      <c r="AF6" s="649"/>
      <c r="AG6" s="649"/>
      <c r="AH6" s="649"/>
      <c r="AI6" s="649"/>
      <c r="AJ6" s="649"/>
      <c r="AK6" s="649"/>
      <c r="AL6" s="650">
        <v>1.1000000000000001</v>
      </c>
      <c r="AM6" s="651"/>
      <c r="AN6" s="651"/>
      <c r="AO6" s="652"/>
      <c r="AP6" s="642" t="s">
        <v>235</v>
      </c>
      <c r="AQ6" s="643"/>
      <c r="AR6" s="643"/>
      <c r="AS6" s="643"/>
      <c r="AT6" s="643"/>
      <c r="AU6" s="643"/>
      <c r="AV6" s="643"/>
      <c r="AW6" s="643"/>
      <c r="AX6" s="643"/>
      <c r="AY6" s="643"/>
      <c r="AZ6" s="643"/>
      <c r="BA6" s="643"/>
      <c r="BB6" s="643"/>
      <c r="BC6" s="643"/>
      <c r="BD6" s="643"/>
      <c r="BE6" s="643"/>
      <c r="BF6" s="644"/>
      <c r="BG6" s="645">
        <v>215985352</v>
      </c>
      <c r="BH6" s="646"/>
      <c r="BI6" s="646"/>
      <c r="BJ6" s="646"/>
      <c r="BK6" s="646"/>
      <c r="BL6" s="646"/>
      <c r="BM6" s="646"/>
      <c r="BN6" s="647"/>
      <c r="BO6" s="648">
        <v>90.1</v>
      </c>
      <c r="BP6" s="648"/>
      <c r="BQ6" s="648"/>
      <c r="BR6" s="648"/>
      <c r="BS6" s="649">
        <v>3343841</v>
      </c>
      <c r="BT6" s="649"/>
      <c r="BU6" s="649"/>
      <c r="BV6" s="649"/>
      <c r="BW6" s="649"/>
      <c r="BX6" s="649"/>
      <c r="BY6" s="649"/>
      <c r="BZ6" s="649"/>
      <c r="CA6" s="649"/>
      <c r="CB6" s="653"/>
      <c r="CD6" s="656" t="s">
        <v>236</v>
      </c>
      <c r="CE6" s="657"/>
      <c r="CF6" s="657"/>
      <c r="CG6" s="657"/>
      <c r="CH6" s="657"/>
      <c r="CI6" s="657"/>
      <c r="CJ6" s="657"/>
      <c r="CK6" s="657"/>
      <c r="CL6" s="657"/>
      <c r="CM6" s="657"/>
      <c r="CN6" s="657"/>
      <c r="CO6" s="657"/>
      <c r="CP6" s="657"/>
      <c r="CQ6" s="658"/>
      <c r="CR6" s="645">
        <v>1585457</v>
      </c>
      <c r="CS6" s="646"/>
      <c r="CT6" s="646"/>
      <c r="CU6" s="646"/>
      <c r="CV6" s="646"/>
      <c r="CW6" s="646"/>
      <c r="CX6" s="646"/>
      <c r="CY6" s="647"/>
      <c r="CZ6" s="639">
        <v>0.3</v>
      </c>
      <c r="DA6" s="640"/>
      <c r="DB6" s="640"/>
      <c r="DC6" s="659"/>
      <c r="DD6" s="654" t="s">
        <v>130</v>
      </c>
      <c r="DE6" s="646"/>
      <c r="DF6" s="646"/>
      <c r="DG6" s="646"/>
      <c r="DH6" s="646"/>
      <c r="DI6" s="646"/>
      <c r="DJ6" s="646"/>
      <c r="DK6" s="646"/>
      <c r="DL6" s="646"/>
      <c r="DM6" s="646"/>
      <c r="DN6" s="646"/>
      <c r="DO6" s="646"/>
      <c r="DP6" s="647"/>
      <c r="DQ6" s="654">
        <v>1585454</v>
      </c>
      <c r="DR6" s="646"/>
      <c r="DS6" s="646"/>
      <c r="DT6" s="646"/>
      <c r="DU6" s="646"/>
      <c r="DV6" s="646"/>
      <c r="DW6" s="646"/>
      <c r="DX6" s="646"/>
      <c r="DY6" s="646"/>
      <c r="DZ6" s="646"/>
      <c r="EA6" s="646"/>
      <c r="EB6" s="646"/>
      <c r="EC6" s="655"/>
    </row>
    <row r="7" spans="2:143" ht="11.25" customHeight="1" x14ac:dyDescent="0.2">
      <c r="B7" s="642" t="s">
        <v>237</v>
      </c>
      <c r="C7" s="643"/>
      <c r="D7" s="643"/>
      <c r="E7" s="643"/>
      <c r="F7" s="643"/>
      <c r="G7" s="643"/>
      <c r="H7" s="643"/>
      <c r="I7" s="643"/>
      <c r="J7" s="643"/>
      <c r="K7" s="643"/>
      <c r="L7" s="643"/>
      <c r="M7" s="643"/>
      <c r="N7" s="643"/>
      <c r="O7" s="643"/>
      <c r="P7" s="643"/>
      <c r="Q7" s="644"/>
      <c r="R7" s="645">
        <v>206579</v>
      </c>
      <c r="S7" s="646"/>
      <c r="T7" s="646"/>
      <c r="U7" s="646"/>
      <c r="V7" s="646"/>
      <c r="W7" s="646"/>
      <c r="X7" s="646"/>
      <c r="Y7" s="647"/>
      <c r="Z7" s="648">
        <v>0</v>
      </c>
      <c r="AA7" s="648"/>
      <c r="AB7" s="648"/>
      <c r="AC7" s="648"/>
      <c r="AD7" s="649">
        <v>206579</v>
      </c>
      <c r="AE7" s="649"/>
      <c r="AF7" s="649"/>
      <c r="AG7" s="649"/>
      <c r="AH7" s="649"/>
      <c r="AI7" s="649"/>
      <c r="AJ7" s="649"/>
      <c r="AK7" s="649"/>
      <c r="AL7" s="650">
        <v>0.1</v>
      </c>
      <c r="AM7" s="651"/>
      <c r="AN7" s="651"/>
      <c r="AO7" s="652"/>
      <c r="AP7" s="642" t="s">
        <v>238</v>
      </c>
      <c r="AQ7" s="643"/>
      <c r="AR7" s="643"/>
      <c r="AS7" s="643"/>
      <c r="AT7" s="643"/>
      <c r="AU7" s="643"/>
      <c r="AV7" s="643"/>
      <c r="AW7" s="643"/>
      <c r="AX7" s="643"/>
      <c r="AY7" s="643"/>
      <c r="AZ7" s="643"/>
      <c r="BA7" s="643"/>
      <c r="BB7" s="643"/>
      <c r="BC7" s="643"/>
      <c r="BD7" s="643"/>
      <c r="BE7" s="643"/>
      <c r="BF7" s="644"/>
      <c r="BG7" s="645">
        <v>123852956</v>
      </c>
      <c r="BH7" s="646"/>
      <c r="BI7" s="646"/>
      <c r="BJ7" s="646"/>
      <c r="BK7" s="646"/>
      <c r="BL7" s="646"/>
      <c r="BM7" s="646"/>
      <c r="BN7" s="647"/>
      <c r="BO7" s="648">
        <v>51.7</v>
      </c>
      <c r="BP7" s="648"/>
      <c r="BQ7" s="648"/>
      <c r="BR7" s="648"/>
      <c r="BS7" s="649">
        <v>3343841</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28049498</v>
      </c>
      <c r="CS7" s="646"/>
      <c r="CT7" s="646"/>
      <c r="CU7" s="646"/>
      <c r="CV7" s="646"/>
      <c r="CW7" s="646"/>
      <c r="CX7" s="646"/>
      <c r="CY7" s="647"/>
      <c r="CZ7" s="648">
        <v>4.5</v>
      </c>
      <c r="DA7" s="648"/>
      <c r="DB7" s="648"/>
      <c r="DC7" s="648"/>
      <c r="DD7" s="654">
        <v>560706</v>
      </c>
      <c r="DE7" s="646"/>
      <c r="DF7" s="646"/>
      <c r="DG7" s="646"/>
      <c r="DH7" s="646"/>
      <c r="DI7" s="646"/>
      <c r="DJ7" s="646"/>
      <c r="DK7" s="646"/>
      <c r="DL7" s="646"/>
      <c r="DM7" s="646"/>
      <c r="DN7" s="646"/>
      <c r="DO7" s="646"/>
      <c r="DP7" s="647"/>
      <c r="DQ7" s="654">
        <v>23933309</v>
      </c>
      <c r="DR7" s="646"/>
      <c r="DS7" s="646"/>
      <c r="DT7" s="646"/>
      <c r="DU7" s="646"/>
      <c r="DV7" s="646"/>
      <c r="DW7" s="646"/>
      <c r="DX7" s="646"/>
      <c r="DY7" s="646"/>
      <c r="DZ7" s="646"/>
      <c r="EA7" s="646"/>
      <c r="EB7" s="646"/>
      <c r="EC7" s="655"/>
    </row>
    <row r="8" spans="2:143" ht="11.25" customHeight="1" x14ac:dyDescent="0.2">
      <c r="B8" s="642" t="s">
        <v>240</v>
      </c>
      <c r="C8" s="643"/>
      <c r="D8" s="643"/>
      <c r="E8" s="643"/>
      <c r="F8" s="643"/>
      <c r="G8" s="643"/>
      <c r="H8" s="643"/>
      <c r="I8" s="643"/>
      <c r="J8" s="643"/>
      <c r="K8" s="643"/>
      <c r="L8" s="643"/>
      <c r="M8" s="643"/>
      <c r="N8" s="643"/>
      <c r="O8" s="643"/>
      <c r="P8" s="643"/>
      <c r="Q8" s="644"/>
      <c r="R8" s="645">
        <v>898519</v>
      </c>
      <c r="S8" s="646"/>
      <c r="T8" s="646"/>
      <c r="U8" s="646"/>
      <c r="V8" s="646"/>
      <c r="W8" s="646"/>
      <c r="X8" s="646"/>
      <c r="Y8" s="647"/>
      <c r="Z8" s="648">
        <v>0.1</v>
      </c>
      <c r="AA8" s="648"/>
      <c r="AB8" s="648"/>
      <c r="AC8" s="648"/>
      <c r="AD8" s="649">
        <v>898519</v>
      </c>
      <c r="AE8" s="649"/>
      <c r="AF8" s="649"/>
      <c r="AG8" s="649"/>
      <c r="AH8" s="649"/>
      <c r="AI8" s="649"/>
      <c r="AJ8" s="649"/>
      <c r="AK8" s="649"/>
      <c r="AL8" s="650">
        <v>0.3</v>
      </c>
      <c r="AM8" s="651"/>
      <c r="AN8" s="651"/>
      <c r="AO8" s="652"/>
      <c r="AP8" s="642" t="s">
        <v>241</v>
      </c>
      <c r="AQ8" s="643"/>
      <c r="AR8" s="643"/>
      <c r="AS8" s="643"/>
      <c r="AT8" s="643"/>
      <c r="AU8" s="643"/>
      <c r="AV8" s="643"/>
      <c r="AW8" s="643"/>
      <c r="AX8" s="643"/>
      <c r="AY8" s="643"/>
      <c r="AZ8" s="643"/>
      <c r="BA8" s="643"/>
      <c r="BB8" s="643"/>
      <c r="BC8" s="643"/>
      <c r="BD8" s="643"/>
      <c r="BE8" s="643"/>
      <c r="BF8" s="644"/>
      <c r="BG8" s="645">
        <v>2106458</v>
      </c>
      <c r="BH8" s="646"/>
      <c r="BI8" s="646"/>
      <c r="BJ8" s="646"/>
      <c r="BK8" s="646"/>
      <c r="BL8" s="646"/>
      <c r="BM8" s="646"/>
      <c r="BN8" s="647"/>
      <c r="BO8" s="648">
        <v>0.9</v>
      </c>
      <c r="BP8" s="648"/>
      <c r="BQ8" s="648"/>
      <c r="BR8" s="648"/>
      <c r="BS8" s="654" t="s">
        <v>130</v>
      </c>
      <c r="BT8" s="646"/>
      <c r="BU8" s="646"/>
      <c r="BV8" s="646"/>
      <c r="BW8" s="646"/>
      <c r="BX8" s="646"/>
      <c r="BY8" s="646"/>
      <c r="BZ8" s="646"/>
      <c r="CA8" s="646"/>
      <c r="CB8" s="655"/>
      <c r="CD8" s="660" t="s">
        <v>242</v>
      </c>
      <c r="CE8" s="661"/>
      <c r="CF8" s="661"/>
      <c r="CG8" s="661"/>
      <c r="CH8" s="661"/>
      <c r="CI8" s="661"/>
      <c r="CJ8" s="661"/>
      <c r="CK8" s="661"/>
      <c r="CL8" s="661"/>
      <c r="CM8" s="661"/>
      <c r="CN8" s="661"/>
      <c r="CO8" s="661"/>
      <c r="CP8" s="661"/>
      <c r="CQ8" s="662"/>
      <c r="CR8" s="645">
        <v>210561345</v>
      </c>
      <c r="CS8" s="646"/>
      <c r="CT8" s="646"/>
      <c r="CU8" s="646"/>
      <c r="CV8" s="646"/>
      <c r="CW8" s="646"/>
      <c r="CX8" s="646"/>
      <c r="CY8" s="647"/>
      <c r="CZ8" s="648">
        <v>33.6</v>
      </c>
      <c r="DA8" s="648"/>
      <c r="DB8" s="648"/>
      <c r="DC8" s="648"/>
      <c r="DD8" s="654">
        <v>4532634</v>
      </c>
      <c r="DE8" s="646"/>
      <c r="DF8" s="646"/>
      <c r="DG8" s="646"/>
      <c r="DH8" s="646"/>
      <c r="DI8" s="646"/>
      <c r="DJ8" s="646"/>
      <c r="DK8" s="646"/>
      <c r="DL8" s="646"/>
      <c r="DM8" s="646"/>
      <c r="DN8" s="646"/>
      <c r="DO8" s="646"/>
      <c r="DP8" s="647"/>
      <c r="DQ8" s="654">
        <v>101253395</v>
      </c>
      <c r="DR8" s="646"/>
      <c r="DS8" s="646"/>
      <c r="DT8" s="646"/>
      <c r="DU8" s="646"/>
      <c r="DV8" s="646"/>
      <c r="DW8" s="646"/>
      <c r="DX8" s="646"/>
      <c r="DY8" s="646"/>
      <c r="DZ8" s="646"/>
      <c r="EA8" s="646"/>
      <c r="EB8" s="646"/>
      <c r="EC8" s="655"/>
    </row>
    <row r="9" spans="2:143" ht="11.25" customHeight="1" x14ac:dyDescent="0.2">
      <c r="B9" s="642" t="s">
        <v>243</v>
      </c>
      <c r="C9" s="643"/>
      <c r="D9" s="643"/>
      <c r="E9" s="643"/>
      <c r="F9" s="643"/>
      <c r="G9" s="643"/>
      <c r="H9" s="643"/>
      <c r="I9" s="643"/>
      <c r="J9" s="643"/>
      <c r="K9" s="643"/>
      <c r="L9" s="643"/>
      <c r="M9" s="643"/>
      <c r="N9" s="643"/>
      <c r="O9" s="643"/>
      <c r="P9" s="643"/>
      <c r="Q9" s="644"/>
      <c r="R9" s="645">
        <v>470886</v>
      </c>
      <c r="S9" s="646"/>
      <c r="T9" s="646"/>
      <c r="U9" s="646"/>
      <c r="V9" s="646"/>
      <c r="W9" s="646"/>
      <c r="X9" s="646"/>
      <c r="Y9" s="647"/>
      <c r="Z9" s="648">
        <v>0.1</v>
      </c>
      <c r="AA9" s="648"/>
      <c r="AB9" s="648"/>
      <c r="AC9" s="648"/>
      <c r="AD9" s="649">
        <v>470886</v>
      </c>
      <c r="AE9" s="649"/>
      <c r="AF9" s="649"/>
      <c r="AG9" s="649"/>
      <c r="AH9" s="649"/>
      <c r="AI9" s="649"/>
      <c r="AJ9" s="649"/>
      <c r="AK9" s="649"/>
      <c r="AL9" s="650">
        <v>0.2</v>
      </c>
      <c r="AM9" s="651"/>
      <c r="AN9" s="651"/>
      <c r="AO9" s="652"/>
      <c r="AP9" s="642" t="s">
        <v>244</v>
      </c>
      <c r="AQ9" s="643"/>
      <c r="AR9" s="643"/>
      <c r="AS9" s="643"/>
      <c r="AT9" s="643"/>
      <c r="AU9" s="643"/>
      <c r="AV9" s="643"/>
      <c r="AW9" s="643"/>
      <c r="AX9" s="643"/>
      <c r="AY9" s="643"/>
      <c r="AZ9" s="643"/>
      <c r="BA9" s="643"/>
      <c r="BB9" s="643"/>
      <c r="BC9" s="643"/>
      <c r="BD9" s="643"/>
      <c r="BE9" s="643"/>
      <c r="BF9" s="644"/>
      <c r="BG9" s="645">
        <v>98812084</v>
      </c>
      <c r="BH9" s="646"/>
      <c r="BI9" s="646"/>
      <c r="BJ9" s="646"/>
      <c r="BK9" s="646"/>
      <c r="BL9" s="646"/>
      <c r="BM9" s="646"/>
      <c r="BN9" s="647"/>
      <c r="BO9" s="648">
        <v>41.2</v>
      </c>
      <c r="BP9" s="648"/>
      <c r="BQ9" s="648"/>
      <c r="BR9" s="648"/>
      <c r="BS9" s="654" t="s">
        <v>245</v>
      </c>
      <c r="BT9" s="646"/>
      <c r="BU9" s="646"/>
      <c r="BV9" s="646"/>
      <c r="BW9" s="646"/>
      <c r="BX9" s="646"/>
      <c r="BY9" s="646"/>
      <c r="BZ9" s="646"/>
      <c r="CA9" s="646"/>
      <c r="CB9" s="655"/>
      <c r="CD9" s="660" t="s">
        <v>246</v>
      </c>
      <c r="CE9" s="661"/>
      <c r="CF9" s="661"/>
      <c r="CG9" s="661"/>
      <c r="CH9" s="661"/>
      <c r="CI9" s="661"/>
      <c r="CJ9" s="661"/>
      <c r="CK9" s="661"/>
      <c r="CL9" s="661"/>
      <c r="CM9" s="661"/>
      <c r="CN9" s="661"/>
      <c r="CO9" s="661"/>
      <c r="CP9" s="661"/>
      <c r="CQ9" s="662"/>
      <c r="CR9" s="645">
        <v>69178132</v>
      </c>
      <c r="CS9" s="646"/>
      <c r="CT9" s="646"/>
      <c r="CU9" s="646"/>
      <c r="CV9" s="646"/>
      <c r="CW9" s="646"/>
      <c r="CX9" s="646"/>
      <c r="CY9" s="647"/>
      <c r="CZ9" s="648">
        <v>11</v>
      </c>
      <c r="DA9" s="648"/>
      <c r="DB9" s="648"/>
      <c r="DC9" s="648"/>
      <c r="DD9" s="654">
        <v>3359405</v>
      </c>
      <c r="DE9" s="646"/>
      <c r="DF9" s="646"/>
      <c r="DG9" s="646"/>
      <c r="DH9" s="646"/>
      <c r="DI9" s="646"/>
      <c r="DJ9" s="646"/>
      <c r="DK9" s="646"/>
      <c r="DL9" s="646"/>
      <c r="DM9" s="646"/>
      <c r="DN9" s="646"/>
      <c r="DO9" s="646"/>
      <c r="DP9" s="647"/>
      <c r="DQ9" s="654">
        <v>30152275</v>
      </c>
      <c r="DR9" s="646"/>
      <c r="DS9" s="646"/>
      <c r="DT9" s="646"/>
      <c r="DU9" s="646"/>
      <c r="DV9" s="646"/>
      <c r="DW9" s="646"/>
      <c r="DX9" s="646"/>
      <c r="DY9" s="646"/>
      <c r="DZ9" s="646"/>
      <c r="EA9" s="646"/>
      <c r="EB9" s="646"/>
      <c r="EC9" s="655"/>
    </row>
    <row r="10" spans="2:143" ht="11.25" customHeight="1" x14ac:dyDescent="0.2">
      <c r="B10" s="642" t="s">
        <v>247</v>
      </c>
      <c r="C10" s="643"/>
      <c r="D10" s="643"/>
      <c r="E10" s="643"/>
      <c r="F10" s="643"/>
      <c r="G10" s="643"/>
      <c r="H10" s="643"/>
      <c r="I10" s="643"/>
      <c r="J10" s="643"/>
      <c r="K10" s="643"/>
      <c r="L10" s="643"/>
      <c r="M10" s="643"/>
      <c r="N10" s="643"/>
      <c r="O10" s="643"/>
      <c r="P10" s="643"/>
      <c r="Q10" s="644"/>
      <c r="R10" s="645">
        <v>233000</v>
      </c>
      <c r="S10" s="646"/>
      <c r="T10" s="646"/>
      <c r="U10" s="646"/>
      <c r="V10" s="646"/>
      <c r="W10" s="646"/>
      <c r="X10" s="646"/>
      <c r="Y10" s="647"/>
      <c r="Z10" s="648">
        <v>0</v>
      </c>
      <c r="AA10" s="648"/>
      <c r="AB10" s="648"/>
      <c r="AC10" s="648"/>
      <c r="AD10" s="649">
        <v>233000</v>
      </c>
      <c r="AE10" s="649"/>
      <c r="AF10" s="649"/>
      <c r="AG10" s="649"/>
      <c r="AH10" s="649"/>
      <c r="AI10" s="649"/>
      <c r="AJ10" s="649"/>
      <c r="AK10" s="649"/>
      <c r="AL10" s="650">
        <v>0.1</v>
      </c>
      <c r="AM10" s="651"/>
      <c r="AN10" s="651"/>
      <c r="AO10" s="652"/>
      <c r="AP10" s="642" t="s">
        <v>248</v>
      </c>
      <c r="AQ10" s="643"/>
      <c r="AR10" s="643"/>
      <c r="AS10" s="643"/>
      <c r="AT10" s="643"/>
      <c r="AU10" s="643"/>
      <c r="AV10" s="643"/>
      <c r="AW10" s="643"/>
      <c r="AX10" s="643"/>
      <c r="AY10" s="643"/>
      <c r="AZ10" s="643"/>
      <c r="BA10" s="643"/>
      <c r="BB10" s="643"/>
      <c r="BC10" s="643"/>
      <c r="BD10" s="643"/>
      <c r="BE10" s="643"/>
      <c r="BF10" s="644"/>
      <c r="BG10" s="645">
        <v>5088891</v>
      </c>
      <c r="BH10" s="646"/>
      <c r="BI10" s="646"/>
      <c r="BJ10" s="646"/>
      <c r="BK10" s="646"/>
      <c r="BL10" s="646"/>
      <c r="BM10" s="646"/>
      <c r="BN10" s="647"/>
      <c r="BO10" s="648">
        <v>2.1</v>
      </c>
      <c r="BP10" s="648"/>
      <c r="BQ10" s="648"/>
      <c r="BR10" s="648"/>
      <c r="BS10" s="654" t="s">
        <v>245</v>
      </c>
      <c r="BT10" s="646"/>
      <c r="BU10" s="646"/>
      <c r="BV10" s="646"/>
      <c r="BW10" s="646"/>
      <c r="BX10" s="646"/>
      <c r="BY10" s="646"/>
      <c r="BZ10" s="646"/>
      <c r="CA10" s="646"/>
      <c r="CB10" s="655"/>
      <c r="CD10" s="660" t="s">
        <v>249</v>
      </c>
      <c r="CE10" s="661"/>
      <c r="CF10" s="661"/>
      <c r="CG10" s="661"/>
      <c r="CH10" s="661"/>
      <c r="CI10" s="661"/>
      <c r="CJ10" s="661"/>
      <c r="CK10" s="661"/>
      <c r="CL10" s="661"/>
      <c r="CM10" s="661"/>
      <c r="CN10" s="661"/>
      <c r="CO10" s="661"/>
      <c r="CP10" s="661"/>
      <c r="CQ10" s="662"/>
      <c r="CR10" s="645">
        <v>1001859</v>
      </c>
      <c r="CS10" s="646"/>
      <c r="CT10" s="646"/>
      <c r="CU10" s="646"/>
      <c r="CV10" s="646"/>
      <c r="CW10" s="646"/>
      <c r="CX10" s="646"/>
      <c r="CY10" s="647"/>
      <c r="CZ10" s="648">
        <v>0.2</v>
      </c>
      <c r="DA10" s="648"/>
      <c r="DB10" s="648"/>
      <c r="DC10" s="648"/>
      <c r="DD10" s="654">
        <v>11320</v>
      </c>
      <c r="DE10" s="646"/>
      <c r="DF10" s="646"/>
      <c r="DG10" s="646"/>
      <c r="DH10" s="646"/>
      <c r="DI10" s="646"/>
      <c r="DJ10" s="646"/>
      <c r="DK10" s="646"/>
      <c r="DL10" s="646"/>
      <c r="DM10" s="646"/>
      <c r="DN10" s="646"/>
      <c r="DO10" s="646"/>
      <c r="DP10" s="647"/>
      <c r="DQ10" s="654">
        <v>726232</v>
      </c>
      <c r="DR10" s="646"/>
      <c r="DS10" s="646"/>
      <c r="DT10" s="646"/>
      <c r="DU10" s="646"/>
      <c r="DV10" s="646"/>
      <c r="DW10" s="646"/>
      <c r="DX10" s="646"/>
      <c r="DY10" s="646"/>
      <c r="DZ10" s="646"/>
      <c r="EA10" s="646"/>
      <c r="EB10" s="646"/>
      <c r="EC10" s="655"/>
    </row>
    <row r="11" spans="2:143" ht="11.25" customHeight="1" x14ac:dyDescent="0.2">
      <c r="B11" s="642" t="s">
        <v>250</v>
      </c>
      <c r="C11" s="643"/>
      <c r="D11" s="643"/>
      <c r="E11" s="643"/>
      <c r="F11" s="643"/>
      <c r="G11" s="643"/>
      <c r="H11" s="643"/>
      <c r="I11" s="643"/>
      <c r="J11" s="643"/>
      <c r="K11" s="643"/>
      <c r="L11" s="643"/>
      <c r="M11" s="643"/>
      <c r="N11" s="643"/>
      <c r="O11" s="643"/>
      <c r="P11" s="643"/>
      <c r="Q11" s="644"/>
      <c r="R11" s="645">
        <v>21795450</v>
      </c>
      <c r="S11" s="646"/>
      <c r="T11" s="646"/>
      <c r="U11" s="646"/>
      <c r="V11" s="646"/>
      <c r="W11" s="646"/>
      <c r="X11" s="646"/>
      <c r="Y11" s="647"/>
      <c r="Z11" s="650">
        <v>3.5</v>
      </c>
      <c r="AA11" s="651"/>
      <c r="AB11" s="651"/>
      <c r="AC11" s="663"/>
      <c r="AD11" s="654">
        <v>21795450</v>
      </c>
      <c r="AE11" s="646"/>
      <c r="AF11" s="646"/>
      <c r="AG11" s="646"/>
      <c r="AH11" s="646"/>
      <c r="AI11" s="646"/>
      <c r="AJ11" s="646"/>
      <c r="AK11" s="647"/>
      <c r="AL11" s="650">
        <v>7.1</v>
      </c>
      <c r="AM11" s="651"/>
      <c r="AN11" s="651"/>
      <c r="AO11" s="652"/>
      <c r="AP11" s="642" t="s">
        <v>251</v>
      </c>
      <c r="AQ11" s="643"/>
      <c r="AR11" s="643"/>
      <c r="AS11" s="643"/>
      <c r="AT11" s="643"/>
      <c r="AU11" s="643"/>
      <c r="AV11" s="643"/>
      <c r="AW11" s="643"/>
      <c r="AX11" s="643"/>
      <c r="AY11" s="643"/>
      <c r="AZ11" s="643"/>
      <c r="BA11" s="643"/>
      <c r="BB11" s="643"/>
      <c r="BC11" s="643"/>
      <c r="BD11" s="643"/>
      <c r="BE11" s="643"/>
      <c r="BF11" s="644"/>
      <c r="BG11" s="645">
        <v>17845523</v>
      </c>
      <c r="BH11" s="646"/>
      <c r="BI11" s="646"/>
      <c r="BJ11" s="646"/>
      <c r="BK11" s="646"/>
      <c r="BL11" s="646"/>
      <c r="BM11" s="646"/>
      <c r="BN11" s="647"/>
      <c r="BO11" s="648">
        <v>7.4</v>
      </c>
      <c r="BP11" s="648"/>
      <c r="BQ11" s="648"/>
      <c r="BR11" s="648"/>
      <c r="BS11" s="654">
        <v>3343841</v>
      </c>
      <c r="BT11" s="646"/>
      <c r="BU11" s="646"/>
      <c r="BV11" s="646"/>
      <c r="BW11" s="646"/>
      <c r="BX11" s="646"/>
      <c r="BY11" s="646"/>
      <c r="BZ11" s="646"/>
      <c r="CA11" s="646"/>
      <c r="CB11" s="655"/>
      <c r="CD11" s="660" t="s">
        <v>252</v>
      </c>
      <c r="CE11" s="661"/>
      <c r="CF11" s="661"/>
      <c r="CG11" s="661"/>
      <c r="CH11" s="661"/>
      <c r="CI11" s="661"/>
      <c r="CJ11" s="661"/>
      <c r="CK11" s="661"/>
      <c r="CL11" s="661"/>
      <c r="CM11" s="661"/>
      <c r="CN11" s="661"/>
      <c r="CO11" s="661"/>
      <c r="CP11" s="661"/>
      <c r="CQ11" s="662"/>
      <c r="CR11" s="645">
        <v>4566080</v>
      </c>
      <c r="CS11" s="646"/>
      <c r="CT11" s="646"/>
      <c r="CU11" s="646"/>
      <c r="CV11" s="646"/>
      <c r="CW11" s="646"/>
      <c r="CX11" s="646"/>
      <c r="CY11" s="647"/>
      <c r="CZ11" s="648">
        <v>0.7</v>
      </c>
      <c r="DA11" s="648"/>
      <c r="DB11" s="648"/>
      <c r="DC11" s="648"/>
      <c r="DD11" s="654">
        <v>1125764</v>
      </c>
      <c r="DE11" s="646"/>
      <c r="DF11" s="646"/>
      <c r="DG11" s="646"/>
      <c r="DH11" s="646"/>
      <c r="DI11" s="646"/>
      <c r="DJ11" s="646"/>
      <c r="DK11" s="646"/>
      <c r="DL11" s="646"/>
      <c r="DM11" s="646"/>
      <c r="DN11" s="646"/>
      <c r="DO11" s="646"/>
      <c r="DP11" s="647"/>
      <c r="DQ11" s="654">
        <v>3433149</v>
      </c>
      <c r="DR11" s="646"/>
      <c r="DS11" s="646"/>
      <c r="DT11" s="646"/>
      <c r="DU11" s="646"/>
      <c r="DV11" s="646"/>
      <c r="DW11" s="646"/>
      <c r="DX11" s="646"/>
      <c r="DY11" s="646"/>
      <c r="DZ11" s="646"/>
      <c r="EA11" s="646"/>
      <c r="EB11" s="646"/>
      <c r="EC11" s="655"/>
    </row>
    <row r="12" spans="2:143" ht="11.25" customHeight="1" x14ac:dyDescent="0.2">
      <c r="B12" s="642" t="s">
        <v>253</v>
      </c>
      <c r="C12" s="643"/>
      <c r="D12" s="643"/>
      <c r="E12" s="643"/>
      <c r="F12" s="643"/>
      <c r="G12" s="643"/>
      <c r="H12" s="643"/>
      <c r="I12" s="643"/>
      <c r="J12" s="643"/>
      <c r="K12" s="643"/>
      <c r="L12" s="643"/>
      <c r="M12" s="643"/>
      <c r="N12" s="643"/>
      <c r="O12" s="643"/>
      <c r="P12" s="643"/>
      <c r="Q12" s="644"/>
      <c r="R12" s="645">
        <v>54806</v>
      </c>
      <c r="S12" s="646"/>
      <c r="T12" s="646"/>
      <c r="U12" s="646"/>
      <c r="V12" s="646"/>
      <c r="W12" s="646"/>
      <c r="X12" s="646"/>
      <c r="Y12" s="647"/>
      <c r="Z12" s="648">
        <v>0</v>
      </c>
      <c r="AA12" s="648"/>
      <c r="AB12" s="648"/>
      <c r="AC12" s="648"/>
      <c r="AD12" s="649">
        <v>54806</v>
      </c>
      <c r="AE12" s="649"/>
      <c r="AF12" s="649"/>
      <c r="AG12" s="649"/>
      <c r="AH12" s="649"/>
      <c r="AI12" s="649"/>
      <c r="AJ12" s="649"/>
      <c r="AK12" s="649"/>
      <c r="AL12" s="650">
        <v>0</v>
      </c>
      <c r="AM12" s="651"/>
      <c r="AN12" s="651"/>
      <c r="AO12" s="652"/>
      <c r="AP12" s="642" t="s">
        <v>254</v>
      </c>
      <c r="AQ12" s="643"/>
      <c r="AR12" s="643"/>
      <c r="AS12" s="643"/>
      <c r="AT12" s="643"/>
      <c r="AU12" s="643"/>
      <c r="AV12" s="643"/>
      <c r="AW12" s="643"/>
      <c r="AX12" s="643"/>
      <c r="AY12" s="643"/>
      <c r="AZ12" s="643"/>
      <c r="BA12" s="643"/>
      <c r="BB12" s="643"/>
      <c r="BC12" s="643"/>
      <c r="BD12" s="643"/>
      <c r="BE12" s="643"/>
      <c r="BF12" s="644"/>
      <c r="BG12" s="645">
        <v>82600405</v>
      </c>
      <c r="BH12" s="646"/>
      <c r="BI12" s="646"/>
      <c r="BJ12" s="646"/>
      <c r="BK12" s="646"/>
      <c r="BL12" s="646"/>
      <c r="BM12" s="646"/>
      <c r="BN12" s="647"/>
      <c r="BO12" s="648">
        <v>34.4</v>
      </c>
      <c r="BP12" s="648"/>
      <c r="BQ12" s="648"/>
      <c r="BR12" s="648"/>
      <c r="BS12" s="654" t="s">
        <v>130</v>
      </c>
      <c r="BT12" s="646"/>
      <c r="BU12" s="646"/>
      <c r="BV12" s="646"/>
      <c r="BW12" s="646"/>
      <c r="BX12" s="646"/>
      <c r="BY12" s="646"/>
      <c r="BZ12" s="646"/>
      <c r="CA12" s="646"/>
      <c r="CB12" s="655"/>
      <c r="CD12" s="660" t="s">
        <v>255</v>
      </c>
      <c r="CE12" s="661"/>
      <c r="CF12" s="661"/>
      <c r="CG12" s="661"/>
      <c r="CH12" s="661"/>
      <c r="CI12" s="661"/>
      <c r="CJ12" s="661"/>
      <c r="CK12" s="661"/>
      <c r="CL12" s="661"/>
      <c r="CM12" s="661"/>
      <c r="CN12" s="661"/>
      <c r="CO12" s="661"/>
      <c r="CP12" s="661"/>
      <c r="CQ12" s="662"/>
      <c r="CR12" s="645">
        <v>17274685</v>
      </c>
      <c r="CS12" s="646"/>
      <c r="CT12" s="646"/>
      <c r="CU12" s="646"/>
      <c r="CV12" s="646"/>
      <c r="CW12" s="646"/>
      <c r="CX12" s="646"/>
      <c r="CY12" s="647"/>
      <c r="CZ12" s="648">
        <v>2.8</v>
      </c>
      <c r="DA12" s="648"/>
      <c r="DB12" s="648"/>
      <c r="DC12" s="648"/>
      <c r="DD12" s="654">
        <v>653781</v>
      </c>
      <c r="DE12" s="646"/>
      <c r="DF12" s="646"/>
      <c r="DG12" s="646"/>
      <c r="DH12" s="646"/>
      <c r="DI12" s="646"/>
      <c r="DJ12" s="646"/>
      <c r="DK12" s="646"/>
      <c r="DL12" s="646"/>
      <c r="DM12" s="646"/>
      <c r="DN12" s="646"/>
      <c r="DO12" s="646"/>
      <c r="DP12" s="647"/>
      <c r="DQ12" s="654">
        <v>4456771</v>
      </c>
      <c r="DR12" s="646"/>
      <c r="DS12" s="646"/>
      <c r="DT12" s="646"/>
      <c r="DU12" s="646"/>
      <c r="DV12" s="646"/>
      <c r="DW12" s="646"/>
      <c r="DX12" s="646"/>
      <c r="DY12" s="646"/>
      <c r="DZ12" s="646"/>
      <c r="EA12" s="646"/>
      <c r="EB12" s="646"/>
      <c r="EC12" s="655"/>
    </row>
    <row r="13" spans="2:143" ht="11.25" customHeight="1" x14ac:dyDescent="0.2">
      <c r="B13" s="642" t="s">
        <v>256</v>
      </c>
      <c r="C13" s="643"/>
      <c r="D13" s="643"/>
      <c r="E13" s="643"/>
      <c r="F13" s="643"/>
      <c r="G13" s="643"/>
      <c r="H13" s="643"/>
      <c r="I13" s="643"/>
      <c r="J13" s="643"/>
      <c r="K13" s="643"/>
      <c r="L13" s="643"/>
      <c r="M13" s="643"/>
      <c r="N13" s="643"/>
      <c r="O13" s="643"/>
      <c r="P13" s="643"/>
      <c r="Q13" s="644"/>
      <c r="R13" s="645" t="s">
        <v>245</v>
      </c>
      <c r="S13" s="646"/>
      <c r="T13" s="646"/>
      <c r="U13" s="646"/>
      <c r="V13" s="646"/>
      <c r="W13" s="646"/>
      <c r="X13" s="646"/>
      <c r="Y13" s="647"/>
      <c r="Z13" s="648" t="s">
        <v>130</v>
      </c>
      <c r="AA13" s="648"/>
      <c r="AB13" s="648"/>
      <c r="AC13" s="648"/>
      <c r="AD13" s="649" t="s">
        <v>130</v>
      </c>
      <c r="AE13" s="649"/>
      <c r="AF13" s="649"/>
      <c r="AG13" s="649"/>
      <c r="AH13" s="649"/>
      <c r="AI13" s="649"/>
      <c r="AJ13" s="649"/>
      <c r="AK13" s="649"/>
      <c r="AL13" s="650" t="s">
        <v>130</v>
      </c>
      <c r="AM13" s="651"/>
      <c r="AN13" s="651"/>
      <c r="AO13" s="652"/>
      <c r="AP13" s="642" t="s">
        <v>257</v>
      </c>
      <c r="AQ13" s="643"/>
      <c r="AR13" s="643"/>
      <c r="AS13" s="643"/>
      <c r="AT13" s="643"/>
      <c r="AU13" s="643"/>
      <c r="AV13" s="643"/>
      <c r="AW13" s="643"/>
      <c r="AX13" s="643"/>
      <c r="AY13" s="643"/>
      <c r="AZ13" s="643"/>
      <c r="BA13" s="643"/>
      <c r="BB13" s="643"/>
      <c r="BC13" s="643"/>
      <c r="BD13" s="643"/>
      <c r="BE13" s="643"/>
      <c r="BF13" s="644"/>
      <c r="BG13" s="645">
        <v>82101067</v>
      </c>
      <c r="BH13" s="646"/>
      <c r="BI13" s="646"/>
      <c r="BJ13" s="646"/>
      <c r="BK13" s="646"/>
      <c r="BL13" s="646"/>
      <c r="BM13" s="646"/>
      <c r="BN13" s="647"/>
      <c r="BO13" s="648">
        <v>34.200000000000003</v>
      </c>
      <c r="BP13" s="648"/>
      <c r="BQ13" s="648"/>
      <c r="BR13" s="648"/>
      <c r="BS13" s="654" t="s">
        <v>130</v>
      </c>
      <c r="BT13" s="646"/>
      <c r="BU13" s="646"/>
      <c r="BV13" s="646"/>
      <c r="BW13" s="646"/>
      <c r="BX13" s="646"/>
      <c r="BY13" s="646"/>
      <c r="BZ13" s="646"/>
      <c r="CA13" s="646"/>
      <c r="CB13" s="655"/>
      <c r="CD13" s="660" t="s">
        <v>258</v>
      </c>
      <c r="CE13" s="661"/>
      <c r="CF13" s="661"/>
      <c r="CG13" s="661"/>
      <c r="CH13" s="661"/>
      <c r="CI13" s="661"/>
      <c r="CJ13" s="661"/>
      <c r="CK13" s="661"/>
      <c r="CL13" s="661"/>
      <c r="CM13" s="661"/>
      <c r="CN13" s="661"/>
      <c r="CO13" s="661"/>
      <c r="CP13" s="661"/>
      <c r="CQ13" s="662"/>
      <c r="CR13" s="645">
        <v>92336527</v>
      </c>
      <c r="CS13" s="646"/>
      <c r="CT13" s="646"/>
      <c r="CU13" s="646"/>
      <c r="CV13" s="646"/>
      <c r="CW13" s="646"/>
      <c r="CX13" s="646"/>
      <c r="CY13" s="647"/>
      <c r="CZ13" s="648">
        <v>14.7</v>
      </c>
      <c r="DA13" s="648"/>
      <c r="DB13" s="648"/>
      <c r="DC13" s="648"/>
      <c r="DD13" s="654">
        <v>37233772</v>
      </c>
      <c r="DE13" s="646"/>
      <c r="DF13" s="646"/>
      <c r="DG13" s="646"/>
      <c r="DH13" s="646"/>
      <c r="DI13" s="646"/>
      <c r="DJ13" s="646"/>
      <c r="DK13" s="646"/>
      <c r="DL13" s="646"/>
      <c r="DM13" s="646"/>
      <c r="DN13" s="646"/>
      <c r="DO13" s="646"/>
      <c r="DP13" s="647"/>
      <c r="DQ13" s="654">
        <v>34495977</v>
      </c>
      <c r="DR13" s="646"/>
      <c r="DS13" s="646"/>
      <c r="DT13" s="646"/>
      <c r="DU13" s="646"/>
      <c r="DV13" s="646"/>
      <c r="DW13" s="646"/>
      <c r="DX13" s="646"/>
      <c r="DY13" s="646"/>
      <c r="DZ13" s="646"/>
      <c r="EA13" s="646"/>
      <c r="EB13" s="646"/>
      <c r="EC13" s="655"/>
    </row>
    <row r="14" spans="2:143" ht="11.25" customHeight="1" x14ac:dyDescent="0.2">
      <c r="B14" s="642" t="s">
        <v>259</v>
      </c>
      <c r="C14" s="643"/>
      <c r="D14" s="643"/>
      <c r="E14" s="643"/>
      <c r="F14" s="643"/>
      <c r="G14" s="643"/>
      <c r="H14" s="643"/>
      <c r="I14" s="643"/>
      <c r="J14" s="643"/>
      <c r="K14" s="643"/>
      <c r="L14" s="643"/>
      <c r="M14" s="643"/>
      <c r="N14" s="643"/>
      <c r="O14" s="643"/>
      <c r="P14" s="643"/>
      <c r="Q14" s="644"/>
      <c r="R14" s="645">
        <v>608782</v>
      </c>
      <c r="S14" s="646"/>
      <c r="T14" s="646"/>
      <c r="U14" s="646"/>
      <c r="V14" s="646"/>
      <c r="W14" s="646"/>
      <c r="X14" s="646"/>
      <c r="Y14" s="647"/>
      <c r="Z14" s="648">
        <v>0.1</v>
      </c>
      <c r="AA14" s="648"/>
      <c r="AB14" s="648"/>
      <c r="AC14" s="648"/>
      <c r="AD14" s="649">
        <v>608782</v>
      </c>
      <c r="AE14" s="649"/>
      <c r="AF14" s="649"/>
      <c r="AG14" s="649"/>
      <c r="AH14" s="649"/>
      <c r="AI14" s="649"/>
      <c r="AJ14" s="649"/>
      <c r="AK14" s="649"/>
      <c r="AL14" s="650">
        <v>0.2</v>
      </c>
      <c r="AM14" s="651"/>
      <c r="AN14" s="651"/>
      <c r="AO14" s="652"/>
      <c r="AP14" s="642" t="s">
        <v>260</v>
      </c>
      <c r="AQ14" s="643"/>
      <c r="AR14" s="643"/>
      <c r="AS14" s="643"/>
      <c r="AT14" s="643"/>
      <c r="AU14" s="643"/>
      <c r="AV14" s="643"/>
      <c r="AW14" s="643"/>
      <c r="AX14" s="643"/>
      <c r="AY14" s="643"/>
      <c r="AZ14" s="643"/>
      <c r="BA14" s="643"/>
      <c r="BB14" s="643"/>
      <c r="BC14" s="643"/>
      <c r="BD14" s="643"/>
      <c r="BE14" s="643"/>
      <c r="BF14" s="644"/>
      <c r="BG14" s="645">
        <v>2133065</v>
      </c>
      <c r="BH14" s="646"/>
      <c r="BI14" s="646"/>
      <c r="BJ14" s="646"/>
      <c r="BK14" s="646"/>
      <c r="BL14" s="646"/>
      <c r="BM14" s="646"/>
      <c r="BN14" s="647"/>
      <c r="BO14" s="648">
        <v>0.9</v>
      </c>
      <c r="BP14" s="648"/>
      <c r="BQ14" s="648"/>
      <c r="BR14" s="648"/>
      <c r="BS14" s="654" t="s">
        <v>130</v>
      </c>
      <c r="BT14" s="646"/>
      <c r="BU14" s="646"/>
      <c r="BV14" s="646"/>
      <c r="BW14" s="646"/>
      <c r="BX14" s="646"/>
      <c r="BY14" s="646"/>
      <c r="BZ14" s="646"/>
      <c r="CA14" s="646"/>
      <c r="CB14" s="655"/>
      <c r="CD14" s="660" t="s">
        <v>261</v>
      </c>
      <c r="CE14" s="661"/>
      <c r="CF14" s="661"/>
      <c r="CG14" s="661"/>
      <c r="CH14" s="661"/>
      <c r="CI14" s="661"/>
      <c r="CJ14" s="661"/>
      <c r="CK14" s="661"/>
      <c r="CL14" s="661"/>
      <c r="CM14" s="661"/>
      <c r="CN14" s="661"/>
      <c r="CO14" s="661"/>
      <c r="CP14" s="661"/>
      <c r="CQ14" s="662"/>
      <c r="CR14" s="645">
        <v>17211839</v>
      </c>
      <c r="CS14" s="646"/>
      <c r="CT14" s="646"/>
      <c r="CU14" s="646"/>
      <c r="CV14" s="646"/>
      <c r="CW14" s="646"/>
      <c r="CX14" s="646"/>
      <c r="CY14" s="647"/>
      <c r="CZ14" s="648">
        <v>2.7</v>
      </c>
      <c r="DA14" s="648"/>
      <c r="DB14" s="648"/>
      <c r="DC14" s="648"/>
      <c r="DD14" s="654">
        <v>4648911</v>
      </c>
      <c r="DE14" s="646"/>
      <c r="DF14" s="646"/>
      <c r="DG14" s="646"/>
      <c r="DH14" s="646"/>
      <c r="DI14" s="646"/>
      <c r="DJ14" s="646"/>
      <c r="DK14" s="646"/>
      <c r="DL14" s="646"/>
      <c r="DM14" s="646"/>
      <c r="DN14" s="646"/>
      <c r="DO14" s="646"/>
      <c r="DP14" s="647"/>
      <c r="DQ14" s="654">
        <v>11489346</v>
      </c>
      <c r="DR14" s="646"/>
      <c r="DS14" s="646"/>
      <c r="DT14" s="646"/>
      <c r="DU14" s="646"/>
      <c r="DV14" s="646"/>
      <c r="DW14" s="646"/>
      <c r="DX14" s="646"/>
      <c r="DY14" s="646"/>
      <c r="DZ14" s="646"/>
      <c r="EA14" s="646"/>
      <c r="EB14" s="646"/>
      <c r="EC14" s="655"/>
    </row>
    <row r="15" spans="2:143" ht="11.25" customHeight="1" x14ac:dyDescent="0.2">
      <c r="B15" s="642" t="s">
        <v>262</v>
      </c>
      <c r="C15" s="643"/>
      <c r="D15" s="643"/>
      <c r="E15" s="643"/>
      <c r="F15" s="643"/>
      <c r="G15" s="643"/>
      <c r="H15" s="643"/>
      <c r="I15" s="643"/>
      <c r="J15" s="643"/>
      <c r="K15" s="643"/>
      <c r="L15" s="643"/>
      <c r="M15" s="643"/>
      <c r="N15" s="643"/>
      <c r="O15" s="643"/>
      <c r="P15" s="643"/>
      <c r="Q15" s="644"/>
      <c r="R15" s="645">
        <v>5414240</v>
      </c>
      <c r="S15" s="646"/>
      <c r="T15" s="646"/>
      <c r="U15" s="646"/>
      <c r="V15" s="646"/>
      <c r="W15" s="646"/>
      <c r="X15" s="646"/>
      <c r="Y15" s="647"/>
      <c r="Z15" s="648">
        <v>0.9</v>
      </c>
      <c r="AA15" s="648"/>
      <c r="AB15" s="648"/>
      <c r="AC15" s="648"/>
      <c r="AD15" s="649">
        <v>5414240</v>
      </c>
      <c r="AE15" s="649"/>
      <c r="AF15" s="649"/>
      <c r="AG15" s="649"/>
      <c r="AH15" s="649"/>
      <c r="AI15" s="649"/>
      <c r="AJ15" s="649"/>
      <c r="AK15" s="649"/>
      <c r="AL15" s="650">
        <v>1.8</v>
      </c>
      <c r="AM15" s="651"/>
      <c r="AN15" s="651"/>
      <c r="AO15" s="652"/>
      <c r="AP15" s="642" t="s">
        <v>263</v>
      </c>
      <c r="AQ15" s="643"/>
      <c r="AR15" s="643"/>
      <c r="AS15" s="643"/>
      <c r="AT15" s="643"/>
      <c r="AU15" s="643"/>
      <c r="AV15" s="643"/>
      <c r="AW15" s="643"/>
      <c r="AX15" s="643"/>
      <c r="AY15" s="643"/>
      <c r="AZ15" s="643"/>
      <c r="BA15" s="643"/>
      <c r="BB15" s="643"/>
      <c r="BC15" s="643"/>
      <c r="BD15" s="643"/>
      <c r="BE15" s="643"/>
      <c r="BF15" s="644"/>
      <c r="BG15" s="645">
        <v>7398926</v>
      </c>
      <c r="BH15" s="646"/>
      <c r="BI15" s="646"/>
      <c r="BJ15" s="646"/>
      <c r="BK15" s="646"/>
      <c r="BL15" s="646"/>
      <c r="BM15" s="646"/>
      <c r="BN15" s="647"/>
      <c r="BO15" s="648">
        <v>3.1</v>
      </c>
      <c r="BP15" s="648"/>
      <c r="BQ15" s="648"/>
      <c r="BR15" s="648"/>
      <c r="BS15" s="654" t="s">
        <v>130</v>
      </c>
      <c r="BT15" s="646"/>
      <c r="BU15" s="646"/>
      <c r="BV15" s="646"/>
      <c r="BW15" s="646"/>
      <c r="BX15" s="646"/>
      <c r="BY15" s="646"/>
      <c r="BZ15" s="646"/>
      <c r="CA15" s="646"/>
      <c r="CB15" s="655"/>
      <c r="CD15" s="660" t="s">
        <v>264</v>
      </c>
      <c r="CE15" s="661"/>
      <c r="CF15" s="661"/>
      <c r="CG15" s="661"/>
      <c r="CH15" s="661"/>
      <c r="CI15" s="661"/>
      <c r="CJ15" s="661"/>
      <c r="CK15" s="661"/>
      <c r="CL15" s="661"/>
      <c r="CM15" s="661"/>
      <c r="CN15" s="661"/>
      <c r="CO15" s="661"/>
      <c r="CP15" s="661"/>
      <c r="CQ15" s="662"/>
      <c r="CR15" s="645">
        <v>103568364</v>
      </c>
      <c r="CS15" s="646"/>
      <c r="CT15" s="646"/>
      <c r="CU15" s="646"/>
      <c r="CV15" s="646"/>
      <c r="CW15" s="646"/>
      <c r="CX15" s="646"/>
      <c r="CY15" s="647"/>
      <c r="CZ15" s="648">
        <v>16.5</v>
      </c>
      <c r="DA15" s="648"/>
      <c r="DB15" s="648"/>
      <c r="DC15" s="648"/>
      <c r="DD15" s="654">
        <v>6702534</v>
      </c>
      <c r="DE15" s="646"/>
      <c r="DF15" s="646"/>
      <c r="DG15" s="646"/>
      <c r="DH15" s="646"/>
      <c r="DI15" s="646"/>
      <c r="DJ15" s="646"/>
      <c r="DK15" s="646"/>
      <c r="DL15" s="646"/>
      <c r="DM15" s="646"/>
      <c r="DN15" s="646"/>
      <c r="DO15" s="646"/>
      <c r="DP15" s="647"/>
      <c r="DQ15" s="654">
        <v>81182216</v>
      </c>
      <c r="DR15" s="646"/>
      <c r="DS15" s="646"/>
      <c r="DT15" s="646"/>
      <c r="DU15" s="646"/>
      <c r="DV15" s="646"/>
      <c r="DW15" s="646"/>
      <c r="DX15" s="646"/>
      <c r="DY15" s="646"/>
      <c r="DZ15" s="646"/>
      <c r="EA15" s="646"/>
      <c r="EB15" s="646"/>
      <c r="EC15" s="655"/>
    </row>
    <row r="16" spans="2:143" ht="11.25" customHeight="1" x14ac:dyDescent="0.2">
      <c r="B16" s="642" t="s">
        <v>265</v>
      </c>
      <c r="C16" s="643"/>
      <c r="D16" s="643"/>
      <c r="E16" s="643"/>
      <c r="F16" s="643"/>
      <c r="G16" s="643"/>
      <c r="H16" s="643"/>
      <c r="I16" s="643"/>
      <c r="J16" s="643"/>
      <c r="K16" s="643"/>
      <c r="L16" s="643"/>
      <c r="M16" s="643"/>
      <c r="N16" s="643"/>
      <c r="O16" s="643"/>
      <c r="P16" s="643"/>
      <c r="Q16" s="644"/>
      <c r="R16" s="645">
        <v>203060</v>
      </c>
      <c r="S16" s="646"/>
      <c r="T16" s="646"/>
      <c r="U16" s="646"/>
      <c r="V16" s="646"/>
      <c r="W16" s="646"/>
      <c r="X16" s="646"/>
      <c r="Y16" s="647"/>
      <c r="Z16" s="648">
        <v>0</v>
      </c>
      <c r="AA16" s="648"/>
      <c r="AB16" s="648"/>
      <c r="AC16" s="648"/>
      <c r="AD16" s="649">
        <v>203060</v>
      </c>
      <c r="AE16" s="649"/>
      <c r="AF16" s="649"/>
      <c r="AG16" s="649"/>
      <c r="AH16" s="649"/>
      <c r="AI16" s="649"/>
      <c r="AJ16" s="649"/>
      <c r="AK16" s="649"/>
      <c r="AL16" s="650">
        <v>0.1</v>
      </c>
      <c r="AM16" s="651"/>
      <c r="AN16" s="651"/>
      <c r="AO16" s="652"/>
      <c r="AP16" s="642" t="s">
        <v>266</v>
      </c>
      <c r="AQ16" s="643"/>
      <c r="AR16" s="643"/>
      <c r="AS16" s="643"/>
      <c r="AT16" s="643"/>
      <c r="AU16" s="643"/>
      <c r="AV16" s="643"/>
      <c r="AW16" s="643"/>
      <c r="AX16" s="643"/>
      <c r="AY16" s="643"/>
      <c r="AZ16" s="643"/>
      <c r="BA16" s="643"/>
      <c r="BB16" s="643"/>
      <c r="BC16" s="643"/>
      <c r="BD16" s="643"/>
      <c r="BE16" s="643"/>
      <c r="BF16" s="644"/>
      <c r="BG16" s="645" t="s">
        <v>245</v>
      </c>
      <c r="BH16" s="646"/>
      <c r="BI16" s="646"/>
      <c r="BJ16" s="646"/>
      <c r="BK16" s="646"/>
      <c r="BL16" s="646"/>
      <c r="BM16" s="646"/>
      <c r="BN16" s="647"/>
      <c r="BO16" s="648" t="s">
        <v>245</v>
      </c>
      <c r="BP16" s="648"/>
      <c r="BQ16" s="648"/>
      <c r="BR16" s="648"/>
      <c r="BS16" s="654" t="s">
        <v>130</v>
      </c>
      <c r="BT16" s="646"/>
      <c r="BU16" s="646"/>
      <c r="BV16" s="646"/>
      <c r="BW16" s="646"/>
      <c r="BX16" s="646"/>
      <c r="BY16" s="646"/>
      <c r="BZ16" s="646"/>
      <c r="CA16" s="646"/>
      <c r="CB16" s="655"/>
      <c r="CD16" s="660" t="s">
        <v>267</v>
      </c>
      <c r="CE16" s="661"/>
      <c r="CF16" s="661"/>
      <c r="CG16" s="661"/>
      <c r="CH16" s="661"/>
      <c r="CI16" s="661"/>
      <c r="CJ16" s="661"/>
      <c r="CK16" s="661"/>
      <c r="CL16" s="661"/>
      <c r="CM16" s="661"/>
      <c r="CN16" s="661"/>
      <c r="CO16" s="661"/>
      <c r="CP16" s="661"/>
      <c r="CQ16" s="662"/>
      <c r="CR16" s="645">
        <v>7598072</v>
      </c>
      <c r="CS16" s="646"/>
      <c r="CT16" s="646"/>
      <c r="CU16" s="646"/>
      <c r="CV16" s="646"/>
      <c r="CW16" s="646"/>
      <c r="CX16" s="646"/>
      <c r="CY16" s="647"/>
      <c r="CZ16" s="648">
        <v>1.2</v>
      </c>
      <c r="DA16" s="648"/>
      <c r="DB16" s="648"/>
      <c r="DC16" s="648"/>
      <c r="DD16" s="654" t="s">
        <v>130</v>
      </c>
      <c r="DE16" s="646"/>
      <c r="DF16" s="646"/>
      <c r="DG16" s="646"/>
      <c r="DH16" s="646"/>
      <c r="DI16" s="646"/>
      <c r="DJ16" s="646"/>
      <c r="DK16" s="646"/>
      <c r="DL16" s="646"/>
      <c r="DM16" s="646"/>
      <c r="DN16" s="646"/>
      <c r="DO16" s="646"/>
      <c r="DP16" s="647"/>
      <c r="DQ16" s="654">
        <v>112219</v>
      </c>
      <c r="DR16" s="646"/>
      <c r="DS16" s="646"/>
      <c r="DT16" s="646"/>
      <c r="DU16" s="646"/>
      <c r="DV16" s="646"/>
      <c r="DW16" s="646"/>
      <c r="DX16" s="646"/>
      <c r="DY16" s="646"/>
      <c r="DZ16" s="646"/>
      <c r="EA16" s="646"/>
      <c r="EB16" s="646"/>
      <c r="EC16" s="655"/>
    </row>
    <row r="17" spans="2:133" ht="11.25" customHeight="1" x14ac:dyDescent="0.2">
      <c r="B17" s="642" t="s">
        <v>268</v>
      </c>
      <c r="C17" s="643"/>
      <c r="D17" s="643"/>
      <c r="E17" s="643"/>
      <c r="F17" s="643"/>
      <c r="G17" s="643"/>
      <c r="H17" s="643"/>
      <c r="I17" s="643"/>
      <c r="J17" s="643"/>
      <c r="K17" s="643"/>
      <c r="L17" s="643"/>
      <c r="M17" s="643"/>
      <c r="N17" s="643"/>
      <c r="O17" s="643"/>
      <c r="P17" s="643"/>
      <c r="Q17" s="644"/>
      <c r="R17" s="645">
        <v>3650940</v>
      </c>
      <c r="S17" s="646"/>
      <c r="T17" s="646"/>
      <c r="U17" s="646"/>
      <c r="V17" s="646"/>
      <c r="W17" s="646"/>
      <c r="X17" s="646"/>
      <c r="Y17" s="647"/>
      <c r="Z17" s="648">
        <v>0.6</v>
      </c>
      <c r="AA17" s="648"/>
      <c r="AB17" s="648"/>
      <c r="AC17" s="648"/>
      <c r="AD17" s="649">
        <v>3650940</v>
      </c>
      <c r="AE17" s="649"/>
      <c r="AF17" s="649"/>
      <c r="AG17" s="649"/>
      <c r="AH17" s="649"/>
      <c r="AI17" s="649"/>
      <c r="AJ17" s="649"/>
      <c r="AK17" s="649"/>
      <c r="AL17" s="650">
        <v>1.2</v>
      </c>
      <c r="AM17" s="651"/>
      <c r="AN17" s="651"/>
      <c r="AO17" s="652"/>
      <c r="AP17" s="642" t="s">
        <v>269</v>
      </c>
      <c r="AQ17" s="643"/>
      <c r="AR17" s="643"/>
      <c r="AS17" s="643"/>
      <c r="AT17" s="643"/>
      <c r="AU17" s="643"/>
      <c r="AV17" s="643"/>
      <c r="AW17" s="643"/>
      <c r="AX17" s="643"/>
      <c r="AY17" s="643"/>
      <c r="AZ17" s="643"/>
      <c r="BA17" s="643"/>
      <c r="BB17" s="643"/>
      <c r="BC17" s="643"/>
      <c r="BD17" s="643"/>
      <c r="BE17" s="643"/>
      <c r="BF17" s="644"/>
      <c r="BG17" s="645" t="s">
        <v>245</v>
      </c>
      <c r="BH17" s="646"/>
      <c r="BI17" s="646"/>
      <c r="BJ17" s="646"/>
      <c r="BK17" s="646"/>
      <c r="BL17" s="646"/>
      <c r="BM17" s="646"/>
      <c r="BN17" s="647"/>
      <c r="BO17" s="648" t="s">
        <v>130</v>
      </c>
      <c r="BP17" s="648"/>
      <c r="BQ17" s="648"/>
      <c r="BR17" s="648"/>
      <c r="BS17" s="654" t="s">
        <v>130</v>
      </c>
      <c r="BT17" s="646"/>
      <c r="BU17" s="646"/>
      <c r="BV17" s="646"/>
      <c r="BW17" s="646"/>
      <c r="BX17" s="646"/>
      <c r="BY17" s="646"/>
      <c r="BZ17" s="646"/>
      <c r="CA17" s="646"/>
      <c r="CB17" s="655"/>
      <c r="CD17" s="660" t="s">
        <v>270</v>
      </c>
      <c r="CE17" s="661"/>
      <c r="CF17" s="661"/>
      <c r="CG17" s="661"/>
      <c r="CH17" s="661"/>
      <c r="CI17" s="661"/>
      <c r="CJ17" s="661"/>
      <c r="CK17" s="661"/>
      <c r="CL17" s="661"/>
      <c r="CM17" s="661"/>
      <c r="CN17" s="661"/>
      <c r="CO17" s="661"/>
      <c r="CP17" s="661"/>
      <c r="CQ17" s="662"/>
      <c r="CR17" s="645">
        <v>73730982</v>
      </c>
      <c r="CS17" s="646"/>
      <c r="CT17" s="646"/>
      <c r="CU17" s="646"/>
      <c r="CV17" s="646"/>
      <c r="CW17" s="646"/>
      <c r="CX17" s="646"/>
      <c r="CY17" s="647"/>
      <c r="CZ17" s="648">
        <v>11.8</v>
      </c>
      <c r="DA17" s="648"/>
      <c r="DB17" s="648"/>
      <c r="DC17" s="648"/>
      <c r="DD17" s="654" t="s">
        <v>130</v>
      </c>
      <c r="DE17" s="646"/>
      <c r="DF17" s="646"/>
      <c r="DG17" s="646"/>
      <c r="DH17" s="646"/>
      <c r="DI17" s="646"/>
      <c r="DJ17" s="646"/>
      <c r="DK17" s="646"/>
      <c r="DL17" s="646"/>
      <c r="DM17" s="646"/>
      <c r="DN17" s="646"/>
      <c r="DO17" s="646"/>
      <c r="DP17" s="647"/>
      <c r="DQ17" s="654">
        <v>66581603</v>
      </c>
      <c r="DR17" s="646"/>
      <c r="DS17" s="646"/>
      <c r="DT17" s="646"/>
      <c r="DU17" s="646"/>
      <c r="DV17" s="646"/>
      <c r="DW17" s="646"/>
      <c r="DX17" s="646"/>
      <c r="DY17" s="646"/>
      <c r="DZ17" s="646"/>
      <c r="EA17" s="646"/>
      <c r="EB17" s="646"/>
      <c r="EC17" s="655"/>
    </row>
    <row r="18" spans="2:133" ht="11.25" customHeight="1" x14ac:dyDescent="0.2">
      <c r="B18" s="642" t="s">
        <v>271</v>
      </c>
      <c r="C18" s="643"/>
      <c r="D18" s="643"/>
      <c r="E18" s="643"/>
      <c r="F18" s="643"/>
      <c r="G18" s="643"/>
      <c r="H18" s="643"/>
      <c r="I18" s="643"/>
      <c r="J18" s="643"/>
      <c r="K18" s="643"/>
      <c r="L18" s="643"/>
      <c r="M18" s="643"/>
      <c r="N18" s="643"/>
      <c r="O18" s="643"/>
      <c r="P18" s="643"/>
      <c r="Q18" s="644"/>
      <c r="R18" s="645">
        <v>1478869</v>
      </c>
      <c r="S18" s="646"/>
      <c r="T18" s="646"/>
      <c r="U18" s="646"/>
      <c r="V18" s="646"/>
      <c r="W18" s="646"/>
      <c r="X18" s="646"/>
      <c r="Y18" s="647"/>
      <c r="Z18" s="648">
        <v>0.2</v>
      </c>
      <c r="AA18" s="648"/>
      <c r="AB18" s="648"/>
      <c r="AC18" s="648"/>
      <c r="AD18" s="649">
        <v>1478869</v>
      </c>
      <c r="AE18" s="649"/>
      <c r="AF18" s="649"/>
      <c r="AG18" s="649"/>
      <c r="AH18" s="649"/>
      <c r="AI18" s="649"/>
      <c r="AJ18" s="649"/>
      <c r="AK18" s="649"/>
      <c r="AL18" s="650">
        <v>0.5</v>
      </c>
      <c r="AM18" s="651"/>
      <c r="AN18" s="651"/>
      <c r="AO18" s="652"/>
      <c r="AP18" s="642" t="s">
        <v>272</v>
      </c>
      <c r="AQ18" s="643"/>
      <c r="AR18" s="643"/>
      <c r="AS18" s="643"/>
      <c r="AT18" s="643"/>
      <c r="AU18" s="643"/>
      <c r="AV18" s="643"/>
      <c r="AW18" s="643"/>
      <c r="AX18" s="643"/>
      <c r="AY18" s="643"/>
      <c r="AZ18" s="643"/>
      <c r="BA18" s="643"/>
      <c r="BB18" s="643"/>
      <c r="BC18" s="643"/>
      <c r="BD18" s="643"/>
      <c r="BE18" s="643"/>
      <c r="BF18" s="644"/>
      <c r="BG18" s="645" t="s">
        <v>130</v>
      </c>
      <c r="BH18" s="646"/>
      <c r="BI18" s="646"/>
      <c r="BJ18" s="646"/>
      <c r="BK18" s="646"/>
      <c r="BL18" s="646"/>
      <c r="BM18" s="646"/>
      <c r="BN18" s="647"/>
      <c r="BO18" s="648" t="s">
        <v>245</v>
      </c>
      <c r="BP18" s="648"/>
      <c r="BQ18" s="648"/>
      <c r="BR18" s="648"/>
      <c r="BS18" s="654" t="s">
        <v>130</v>
      </c>
      <c r="BT18" s="646"/>
      <c r="BU18" s="646"/>
      <c r="BV18" s="646"/>
      <c r="BW18" s="646"/>
      <c r="BX18" s="646"/>
      <c r="BY18" s="646"/>
      <c r="BZ18" s="646"/>
      <c r="CA18" s="646"/>
      <c r="CB18" s="655"/>
      <c r="CD18" s="660" t="s">
        <v>273</v>
      </c>
      <c r="CE18" s="661"/>
      <c r="CF18" s="661"/>
      <c r="CG18" s="661"/>
      <c r="CH18" s="661"/>
      <c r="CI18" s="661"/>
      <c r="CJ18" s="661"/>
      <c r="CK18" s="661"/>
      <c r="CL18" s="661"/>
      <c r="CM18" s="661"/>
      <c r="CN18" s="661"/>
      <c r="CO18" s="661"/>
      <c r="CP18" s="661"/>
      <c r="CQ18" s="662"/>
      <c r="CR18" s="645" t="s">
        <v>245</v>
      </c>
      <c r="CS18" s="646"/>
      <c r="CT18" s="646"/>
      <c r="CU18" s="646"/>
      <c r="CV18" s="646"/>
      <c r="CW18" s="646"/>
      <c r="CX18" s="646"/>
      <c r="CY18" s="647"/>
      <c r="CZ18" s="648" t="s">
        <v>245</v>
      </c>
      <c r="DA18" s="648"/>
      <c r="DB18" s="648"/>
      <c r="DC18" s="648"/>
      <c r="DD18" s="654" t="s">
        <v>245</v>
      </c>
      <c r="DE18" s="646"/>
      <c r="DF18" s="646"/>
      <c r="DG18" s="646"/>
      <c r="DH18" s="646"/>
      <c r="DI18" s="646"/>
      <c r="DJ18" s="646"/>
      <c r="DK18" s="646"/>
      <c r="DL18" s="646"/>
      <c r="DM18" s="646"/>
      <c r="DN18" s="646"/>
      <c r="DO18" s="646"/>
      <c r="DP18" s="647"/>
      <c r="DQ18" s="654" t="s">
        <v>245</v>
      </c>
      <c r="DR18" s="646"/>
      <c r="DS18" s="646"/>
      <c r="DT18" s="646"/>
      <c r="DU18" s="646"/>
      <c r="DV18" s="646"/>
      <c r="DW18" s="646"/>
      <c r="DX18" s="646"/>
      <c r="DY18" s="646"/>
      <c r="DZ18" s="646"/>
      <c r="EA18" s="646"/>
      <c r="EB18" s="646"/>
      <c r="EC18" s="655"/>
    </row>
    <row r="19" spans="2:133" ht="11.25" customHeight="1" x14ac:dyDescent="0.2">
      <c r="B19" s="642" t="s">
        <v>274</v>
      </c>
      <c r="C19" s="643"/>
      <c r="D19" s="643"/>
      <c r="E19" s="643"/>
      <c r="F19" s="643"/>
      <c r="G19" s="643"/>
      <c r="H19" s="643"/>
      <c r="I19" s="643"/>
      <c r="J19" s="643"/>
      <c r="K19" s="643"/>
      <c r="L19" s="643"/>
      <c r="M19" s="643"/>
      <c r="N19" s="643"/>
      <c r="O19" s="643"/>
      <c r="P19" s="643"/>
      <c r="Q19" s="644"/>
      <c r="R19" s="645" t="s">
        <v>130</v>
      </c>
      <c r="S19" s="646"/>
      <c r="T19" s="646"/>
      <c r="U19" s="646"/>
      <c r="V19" s="646"/>
      <c r="W19" s="646"/>
      <c r="X19" s="646"/>
      <c r="Y19" s="647"/>
      <c r="Z19" s="648" t="s">
        <v>130</v>
      </c>
      <c r="AA19" s="648"/>
      <c r="AB19" s="648"/>
      <c r="AC19" s="648"/>
      <c r="AD19" s="649" t="s">
        <v>130</v>
      </c>
      <c r="AE19" s="649"/>
      <c r="AF19" s="649"/>
      <c r="AG19" s="649"/>
      <c r="AH19" s="649"/>
      <c r="AI19" s="649"/>
      <c r="AJ19" s="649"/>
      <c r="AK19" s="649"/>
      <c r="AL19" s="650" t="s">
        <v>130</v>
      </c>
      <c r="AM19" s="651"/>
      <c r="AN19" s="651"/>
      <c r="AO19" s="652"/>
      <c r="AP19" s="642" t="s">
        <v>275</v>
      </c>
      <c r="AQ19" s="643"/>
      <c r="AR19" s="643"/>
      <c r="AS19" s="643"/>
      <c r="AT19" s="643"/>
      <c r="AU19" s="643"/>
      <c r="AV19" s="643"/>
      <c r="AW19" s="643"/>
      <c r="AX19" s="643"/>
      <c r="AY19" s="643"/>
      <c r="AZ19" s="643"/>
      <c r="BA19" s="643"/>
      <c r="BB19" s="643"/>
      <c r="BC19" s="643"/>
      <c r="BD19" s="643"/>
      <c r="BE19" s="643"/>
      <c r="BF19" s="644"/>
      <c r="BG19" s="645">
        <v>23786734</v>
      </c>
      <c r="BH19" s="646"/>
      <c r="BI19" s="646"/>
      <c r="BJ19" s="646"/>
      <c r="BK19" s="646"/>
      <c r="BL19" s="646"/>
      <c r="BM19" s="646"/>
      <c r="BN19" s="647"/>
      <c r="BO19" s="648">
        <v>9.9</v>
      </c>
      <c r="BP19" s="648"/>
      <c r="BQ19" s="648"/>
      <c r="BR19" s="648"/>
      <c r="BS19" s="654" t="s">
        <v>245</v>
      </c>
      <c r="BT19" s="646"/>
      <c r="BU19" s="646"/>
      <c r="BV19" s="646"/>
      <c r="BW19" s="646"/>
      <c r="BX19" s="646"/>
      <c r="BY19" s="646"/>
      <c r="BZ19" s="646"/>
      <c r="CA19" s="646"/>
      <c r="CB19" s="655"/>
      <c r="CD19" s="660" t="s">
        <v>276</v>
      </c>
      <c r="CE19" s="661"/>
      <c r="CF19" s="661"/>
      <c r="CG19" s="661"/>
      <c r="CH19" s="661"/>
      <c r="CI19" s="661"/>
      <c r="CJ19" s="661"/>
      <c r="CK19" s="661"/>
      <c r="CL19" s="661"/>
      <c r="CM19" s="661"/>
      <c r="CN19" s="661"/>
      <c r="CO19" s="661"/>
      <c r="CP19" s="661"/>
      <c r="CQ19" s="662"/>
      <c r="CR19" s="645" t="s">
        <v>130</v>
      </c>
      <c r="CS19" s="646"/>
      <c r="CT19" s="646"/>
      <c r="CU19" s="646"/>
      <c r="CV19" s="646"/>
      <c r="CW19" s="646"/>
      <c r="CX19" s="646"/>
      <c r="CY19" s="647"/>
      <c r="CZ19" s="648" t="s">
        <v>130</v>
      </c>
      <c r="DA19" s="648"/>
      <c r="DB19" s="648"/>
      <c r="DC19" s="648"/>
      <c r="DD19" s="654" t="s">
        <v>130</v>
      </c>
      <c r="DE19" s="646"/>
      <c r="DF19" s="646"/>
      <c r="DG19" s="646"/>
      <c r="DH19" s="646"/>
      <c r="DI19" s="646"/>
      <c r="DJ19" s="646"/>
      <c r="DK19" s="646"/>
      <c r="DL19" s="646"/>
      <c r="DM19" s="646"/>
      <c r="DN19" s="646"/>
      <c r="DO19" s="646"/>
      <c r="DP19" s="647"/>
      <c r="DQ19" s="654" t="s">
        <v>245</v>
      </c>
      <c r="DR19" s="646"/>
      <c r="DS19" s="646"/>
      <c r="DT19" s="646"/>
      <c r="DU19" s="646"/>
      <c r="DV19" s="646"/>
      <c r="DW19" s="646"/>
      <c r="DX19" s="646"/>
      <c r="DY19" s="646"/>
      <c r="DZ19" s="646"/>
      <c r="EA19" s="646"/>
      <c r="EB19" s="646"/>
      <c r="EC19" s="655"/>
    </row>
    <row r="20" spans="2:133" ht="11.25" customHeight="1" x14ac:dyDescent="0.2">
      <c r="B20" s="642" t="s">
        <v>277</v>
      </c>
      <c r="C20" s="643"/>
      <c r="D20" s="643"/>
      <c r="E20" s="643"/>
      <c r="F20" s="643"/>
      <c r="G20" s="643"/>
      <c r="H20" s="643"/>
      <c r="I20" s="643"/>
      <c r="J20" s="643"/>
      <c r="K20" s="643"/>
      <c r="L20" s="643"/>
      <c r="M20" s="643"/>
      <c r="N20" s="643"/>
      <c r="O20" s="643"/>
      <c r="P20" s="643"/>
      <c r="Q20" s="644"/>
      <c r="R20" s="645" t="s">
        <v>130</v>
      </c>
      <c r="S20" s="646"/>
      <c r="T20" s="646"/>
      <c r="U20" s="646"/>
      <c r="V20" s="646"/>
      <c r="W20" s="646"/>
      <c r="X20" s="646"/>
      <c r="Y20" s="647"/>
      <c r="Z20" s="648" t="s">
        <v>245</v>
      </c>
      <c r="AA20" s="648"/>
      <c r="AB20" s="648"/>
      <c r="AC20" s="648"/>
      <c r="AD20" s="649" t="s">
        <v>245</v>
      </c>
      <c r="AE20" s="649"/>
      <c r="AF20" s="649"/>
      <c r="AG20" s="649"/>
      <c r="AH20" s="649"/>
      <c r="AI20" s="649"/>
      <c r="AJ20" s="649"/>
      <c r="AK20" s="649"/>
      <c r="AL20" s="650" t="s">
        <v>245</v>
      </c>
      <c r="AM20" s="651"/>
      <c r="AN20" s="651"/>
      <c r="AO20" s="652"/>
      <c r="AP20" s="642" t="s">
        <v>278</v>
      </c>
      <c r="AQ20" s="643"/>
      <c r="AR20" s="643"/>
      <c r="AS20" s="643"/>
      <c r="AT20" s="643"/>
      <c r="AU20" s="643"/>
      <c r="AV20" s="643"/>
      <c r="AW20" s="643"/>
      <c r="AX20" s="643"/>
      <c r="AY20" s="643"/>
      <c r="AZ20" s="643"/>
      <c r="BA20" s="643"/>
      <c r="BB20" s="643"/>
      <c r="BC20" s="643"/>
      <c r="BD20" s="643"/>
      <c r="BE20" s="643"/>
      <c r="BF20" s="644"/>
      <c r="BG20" s="645">
        <v>23786734</v>
      </c>
      <c r="BH20" s="646"/>
      <c r="BI20" s="646"/>
      <c r="BJ20" s="646"/>
      <c r="BK20" s="646"/>
      <c r="BL20" s="646"/>
      <c r="BM20" s="646"/>
      <c r="BN20" s="647"/>
      <c r="BO20" s="648">
        <v>9.9</v>
      </c>
      <c r="BP20" s="648"/>
      <c r="BQ20" s="648"/>
      <c r="BR20" s="648"/>
      <c r="BS20" s="654" t="s">
        <v>130</v>
      </c>
      <c r="BT20" s="646"/>
      <c r="BU20" s="646"/>
      <c r="BV20" s="646"/>
      <c r="BW20" s="646"/>
      <c r="BX20" s="646"/>
      <c r="BY20" s="646"/>
      <c r="BZ20" s="646"/>
      <c r="CA20" s="646"/>
      <c r="CB20" s="655"/>
      <c r="CD20" s="660" t="s">
        <v>279</v>
      </c>
      <c r="CE20" s="661"/>
      <c r="CF20" s="661"/>
      <c r="CG20" s="661"/>
      <c r="CH20" s="661"/>
      <c r="CI20" s="661"/>
      <c r="CJ20" s="661"/>
      <c r="CK20" s="661"/>
      <c r="CL20" s="661"/>
      <c r="CM20" s="661"/>
      <c r="CN20" s="661"/>
      <c r="CO20" s="661"/>
      <c r="CP20" s="661"/>
      <c r="CQ20" s="662"/>
      <c r="CR20" s="645">
        <v>626662840</v>
      </c>
      <c r="CS20" s="646"/>
      <c r="CT20" s="646"/>
      <c r="CU20" s="646"/>
      <c r="CV20" s="646"/>
      <c r="CW20" s="646"/>
      <c r="CX20" s="646"/>
      <c r="CY20" s="647"/>
      <c r="CZ20" s="648">
        <v>100</v>
      </c>
      <c r="DA20" s="648"/>
      <c r="DB20" s="648"/>
      <c r="DC20" s="648"/>
      <c r="DD20" s="654">
        <v>58828827</v>
      </c>
      <c r="DE20" s="646"/>
      <c r="DF20" s="646"/>
      <c r="DG20" s="646"/>
      <c r="DH20" s="646"/>
      <c r="DI20" s="646"/>
      <c r="DJ20" s="646"/>
      <c r="DK20" s="646"/>
      <c r="DL20" s="646"/>
      <c r="DM20" s="646"/>
      <c r="DN20" s="646"/>
      <c r="DO20" s="646"/>
      <c r="DP20" s="647"/>
      <c r="DQ20" s="654">
        <v>359401946</v>
      </c>
      <c r="DR20" s="646"/>
      <c r="DS20" s="646"/>
      <c r="DT20" s="646"/>
      <c r="DU20" s="646"/>
      <c r="DV20" s="646"/>
      <c r="DW20" s="646"/>
      <c r="DX20" s="646"/>
      <c r="DY20" s="646"/>
      <c r="DZ20" s="646"/>
      <c r="EA20" s="646"/>
      <c r="EB20" s="646"/>
      <c r="EC20" s="655"/>
    </row>
    <row r="21" spans="2:133" ht="11.25" customHeight="1" x14ac:dyDescent="0.2">
      <c r="B21" s="642" t="s">
        <v>280</v>
      </c>
      <c r="C21" s="643"/>
      <c r="D21" s="643"/>
      <c r="E21" s="643"/>
      <c r="F21" s="643"/>
      <c r="G21" s="643"/>
      <c r="H21" s="643"/>
      <c r="I21" s="643"/>
      <c r="J21" s="643"/>
      <c r="K21" s="643"/>
      <c r="L21" s="643"/>
      <c r="M21" s="643"/>
      <c r="N21" s="643"/>
      <c r="O21" s="643"/>
      <c r="P21" s="643"/>
      <c r="Q21" s="644"/>
      <c r="R21" s="645">
        <v>2172071</v>
      </c>
      <c r="S21" s="646"/>
      <c r="T21" s="646"/>
      <c r="U21" s="646"/>
      <c r="V21" s="646"/>
      <c r="W21" s="646"/>
      <c r="X21" s="646"/>
      <c r="Y21" s="647"/>
      <c r="Z21" s="648">
        <v>0.3</v>
      </c>
      <c r="AA21" s="648"/>
      <c r="AB21" s="648"/>
      <c r="AC21" s="648"/>
      <c r="AD21" s="649">
        <v>2172071</v>
      </c>
      <c r="AE21" s="649"/>
      <c r="AF21" s="649"/>
      <c r="AG21" s="649"/>
      <c r="AH21" s="649"/>
      <c r="AI21" s="649"/>
      <c r="AJ21" s="649"/>
      <c r="AK21" s="649"/>
      <c r="AL21" s="650">
        <v>0.7</v>
      </c>
      <c r="AM21" s="651"/>
      <c r="AN21" s="651"/>
      <c r="AO21" s="652"/>
      <c r="AP21" s="664" t="s">
        <v>281</v>
      </c>
      <c r="AQ21" s="665"/>
      <c r="AR21" s="665"/>
      <c r="AS21" s="665"/>
      <c r="AT21" s="665"/>
      <c r="AU21" s="665"/>
      <c r="AV21" s="665"/>
      <c r="AW21" s="665"/>
      <c r="AX21" s="665"/>
      <c r="AY21" s="665"/>
      <c r="AZ21" s="665"/>
      <c r="BA21" s="665"/>
      <c r="BB21" s="665"/>
      <c r="BC21" s="665"/>
      <c r="BD21" s="665"/>
      <c r="BE21" s="665"/>
      <c r="BF21" s="666"/>
      <c r="BG21" s="645">
        <v>73683</v>
      </c>
      <c r="BH21" s="646"/>
      <c r="BI21" s="646"/>
      <c r="BJ21" s="646"/>
      <c r="BK21" s="646"/>
      <c r="BL21" s="646"/>
      <c r="BM21" s="646"/>
      <c r="BN21" s="647"/>
      <c r="BO21" s="648">
        <v>0</v>
      </c>
      <c r="BP21" s="648"/>
      <c r="BQ21" s="648"/>
      <c r="BR21" s="648"/>
      <c r="BS21" s="654" t="s">
        <v>245</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2">
      <c r="B22" s="642" t="s">
        <v>282</v>
      </c>
      <c r="C22" s="643"/>
      <c r="D22" s="643"/>
      <c r="E22" s="643"/>
      <c r="F22" s="643"/>
      <c r="G22" s="643"/>
      <c r="H22" s="643"/>
      <c r="I22" s="643"/>
      <c r="J22" s="643"/>
      <c r="K22" s="643"/>
      <c r="L22" s="643"/>
      <c r="M22" s="643"/>
      <c r="N22" s="643"/>
      <c r="O22" s="643"/>
      <c r="P22" s="643"/>
      <c r="Q22" s="644"/>
      <c r="R22" s="645">
        <v>46155847</v>
      </c>
      <c r="S22" s="646"/>
      <c r="T22" s="646"/>
      <c r="U22" s="646"/>
      <c r="V22" s="646"/>
      <c r="W22" s="646"/>
      <c r="X22" s="646"/>
      <c r="Y22" s="647"/>
      <c r="Z22" s="648">
        <v>7.3</v>
      </c>
      <c r="AA22" s="648"/>
      <c r="AB22" s="648"/>
      <c r="AC22" s="648"/>
      <c r="AD22" s="649">
        <v>44542781</v>
      </c>
      <c r="AE22" s="649"/>
      <c r="AF22" s="649"/>
      <c r="AG22" s="649"/>
      <c r="AH22" s="649"/>
      <c r="AI22" s="649"/>
      <c r="AJ22" s="649"/>
      <c r="AK22" s="649"/>
      <c r="AL22" s="650">
        <v>14.6</v>
      </c>
      <c r="AM22" s="651"/>
      <c r="AN22" s="651"/>
      <c r="AO22" s="652"/>
      <c r="AP22" s="664" t="s">
        <v>283</v>
      </c>
      <c r="AQ22" s="665"/>
      <c r="AR22" s="665"/>
      <c r="AS22" s="665"/>
      <c r="AT22" s="665"/>
      <c r="AU22" s="665"/>
      <c r="AV22" s="665"/>
      <c r="AW22" s="665"/>
      <c r="AX22" s="665"/>
      <c r="AY22" s="665"/>
      <c r="AZ22" s="665"/>
      <c r="BA22" s="665"/>
      <c r="BB22" s="665"/>
      <c r="BC22" s="665"/>
      <c r="BD22" s="665"/>
      <c r="BE22" s="665"/>
      <c r="BF22" s="666"/>
      <c r="BG22" s="645">
        <v>6846298</v>
      </c>
      <c r="BH22" s="646"/>
      <c r="BI22" s="646"/>
      <c r="BJ22" s="646"/>
      <c r="BK22" s="646"/>
      <c r="BL22" s="646"/>
      <c r="BM22" s="646"/>
      <c r="BN22" s="647"/>
      <c r="BO22" s="648">
        <v>2.9</v>
      </c>
      <c r="BP22" s="648"/>
      <c r="BQ22" s="648"/>
      <c r="BR22" s="648"/>
      <c r="BS22" s="654" t="s">
        <v>130</v>
      </c>
      <c r="BT22" s="646"/>
      <c r="BU22" s="646"/>
      <c r="BV22" s="646"/>
      <c r="BW22" s="646"/>
      <c r="BX22" s="646"/>
      <c r="BY22" s="646"/>
      <c r="BZ22" s="646"/>
      <c r="CA22" s="646"/>
      <c r="CB22" s="655"/>
      <c r="CD22" s="627" t="s">
        <v>284</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2">
      <c r="B23" s="642" t="s">
        <v>285</v>
      </c>
      <c r="C23" s="643"/>
      <c r="D23" s="643"/>
      <c r="E23" s="643"/>
      <c r="F23" s="643"/>
      <c r="G23" s="643"/>
      <c r="H23" s="643"/>
      <c r="I23" s="643"/>
      <c r="J23" s="643"/>
      <c r="K23" s="643"/>
      <c r="L23" s="643"/>
      <c r="M23" s="643"/>
      <c r="N23" s="643"/>
      <c r="O23" s="643"/>
      <c r="P23" s="643"/>
      <c r="Q23" s="644"/>
      <c r="R23" s="645">
        <v>44542781</v>
      </c>
      <c r="S23" s="646"/>
      <c r="T23" s="646"/>
      <c r="U23" s="646"/>
      <c r="V23" s="646"/>
      <c r="W23" s="646"/>
      <c r="X23" s="646"/>
      <c r="Y23" s="647"/>
      <c r="Z23" s="648">
        <v>7.1</v>
      </c>
      <c r="AA23" s="648"/>
      <c r="AB23" s="648"/>
      <c r="AC23" s="648"/>
      <c r="AD23" s="649">
        <v>44542781</v>
      </c>
      <c r="AE23" s="649"/>
      <c r="AF23" s="649"/>
      <c r="AG23" s="649"/>
      <c r="AH23" s="649"/>
      <c r="AI23" s="649"/>
      <c r="AJ23" s="649"/>
      <c r="AK23" s="649"/>
      <c r="AL23" s="650">
        <v>14.6</v>
      </c>
      <c r="AM23" s="651"/>
      <c r="AN23" s="651"/>
      <c r="AO23" s="652"/>
      <c r="AP23" s="664" t="s">
        <v>286</v>
      </c>
      <c r="AQ23" s="665"/>
      <c r="AR23" s="665"/>
      <c r="AS23" s="665"/>
      <c r="AT23" s="665"/>
      <c r="AU23" s="665"/>
      <c r="AV23" s="665"/>
      <c r="AW23" s="665"/>
      <c r="AX23" s="665"/>
      <c r="AY23" s="665"/>
      <c r="AZ23" s="665"/>
      <c r="BA23" s="665"/>
      <c r="BB23" s="665"/>
      <c r="BC23" s="665"/>
      <c r="BD23" s="665"/>
      <c r="BE23" s="665"/>
      <c r="BF23" s="666"/>
      <c r="BG23" s="645">
        <v>16866753</v>
      </c>
      <c r="BH23" s="646"/>
      <c r="BI23" s="646"/>
      <c r="BJ23" s="646"/>
      <c r="BK23" s="646"/>
      <c r="BL23" s="646"/>
      <c r="BM23" s="646"/>
      <c r="BN23" s="647"/>
      <c r="BO23" s="648">
        <v>7</v>
      </c>
      <c r="BP23" s="648"/>
      <c r="BQ23" s="648"/>
      <c r="BR23" s="648"/>
      <c r="BS23" s="654" t="s">
        <v>130</v>
      </c>
      <c r="BT23" s="646"/>
      <c r="BU23" s="646"/>
      <c r="BV23" s="646"/>
      <c r="BW23" s="646"/>
      <c r="BX23" s="646"/>
      <c r="BY23" s="646"/>
      <c r="BZ23" s="646"/>
      <c r="CA23" s="646"/>
      <c r="CB23" s="655"/>
      <c r="CD23" s="627" t="s">
        <v>225</v>
      </c>
      <c r="CE23" s="628"/>
      <c r="CF23" s="628"/>
      <c r="CG23" s="628"/>
      <c r="CH23" s="628"/>
      <c r="CI23" s="628"/>
      <c r="CJ23" s="628"/>
      <c r="CK23" s="628"/>
      <c r="CL23" s="628"/>
      <c r="CM23" s="628"/>
      <c r="CN23" s="628"/>
      <c r="CO23" s="628"/>
      <c r="CP23" s="628"/>
      <c r="CQ23" s="629"/>
      <c r="CR23" s="627" t="s">
        <v>287</v>
      </c>
      <c r="CS23" s="628"/>
      <c r="CT23" s="628"/>
      <c r="CU23" s="628"/>
      <c r="CV23" s="628"/>
      <c r="CW23" s="628"/>
      <c r="CX23" s="628"/>
      <c r="CY23" s="629"/>
      <c r="CZ23" s="627" t="s">
        <v>288</v>
      </c>
      <c r="DA23" s="628"/>
      <c r="DB23" s="628"/>
      <c r="DC23" s="629"/>
      <c r="DD23" s="627" t="s">
        <v>289</v>
      </c>
      <c r="DE23" s="628"/>
      <c r="DF23" s="628"/>
      <c r="DG23" s="628"/>
      <c r="DH23" s="628"/>
      <c r="DI23" s="628"/>
      <c r="DJ23" s="628"/>
      <c r="DK23" s="629"/>
      <c r="DL23" s="676" t="s">
        <v>290</v>
      </c>
      <c r="DM23" s="677"/>
      <c r="DN23" s="677"/>
      <c r="DO23" s="677"/>
      <c r="DP23" s="677"/>
      <c r="DQ23" s="677"/>
      <c r="DR23" s="677"/>
      <c r="DS23" s="677"/>
      <c r="DT23" s="677"/>
      <c r="DU23" s="677"/>
      <c r="DV23" s="678"/>
      <c r="DW23" s="627" t="s">
        <v>291</v>
      </c>
      <c r="DX23" s="628"/>
      <c r="DY23" s="628"/>
      <c r="DZ23" s="628"/>
      <c r="EA23" s="628"/>
      <c r="EB23" s="628"/>
      <c r="EC23" s="629"/>
    </row>
    <row r="24" spans="2:133" ht="11.25" customHeight="1" x14ac:dyDescent="0.2">
      <c r="B24" s="642" t="s">
        <v>292</v>
      </c>
      <c r="C24" s="643"/>
      <c r="D24" s="643"/>
      <c r="E24" s="643"/>
      <c r="F24" s="643"/>
      <c r="G24" s="643"/>
      <c r="H24" s="643"/>
      <c r="I24" s="643"/>
      <c r="J24" s="643"/>
      <c r="K24" s="643"/>
      <c r="L24" s="643"/>
      <c r="M24" s="643"/>
      <c r="N24" s="643"/>
      <c r="O24" s="643"/>
      <c r="P24" s="643"/>
      <c r="Q24" s="644"/>
      <c r="R24" s="645">
        <v>1612952</v>
      </c>
      <c r="S24" s="646"/>
      <c r="T24" s="646"/>
      <c r="U24" s="646"/>
      <c r="V24" s="646"/>
      <c r="W24" s="646"/>
      <c r="X24" s="646"/>
      <c r="Y24" s="647"/>
      <c r="Z24" s="648">
        <v>0.3</v>
      </c>
      <c r="AA24" s="648"/>
      <c r="AB24" s="648"/>
      <c r="AC24" s="648"/>
      <c r="AD24" s="649" t="s">
        <v>130</v>
      </c>
      <c r="AE24" s="649"/>
      <c r="AF24" s="649"/>
      <c r="AG24" s="649"/>
      <c r="AH24" s="649"/>
      <c r="AI24" s="649"/>
      <c r="AJ24" s="649"/>
      <c r="AK24" s="649"/>
      <c r="AL24" s="650" t="s">
        <v>245</v>
      </c>
      <c r="AM24" s="651"/>
      <c r="AN24" s="651"/>
      <c r="AO24" s="652"/>
      <c r="AP24" s="664" t="s">
        <v>293</v>
      </c>
      <c r="AQ24" s="665"/>
      <c r="AR24" s="665"/>
      <c r="AS24" s="665"/>
      <c r="AT24" s="665"/>
      <c r="AU24" s="665"/>
      <c r="AV24" s="665"/>
      <c r="AW24" s="665"/>
      <c r="AX24" s="665"/>
      <c r="AY24" s="665"/>
      <c r="AZ24" s="665"/>
      <c r="BA24" s="665"/>
      <c r="BB24" s="665"/>
      <c r="BC24" s="665"/>
      <c r="BD24" s="665"/>
      <c r="BE24" s="665"/>
      <c r="BF24" s="666"/>
      <c r="BG24" s="645" t="s">
        <v>130</v>
      </c>
      <c r="BH24" s="646"/>
      <c r="BI24" s="646"/>
      <c r="BJ24" s="646"/>
      <c r="BK24" s="646"/>
      <c r="BL24" s="646"/>
      <c r="BM24" s="646"/>
      <c r="BN24" s="647"/>
      <c r="BO24" s="648" t="s">
        <v>130</v>
      </c>
      <c r="BP24" s="648"/>
      <c r="BQ24" s="648"/>
      <c r="BR24" s="648"/>
      <c r="BS24" s="654" t="s">
        <v>245</v>
      </c>
      <c r="BT24" s="646"/>
      <c r="BU24" s="646"/>
      <c r="BV24" s="646"/>
      <c r="BW24" s="646"/>
      <c r="BX24" s="646"/>
      <c r="BY24" s="646"/>
      <c r="BZ24" s="646"/>
      <c r="CA24" s="646"/>
      <c r="CB24" s="655"/>
      <c r="CD24" s="656" t="s">
        <v>294</v>
      </c>
      <c r="CE24" s="657"/>
      <c r="CF24" s="657"/>
      <c r="CG24" s="657"/>
      <c r="CH24" s="657"/>
      <c r="CI24" s="657"/>
      <c r="CJ24" s="657"/>
      <c r="CK24" s="657"/>
      <c r="CL24" s="657"/>
      <c r="CM24" s="657"/>
      <c r="CN24" s="657"/>
      <c r="CO24" s="657"/>
      <c r="CP24" s="657"/>
      <c r="CQ24" s="658"/>
      <c r="CR24" s="634">
        <v>372325349</v>
      </c>
      <c r="CS24" s="635"/>
      <c r="CT24" s="635"/>
      <c r="CU24" s="635"/>
      <c r="CV24" s="635"/>
      <c r="CW24" s="635"/>
      <c r="CX24" s="635"/>
      <c r="CY24" s="636"/>
      <c r="CZ24" s="639">
        <v>59.4</v>
      </c>
      <c r="DA24" s="640"/>
      <c r="DB24" s="640"/>
      <c r="DC24" s="659"/>
      <c r="DD24" s="684">
        <v>226503553</v>
      </c>
      <c r="DE24" s="635"/>
      <c r="DF24" s="635"/>
      <c r="DG24" s="635"/>
      <c r="DH24" s="635"/>
      <c r="DI24" s="635"/>
      <c r="DJ24" s="635"/>
      <c r="DK24" s="636"/>
      <c r="DL24" s="684">
        <v>223742487</v>
      </c>
      <c r="DM24" s="635"/>
      <c r="DN24" s="635"/>
      <c r="DO24" s="635"/>
      <c r="DP24" s="635"/>
      <c r="DQ24" s="635"/>
      <c r="DR24" s="635"/>
      <c r="DS24" s="635"/>
      <c r="DT24" s="635"/>
      <c r="DU24" s="635"/>
      <c r="DV24" s="636"/>
      <c r="DW24" s="639">
        <v>66.5</v>
      </c>
      <c r="DX24" s="640"/>
      <c r="DY24" s="640"/>
      <c r="DZ24" s="640"/>
      <c r="EA24" s="640"/>
      <c r="EB24" s="640"/>
      <c r="EC24" s="641"/>
    </row>
    <row r="25" spans="2:133" ht="11.25" customHeight="1" x14ac:dyDescent="0.2">
      <c r="B25" s="642" t="s">
        <v>295</v>
      </c>
      <c r="C25" s="643"/>
      <c r="D25" s="643"/>
      <c r="E25" s="643"/>
      <c r="F25" s="643"/>
      <c r="G25" s="643"/>
      <c r="H25" s="643"/>
      <c r="I25" s="643"/>
      <c r="J25" s="643"/>
      <c r="K25" s="643"/>
      <c r="L25" s="643"/>
      <c r="M25" s="643"/>
      <c r="N25" s="643"/>
      <c r="O25" s="643"/>
      <c r="P25" s="643"/>
      <c r="Q25" s="644"/>
      <c r="R25" s="645">
        <v>114</v>
      </c>
      <c r="S25" s="646"/>
      <c r="T25" s="646"/>
      <c r="U25" s="646"/>
      <c r="V25" s="646"/>
      <c r="W25" s="646"/>
      <c r="X25" s="646"/>
      <c r="Y25" s="647"/>
      <c r="Z25" s="648">
        <v>0</v>
      </c>
      <c r="AA25" s="648"/>
      <c r="AB25" s="648"/>
      <c r="AC25" s="648"/>
      <c r="AD25" s="649" t="s">
        <v>130</v>
      </c>
      <c r="AE25" s="649"/>
      <c r="AF25" s="649"/>
      <c r="AG25" s="649"/>
      <c r="AH25" s="649"/>
      <c r="AI25" s="649"/>
      <c r="AJ25" s="649"/>
      <c r="AK25" s="649"/>
      <c r="AL25" s="650" t="s">
        <v>245</v>
      </c>
      <c r="AM25" s="651"/>
      <c r="AN25" s="651"/>
      <c r="AO25" s="652"/>
      <c r="AP25" s="664" t="s">
        <v>296</v>
      </c>
      <c r="AQ25" s="665"/>
      <c r="AR25" s="665"/>
      <c r="AS25" s="665"/>
      <c r="AT25" s="665"/>
      <c r="AU25" s="665"/>
      <c r="AV25" s="665"/>
      <c r="AW25" s="665"/>
      <c r="AX25" s="665"/>
      <c r="AY25" s="665"/>
      <c r="AZ25" s="665"/>
      <c r="BA25" s="665"/>
      <c r="BB25" s="665"/>
      <c r="BC25" s="665"/>
      <c r="BD25" s="665"/>
      <c r="BE25" s="665"/>
      <c r="BF25" s="666"/>
      <c r="BG25" s="645" t="s">
        <v>245</v>
      </c>
      <c r="BH25" s="646"/>
      <c r="BI25" s="646"/>
      <c r="BJ25" s="646"/>
      <c r="BK25" s="646"/>
      <c r="BL25" s="646"/>
      <c r="BM25" s="646"/>
      <c r="BN25" s="647"/>
      <c r="BO25" s="648" t="s">
        <v>245</v>
      </c>
      <c r="BP25" s="648"/>
      <c r="BQ25" s="648"/>
      <c r="BR25" s="648"/>
      <c r="BS25" s="654" t="s">
        <v>130</v>
      </c>
      <c r="BT25" s="646"/>
      <c r="BU25" s="646"/>
      <c r="BV25" s="646"/>
      <c r="BW25" s="646"/>
      <c r="BX25" s="646"/>
      <c r="BY25" s="646"/>
      <c r="BZ25" s="646"/>
      <c r="CA25" s="646"/>
      <c r="CB25" s="655"/>
      <c r="CD25" s="660" t="s">
        <v>297</v>
      </c>
      <c r="CE25" s="661"/>
      <c r="CF25" s="661"/>
      <c r="CG25" s="661"/>
      <c r="CH25" s="661"/>
      <c r="CI25" s="661"/>
      <c r="CJ25" s="661"/>
      <c r="CK25" s="661"/>
      <c r="CL25" s="661"/>
      <c r="CM25" s="661"/>
      <c r="CN25" s="661"/>
      <c r="CO25" s="661"/>
      <c r="CP25" s="661"/>
      <c r="CQ25" s="662"/>
      <c r="CR25" s="645">
        <v>133328466</v>
      </c>
      <c r="CS25" s="681"/>
      <c r="CT25" s="681"/>
      <c r="CU25" s="681"/>
      <c r="CV25" s="681"/>
      <c r="CW25" s="681"/>
      <c r="CX25" s="681"/>
      <c r="CY25" s="682"/>
      <c r="CZ25" s="650">
        <v>21.3</v>
      </c>
      <c r="DA25" s="679"/>
      <c r="DB25" s="679"/>
      <c r="DC25" s="683"/>
      <c r="DD25" s="654">
        <v>112585173</v>
      </c>
      <c r="DE25" s="681"/>
      <c r="DF25" s="681"/>
      <c r="DG25" s="681"/>
      <c r="DH25" s="681"/>
      <c r="DI25" s="681"/>
      <c r="DJ25" s="681"/>
      <c r="DK25" s="682"/>
      <c r="DL25" s="654">
        <v>109895888</v>
      </c>
      <c r="DM25" s="681"/>
      <c r="DN25" s="681"/>
      <c r="DO25" s="681"/>
      <c r="DP25" s="681"/>
      <c r="DQ25" s="681"/>
      <c r="DR25" s="681"/>
      <c r="DS25" s="681"/>
      <c r="DT25" s="681"/>
      <c r="DU25" s="681"/>
      <c r="DV25" s="682"/>
      <c r="DW25" s="650">
        <v>32.700000000000003</v>
      </c>
      <c r="DX25" s="679"/>
      <c r="DY25" s="679"/>
      <c r="DZ25" s="679"/>
      <c r="EA25" s="679"/>
      <c r="EB25" s="679"/>
      <c r="EC25" s="680"/>
    </row>
    <row r="26" spans="2:133" ht="11.25" customHeight="1" x14ac:dyDescent="0.2">
      <c r="B26" s="642" t="s">
        <v>298</v>
      </c>
      <c r="C26" s="643"/>
      <c r="D26" s="643"/>
      <c r="E26" s="643"/>
      <c r="F26" s="643"/>
      <c r="G26" s="643"/>
      <c r="H26" s="643"/>
      <c r="I26" s="643"/>
      <c r="J26" s="643"/>
      <c r="K26" s="643"/>
      <c r="L26" s="643"/>
      <c r="M26" s="643"/>
      <c r="N26" s="643"/>
      <c r="O26" s="643"/>
      <c r="P26" s="643"/>
      <c r="Q26" s="644"/>
      <c r="R26" s="645">
        <v>322804427</v>
      </c>
      <c r="S26" s="646"/>
      <c r="T26" s="646"/>
      <c r="U26" s="646"/>
      <c r="V26" s="646"/>
      <c r="W26" s="646"/>
      <c r="X26" s="646"/>
      <c r="Y26" s="647"/>
      <c r="Z26" s="648">
        <v>51.2</v>
      </c>
      <c r="AA26" s="648"/>
      <c r="AB26" s="648"/>
      <c r="AC26" s="648"/>
      <c r="AD26" s="649">
        <v>304324608</v>
      </c>
      <c r="AE26" s="649"/>
      <c r="AF26" s="649"/>
      <c r="AG26" s="649"/>
      <c r="AH26" s="649"/>
      <c r="AI26" s="649"/>
      <c r="AJ26" s="649"/>
      <c r="AK26" s="649"/>
      <c r="AL26" s="650">
        <v>99.5</v>
      </c>
      <c r="AM26" s="651"/>
      <c r="AN26" s="651"/>
      <c r="AO26" s="652"/>
      <c r="AP26" s="664" t="s">
        <v>299</v>
      </c>
      <c r="AQ26" s="694"/>
      <c r="AR26" s="694"/>
      <c r="AS26" s="694"/>
      <c r="AT26" s="694"/>
      <c r="AU26" s="694"/>
      <c r="AV26" s="694"/>
      <c r="AW26" s="694"/>
      <c r="AX26" s="694"/>
      <c r="AY26" s="694"/>
      <c r="AZ26" s="694"/>
      <c r="BA26" s="694"/>
      <c r="BB26" s="694"/>
      <c r="BC26" s="694"/>
      <c r="BD26" s="694"/>
      <c r="BE26" s="694"/>
      <c r="BF26" s="666"/>
      <c r="BG26" s="645" t="s">
        <v>245</v>
      </c>
      <c r="BH26" s="646"/>
      <c r="BI26" s="646"/>
      <c r="BJ26" s="646"/>
      <c r="BK26" s="646"/>
      <c r="BL26" s="646"/>
      <c r="BM26" s="646"/>
      <c r="BN26" s="647"/>
      <c r="BO26" s="648" t="s">
        <v>245</v>
      </c>
      <c r="BP26" s="648"/>
      <c r="BQ26" s="648"/>
      <c r="BR26" s="648"/>
      <c r="BS26" s="654" t="s">
        <v>130</v>
      </c>
      <c r="BT26" s="646"/>
      <c r="BU26" s="646"/>
      <c r="BV26" s="646"/>
      <c r="BW26" s="646"/>
      <c r="BX26" s="646"/>
      <c r="BY26" s="646"/>
      <c r="BZ26" s="646"/>
      <c r="CA26" s="646"/>
      <c r="CB26" s="655"/>
      <c r="CD26" s="660" t="s">
        <v>300</v>
      </c>
      <c r="CE26" s="661"/>
      <c r="CF26" s="661"/>
      <c r="CG26" s="661"/>
      <c r="CH26" s="661"/>
      <c r="CI26" s="661"/>
      <c r="CJ26" s="661"/>
      <c r="CK26" s="661"/>
      <c r="CL26" s="661"/>
      <c r="CM26" s="661"/>
      <c r="CN26" s="661"/>
      <c r="CO26" s="661"/>
      <c r="CP26" s="661"/>
      <c r="CQ26" s="662"/>
      <c r="CR26" s="645">
        <v>91456412</v>
      </c>
      <c r="CS26" s="646"/>
      <c r="CT26" s="646"/>
      <c r="CU26" s="646"/>
      <c r="CV26" s="646"/>
      <c r="CW26" s="646"/>
      <c r="CX26" s="646"/>
      <c r="CY26" s="647"/>
      <c r="CZ26" s="650">
        <v>14.6</v>
      </c>
      <c r="DA26" s="679"/>
      <c r="DB26" s="679"/>
      <c r="DC26" s="683"/>
      <c r="DD26" s="654">
        <v>72250771</v>
      </c>
      <c r="DE26" s="646"/>
      <c r="DF26" s="646"/>
      <c r="DG26" s="646"/>
      <c r="DH26" s="646"/>
      <c r="DI26" s="646"/>
      <c r="DJ26" s="646"/>
      <c r="DK26" s="647"/>
      <c r="DL26" s="654" t="s">
        <v>245</v>
      </c>
      <c r="DM26" s="646"/>
      <c r="DN26" s="646"/>
      <c r="DO26" s="646"/>
      <c r="DP26" s="646"/>
      <c r="DQ26" s="646"/>
      <c r="DR26" s="646"/>
      <c r="DS26" s="646"/>
      <c r="DT26" s="646"/>
      <c r="DU26" s="646"/>
      <c r="DV26" s="647"/>
      <c r="DW26" s="650" t="s">
        <v>130</v>
      </c>
      <c r="DX26" s="679"/>
      <c r="DY26" s="679"/>
      <c r="DZ26" s="679"/>
      <c r="EA26" s="679"/>
      <c r="EB26" s="679"/>
      <c r="EC26" s="680"/>
    </row>
    <row r="27" spans="2:133" ht="11.25" customHeight="1" x14ac:dyDescent="0.2">
      <c r="B27" s="642" t="s">
        <v>301</v>
      </c>
      <c r="C27" s="643"/>
      <c r="D27" s="643"/>
      <c r="E27" s="643"/>
      <c r="F27" s="643"/>
      <c r="G27" s="643"/>
      <c r="H27" s="643"/>
      <c r="I27" s="643"/>
      <c r="J27" s="643"/>
      <c r="K27" s="643"/>
      <c r="L27" s="643"/>
      <c r="M27" s="643"/>
      <c r="N27" s="643"/>
      <c r="O27" s="643"/>
      <c r="P27" s="643"/>
      <c r="Q27" s="644"/>
      <c r="R27" s="645">
        <v>298891</v>
      </c>
      <c r="S27" s="646"/>
      <c r="T27" s="646"/>
      <c r="U27" s="646"/>
      <c r="V27" s="646"/>
      <c r="W27" s="646"/>
      <c r="X27" s="646"/>
      <c r="Y27" s="647"/>
      <c r="Z27" s="648">
        <v>0</v>
      </c>
      <c r="AA27" s="648"/>
      <c r="AB27" s="648"/>
      <c r="AC27" s="648"/>
      <c r="AD27" s="649">
        <v>298891</v>
      </c>
      <c r="AE27" s="649"/>
      <c r="AF27" s="649"/>
      <c r="AG27" s="649"/>
      <c r="AH27" s="649"/>
      <c r="AI27" s="649"/>
      <c r="AJ27" s="649"/>
      <c r="AK27" s="649"/>
      <c r="AL27" s="650">
        <v>0.1</v>
      </c>
      <c r="AM27" s="651"/>
      <c r="AN27" s="651"/>
      <c r="AO27" s="652"/>
      <c r="AP27" s="642" t="s">
        <v>302</v>
      </c>
      <c r="AQ27" s="643"/>
      <c r="AR27" s="643"/>
      <c r="AS27" s="643"/>
      <c r="AT27" s="643"/>
      <c r="AU27" s="643"/>
      <c r="AV27" s="643"/>
      <c r="AW27" s="643"/>
      <c r="AX27" s="643"/>
      <c r="AY27" s="643"/>
      <c r="AZ27" s="643"/>
      <c r="BA27" s="643"/>
      <c r="BB27" s="643"/>
      <c r="BC27" s="643"/>
      <c r="BD27" s="643"/>
      <c r="BE27" s="643"/>
      <c r="BF27" s="644"/>
      <c r="BG27" s="645">
        <v>239772086</v>
      </c>
      <c r="BH27" s="646"/>
      <c r="BI27" s="646"/>
      <c r="BJ27" s="646"/>
      <c r="BK27" s="646"/>
      <c r="BL27" s="646"/>
      <c r="BM27" s="646"/>
      <c r="BN27" s="647"/>
      <c r="BO27" s="648">
        <v>100</v>
      </c>
      <c r="BP27" s="648"/>
      <c r="BQ27" s="648"/>
      <c r="BR27" s="648"/>
      <c r="BS27" s="654">
        <v>3343841</v>
      </c>
      <c r="BT27" s="646"/>
      <c r="BU27" s="646"/>
      <c r="BV27" s="646"/>
      <c r="BW27" s="646"/>
      <c r="BX27" s="646"/>
      <c r="BY27" s="646"/>
      <c r="BZ27" s="646"/>
      <c r="CA27" s="646"/>
      <c r="CB27" s="655"/>
      <c r="CD27" s="660" t="s">
        <v>303</v>
      </c>
      <c r="CE27" s="661"/>
      <c r="CF27" s="661"/>
      <c r="CG27" s="661"/>
      <c r="CH27" s="661"/>
      <c r="CI27" s="661"/>
      <c r="CJ27" s="661"/>
      <c r="CK27" s="661"/>
      <c r="CL27" s="661"/>
      <c r="CM27" s="661"/>
      <c r="CN27" s="661"/>
      <c r="CO27" s="661"/>
      <c r="CP27" s="661"/>
      <c r="CQ27" s="662"/>
      <c r="CR27" s="645">
        <v>165489065</v>
      </c>
      <c r="CS27" s="681"/>
      <c r="CT27" s="681"/>
      <c r="CU27" s="681"/>
      <c r="CV27" s="681"/>
      <c r="CW27" s="681"/>
      <c r="CX27" s="681"/>
      <c r="CY27" s="682"/>
      <c r="CZ27" s="650">
        <v>26.4</v>
      </c>
      <c r="DA27" s="679"/>
      <c r="DB27" s="679"/>
      <c r="DC27" s="683"/>
      <c r="DD27" s="654">
        <v>47559941</v>
      </c>
      <c r="DE27" s="681"/>
      <c r="DF27" s="681"/>
      <c r="DG27" s="681"/>
      <c r="DH27" s="681"/>
      <c r="DI27" s="681"/>
      <c r="DJ27" s="681"/>
      <c r="DK27" s="682"/>
      <c r="DL27" s="654">
        <v>47508908</v>
      </c>
      <c r="DM27" s="681"/>
      <c r="DN27" s="681"/>
      <c r="DO27" s="681"/>
      <c r="DP27" s="681"/>
      <c r="DQ27" s="681"/>
      <c r="DR27" s="681"/>
      <c r="DS27" s="681"/>
      <c r="DT27" s="681"/>
      <c r="DU27" s="681"/>
      <c r="DV27" s="682"/>
      <c r="DW27" s="650">
        <v>14.1</v>
      </c>
      <c r="DX27" s="679"/>
      <c r="DY27" s="679"/>
      <c r="DZ27" s="679"/>
      <c r="EA27" s="679"/>
      <c r="EB27" s="679"/>
      <c r="EC27" s="680"/>
    </row>
    <row r="28" spans="2:133" ht="11.25" customHeight="1" x14ac:dyDescent="0.2">
      <c r="B28" s="642" t="s">
        <v>304</v>
      </c>
      <c r="C28" s="643"/>
      <c r="D28" s="643"/>
      <c r="E28" s="643"/>
      <c r="F28" s="643"/>
      <c r="G28" s="643"/>
      <c r="H28" s="643"/>
      <c r="I28" s="643"/>
      <c r="J28" s="643"/>
      <c r="K28" s="643"/>
      <c r="L28" s="643"/>
      <c r="M28" s="643"/>
      <c r="N28" s="643"/>
      <c r="O28" s="643"/>
      <c r="P28" s="643"/>
      <c r="Q28" s="644"/>
      <c r="R28" s="645">
        <v>4426343</v>
      </c>
      <c r="S28" s="646"/>
      <c r="T28" s="646"/>
      <c r="U28" s="646"/>
      <c r="V28" s="646"/>
      <c r="W28" s="646"/>
      <c r="X28" s="646"/>
      <c r="Y28" s="647"/>
      <c r="Z28" s="648">
        <v>0.7</v>
      </c>
      <c r="AA28" s="648"/>
      <c r="AB28" s="648"/>
      <c r="AC28" s="648"/>
      <c r="AD28" s="649" t="s">
        <v>130</v>
      </c>
      <c r="AE28" s="649"/>
      <c r="AF28" s="649"/>
      <c r="AG28" s="649"/>
      <c r="AH28" s="649"/>
      <c r="AI28" s="649"/>
      <c r="AJ28" s="649"/>
      <c r="AK28" s="649"/>
      <c r="AL28" s="650" t="s">
        <v>130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305</v>
      </c>
      <c r="CE28" s="661"/>
      <c r="CF28" s="661"/>
      <c r="CG28" s="661"/>
      <c r="CH28" s="661"/>
      <c r="CI28" s="661"/>
      <c r="CJ28" s="661"/>
      <c r="CK28" s="661"/>
      <c r="CL28" s="661"/>
      <c r="CM28" s="661"/>
      <c r="CN28" s="661"/>
      <c r="CO28" s="661"/>
      <c r="CP28" s="661"/>
      <c r="CQ28" s="662"/>
      <c r="CR28" s="645">
        <v>73507818</v>
      </c>
      <c r="CS28" s="646"/>
      <c r="CT28" s="646"/>
      <c r="CU28" s="646"/>
      <c r="CV28" s="646"/>
      <c r="CW28" s="646"/>
      <c r="CX28" s="646"/>
      <c r="CY28" s="647"/>
      <c r="CZ28" s="650">
        <v>11.7</v>
      </c>
      <c r="DA28" s="679"/>
      <c r="DB28" s="679"/>
      <c r="DC28" s="683"/>
      <c r="DD28" s="654">
        <v>66358439</v>
      </c>
      <c r="DE28" s="646"/>
      <c r="DF28" s="646"/>
      <c r="DG28" s="646"/>
      <c r="DH28" s="646"/>
      <c r="DI28" s="646"/>
      <c r="DJ28" s="646"/>
      <c r="DK28" s="647"/>
      <c r="DL28" s="654">
        <v>66337691</v>
      </c>
      <c r="DM28" s="646"/>
      <c r="DN28" s="646"/>
      <c r="DO28" s="646"/>
      <c r="DP28" s="646"/>
      <c r="DQ28" s="646"/>
      <c r="DR28" s="646"/>
      <c r="DS28" s="646"/>
      <c r="DT28" s="646"/>
      <c r="DU28" s="646"/>
      <c r="DV28" s="647"/>
      <c r="DW28" s="650">
        <v>19.7</v>
      </c>
      <c r="DX28" s="679"/>
      <c r="DY28" s="679"/>
      <c r="DZ28" s="679"/>
      <c r="EA28" s="679"/>
      <c r="EB28" s="679"/>
      <c r="EC28" s="680"/>
    </row>
    <row r="29" spans="2:133" ht="11.25" customHeight="1" x14ac:dyDescent="0.2">
      <c r="B29" s="642" t="s">
        <v>306</v>
      </c>
      <c r="C29" s="643"/>
      <c r="D29" s="643"/>
      <c r="E29" s="643"/>
      <c r="F29" s="643"/>
      <c r="G29" s="643"/>
      <c r="H29" s="643"/>
      <c r="I29" s="643"/>
      <c r="J29" s="643"/>
      <c r="K29" s="643"/>
      <c r="L29" s="643"/>
      <c r="M29" s="643"/>
      <c r="N29" s="643"/>
      <c r="O29" s="643"/>
      <c r="P29" s="643"/>
      <c r="Q29" s="644"/>
      <c r="R29" s="645">
        <v>8652925</v>
      </c>
      <c r="S29" s="646"/>
      <c r="T29" s="646"/>
      <c r="U29" s="646"/>
      <c r="V29" s="646"/>
      <c r="W29" s="646"/>
      <c r="X29" s="646"/>
      <c r="Y29" s="647"/>
      <c r="Z29" s="648">
        <v>1.4</v>
      </c>
      <c r="AA29" s="648"/>
      <c r="AB29" s="648"/>
      <c r="AC29" s="648"/>
      <c r="AD29" s="649">
        <v>1064038</v>
      </c>
      <c r="AE29" s="649"/>
      <c r="AF29" s="649"/>
      <c r="AG29" s="649"/>
      <c r="AH29" s="649"/>
      <c r="AI29" s="649"/>
      <c r="AJ29" s="649"/>
      <c r="AK29" s="649"/>
      <c r="AL29" s="650">
        <v>0.3</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307</v>
      </c>
      <c r="CE29" s="686"/>
      <c r="CF29" s="660" t="s">
        <v>308</v>
      </c>
      <c r="CG29" s="661"/>
      <c r="CH29" s="661"/>
      <c r="CI29" s="661"/>
      <c r="CJ29" s="661"/>
      <c r="CK29" s="661"/>
      <c r="CL29" s="661"/>
      <c r="CM29" s="661"/>
      <c r="CN29" s="661"/>
      <c r="CO29" s="661"/>
      <c r="CP29" s="661"/>
      <c r="CQ29" s="662"/>
      <c r="CR29" s="645">
        <v>73499995</v>
      </c>
      <c r="CS29" s="681"/>
      <c r="CT29" s="681"/>
      <c r="CU29" s="681"/>
      <c r="CV29" s="681"/>
      <c r="CW29" s="681"/>
      <c r="CX29" s="681"/>
      <c r="CY29" s="682"/>
      <c r="CZ29" s="650">
        <v>11.7</v>
      </c>
      <c r="DA29" s="679"/>
      <c r="DB29" s="679"/>
      <c r="DC29" s="683"/>
      <c r="DD29" s="654">
        <v>66350616</v>
      </c>
      <c r="DE29" s="681"/>
      <c r="DF29" s="681"/>
      <c r="DG29" s="681"/>
      <c r="DH29" s="681"/>
      <c r="DI29" s="681"/>
      <c r="DJ29" s="681"/>
      <c r="DK29" s="682"/>
      <c r="DL29" s="654">
        <v>66329868</v>
      </c>
      <c r="DM29" s="681"/>
      <c r="DN29" s="681"/>
      <c r="DO29" s="681"/>
      <c r="DP29" s="681"/>
      <c r="DQ29" s="681"/>
      <c r="DR29" s="681"/>
      <c r="DS29" s="681"/>
      <c r="DT29" s="681"/>
      <c r="DU29" s="681"/>
      <c r="DV29" s="682"/>
      <c r="DW29" s="650">
        <v>19.7</v>
      </c>
      <c r="DX29" s="679"/>
      <c r="DY29" s="679"/>
      <c r="DZ29" s="679"/>
      <c r="EA29" s="679"/>
      <c r="EB29" s="679"/>
      <c r="EC29" s="680"/>
    </row>
    <row r="30" spans="2:133" ht="11.25" customHeight="1" x14ac:dyDescent="0.2">
      <c r="B30" s="642" t="s">
        <v>309</v>
      </c>
      <c r="C30" s="643"/>
      <c r="D30" s="643"/>
      <c r="E30" s="643"/>
      <c r="F30" s="643"/>
      <c r="G30" s="643"/>
      <c r="H30" s="643"/>
      <c r="I30" s="643"/>
      <c r="J30" s="643"/>
      <c r="K30" s="643"/>
      <c r="L30" s="643"/>
      <c r="M30" s="643"/>
      <c r="N30" s="643"/>
      <c r="O30" s="643"/>
      <c r="P30" s="643"/>
      <c r="Q30" s="644"/>
      <c r="R30" s="645">
        <v>3572189</v>
      </c>
      <c r="S30" s="646"/>
      <c r="T30" s="646"/>
      <c r="U30" s="646"/>
      <c r="V30" s="646"/>
      <c r="W30" s="646"/>
      <c r="X30" s="646"/>
      <c r="Y30" s="647"/>
      <c r="Z30" s="648">
        <v>0.6</v>
      </c>
      <c r="AA30" s="648"/>
      <c r="AB30" s="648"/>
      <c r="AC30" s="648"/>
      <c r="AD30" s="649">
        <v>3157</v>
      </c>
      <c r="AE30" s="649"/>
      <c r="AF30" s="649"/>
      <c r="AG30" s="649"/>
      <c r="AH30" s="649"/>
      <c r="AI30" s="649"/>
      <c r="AJ30" s="649"/>
      <c r="AK30" s="649"/>
      <c r="AL30" s="650">
        <v>0</v>
      </c>
      <c r="AM30" s="651"/>
      <c r="AN30" s="651"/>
      <c r="AO30" s="652"/>
      <c r="AP30" s="624" t="s">
        <v>225</v>
      </c>
      <c r="AQ30" s="625"/>
      <c r="AR30" s="625"/>
      <c r="AS30" s="625"/>
      <c r="AT30" s="625"/>
      <c r="AU30" s="625"/>
      <c r="AV30" s="625"/>
      <c r="AW30" s="625"/>
      <c r="AX30" s="625"/>
      <c r="AY30" s="625"/>
      <c r="AZ30" s="625"/>
      <c r="BA30" s="625"/>
      <c r="BB30" s="625"/>
      <c r="BC30" s="625"/>
      <c r="BD30" s="625"/>
      <c r="BE30" s="625"/>
      <c r="BF30" s="626"/>
      <c r="BG30" s="624" t="s">
        <v>310</v>
      </c>
      <c r="BH30" s="698"/>
      <c r="BI30" s="698"/>
      <c r="BJ30" s="698"/>
      <c r="BK30" s="698"/>
      <c r="BL30" s="698"/>
      <c r="BM30" s="698"/>
      <c r="BN30" s="698"/>
      <c r="BO30" s="698"/>
      <c r="BP30" s="698"/>
      <c r="BQ30" s="699"/>
      <c r="BR30" s="624" t="s">
        <v>311</v>
      </c>
      <c r="BS30" s="698"/>
      <c r="BT30" s="698"/>
      <c r="BU30" s="698"/>
      <c r="BV30" s="698"/>
      <c r="BW30" s="698"/>
      <c r="BX30" s="698"/>
      <c r="BY30" s="698"/>
      <c r="BZ30" s="698"/>
      <c r="CA30" s="698"/>
      <c r="CB30" s="699"/>
      <c r="CD30" s="687"/>
      <c r="CE30" s="688"/>
      <c r="CF30" s="660" t="s">
        <v>312</v>
      </c>
      <c r="CG30" s="661"/>
      <c r="CH30" s="661"/>
      <c r="CI30" s="661"/>
      <c r="CJ30" s="661"/>
      <c r="CK30" s="661"/>
      <c r="CL30" s="661"/>
      <c r="CM30" s="661"/>
      <c r="CN30" s="661"/>
      <c r="CO30" s="661"/>
      <c r="CP30" s="661"/>
      <c r="CQ30" s="662"/>
      <c r="CR30" s="645">
        <v>66112418</v>
      </c>
      <c r="CS30" s="646"/>
      <c r="CT30" s="646"/>
      <c r="CU30" s="646"/>
      <c r="CV30" s="646"/>
      <c r="CW30" s="646"/>
      <c r="CX30" s="646"/>
      <c r="CY30" s="647"/>
      <c r="CZ30" s="650">
        <v>10.5</v>
      </c>
      <c r="DA30" s="679"/>
      <c r="DB30" s="679"/>
      <c r="DC30" s="683"/>
      <c r="DD30" s="654">
        <v>59799089</v>
      </c>
      <c r="DE30" s="646"/>
      <c r="DF30" s="646"/>
      <c r="DG30" s="646"/>
      <c r="DH30" s="646"/>
      <c r="DI30" s="646"/>
      <c r="DJ30" s="646"/>
      <c r="DK30" s="647"/>
      <c r="DL30" s="654">
        <v>59778609</v>
      </c>
      <c r="DM30" s="646"/>
      <c r="DN30" s="646"/>
      <c r="DO30" s="646"/>
      <c r="DP30" s="646"/>
      <c r="DQ30" s="646"/>
      <c r="DR30" s="646"/>
      <c r="DS30" s="646"/>
      <c r="DT30" s="646"/>
      <c r="DU30" s="646"/>
      <c r="DV30" s="647"/>
      <c r="DW30" s="650">
        <v>17.8</v>
      </c>
      <c r="DX30" s="679"/>
      <c r="DY30" s="679"/>
      <c r="DZ30" s="679"/>
      <c r="EA30" s="679"/>
      <c r="EB30" s="679"/>
      <c r="EC30" s="680"/>
    </row>
    <row r="31" spans="2:133" ht="11.25" customHeight="1" x14ac:dyDescent="0.2">
      <c r="B31" s="642" t="s">
        <v>313</v>
      </c>
      <c r="C31" s="643"/>
      <c r="D31" s="643"/>
      <c r="E31" s="643"/>
      <c r="F31" s="643"/>
      <c r="G31" s="643"/>
      <c r="H31" s="643"/>
      <c r="I31" s="643"/>
      <c r="J31" s="643"/>
      <c r="K31" s="643"/>
      <c r="L31" s="643"/>
      <c r="M31" s="643"/>
      <c r="N31" s="643"/>
      <c r="O31" s="643"/>
      <c r="P31" s="643"/>
      <c r="Q31" s="644"/>
      <c r="R31" s="645">
        <v>132987129</v>
      </c>
      <c r="S31" s="646"/>
      <c r="T31" s="646"/>
      <c r="U31" s="646"/>
      <c r="V31" s="646"/>
      <c r="W31" s="646"/>
      <c r="X31" s="646"/>
      <c r="Y31" s="647"/>
      <c r="Z31" s="648">
        <v>21.1</v>
      </c>
      <c r="AA31" s="648"/>
      <c r="AB31" s="648"/>
      <c r="AC31" s="648"/>
      <c r="AD31" s="649" t="s">
        <v>245</v>
      </c>
      <c r="AE31" s="649"/>
      <c r="AF31" s="649"/>
      <c r="AG31" s="649"/>
      <c r="AH31" s="649"/>
      <c r="AI31" s="649"/>
      <c r="AJ31" s="649"/>
      <c r="AK31" s="649"/>
      <c r="AL31" s="650" t="s">
        <v>245</v>
      </c>
      <c r="AM31" s="651"/>
      <c r="AN31" s="651"/>
      <c r="AO31" s="652"/>
      <c r="AP31" s="702" t="s">
        <v>314</v>
      </c>
      <c r="AQ31" s="703"/>
      <c r="AR31" s="703"/>
      <c r="AS31" s="703"/>
      <c r="AT31" s="708" t="s">
        <v>315</v>
      </c>
      <c r="AU31" s="231"/>
      <c r="AV31" s="231"/>
      <c r="AW31" s="231"/>
      <c r="AX31" s="631" t="s">
        <v>190</v>
      </c>
      <c r="AY31" s="632"/>
      <c r="AZ31" s="632"/>
      <c r="BA31" s="632"/>
      <c r="BB31" s="632"/>
      <c r="BC31" s="632"/>
      <c r="BD31" s="632"/>
      <c r="BE31" s="632"/>
      <c r="BF31" s="633"/>
      <c r="BG31" s="713">
        <v>99.4</v>
      </c>
      <c r="BH31" s="700"/>
      <c r="BI31" s="700"/>
      <c r="BJ31" s="700"/>
      <c r="BK31" s="700"/>
      <c r="BL31" s="700"/>
      <c r="BM31" s="640">
        <v>98.2</v>
      </c>
      <c r="BN31" s="700"/>
      <c r="BO31" s="700"/>
      <c r="BP31" s="700"/>
      <c r="BQ31" s="701"/>
      <c r="BR31" s="713">
        <v>99.4</v>
      </c>
      <c r="BS31" s="700"/>
      <c r="BT31" s="700"/>
      <c r="BU31" s="700"/>
      <c r="BV31" s="700"/>
      <c r="BW31" s="700"/>
      <c r="BX31" s="640">
        <v>97.2</v>
      </c>
      <c r="BY31" s="700"/>
      <c r="BZ31" s="700"/>
      <c r="CA31" s="700"/>
      <c r="CB31" s="701"/>
      <c r="CD31" s="687"/>
      <c r="CE31" s="688"/>
      <c r="CF31" s="660" t="s">
        <v>316</v>
      </c>
      <c r="CG31" s="661"/>
      <c r="CH31" s="661"/>
      <c r="CI31" s="661"/>
      <c r="CJ31" s="661"/>
      <c r="CK31" s="661"/>
      <c r="CL31" s="661"/>
      <c r="CM31" s="661"/>
      <c r="CN31" s="661"/>
      <c r="CO31" s="661"/>
      <c r="CP31" s="661"/>
      <c r="CQ31" s="662"/>
      <c r="CR31" s="645">
        <v>7387577</v>
      </c>
      <c r="CS31" s="681"/>
      <c r="CT31" s="681"/>
      <c r="CU31" s="681"/>
      <c r="CV31" s="681"/>
      <c r="CW31" s="681"/>
      <c r="CX31" s="681"/>
      <c r="CY31" s="682"/>
      <c r="CZ31" s="650">
        <v>1.2</v>
      </c>
      <c r="DA31" s="679"/>
      <c r="DB31" s="679"/>
      <c r="DC31" s="683"/>
      <c r="DD31" s="654">
        <v>6551527</v>
      </c>
      <c r="DE31" s="681"/>
      <c r="DF31" s="681"/>
      <c r="DG31" s="681"/>
      <c r="DH31" s="681"/>
      <c r="DI31" s="681"/>
      <c r="DJ31" s="681"/>
      <c r="DK31" s="682"/>
      <c r="DL31" s="654">
        <v>6551259</v>
      </c>
      <c r="DM31" s="681"/>
      <c r="DN31" s="681"/>
      <c r="DO31" s="681"/>
      <c r="DP31" s="681"/>
      <c r="DQ31" s="681"/>
      <c r="DR31" s="681"/>
      <c r="DS31" s="681"/>
      <c r="DT31" s="681"/>
      <c r="DU31" s="681"/>
      <c r="DV31" s="682"/>
      <c r="DW31" s="650">
        <v>1.9</v>
      </c>
      <c r="DX31" s="679"/>
      <c r="DY31" s="679"/>
      <c r="DZ31" s="679"/>
      <c r="EA31" s="679"/>
      <c r="EB31" s="679"/>
      <c r="EC31" s="680"/>
    </row>
    <row r="32" spans="2:133" ht="11.25" customHeight="1" x14ac:dyDescent="0.2">
      <c r="B32" s="691" t="s">
        <v>317</v>
      </c>
      <c r="C32" s="692"/>
      <c r="D32" s="692"/>
      <c r="E32" s="692"/>
      <c r="F32" s="692"/>
      <c r="G32" s="692"/>
      <c r="H32" s="692"/>
      <c r="I32" s="692"/>
      <c r="J32" s="692"/>
      <c r="K32" s="692"/>
      <c r="L32" s="692"/>
      <c r="M32" s="692"/>
      <c r="N32" s="692"/>
      <c r="O32" s="692"/>
      <c r="P32" s="692"/>
      <c r="Q32" s="693"/>
      <c r="R32" s="645">
        <v>29874</v>
      </c>
      <c r="S32" s="646"/>
      <c r="T32" s="646"/>
      <c r="U32" s="646"/>
      <c r="V32" s="646"/>
      <c r="W32" s="646"/>
      <c r="X32" s="646"/>
      <c r="Y32" s="647"/>
      <c r="Z32" s="648">
        <v>0</v>
      </c>
      <c r="AA32" s="648"/>
      <c r="AB32" s="648"/>
      <c r="AC32" s="648"/>
      <c r="AD32" s="649">
        <v>29874</v>
      </c>
      <c r="AE32" s="649"/>
      <c r="AF32" s="649"/>
      <c r="AG32" s="649"/>
      <c r="AH32" s="649"/>
      <c r="AI32" s="649"/>
      <c r="AJ32" s="649"/>
      <c r="AK32" s="649"/>
      <c r="AL32" s="650">
        <v>0</v>
      </c>
      <c r="AM32" s="651"/>
      <c r="AN32" s="651"/>
      <c r="AO32" s="652"/>
      <c r="AP32" s="704"/>
      <c r="AQ32" s="705"/>
      <c r="AR32" s="705"/>
      <c r="AS32" s="705"/>
      <c r="AT32" s="709"/>
      <c r="AU32" s="230" t="s">
        <v>318</v>
      </c>
      <c r="AV32" s="230"/>
      <c r="AW32" s="230"/>
      <c r="AX32" s="642" t="s">
        <v>319</v>
      </c>
      <c r="AY32" s="643"/>
      <c r="AZ32" s="643"/>
      <c r="BA32" s="643"/>
      <c r="BB32" s="643"/>
      <c r="BC32" s="643"/>
      <c r="BD32" s="643"/>
      <c r="BE32" s="643"/>
      <c r="BF32" s="644"/>
      <c r="BG32" s="714">
        <v>99.3</v>
      </c>
      <c r="BH32" s="681"/>
      <c r="BI32" s="681"/>
      <c r="BJ32" s="681"/>
      <c r="BK32" s="681"/>
      <c r="BL32" s="681"/>
      <c r="BM32" s="651">
        <v>97.8</v>
      </c>
      <c r="BN32" s="711"/>
      <c r="BO32" s="711"/>
      <c r="BP32" s="711"/>
      <c r="BQ32" s="712"/>
      <c r="BR32" s="714">
        <v>99.2</v>
      </c>
      <c r="BS32" s="681"/>
      <c r="BT32" s="681"/>
      <c r="BU32" s="681"/>
      <c r="BV32" s="681"/>
      <c r="BW32" s="681"/>
      <c r="BX32" s="651">
        <v>97.6</v>
      </c>
      <c r="BY32" s="711"/>
      <c r="BZ32" s="711"/>
      <c r="CA32" s="711"/>
      <c r="CB32" s="712"/>
      <c r="CD32" s="689"/>
      <c r="CE32" s="690"/>
      <c r="CF32" s="660" t="s">
        <v>320</v>
      </c>
      <c r="CG32" s="661"/>
      <c r="CH32" s="661"/>
      <c r="CI32" s="661"/>
      <c r="CJ32" s="661"/>
      <c r="CK32" s="661"/>
      <c r="CL32" s="661"/>
      <c r="CM32" s="661"/>
      <c r="CN32" s="661"/>
      <c r="CO32" s="661"/>
      <c r="CP32" s="661"/>
      <c r="CQ32" s="662"/>
      <c r="CR32" s="645">
        <v>7823</v>
      </c>
      <c r="CS32" s="646"/>
      <c r="CT32" s="646"/>
      <c r="CU32" s="646"/>
      <c r="CV32" s="646"/>
      <c r="CW32" s="646"/>
      <c r="CX32" s="646"/>
      <c r="CY32" s="647"/>
      <c r="CZ32" s="650">
        <v>0</v>
      </c>
      <c r="DA32" s="679"/>
      <c r="DB32" s="679"/>
      <c r="DC32" s="683"/>
      <c r="DD32" s="654">
        <v>7823</v>
      </c>
      <c r="DE32" s="646"/>
      <c r="DF32" s="646"/>
      <c r="DG32" s="646"/>
      <c r="DH32" s="646"/>
      <c r="DI32" s="646"/>
      <c r="DJ32" s="646"/>
      <c r="DK32" s="647"/>
      <c r="DL32" s="654">
        <v>7823</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2">
      <c r="B33" s="642" t="s">
        <v>321</v>
      </c>
      <c r="C33" s="643"/>
      <c r="D33" s="643"/>
      <c r="E33" s="643"/>
      <c r="F33" s="643"/>
      <c r="G33" s="643"/>
      <c r="H33" s="643"/>
      <c r="I33" s="643"/>
      <c r="J33" s="643"/>
      <c r="K33" s="643"/>
      <c r="L33" s="643"/>
      <c r="M33" s="643"/>
      <c r="N33" s="643"/>
      <c r="O33" s="643"/>
      <c r="P33" s="643"/>
      <c r="Q33" s="644"/>
      <c r="R33" s="645">
        <v>27869008</v>
      </c>
      <c r="S33" s="646"/>
      <c r="T33" s="646"/>
      <c r="U33" s="646"/>
      <c r="V33" s="646"/>
      <c r="W33" s="646"/>
      <c r="X33" s="646"/>
      <c r="Y33" s="647"/>
      <c r="Z33" s="648">
        <v>4.4000000000000004</v>
      </c>
      <c r="AA33" s="648"/>
      <c r="AB33" s="648"/>
      <c r="AC33" s="648"/>
      <c r="AD33" s="649" t="s">
        <v>245</v>
      </c>
      <c r="AE33" s="649"/>
      <c r="AF33" s="649"/>
      <c r="AG33" s="649"/>
      <c r="AH33" s="649"/>
      <c r="AI33" s="649"/>
      <c r="AJ33" s="649"/>
      <c r="AK33" s="649"/>
      <c r="AL33" s="650" t="s">
        <v>130</v>
      </c>
      <c r="AM33" s="651"/>
      <c r="AN33" s="651"/>
      <c r="AO33" s="652"/>
      <c r="AP33" s="706"/>
      <c r="AQ33" s="707"/>
      <c r="AR33" s="707"/>
      <c r="AS33" s="707"/>
      <c r="AT33" s="710"/>
      <c r="AU33" s="232"/>
      <c r="AV33" s="232"/>
      <c r="AW33" s="232"/>
      <c r="AX33" s="695" t="s">
        <v>322</v>
      </c>
      <c r="AY33" s="696"/>
      <c r="AZ33" s="696"/>
      <c r="BA33" s="696"/>
      <c r="BB33" s="696"/>
      <c r="BC33" s="696"/>
      <c r="BD33" s="696"/>
      <c r="BE33" s="696"/>
      <c r="BF33" s="697"/>
      <c r="BG33" s="715">
        <v>99.6</v>
      </c>
      <c r="BH33" s="716"/>
      <c r="BI33" s="716"/>
      <c r="BJ33" s="716"/>
      <c r="BK33" s="716"/>
      <c r="BL33" s="716"/>
      <c r="BM33" s="717">
        <v>98.8</v>
      </c>
      <c r="BN33" s="716"/>
      <c r="BO33" s="716"/>
      <c r="BP33" s="716"/>
      <c r="BQ33" s="718"/>
      <c r="BR33" s="715">
        <v>99.5</v>
      </c>
      <c r="BS33" s="716"/>
      <c r="BT33" s="716"/>
      <c r="BU33" s="716"/>
      <c r="BV33" s="716"/>
      <c r="BW33" s="716"/>
      <c r="BX33" s="717">
        <v>98.7</v>
      </c>
      <c r="BY33" s="716"/>
      <c r="BZ33" s="716"/>
      <c r="CA33" s="716"/>
      <c r="CB33" s="718"/>
      <c r="CD33" s="660" t="s">
        <v>323</v>
      </c>
      <c r="CE33" s="661"/>
      <c r="CF33" s="661"/>
      <c r="CG33" s="661"/>
      <c r="CH33" s="661"/>
      <c r="CI33" s="661"/>
      <c r="CJ33" s="661"/>
      <c r="CK33" s="661"/>
      <c r="CL33" s="661"/>
      <c r="CM33" s="661"/>
      <c r="CN33" s="661"/>
      <c r="CO33" s="661"/>
      <c r="CP33" s="661"/>
      <c r="CQ33" s="662"/>
      <c r="CR33" s="645">
        <v>187910592</v>
      </c>
      <c r="CS33" s="681"/>
      <c r="CT33" s="681"/>
      <c r="CU33" s="681"/>
      <c r="CV33" s="681"/>
      <c r="CW33" s="681"/>
      <c r="CX33" s="681"/>
      <c r="CY33" s="682"/>
      <c r="CZ33" s="650">
        <v>30</v>
      </c>
      <c r="DA33" s="679"/>
      <c r="DB33" s="679"/>
      <c r="DC33" s="683"/>
      <c r="DD33" s="654">
        <v>128459351</v>
      </c>
      <c r="DE33" s="681"/>
      <c r="DF33" s="681"/>
      <c r="DG33" s="681"/>
      <c r="DH33" s="681"/>
      <c r="DI33" s="681"/>
      <c r="DJ33" s="681"/>
      <c r="DK33" s="682"/>
      <c r="DL33" s="654">
        <v>107422936</v>
      </c>
      <c r="DM33" s="681"/>
      <c r="DN33" s="681"/>
      <c r="DO33" s="681"/>
      <c r="DP33" s="681"/>
      <c r="DQ33" s="681"/>
      <c r="DR33" s="681"/>
      <c r="DS33" s="681"/>
      <c r="DT33" s="681"/>
      <c r="DU33" s="681"/>
      <c r="DV33" s="682"/>
      <c r="DW33" s="650">
        <v>31.9</v>
      </c>
      <c r="DX33" s="679"/>
      <c r="DY33" s="679"/>
      <c r="DZ33" s="679"/>
      <c r="EA33" s="679"/>
      <c r="EB33" s="679"/>
      <c r="EC33" s="680"/>
    </row>
    <row r="34" spans="2:133" ht="11.25" customHeight="1" x14ac:dyDescent="0.2">
      <c r="B34" s="642" t="s">
        <v>324</v>
      </c>
      <c r="C34" s="643"/>
      <c r="D34" s="643"/>
      <c r="E34" s="643"/>
      <c r="F34" s="643"/>
      <c r="G34" s="643"/>
      <c r="H34" s="643"/>
      <c r="I34" s="643"/>
      <c r="J34" s="643"/>
      <c r="K34" s="643"/>
      <c r="L34" s="643"/>
      <c r="M34" s="643"/>
      <c r="N34" s="643"/>
      <c r="O34" s="643"/>
      <c r="P34" s="643"/>
      <c r="Q34" s="644"/>
      <c r="R34" s="645">
        <v>1143974</v>
      </c>
      <c r="S34" s="646"/>
      <c r="T34" s="646"/>
      <c r="U34" s="646"/>
      <c r="V34" s="646"/>
      <c r="W34" s="646"/>
      <c r="X34" s="646"/>
      <c r="Y34" s="647"/>
      <c r="Z34" s="648">
        <v>0.2</v>
      </c>
      <c r="AA34" s="648"/>
      <c r="AB34" s="648"/>
      <c r="AC34" s="648"/>
      <c r="AD34" s="649">
        <v>179052</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325</v>
      </c>
      <c r="CE34" s="661"/>
      <c r="CF34" s="661"/>
      <c r="CG34" s="661"/>
      <c r="CH34" s="661"/>
      <c r="CI34" s="661"/>
      <c r="CJ34" s="661"/>
      <c r="CK34" s="661"/>
      <c r="CL34" s="661"/>
      <c r="CM34" s="661"/>
      <c r="CN34" s="661"/>
      <c r="CO34" s="661"/>
      <c r="CP34" s="661"/>
      <c r="CQ34" s="662"/>
      <c r="CR34" s="645">
        <v>64221054</v>
      </c>
      <c r="CS34" s="646"/>
      <c r="CT34" s="646"/>
      <c r="CU34" s="646"/>
      <c r="CV34" s="646"/>
      <c r="CW34" s="646"/>
      <c r="CX34" s="646"/>
      <c r="CY34" s="647"/>
      <c r="CZ34" s="650">
        <v>10.199999999999999</v>
      </c>
      <c r="DA34" s="679"/>
      <c r="DB34" s="679"/>
      <c r="DC34" s="683"/>
      <c r="DD34" s="654">
        <v>50537090</v>
      </c>
      <c r="DE34" s="646"/>
      <c r="DF34" s="646"/>
      <c r="DG34" s="646"/>
      <c r="DH34" s="646"/>
      <c r="DI34" s="646"/>
      <c r="DJ34" s="646"/>
      <c r="DK34" s="647"/>
      <c r="DL34" s="654">
        <v>49325167</v>
      </c>
      <c r="DM34" s="646"/>
      <c r="DN34" s="646"/>
      <c r="DO34" s="646"/>
      <c r="DP34" s="646"/>
      <c r="DQ34" s="646"/>
      <c r="DR34" s="646"/>
      <c r="DS34" s="646"/>
      <c r="DT34" s="646"/>
      <c r="DU34" s="646"/>
      <c r="DV34" s="647"/>
      <c r="DW34" s="650">
        <v>14.7</v>
      </c>
      <c r="DX34" s="679"/>
      <c r="DY34" s="679"/>
      <c r="DZ34" s="679"/>
      <c r="EA34" s="679"/>
      <c r="EB34" s="679"/>
      <c r="EC34" s="680"/>
    </row>
    <row r="35" spans="2:133" ht="11.25" customHeight="1" x14ac:dyDescent="0.2">
      <c r="B35" s="642" t="s">
        <v>326</v>
      </c>
      <c r="C35" s="643"/>
      <c r="D35" s="643"/>
      <c r="E35" s="643"/>
      <c r="F35" s="643"/>
      <c r="G35" s="643"/>
      <c r="H35" s="643"/>
      <c r="I35" s="643"/>
      <c r="J35" s="643"/>
      <c r="K35" s="643"/>
      <c r="L35" s="643"/>
      <c r="M35" s="643"/>
      <c r="N35" s="643"/>
      <c r="O35" s="643"/>
      <c r="P35" s="643"/>
      <c r="Q35" s="644"/>
      <c r="R35" s="645">
        <v>1347993</v>
      </c>
      <c r="S35" s="646"/>
      <c r="T35" s="646"/>
      <c r="U35" s="646"/>
      <c r="V35" s="646"/>
      <c r="W35" s="646"/>
      <c r="X35" s="646"/>
      <c r="Y35" s="647"/>
      <c r="Z35" s="648">
        <v>0.2</v>
      </c>
      <c r="AA35" s="648"/>
      <c r="AB35" s="648"/>
      <c r="AC35" s="648"/>
      <c r="AD35" s="649" t="s">
        <v>130</v>
      </c>
      <c r="AE35" s="649"/>
      <c r="AF35" s="649"/>
      <c r="AG35" s="649"/>
      <c r="AH35" s="649"/>
      <c r="AI35" s="649"/>
      <c r="AJ35" s="649"/>
      <c r="AK35" s="649"/>
      <c r="AL35" s="650" t="s">
        <v>245</v>
      </c>
      <c r="AM35" s="651"/>
      <c r="AN35" s="651"/>
      <c r="AO35" s="652"/>
      <c r="AP35" s="235"/>
      <c r="AQ35" s="624" t="s">
        <v>327</v>
      </c>
      <c r="AR35" s="625"/>
      <c r="AS35" s="625"/>
      <c r="AT35" s="625"/>
      <c r="AU35" s="625"/>
      <c r="AV35" s="625"/>
      <c r="AW35" s="625"/>
      <c r="AX35" s="625"/>
      <c r="AY35" s="625"/>
      <c r="AZ35" s="625"/>
      <c r="BA35" s="625"/>
      <c r="BB35" s="625"/>
      <c r="BC35" s="625"/>
      <c r="BD35" s="625"/>
      <c r="BE35" s="625"/>
      <c r="BF35" s="626"/>
      <c r="BG35" s="624" t="s">
        <v>328</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329</v>
      </c>
      <c r="CE35" s="661"/>
      <c r="CF35" s="661"/>
      <c r="CG35" s="661"/>
      <c r="CH35" s="661"/>
      <c r="CI35" s="661"/>
      <c r="CJ35" s="661"/>
      <c r="CK35" s="661"/>
      <c r="CL35" s="661"/>
      <c r="CM35" s="661"/>
      <c r="CN35" s="661"/>
      <c r="CO35" s="661"/>
      <c r="CP35" s="661"/>
      <c r="CQ35" s="662"/>
      <c r="CR35" s="645">
        <v>3076225</v>
      </c>
      <c r="CS35" s="681"/>
      <c r="CT35" s="681"/>
      <c r="CU35" s="681"/>
      <c r="CV35" s="681"/>
      <c r="CW35" s="681"/>
      <c r="CX35" s="681"/>
      <c r="CY35" s="682"/>
      <c r="CZ35" s="650">
        <v>0.5</v>
      </c>
      <c r="DA35" s="679"/>
      <c r="DB35" s="679"/>
      <c r="DC35" s="683"/>
      <c r="DD35" s="654">
        <v>2486813</v>
      </c>
      <c r="DE35" s="681"/>
      <c r="DF35" s="681"/>
      <c r="DG35" s="681"/>
      <c r="DH35" s="681"/>
      <c r="DI35" s="681"/>
      <c r="DJ35" s="681"/>
      <c r="DK35" s="682"/>
      <c r="DL35" s="654">
        <v>2117637</v>
      </c>
      <c r="DM35" s="681"/>
      <c r="DN35" s="681"/>
      <c r="DO35" s="681"/>
      <c r="DP35" s="681"/>
      <c r="DQ35" s="681"/>
      <c r="DR35" s="681"/>
      <c r="DS35" s="681"/>
      <c r="DT35" s="681"/>
      <c r="DU35" s="681"/>
      <c r="DV35" s="682"/>
      <c r="DW35" s="650">
        <v>0.6</v>
      </c>
      <c r="DX35" s="679"/>
      <c r="DY35" s="679"/>
      <c r="DZ35" s="679"/>
      <c r="EA35" s="679"/>
      <c r="EB35" s="679"/>
      <c r="EC35" s="680"/>
    </row>
    <row r="36" spans="2:133" ht="11.25" customHeight="1" x14ac:dyDescent="0.2">
      <c r="B36" s="642" t="s">
        <v>330</v>
      </c>
      <c r="C36" s="643"/>
      <c r="D36" s="643"/>
      <c r="E36" s="643"/>
      <c r="F36" s="643"/>
      <c r="G36" s="643"/>
      <c r="H36" s="643"/>
      <c r="I36" s="643"/>
      <c r="J36" s="643"/>
      <c r="K36" s="643"/>
      <c r="L36" s="643"/>
      <c r="M36" s="643"/>
      <c r="N36" s="643"/>
      <c r="O36" s="643"/>
      <c r="P36" s="643"/>
      <c r="Q36" s="644"/>
      <c r="R36" s="645">
        <v>1850996</v>
      </c>
      <c r="S36" s="646"/>
      <c r="T36" s="646"/>
      <c r="U36" s="646"/>
      <c r="V36" s="646"/>
      <c r="W36" s="646"/>
      <c r="X36" s="646"/>
      <c r="Y36" s="647"/>
      <c r="Z36" s="648">
        <v>0.3</v>
      </c>
      <c r="AA36" s="648"/>
      <c r="AB36" s="648"/>
      <c r="AC36" s="648"/>
      <c r="AD36" s="649" t="s">
        <v>130</v>
      </c>
      <c r="AE36" s="649"/>
      <c r="AF36" s="649"/>
      <c r="AG36" s="649"/>
      <c r="AH36" s="649"/>
      <c r="AI36" s="649"/>
      <c r="AJ36" s="649"/>
      <c r="AK36" s="649"/>
      <c r="AL36" s="650" t="s">
        <v>130</v>
      </c>
      <c r="AM36" s="651"/>
      <c r="AN36" s="651"/>
      <c r="AO36" s="652"/>
      <c r="AP36" s="235"/>
      <c r="AQ36" s="719" t="s">
        <v>331</v>
      </c>
      <c r="AR36" s="720"/>
      <c r="AS36" s="720"/>
      <c r="AT36" s="720"/>
      <c r="AU36" s="720"/>
      <c r="AV36" s="720"/>
      <c r="AW36" s="720"/>
      <c r="AX36" s="720"/>
      <c r="AY36" s="721"/>
      <c r="AZ36" s="634">
        <v>63217590</v>
      </c>
      <c r="BA36" s="635"/>
      <c r="BB36" s="635"/>
      <c r="BC36" s="635"/>
      <c r="BD36" s="635"/>
      <c r="BE36" s="635"/>
      <c r="BF36" s="722"/>
      <c r="BG36" s="656" t="s">
        <v>332</v>
      </c>
      <c r="BH36" s="657"/>
      <c r="BI36" s="657"/>
      <c r="BJ36" s="657"/>
      <c r="BK36" s="657"/>
      <c r="BL36" s="657"/>
      <c r="BM36" s="657"/>
      <c r="BN36" s="657"/>
      <c r="BO36" s="657"/>
      <c r="BP36" s="657"/>
      <c r="BQ36" s="657"/>
      <c r="BR36" s="657"/>
      <c r="BS36" s="657"/>
      <c r="BT36" s="657"/>
      <c r="BU36" s="658"/>
      <c r="BV36" s="634" t="s">
        <v>130</v>
      </c>
      <c r="BW36" s="635"/>
      <c r="BX36" s="635"/>
      <c r="BY36" s="635"/>
      <c r="BZ36" s="635"/>
      <c r="CA36" s="635"/>
      <c r="CB36" s="722"/>
      <c r="CD36" s="660" t="s">
        <v>333</v>
      </c>
      <c r="CE36" s="661"/>
      <c r="CF36" s="661"/>
      <c r="CG36" s="661"/>
      <c r="CH36" s="661"/>
      <c r="CI36" s="661"/>
      <c r="CJ36" s="661"/>
      <c r="CK36" s="661"/>
      <c r="CL36" s="661"/>
      <c r="CM36" s="661"/>
      <c r="CN36" s="661"/>
      <c r="CO36" s="661"/>
      <c r="CP36" s="661"/>
      <c r="CQ36" s="662"/>
      <c r="CR36" s="645">
        <v>43094518</v>
      </c>
      <c r="CS36" s="646"/>
      <c r="CT36" s="646"/>
      <c r="CU36" s="646"/>
      <c r="CV36" s="646"/>
      <c r="CW36" s="646"/>
      <c r="CX36" s="646"/>
      <c r="CY36" s="647"/>
      <c r="CZ36" s="650">
        <v>6.9</v>
      </c>
      <c r="DA36" s="679"/>
      <c r="DB36" s="679"/>
      <c r="DC36" s="683"/>
      <c r="DD36" s="654">
        <v>38826206</v>
      </c>
      <c r="DE36" s="646"/>
      <c r="DF36" s="646"/>
      <c r="DG36" s="646"/>
      <c r="DH36" s="646"/>
      <c r="DI36" s="646"/>
      <c r="DJ36" s="646"/>
      <c r="DK36" s="647"/>
      <c r="DL36" s="654">
        <v>30632578</v>
      </c>
      <c r="DM36" s="646"/>
      <c r="DN36" s="646"/>
      <c r="DO36" s="646"/>
      <c r="DP36" s="646"/>
      <c r="DQ36" s="646"/>
      <c r="DR36" s="646"/>
      <c r="DS36" s="646"/>
      <c r="DT36" s="646"/>
      <c r="DU36" s="646"/>
      <c r="DV36" s="647"/>
      <c r="DW36" s="650">
        <v>9.1</v>
      </c>
      <c r="DX36" s="679"/>
      <c r="DY36" s="679"/>
      <c r="DZ36" s="679"/>
      <c r="EA36" s="679"/>
      <c r="EB36" s="679"/>
      <c r="EC36" s="680"/>
    </row>
    <row r="37" spans="2:133" ht="11.25" customHeight="1" x14ac:dyDescent="0.2">
      <c r="B37" s="642" t="s">
        <v>334</v>
      </c>
      <c r="C37" s="643"/>
      <c r="D37" s="643"/>
      <c r="E37" s="643"/>
      <c r="F37" s="643"/>
      <c r="G37" s="643"/>
      <c r="H37" s="643"/>
      <c r="I37" s="643"/>
      <c r="J37" s="643"/>
      <c r="K37" s="643"/>
      <c r="L37" s="643"/>
      <c r="M37" s="643"/>
      <c r="N37" s="643"/>
      <c r="O37" s="643"/>
      <c r="P37" s="643"/>
      <c r="Q37" s="644"/>
      <c r="R37" s="645">
        <v>3584297</v>
      </c>
      <c r="S37" s="646"/>
      <c r="T37" s="646"/>
      <c r="U37" s="646"/>
      <c r="V37" s="646"/>
      <c r="W37" s="646"/>
      <c r="X37" s="646"/>
      <c r="Y37" s="647"/>
      <c r="Z37" s="648">
        <v>0.6</v>
      </c>
      <c r="AA37" s="648"/>
      <c r="AB37" s="648"/>
      <c r="AC37" s="648"/>
      <c r="AD37" s="649" t="s">
        <v>130</v>
      </c>
      <c r="AE37" s="649"/>
      <c r="AF37" s="649"/>
      <c r="AG37" s="649"/>
      <c r="AH37" s="649"/>
      <c r="AI37" s="649"/>
      <c r="AJ37" s="649"/>
      <c r="AK37" s="649"/>
      <c r="AL37" s="650" t="s">
        <v>245</v>
      </c>
      <c r="AM37" s="651"/>
      <c r="AN37" s="651"/>
      <c r="AO37" s="652"/>
      <c r="AQ37" s="723" t="s">
        <v>335</v>
      </c>
      <c r="AR37" s="724"/>
      <c r="AS37" s="724"/>
      <c r="AT37" s="724"/>
      <c r="AU37" s="724"/>
      <c r="AV37" s="724"/>
      <c r="AW37" s="724"/>
      <c r="AX37" s="724"/>
      <c r="AY37" s="725"/>
      <c r="AZ37" s="645">
        <v>19260495</v>
      </c>
      <c r="BA37" s="646"/>
      <c r="BB37" s="646"/>
      <c r="BC37" s="646"/>
      <c r="BD37" s="681"/>
      <c r="BE37" s="681"/>
      <c r="BF37" s="712"/>
      <c r="BG37" s="660" t="s">
        <v>336</v>
      </c>
      <c r="BH37" s="661"/>
      <c r="BI37" s="661"/>
      <c r="BJ37" s="661"/>
      <c r="BK37" s="661"/>
      <c r="BL37" s="661"/>
      <c r="BM37" s="661"/>
      <c r="BN37" s="661"/>
      <c r="BO37" s="661"/>
      <c r="BP37" s="661"/>
      <c r="BQ37" s="661"/>
      <c r="BR37" s="661"/>
      <c r="BS37" s="661"/>
      <c r="BT37" s="661"/>
      <c r="BU37" s="662"/>
      <c r="BV37" s="645">
        <v>-739392</v>
      </c>
      <c r="BW37" s="646"/>
      <c r="BX37" s="646"/>
      <c r="BY37" s="646"/>
      <c r="BZ37" s="646"/>
      <c r="CA37" s="646"/>
      <c r="CB37" s="655"/>
      <c r="CD37" s="660" t="s">
        <v>337</v>
      </c>
      <c r="CE37" s="661"/>
      <c r="CF37" s="661"/>
      <c r="CG37" s="661"/>
      <c r="CH37" s="661"/>
      <c r="CI37" s="661"/>
      <c r="CJ37" s="661"/>
      <c r="CK37" s="661"/>
      <c r="CL37" s="661"/>
      <c r="CM37" s="661"/>
      <c r="CN37" s="661"/>
      <c r="CO37" s="661"/>
      <c r="CP37" s="661"/>
      <c r="CQ37" s="662"/>
      <c r="CR37" s="645">
        <v>390660</v>
      </c>
      <c r="CS37" s="681"/>
      <c r="CT37" s="681"/>
      <c r="CU37" s="681"/>
      <c r="CV37" s="681"/>
      <c r="CW37" s="681"/>
      <c r="CX37" s="681"/>
      <c r="CY37" s="682"/>
      <c r="CZ37" s="650">
        <v>0.1</v>
      </c>
      <c r="DA37" s="679"/>
      <c r="DB37" s="679"/>
      <c r="DC37" s="683"/>
      <c r="DD37" s="654">
        <v>389393</v>
      </c>
      <c r="DE37" s="681"/>
      <c r="DF37" s="681"/>
      <c r="DG37" s="681"/>
      <c r="DH37" s="681"/>
      <c r="DI37" s="681"/>
      <c r="DJ37" s="681"/>
      <c r="DK37" s="682"/>
      <c r="DL37" s="654">
        <v>378112</v>
      </c>
      <c r="DM37" s="681"/>
      <c r="DN37" s="681"/>
      <c r="DO37" s="681"/>
      <c r="DP37" s="681"/>
      <c r="DQ37" s="681"/>
      <c r="DR37" s="681"/>
      <c r="DS37" s="681"/>
      <c r="DT37" s="681"/>
      <c r="DU37" s="681"/>
      <c r="DV37" s="682"/>
      <c r="DW37" s="650">
        <v>0.1</v>
      </c>
      <c r="DX37" s="679"/>
      <c r="DY37" s="679"/>
      <c r="DZ37" s="679"/>
      <c r="EA37" s="679"/>
      <c r="EB37" s="679"/>
      <c r="EC37" s="680"/>
    </row>
    <row r="38" spans="2:133" ht="11.25" customHeight="1" x14ac:dyDescent="0.2">
      <c r="B38" s="642" t="s">
        <v>338</v>
      </c>
      <c r="C38" s="643"/>
      <c r="D38" s="643"/>
      <c r="E38" s="643"/>
      <c r="F38" s="643"/>
      <c r="G38" s="643"/>
      <c r="H38" s="643"/>
      <c r="I38" s="643"/>
      <c r="J38" s="643"/>
      <c r="K38" s="643"/>
      <c r="L38" s="643"/>
      <c r="M38" s="643"/>
      <c r="N38" s="643"/>
      <c r="O38" s="643"/>
      <c r="P38" s="643"/>
      <c r="Q38" s="644"/>
      <c r="R38" s="645">
        <v>39721122</v>
      </c>
      <c r="S38" s="646"/>
      <c r="T38" s="646"/>
      <c r="U38" s="646"/>
      <c r="V38" s="646"/>
      <c r="W38" s="646"/>
      <c r="X38" s="646"/>
      <c r="Y38" s="647"/>
      <c r="Z38" s="648">
        <v>6.3</v>
      </c>
      <c r="AA38" s="648"/>
      <c r="AB38" s="648"/>
      <c r="AC38" s="648"/>
      <c r="AD38" s="649">
        <v>95615</v>
      </c>
      <c r="AE38" s="649"/>
      <c r="AF38" s="649"/>
      <c r="AG38" s="649"/>
      <c r="AH38" s="649"/>
      <c r="AI38" s="649"/>
      <c r="AJ38" s="649"/>
      <c r="AK38" s="649"/>
      <c r="AL38" s="650">
        <v>0</v>
      </c>
      <c r="AM38" s="651"/>
      <c r="AN38" s="651"/>
      <c r="AO38" s="652"/>
      <c r="AQ38" s="723" t="s">
        <v>339</v>
      </c>
      <c r="AR38" s="724"/>
      <c r="AS38" s="724"/>
      <c r="AT38" s="724"/>
      <c r="AU38" s="724"/>
      <c r="AV38" s="724"/>
      <c r="AW38" s="724"/>
      <c r="AX38" s="724"/>
      <c r="AY38" s="725"/>
      <c r="AZ38" s="645">
        <v>5002660</v>
      </c>
      <c r="BA38" s="646"/>
      <c r="BB38" s="646"/>
      <c r="BC38" s="646"/>
      <c r="BD38" s="681"/>
      <c r="BE38" s="681"/>
      <c r="BF38" s="712"/>
      <c r="BG38" s="660" t="s">
        <v>340</v>
      </c>
      <c r="BH38" s="661"/>
      <c r="BI38" s="661"/>
      <c r="BJ38" s="661"/>
      <c r="BK38" s="661"/>
      <c r="BL38" s="661"/>
      <c r="BM38" s="661"/>
      <c r="BN38" s="661"/>
      <c r="BO38" s="661"/>
      <c r="BP38" s="661"/>
      <c r="BQ38" s="661"/>
      <c r="BR38" s="661"/>
      <c r="BS38" s="661"/>
      <c r="BT38" s="661"/>
      <c r="BU38" s="662"/>
      <c r="BV38" s="645">
        <v>142166</v>
      </c>
      <c r="BW38" s="646"/>
      <c r="BX38" s="646"/>
      <c r="BY38" s="646"/>
      <c r="BZ38" s="646"/>
      <c r="CA38" s="646"/>
      <c r="CB38" s="655"/>
      <c r="CD38" s="660" t="s">
        <v>341</v>
      </c>
      <c r="CE38" s="661"/>
      <c r="CF38" s="661"/>
      <c r="CG38" s="661"/>
      <c r="CH38" s="661"/>
      <c r="CI38" s="661"/>
      <c r="CJ38" s="661"/>
      <c r="CK38" s="661"/>
      <c r="CL38" s="661"/>
      <c r="CM38" s="661"/>
      <c r="CN38" s="661"/>
      <c r="CO38" s="661"/>
      <c r="CP38" s="661"/>
      <c r="CQ38" s="662"/>
      <c r="CR38" s="645">
        <v>38491346</v>
      </c>
      <c r="CS38" s="646"/>
      <c r="CT38" s="646"/>
      <c r="CU38" s="646"/>
      <c r="CV38" s="646"/>
      <c r="CW38" s="646"/>
      <c r="CX38" s="646"/>
      <c r="CY38" s="647"/>
      <c r="CZ38" s="650">
        <v>6.1</v>
      </c>
      <c r="DA38" s="679"/>
      <c r="DB38" s="679"/>
      <c r="DC38" s="683"/>
      <c r="DD38" s="654">
        <v>31656324</v>
      </c>
      <c r="DE38" s="646"/>
      <c r="DF38" s="646"/>
      <c r="DG38" s="646"/>
      <c r="DH38" s="646"/>
      <c r="DI38" s="646"/>
      <c r="DJ38" s="646"/>
      <c r="DK38" s="647"/>
      <c r="DL38" s="654">
        <v>25323232</v>
      </c>
      <c r="DM38" s="646"/>
      <c r="DN38" s="646"/>
      <c r="DO38" s="646"/>
      <c r="DP38" s="646"/>
      <c r="DQ38" s="646"/>
      <c r="DR38" s="646"/>
      <c r="DS38" s="646"/>
      <c r="DT38" s="646"/>
      <c r="DU38" s="646"/>
      <c r="DV38" s="647"/>
      <c r="DW38" s="650">
        <v>7.5</v>
      </c>
      <c r="DX38" s="679"/>
      <c r="DY38" s="679"/>
      <c r="DZ38" s="679"/>
      <c r="EA38" s="679"/>
      <c r="EB38" s="679"/>
      <c r="EC38" s="680"/>
    </row>
    <row r="39" spans="2:133" ht="11.25" customHeight="1" x14ac:dyDescent="0.2">
      <c r="B39" s="642" t="s">
        <v>342</v>
      </c>
      <c r="C39" s="643"/>
      <c r="D39" s="643"/>
      <c r="E39" s="643"/>
      <c r="F39" s="643"/>
      <c r="G39" s="643"/>
      <c r="H39" s="643"/>
      <c r="I39" s="643"/>
      <c r="J39" s="643"/>
      <c r="K39" s="643"/>
      <c r="L39" s="643"/>
      <c r="M39" s="643"/>
      <c r="N39" s="643"/>
      <c r="O39" s="643"/>
      <c r="P39" s="643"/>
      <c r="Q39" s="644"/>
      <c r="R39" s="645">
        <v>82609050</v>
      </c>
      <c r="S39" s="646"/>
      <c r="T39" s="646"/>
      <c r="U39" s="646"/>
      <c r="V39" s="646"/>
      <c r="W39" s="646"/>
      <c r="X39" s="646"/>
      <c r="Y39" s="647"/>
      <c r="Z39" s="648">
        <v>13.1</v>
      </c>
      <c r="AA39" s="648"/>
      <c r="AB39" s="648"/>
      <c r="AC39" s="648"/>
      <c r="AD39" s="649" t="s">
        <v>245</v>
      </c>
      <c r="AE39" s="649"/>
      <c r="AF39" s="649"/>
      <c r="AG39" s="649"/>
      <c r="AH39" s="649"/>
      <c r="AI39" s="649"/>
      <c r="AJ39" s="649"/>
      <c r="AK39" s="649"/>
      <c r="AL39" s="650" t="s">
        <v>245</v>
      </c>
      <c r="AM39" s="651"/>
      <c r="AN39" s="651"/>
      <c r="AO39" s="652"/>
      <c r="AQ39" s="723" t="s">
        <v>343</v>
      </c>
      <c r="AR39" s="724"/>
      <c r="AS39" s="724"/>
      <c r="AT39" s="724"/>
      <c r="AU39" s="724"/>
      <c r="AV39" s="724"/>
      <c r="AW39" s="724"/>
      <c r="AX39" s="724"/>
      <c r="AY39" s="725"/>
      <c r="AZ39" s="645">
        <v>969259</v>
      </c>
      <c r="BA39" s="646"/>
      <c r="BB39" s="646"/>
      <c r="BC39" s="646"/>
      <c r="BD39" s="681"/>
      <c r="BE39" s="681"/>
      <c r="BF39" s="712"/>
      <c r="BG39" s="660" t="s">
        <v>344</v>
      </c>
      <c r="BH39" s="661"/>
      <c r="BI39" s="661"/>
      <c r="BJ39" s="661"/>
      <c r="BK39" s="661"/>
      <c r="BL39" s="661"/>
      <c r="BM39" s="661"/>
      <c r="BN39" s="661"/>
      <c r="BO39" s="661"/>
      <c r="BP39" s="661"/>
      <c r="BQ39" s="661"/>
      <c r="BR39" s="661"/>
      <c r="BS39" s="661"/>
      <c r="BT39" s="661"/>
      <c r="BU39" s="662"/>
      <c r="BV39" s="645">
        <v>215143</v>
      </c>
      <c r="BW39" s="646"/>
      <c r="BX39" s="646"/>
      <c r="BY39" s="646"/>
      <c r="BZ39" s="646"/>
      <c r="CA39" s="646"/>
      <c r="CB39" s="655"/>
      <c r="CD39" s="660" t="s">
        <v>345</v>
      </c>
      <c r="CE39" s="661"/>
      <c r="CF39" s="661"/>
      <c r="CG39" s="661"/>
      <c r="CH39" s="661"/>
      <c r="CI39" s="661"/>
      <c r="CJ39" s="661"/>
      <c r="CK39" s="661"/>
      <c r="CL39" s="661"/>
      <c r="CM39" s="661"/>
      <c r="CN39" s="661"/>
      <c r="CO39" s="661"/>
      <c r="CP39" s="661"/>
      <c r="CQ39" s="662"/>
      <c r="CR39" s="645">
        <v>2577151</v>
      </c>
      <c r="CS39" s="681"/>
      <c r="CT39" s="681"/>
      <c r="CU39" s="681"/>
      <c r="CV39" s="681"/>
      <c r="CW39" s="681"/>
      <c r="CX39" s="681"/>
      <c r="CY39" s="682"/>
      <c r="CZ39" s="650">
        <v>0.4</v>
      </c>
      <c r="DA39" s="679"/>
      <c r="DB39" s="679"/>
      <c r="DC39" s="683"/>
      <c r="DD39" s="654">
        <v>1162579</v>
      </c>
      <c r="DE39" s="681"/>
      <c r="DF39" s="681"/>
      <c r="DG39" s="681"/>
      <c r="DH39" s="681"/>
      <c r="DI39" s="681"/>
      <c r="DJ39" s="681"/>
      <c r="DK39" s="682"/>
      <c r="DL39" s="654" t="s">
        <v>245</v>
      </c>
      <c r="DM39" s="681"/>
      <c r="DN39" s="681"/>
      <c r="DO39" s="681"/>
      <c r="DP39" s="681"/>
      <c r="DQ39" s="681"/>
      <c r="DR39" s="681"/>
      <c r="DS39" s="681"/>
      <c r="DT39" s="681"/>
      <c r="DU39" s="681"/>
      <c r="DV39" s="682"/>
      <c r="DW39" s="650" t="s">
        <v>130</v>
      </c>
      <c r="DX39" s="679"/>
      <c r="DY39" s="679"/>
      <c r="DZ39" s="679"/>
      <c r="EA39" s="679"/>
      <c r="EB39" s="679"/>
      <c r="EC39" s="680"/>
    </row>
    <row r="40" spans="2:133" ht="11.25" customHeight="1" x14ac:dyDescent="0.2">
      <c r="B40" s="642" t="s">
        <v>346</v>
      </c>
      <c r="C40" s="643"/>
      <c r="D40" s="643"/>
      <c r="E40" s="643"/>
      <c r="F40" s="643"/>
      <c r="G40" s="643"/>
      <c r="H40" s="643"/>
      <c r="I40" s="643"/>
      <c r="J40" s="643"/>
      <c r="K40" s="643"/>
      <c r="L40" s="643"/>
      <c r="M40" s="643"/>
      <c r="N40" s="643"/>
      <c r="O40" s="643"/>
      <c r="P40" s="643"/>
      <c r="Q40" s="644"/>
      <c r="R40" s="645">
        <v>1487400</v>
      </c>
      <c r="S40" s="646"/>
      <c r="T40" s="646"/>
      <c r="U40" s="646"/>
      <c r="V40" s="646"/>
      <c r="W40" s="646"/>
      <c r="X40" s="646"/>
      <c r="Y40" s="647"/>
      <c r="Z40" s="648">
        <v>0.2</v>
      </c>
      <c r="AA40" s="648"/>
      <c r="AB40" s="648"/>
      <c r="AC40" s="648"/>
      <c r="AD40" s="649" t="s">
        <v>245</v>
      </c>
      <c r="AE40" s="649"/>
      <c r="AF40" s="649"/>
      <c r="AG40" s="649"/>
      <c r="AH40" s="649"/>
      <c r="AI40" s="649"/>
      <c r="AJ40" s="649"/>
      <c r="AK40" s="649"/>
      <c r="AL40" s="650" t="s">
        <v>130</v>
      </c>
      <c r="AM40" s="651"/>
      <c r="AN40" s="651"/>
      <c r="AO40" s="652"/>
      <c r="AQ40" s="723" t="s">
        <v>347</v>
      </c>
      <c r="AR40" s="724"/>
      <c r="AS40" s="724"/>
      <c r="AT40" s="724"/>
      <c r="AU40" s="724"/>
      <c r="AV40" s="724"/>
      <c r="AW40" s="724"/>
      <c r="AX40" s="724"/>
      <c r="AY40" s="725"/>
      <c r="AZ40" s="645">
        <v>580908</v>
      </c>
      <c r="BA40" s="646"/>
      <c r="BB40" s="646"/>
      <c r="BC40" s="646"/>
      <c r="BD40" s="681"/>
      <c r="BE40" s="681"/>
      <c r="BF40" s="712"/>
      <c r="BG40" s="726" t="s">
        <v>348</v>
      </c>
      <c r="BH40" s="727"/>
      <c r="BI40" s="727"/>
      <c r="BJ40" s="727"/>
      <c r="BK40" s="727"/>
      <c r="BL40" s="236"/>
      <c r="BM40" s="661" t="s">
        <v>349</v>
      </c>
      <c r="BN40" s="661"/>
      <c r="BO40" s="661"/>
      <c r="BP40" s="661"/>
      <c r="BQ40" s="661"/>
      <c r="BR40" s="661"/>
      <c r="BS40" s="661"/>
      <c r="BT40" s="661"/>
      <c r="BU40" s="662"/>
      <c r="BV40" s="645">
        <v>104</v>
      </c>
      <c r="BW40" s="646"/>
      <c r="BX40" s="646"/>
      <c r="BY40" s="646"/>
      <c r="BZ40" s="646"/>
      <c r="CA40" s="646"/>
      <c r="CB40" s="655"/>
      <c r="CD40" s="660" t="s">
        <v>350</v>
      </c>
      <c r="CE40" s="661"/>
      <c r="CF40" s="661"/>
      <c r="CG40" s="661"/>
      <c r="CH40" s="661"/>
      <c r="CI40" s="661"/>
      <c r="CJ40" s="661"/>
      <c r="CK40" s="661"/>
      <c r="CL40" s="661"/>
      <c r="CM40" s="661"/>
      <c r="CN40" s="661"/>
      <c r="CO40" s="661"/>
      <c r="CP40" s="661"/>
      <c r="CQ40" s="662"/>
      <c r="CR40" s="645">
        <v>36450298</v>
      </c>
      <c r="CS40" s="646"/>
      <c r="CT40" s="646"/>
      <c r="CU40" s="646"/>
      <c r="CV40" s="646"/>
      <c r="CW40" s="646"/>
      <c r="CX40" s="646"/>
      <c r="CY40" s="647"/>
      <c r="CZ40" s="650">
        <v>5.8</v>
      </c>
      <c r="DA40" s="679"/>
      <c r="DB40" s="679"/>
      <c r="DC40" s="683"/>
      <c r="DD40" s="654">
        <v>3790339</v>
      </c>
      <c r="DE40" s="646"/>
      <c r="DF40" s="646"/>
      <c r="DG40" s="646"/>
      <c r="DH40" s="646"/>
      <c r="DI40" s="646"/>
      <c r="DJ40" s="646"/>
      <c r="DK40" s="647"/>
      <c r="DL40" s="654">
        <v>24322</v>
      </c>
      <c r="DM40" s="646"/>
      <c r="DN40" s="646"/>
      <c r="DO40" s="646"/>
      <c r="DP40" s="646"/>
      <c r="DQ40" s="646"/>
      <c r="DR40" s="646"/>
      <c r="DS40" s="646"/>
      <c r="DT40" s="646"/>
      <c r="DU40" s="646"/>
      <c r="DV40" s="647"/>
      <c r="DW40" s="650">
        <v>0</v>
      </c>
      <c r="DX40" s="679"/>
      <c r="DY40" s="679"/>
      <c r="DZ40" s="679"/>
      <c r="EA40" s="679"/>
      <c r="EB40" s="679"/>
      <c r="EC40" s="680"/>
    </row>
    <row r="41" spans="2:133" ht="11.25" customHeight="1" x14ac:dyDescent="0.2">
      <c r="B41" s="642" t="s">
        <v>351</v>
      </c>
      <c r="C41" s="643"/>
      <c r="D41" s="643"/>
      <c r="E41" s="643"/>
      <c r="F41" s="643"/>
      <c r="G41" s="643"/>
      <c r="H41" s="643"/>
      <c r="I41" s="643"/>
      <c r="J41" s="643"/>
      <c r="K41" s="643"/>
      <c r="L41" s="643"/>
      <c r="M41" s="643"/>
      <c r="N41" s="643"/>
      <c r="O41" s="643"/>
      <c r="P41" s="643"/>
      <c r="Q41" s="644"/>
      <c r="R41" s="645">
        <v>28911000</v>
      </c>
      <c r="S41" s="646"/>
      <c r="T41" s="646"/>
      <c r="U41" s="646"/>
      <c r="V41" s="646"/>
      <c r="W41" s="646"/>
      <c r="X41" s="646"/>
      <c r="Y41" s="647"/>
      <c r="Z41" s="648">
        <v>4.5999999999999996</v>
      </c>
      <c r="AA41" s="648"/>
      <c r="AB41" s="648"/>
      <c r="AC41" s="648"/>
      <c r="AD41" s="649" t="s">
        <v>245</v>
      </c>
      <c r="AE41" s="649"/>
      <c r="AF41" s="649"/>
      <c r="AG41" s="649"/>
      <c r="AH41" s="649"/>
      <c r="AI41" s="649"/>
      <c r="AJ41" s="649"/>
      <c r="AK41" s="649"/>
      <c r="AL41" s="650" t="s">
        <v>245</v>
      </c>
      <c r="AM41" s="651"/>
      <c r="AN41" s="651"/>
      <c r="AO41" s="652"/>
      <c r="AQ41" s="723" t="s">
        <v>352</v>
      </c>
      <c r="AR41" s="724"/>
      <c r="AS41" s="724"/>
      <c r="AT41" s="724"/>
      <c r="AU41" s="724"/>
      <c r="AV41" s="724"/>
      <c r="AW41" s="724"/>
      <c r="AX41" s="724"/>
      <c r="AY41" s="725"/>
      <c r="AZ41" s="645">
        <v>9010560</v>
      </c>
      <c r="BA41" s="646"/>
      <c r="BB41" s="646"/>
      <c r="BC41" s="646"/>
      <c r="BD41" s="681"/>
      <c r="BE41" s="681"/>
      <c r="BF41" s="712"/>
      <c r="BG41" s="726"/>
      <c r="BH41" s="727"/>
      <c r="BI41" s="727"/>
      <c r="BJ41" s="727"/>
      <c r="BK41" s="727"/>
      <c r="BL41" s="236"/>
      <c r="BM41" s="661" t="s">
        <v>353</v>
      </c>
      <c r="BN41" s="661"/>
      <c r="BO41" s="661"/>
      <c r="BP41" s="661"/>
      <c r="BQ41" s="661"/>
      <c r="BR41" s="661"/>
      <c r="BS41" s="661"/>
      <c r="BT41" s="661"/>
      <c r="BU41" s="662"/>
      <c r="BV41" s="645" t="s">
        <v>130</v>
      </c>
      <c r="BW41" s="646"/>
      <c r="BX41" s="646"/>
      <c r="BY41" s="646"/>
      <c r="BZ41" s="646"/>
      <c r="CA41" s="646"/>
      <c r="CB41" s="655"/>
      <c r="CD41" s="660" t="s">
        <v>354</v>
      </c>
      <c r="CE41" s="661"/>
      <c r="CF41" s="661"/>
      <c r="CG41" s="661"/>
      <c r="CH41" s="661"/>
      <c r="CI41" s="661"/>
      <c r="CJ41" s="661"/>
      <c r="CK41" s="661"/>
      <c r="CL41" s="661"/>
      <c r="CM41" s="661"/>
      <c r="CN41" s="661"/>
      <c r="CO41" s="661"/>
      <c r="CP41" s="661"/>
      <c r="CQ41" s="662"/>
      <c r="CR41" s="645" t="s">
        <v>130</v>
      </c>
      <c r="CS41" s="681"/>
      <c r="CT41" s="681"/>
      <c r="CU41" s="681"/>
      <c r="CV41" s="681"/>
      <c r="CW41" s="681"/>
      <c r="CX41" s="681"/>
      <c r="CY41" s="682"/>
      <c r="CZ41" s="650" t="s">
        <v>130</v>
      </c>
      <c r="DA41" s="679"/>
      <c r="DB41" s="679"/>
      <c r="DC41" s="683"/>
      <c r="DD41" s="654" t="s">
        <v>130</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95" t="s">
        <v>355</v>
      </c>
      <c r="C42" s="696"/>
      <c r="D42" s="696"/>
      <c r="E42" s="696"/>
      <c r="F42" s="696"/>
      <c r="G42" s="696"/>
      <c r="H42" s="696"/>
      <c r="I42" s="696"/>
      <c r="J42" s="696"/>
      <c r="K42" s="696"/>
      <c r="L42" s="696"/>
      <c r="M42" s="696"/>
      <c r="N42" s="696"/>
      <c r="O42" s="696"/>
      <c r="P42" s="696"/>
      <c r="Q42" s="697"/>
      <c r="R42" s="730">
        <v>630898218</v>
      </c>
      <c r="S42" s="731"/>
      <c r="T42" s="731"/>
      <c r="U42" s="731"/>
      <c r="V42" s="731"/>
      <c r="W42" s="731"/>
      <c r="X42" s="731"/>
      <c r="Y42" s="739"/>
      <c r="Z42" s="740">
        <v>100</v>
      </c>
      <c r="AA42" s="740"/>
      <c r="AB42" s="740"/>
      <c r="AC42" s="740"/>
      <c r="AD42" s="741">
        <v>305995235</v>
      </c>
      <c r="AE42" s="741"/>
      <c r="AF42" s="741"/>
      <c r="AG42" s="741"/>
      <c r="AH42" s="741"/>
      <c r="AI42" s="741"/>
      <c r="AJ42" s="741"/>
      <c r="AK42" s="741"/>
      <c r="AL42" s="742">
        <v>100</v>
      </c>
      <c r="AM42" s="717"/>
      <c r="AN42" s="717"/>
      <c r="AO42" s="743"/>
      <c r="AQ42" s="744" t="s">
        <v>356</v>
      </c>
      <c r="AR42" s="745"/>
      <c r="AS42" s="745"/>
      <c r="AT42" s="745"/>
      <c r="AU42" s="745"/>
      <c r="AV42" s="745"/>
      <c r="AW42" s="745"/>
      <c r="AX42" s="745"/>
      <c r="AY42" s="746"/>
      <c r="AZ42" s="730">
        <v>28393708</v>
      </c>
      <c r="BA42" s="731"/>
      <c r="BB42" s="731"/>
      <c r="BC42" s="731"/>
      <c r="BD42" s="716"/>
      <c r="BE42" s="716"/>
      <c r="BF42" s="718"/>
      <c r="BG42" s="728"/>
      <c r="BH42" s="729"/>
      <c r="BI42" s="729"/>
      <c r="BJ42" s="729"/>
      <c r="BK42" s="729"/>
      <c r="BL42" s="237"/>
      <c r="BM42" s="671" t="s">
        <v>357</v>
      </c>
      <c r="BN42" s="671"/>
      <c r="BO42" s="671"/>
      <c r="BP42" s="671"/>
      <c r="BQ42" s="671"/>
      <c r="BR42" s="671"/>
      <c r="BS42" s="671"/>
      <c r="BT42" s="671"/>
      <c r="BU42" s="672"/>
      <c r="BV42" s="730">
        <v>367</v>
      </c>
      <c r="BW42" s="731"/>
      <c r="BX42" s="731"/>
      <c r="BY42" s="731"/>
      <c r="BZ42" s="731"/>
      <c r="CA42" s="731"/>
      <c r="CB42" s="738"/>
      <c r="CD42" s="642" t="s">
        <v>358</v>
      </c>
      <c r="CE42" s="643"/>
      <c r="CF42" s="643"/>
      <c r="CG42" s="643"/>
      <c r="CH42" s="643"/>
      <c r="CI42" s="643"/>
      <c r="CJ42" s="643"/>
      <c r="CK42" s="643"/>
      <c r="CL42" s="643"/>
      <c r="CM42" s="643"/>
      <c r="CN42" s="643"/>
      <c r="CO42" s="643"/>
      <c r="CP42" s="643"/>
      <c r="CQ42" s="644"/>
      <c r="CR42" s="645">
        <v>66426899</v>
      </c>
      <c r="CS42" s="646"/>
      <c r="CT42" s="646"/>
      <c r="CU42" s="646"/>
      <c r="CV42" s="646"/>
      <c r="CW42" s="646"/>
      <c r="CX42" s="646"/>
      <c r="CY42" s="647"/>
      <c r="CZ42" s="650">
        <v>10.6</v>
      </c>
      <c r="DA42" s="651"/>
      <c r="DB42" s="651"/>
      <c r="DC42" s="663"/>
      <c r="DD42" s="654">
        <v>4439042</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V43" s="238"/>
      <c r="BW43" s="238"/>
      <c r="BX43" s="238"/>
      <c r="BY43" s="238"/>
      <c r="BZ43" s="238"/>
      <c r="CA43" s="238"/>
      <c r="CB43" s="238"/>
      <c r="CD43" s="642" t="s">
        <v>359</v>
      </c>
      <c r="CE43" s="643"/>
      <c r="CF43" s="643"/>
      <c r="CG43" s="643"/>
      <c r="CH43" s="643"/>
      <c r="CI43" s="643"/>
      <c r="CJ43" s="643"/>
      <c r="CK43" s="643"/>
      <c r="CL43" s="643"/>
      <c r="CM43" s="643"/>
      <c r="CN43" s="643"/>
      <c r="CO43" s="643"/>
      <c r="CP43" s="643"/>
      <c r="CQ43" s="644"/>
      <c r="CR43" s="645">
        <v>1672598</v>
      </c>
      <c r="CS43" s="681"/>
      <c r="CT43" s="681"/>
      <c r="CU43" s="681"/>
      <c r="CV43" s="681"/>
      <c r="CW43" s="681"/>
      <c r="CX43" s="681"/>
      <c r="CY43" s="682"/>
      <c r="CZ43" s="650">
        <v>0.3</v>
      </c>
      <c r="DA43" s="679"/>
      <c r="DB43" s="679"/>
      <c r="DC43" s="683"/>
      <c r="DD43" s="654">
        <v>1643965</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CD44" s="757" t="s">
        <v>307</v>
      </c>
      <c r="CE44" s="758"/>
      <c r="CF44" s="642" t="s">
        <v>360</v>
      </c>
      <c r="CG44" s="643"/>
      <c r="CH44" s="643"/>
      <c r="CI44" s="643"/>
      <c r="CJ44" s="643"/>
      <c r="CK44" s="643"/>
      <c r="CL44" s="643"/>
      <c r="CM44" s="643"/>
      <c r="CN44" s="643"/>
      <c r="CO44" s="643"/>
      <c r="CP44" s="643"/>
      <c r="CQ44" s="644"/>
      <c r="CR44" s="645">
        <v>58828827</v>
      </c>
      <c r="CS44" s="646"/>
      <c r="CT44" s="646"/>
      <c r="CU44" s="646"/>
      <c r="CV44" s="646"/>
      <c r="CW44" s="646"/>
      <c r="CX44" s="646"/>
      <c r="CY44" s="647"/>
      <c r="CZ44" s="650">
        <v>9.4</v>
      </c>
      <c r="DA44" s="651"/>
      <c r="DB44" s="651"/>
      <c r="DC44" s="663"/>
      <c r="DD44" s="654">
        <v>4326823</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CD45" s="759"/>
      <c r="CE45" s="760"/>
      <c r="CF45" s="642" t="s">
        <v>361</v>
      </c>
      <c r="CG45" s="643"/>
      <c r="CH45" s="643"/>
      <c r="CI45" s="643"/>
      <c r="CJ45" s="643"/>
      <c r="CK45" s="643"/>
      <c r="CL45" s="643"/>
      <c r="CM45" s="643"/>
      <c r="CN45" s="643"/>
      <c r="CO45" s="643"/>
      <c r="CP45" s="643"/>
      <c r="CQ45" s="644"/>
      <c r="CR45" s="645">
        <v>21177935</v>
      </c>
      <c r="CS45" s="681"/>
      <c r="CT45" s="681"/>
      <c r="CU45" s="681"/>
      <c r="CV45" s="681"/>
      <c r="CW45" s="681"/>
      <c r="CX45" s="681"/>
      <c r="CY45" s="682"/>
      <c r="CZ45" s="650">
        <v>3.4</v>
      </c>
      <c r="DA45" s="679"/>
      <c r="DB45" s="679"/>
      <c r="DC45" s="683"/>
      <c r="DD45" s="654">
        <v>600449</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363</v>
      </c>
      <c r="CG46" s="643"/>
      <c r="CH46" s="643"/>
      <c r="CI46" s="643"/>
      <c r="CJ46" s="643"/>
      <c r="CK46" s="643"/>
      <c r="CL46" s="643"/>
      <c r="CM46" s="643"/>
      <c r="CN46" s="643"/>
      <c r="CO46" s="643"/>
      <c r="CP46" s="643"/>
      <c r="CQ46" s="644"/>
      <c r="CR46" s="645">
        <v>34216261</v>
      </c>
      <c r="CS46" s="646"/>
      <c r="CT46" s="646"/>
      <c r="CU46" s="646"/>
      <c r="CV46" s="646"/>
      <c r="CW46" s="646"/>
      <c r="CX46" s="646"/>
      <c r="CY46" s="647"/>
      <c r="CZ46" s="650">
        <v>5.5</v>
      </c>
      <c r="DA46" s="651"/>
      <c r="DB46" s="651"/>
      <c r="DC46" s="663"/>
      <c r="DD46" s="654">
        <v>3682822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365</v>
      </c>
      <c r="CG47" s="643"/>
      <c r="CH47" s="643"/>
      <c r="CI47" s="643"/>
      <c r="CJ47" s="643"/>
      <c r="CK47" s="643"/>
      <c r="CL47" s="643"/>
      <c r="CM47" s="643"/>
      <c r="CN47" s="643"/>
      <c r="CO47" s="643"/>
      <c r="CP47" s="643"/>
      <c r="CQ47" s="644"/>
      <c r="CR47" s="645">
        <v>7598072</v>
      </c>
      <c r="CS47" s="681"/>
      <c r="CT47" s="681"/>
      <c r="CU47" s="681"/>
      <c r="CV47" s="681"/>
      <c r="CW47" s="681"/>
      <c r="CX47" s="681"/>
      <c r="CY47" s="682"/>
      <c r="CZ47" s="650">
        <v>1.2</v>
      </c>
      <c r="DA47" s="679"/>
      <c r="DB47" s="679"/>
      <c r="DC47" s="683"/>
      <c r="DD47" s="654">
        <v>112219</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ht="11" x14ac:dyDescent="0.2">
      <c r="B48" s="241" t="s">
        <v>366</v>
      </c>
      <c r="CD48" s="761"/>
      <c r="CE48" s="762"/>
      <c r="CF48" s="642" t="s">
        <v>367</v>
      </c>
      <c r="CG48" s="643"/>
      <c r="CH48" s="643"/>
      <c r="CI48" s="643"/>
      <c r="CJ48" s="643"/>
      <c r="CK48" s="643"/>
      <c r="CL48" s="643"/>
      <c r="CM48" s="643"/>
      <c r="CN48" s="643"/>
      <c r="CO48" s="643"/>
      <c r="CP48" s="643"/>
      <c r="CQ48" s="644"/>
      <c r="CR48" s="645" t="s">
        <v>130</v>
      </c>
      <c r="CS48" s="646"/>
      <c r="CT48" s="646"/>
      <c r="CU48" s="646"/>
      <c r="CV48" s="646"/>
      <c r="CW48" s="646"/>
      <c r="CX48" s="646"/>
      <c r="CY48" s="647"/>
      <c r="CZ48" s="650" t="s">
        <v>130</v>
      </c>
      <c r="DA48" s="651"/>
      <c r="DB48" s="651"/>
      <c r="DC48" s="663"/>
      <c r="DD48" s="654" t="s">
        <v>245</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2">
      <c r="CD49" s="695" t="s">
        <v>368</v>
      </c>
      <c r="CE49" s="696"/>
      <c r="CF49" s="696"/>
      <c r="CG49" s="696"/>
      <c r="CH49" s="696"/>
      <c r="CI49" s="696"/>
      <c r="CJ49" s="696"/>
      <c r="CK49" s="696"/>
      <c r="CL49" s="696"/>
      <c r="CM49" s="696"/>
      <c r="CN49" s="696"/>
      <c r="CO49" s="696"/>
      <c r="CP49" s="696"/>
      <c r="CQ49" s="697"/>
      <c r="CR49" s="730">
        <v>626662840</v>
      </c>
      <c r="CS49" s="716"/>
      <c r="CT49" s="716"/>
      <c r="CU49" s="716"/>
      <c r="CV49" s="716"/>
      <c r="CW49" s="716"/>
      <c r="CX49" s="716"/>
      <c r="CY49" s="747"/>
      <c r="CZ49" s="742">
        <v>100</v>
      </c>
      <c r="DA49" s="748"/>
      <c r="DB49" s="748"/>
      <c r="DC49" s="749"/>
      <c r="DD49" s="750">
        <v>359401946</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04JIu/bvDhjLWor4diW/ob17duqVOrbRTaVwxtQKImKv4A+5hRcajv8tG9cE8gOIIaxLfWeLk/3EHgbOdDEUug==" saltValue="JWph8m6BhSLzz8UeDWyzr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370</v>
      </c>
      <c r="DK2" s="793"/>
      <c r="DL2" s="793"/>
      <c r="DM2" s="793"/>
      <c r="DN2" s="793"/>
      <c r="DO2" s="794"/>
      <c r="DP2" s="250"/>
      <c r="DQ2" s="792" t="s">
        <v>371</v>
      </c>
      <c r="DR2" s="793"/>
      <c r="DS2" s="793"/>
      <c r="DT2" s="793"/>
      <c r="DU2" s="793"/>
      <c r="DV2" s="793"/>
      <c r="DW2" s="793"/>
      <c r="DX2" s="793"/>
      <c r="DY2" s="793"/>
      <c r="DZ2" s="794"/>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795" t="s">
        <v>372</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786" t="s">
        <v>374</v>
      </c>
      <c r="B5" s="787"/>
      <c r="C5" s="787"/>
      <c r="D5" s="787"/>
      <c r="E5" s="787"/>
      <c r="F5" s="787"/>
      <c r="G5" s="787"/>
      <c r="H5" s="787"/>
      <c r="I5" s="787"/>
      <c r="J5" s="787"/>
      <c r="K5" s="787"/>
      <c r="L5" s="787"/>
      <c r="M5" s="787"/>
      <c r="N5" s="787"/>
      <c r="O5" s="787"/>
      <c r="P5" s="788"/>
      <c r="Q5" s="763" t="s">
        <v>375</v>
      </c>
      <c r="R5" s="764"/>
      <c r="S5" s="764"/>
      <c r="T5" s="764"/>
      <c r="U5" s="765"/>
      <c r="V5" s="763" t="s">
        <v>376</v>
      </c>
      <c r="W5" s="764"/>
      <c r="X5" s="764"/>
      <c r="Y5" s="764"/>
      <c r="Z5" s="765"/>
      <c r="AA5" s="763" t="s">
        <v>377</v>
      </c>
      <c r="AB5" s="764"/>
      <c r="AC5" s="764"/>
      <c r="AD5" s="764"/>
      <c r="AE5" s="764"/>
      <c r="AF5" s="796" t="s">
        <v>378</v>
      </c>
      <c r="AG5" s="764"/>
      <c r="AH5" s="764"/>
      <c r="AI5" s="764"/>
      <c r="AJ5" s="775"/>
      <c r="AK5" s="764" t="s">
        <v>379</v>
      </c>
      <c r="AL5" s="764"/>
      <c r="AM5" s="764"/>
      <c r="AN5" s="764"/>
      <c r="AO5" s="765"/>
      <c r="AP5" s="763" t="s">
        <v>380</v>
      </c>
      <c r="AQ5" s="764"/>
      <c r="AR5" s="764"/>
      <c r="AS5" s="764"/>
      <c r="AT5" s="765"/>
      <c r="AU5" s="763" t="s">
        <v>381</v>
      </c>
      <c r="AV5" s="764"/>
      <c r="AW5" s="764"/>
      <c r="AX5" s="764"/>
      <c r="AY5" s="775"/>
      <c r="AZ5" s="257"/>
      <c r="BA5" s="257"/>
      <c r="BB5" s="257"/>
      <c r="BC5" s="257"/>
      <c r="BD5" s="257"/>
      <c r="BE5" s="258"/>
      <c r="BF5" s="258"/>
      <c r="BG5" s="258"/>
      <c r="BH5" s="258"/>
      <c r="BI5" s="258"/>
      <c r="BJ5" s="258"/>
      <c r="BK5" s="258"/>
      <c r="BL5" s="258"/>
      <c r="BM5" s="258"/>
      <c r="BN5" s="258"/>
      <c r="BO5" s="258"/>
      <c r="BP5" s="258"/>
      <c r="BQ5" s="786" t="s">
        <v>382</v>
      </c>
      <c r="BR5" s="787"/>
      <c r="BS5" s="787"/>
      <c r="BT5" s="787"/>
      <c r="BU5" s="787"/>
      <c r="BV5" s="787"/>
      <c r="BW5" s="787"/>
      <c r="BX5" s="787"/>
      <c r="BY5" s="787"/>
      <c r="BZ5" s="787"/>
      <c r="CA5" s="787"/>
      <c r="CB5" s="787"/>
      <c r="CC5" s="787"/>
      <c r="CD5" s="787"/>
      <c r="CE5" s="787"/>
      <c r="CF5" s="787"/>
      <c r="CG5" s="788"/>
      <c r="CH5" s="763" t="s">
        <v>383</v>
      </c>
      <c r="CI5" s="764"/>
      <c r="CJ5" s="764"/>
      <c r="CK5" s="764"/>
      <c r="CL5" s="765"/>
      <c r="CM5" s="763" t="s">
        <v>384</v>
      </c>
      <c r="CN5" s="764"/>
      <c r="CO5" s="764"/>
      <c r="CP5" s="764"/>
      <c r="CQ5" s="765"/>
      <c r="CR5" s="763" t="s">
        <v>385</v>
      </c>
      <c r="CS5" s="764"/>
      <c r="CT5" s="764"/>
      <c r="CU5" s="764"/>
      <c r="CV5" s="765"/>
      <c r="CW5" s="763" t="s">
        <v>386</v>
      </c>
      <c r="CX5" s="764"/>
      <c r="CY5" s="764"/>
      <c r="CZ5" s="764"/>
      <c r="DA5" s="765"/>
      <c r="DB5" s="763" t="s">
        <v>387</v>
      </c>
      <c r="DC5" s="764"/>
      <c r="DD5" s="764"/>
      <c r="DE5" s="764"/>
      <c r="DF5" s="765"/>
      <c r="DG5" s="769" t="s">
        <v>388</v>
      </c>
      <c r="DH5" s="770"/>
      <c r="DI5" s="770"/>
      <c r="DJ5" s="770"/>
      <c r="DK5" s="771"/>
      <c r="DL5" s="769" t="s">
        <v>389</v>
      </c>
      <c r="DM5" s="770"/>
      <c r="DN5" s="770"/>
      <c r="DO5" s="770"/>
      <c r="DP5" s="771"/>
      <c r="DQ5" s="763" t="s">
        <v>390</v>
      </c>
      <c r="DR5" s="764"/>
      <c r="DS5" s="764"/>
      <c r="DT5" s="764"/>
      <c r="DU5" s="765"/>
      <c r="DV5" s="763" t="s">
        <v>381</v>
      </c>
      <c r="DW5" s="764"/>
      <c r="DX5" s="764"/>
      <c r="DY5" s="764"/>
      <c r="DZ5" s="775"/>
      <c r="EA5" s="255"/>
    </row>
    <row r="6" spans="1:131" s="256" customFormat="1" ht="26.25" customHeight="1" thickBot="1" x14ac:dyDescent="0.25">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2">
      <c r="A7" s="259">
        <v>1</v>
      </c>
      <c r="B7" s="777" t="s">
        <v>391</v>
      </c>
      <c r="C7" s="778"/>
      <c r="D7" s="778"/>
      <c r="E7" s="778"/>
      <c r="F7" s="778"/>
      <c r="G7" s="778"/>
      <c r="H7" s="778"/>
      <c r="I7" s="778"/>
      <c r="J7" s="778"/>
      <c r="K7" s="778"/>
      <c r="L7" s="778"/>
      <c r="M7" s="778"/>
      <c r="N7" s="778"/>
      <c r="O7" s="778"/>
      <c r="P7" s="779"/>
      <c r="Q7" s="780">
        <v>654765</v>
      </c>
      <c r="R7" s="781"/>
      <c r="S7" s="781"/>
      <c r="T7" s="781"/>
      <c r="U7" s="781"/>
      <c r="V7" s="781">
        <v>650871</v>
      </c>
      <c r="W7" s="781"/>
      <c r="X7" s="781"/>
      <c r="Y7" s="781"/>
      <c r="Z7" s="781"/>
      <c r="AA7" s="781">
        <v>3894</v>
      </c>
      <c r="AB7" s="781"/>
      <c r="AC7" s="781"/>
      <c r="AD7" s="781"/>
      <c r="AE7" s="782"/>
      <c r="AF7" s="783">
        <v>1835</v>
      </c>
      <c r="AG7" s="784"/>
      <c r="AH7" s="784"/>
      <c r="AI7" s="784"/>
      <c r="AJ7" s="785"/>
      <c r="AK7" s="820">
        <v>32021</v>
      </c>
      <c r="AL7" s="821"/>
      <c r="AM7" s="821"/>
      <c r="AN7" s="821"/>
      <c r="AO7" s="821"/>
      <c r="AP7" s="821">
        <v>1100850</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612</v>
      </c>
      <c r="BT7" s="825"/>
      <c r="BU7" s="825"/>
      <c r="BV7" s="825"/>
      <c r="BW7" s="825"/>
      <c r="BX7" s="825"/>
      <c r="BY7" s="825"/>
      <c r="BZ7" s="825"/>
      <c r="CA7" s="825"/>
      <c r="CB7" s="825"/>
      <c r="CC7" s="825"/>
      <c r="CD7" s="825"/>
      <c r="CE7" s="825"/>
      <c r="CF7" s="825"/>
      <c r="CG7" s="826"/>
      <c r="CH7" s="817">
        <v>95</v>
      </c>
      <c r="CI7" s="818"/>
      <c r="CJ7" s="818"/>
      <c r="CK7" s="818"/>
      <c r="CL7" s="819"/>
      <c r="CM7" s="817">
        <v>2908</v>
      </c>
      <c r="CN7" s="818"/>
      <c r="CO7" s="818"/>
      <c r="CP7" s="818"/>
      <c r="CQ7" s="819"/>
      <c r="CR7" s="817">
        <v>224</v>
      </c>
      <c r="CS7" s="818"/>
      <c r="CT7" s="818"/>
      <c r="CU7" s="818"/>
      <c r="CV7" s="819"/>
      <c r="CW7" s="817" t="s">
        <v>604</v>
      </c>
      <c r="CX7" s="818"/>
      <c r="CY7" s="818"/>
      <c r="CZ7" s="818"/>
      <c r="DA7" s="819"/>
      <c r="DB7" s="817" t="s">
        <v>604</v>
      </c>
      <c r="DC7" s="818"/>
      <c r="DD7" s="818"/>
      <c r="DE7" s="818"/>
      <c r="DF7" s="819"/>
      <c r="DG7" s="817" t="s">
        <v>604</v>
      </c>
      <c r="DH7" s="818"/>
      <c r="DI7" s="818"/>
      <c r="DJ7" s="818"/>
      <c r="DK7" s="819"/>
      <c r="DL7" s="817" t="s">
        <v>604</v>
      </c>
      <c r="DM7" s="818"/>
      <c r="DN7" s="818"/>
      <c r="DO7" s="818"/>
      <c r="DP7" s="819"/>
      <c r="DQ7" s="817" t="s">
        <v>604</v>
      </c>
      <c r="DR7" s="818"/>
      <c r="DS7" s="818"/>
      <c r="DT7" s="818"/>
      <c r="DU7" s="819"/>
      <c r="DV7" s="798"/>
      <c r="DW7" s="799"/>
      <c r="DX7" s="799"/>
      <c r="DY7" s="799"/>
      <c r="DZ7" s="800"/>
      <c r="EA7" s="255"/>
    </row>
    <row r="8" spans="1:131" s="256" customFormat="1" ht="26.25" customHeight="1" x14ac:dyDescent="0.2">
      <c r="A8" s="262">
        <v>2</v>
      </c>
      <c r="B8" s="801" t="s">
        <v>392</v>
      </c>
      <c r="C8" s="802"/>
      <c r="D8" s="802"/>
      <c r="E8" s="802"/>
      <c r="F8" s="802"/>
      <c r="G8" s="802"/>
      <c r="H8" s="802"/>
      <c r="I8" s="802"/>
      <c r="J8" s="802"/>
      <c r="K8" s="802"/>
      <c r="L8" s="802"/>
      <c r="M8" s="802"/>
      <c r="N8" s="802"/>
      <c r="O8" s="802"/>
      <c r="P8" s="803"/>
      <c r="Q8" s="804">
        <v>3</v>
      </c>
      <c r="R8" s="805"/>
      <c r="S8" s="805"/>
      <c r="T8" s="805"/>
      <c r="U8" s="805"/>
      <c r="V8" s="805">
        <v>3</v>
      </c>
      <c r="W8" s="805"/>
      <c r="X8" s="805"/>
      <c r="Y8" s="805"/>
      <c r="Z8" s="805"/>
      <c r="AA8" s="805">
        <v>0</v>
      </c>
      <c r="AB8" s="805"/>
      <c r="AC8" s="805"/>
      <c r="AD8" s="805"/>
      <c r="AE8" s="806"/>
      <c r="AF8" s="807">
        <v>0</v>
      </c>
      <c r="AG8" s="808"/>
      <c r="AH8" s="808"/>
      <c r="AI8" s="808"/>
      <c r="AJ8" s="809"/>
      <c r="AK8" s="810" t="s">
        <v>604</v>
      </c>
      <c r="AL8" s="811"/>
      <c r="AM8" s="811"/>
      <c r="AN8" s="811"/>
      <c r="AO8" s="811"/>
      <c r="AP8" s="811">
        <v>2</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613</v>
      </c>
      <c r="BT8" s="815"/>
      <c r="BU8" s="815"/>
      <c r="BV8" s="815"/>
      <c r="BW8" s="815"/>
      <c r="BX8" s="815"/>
      <c r="BY8" s="815"/>
      <c r="BZ8" s="815"/>
      <c r="CA8" s="815"/>
      <c r="CB8" s="815"/>
      <c r="CC8" s="815"/>
      <c r="CD8" s="815"/>
      <c r="CE8" s="815"/>
      <c r="CF8" s="815"/>
      <c r="CG8" s="816"/>
      <c r="CH8" s="827">
        <v>27</v>
      </c>
      <c r="CI8" s="828"/>
      <c r="CJ8" s="828"/>
      <c r="CK8" s="828"/>
      <c r="CL8" s="829"/>
      <c r="CM8" s="827">
        <v>2422</v>
      </c>
      <c r="CN8" s="828"/>
      <c r="CO8" s="828"/>
      <c r="CP8" s="828"/>
      <c r="CQ8" s="829"/>
      <c r="CR8" s="827">
        <v>0</v>
      </c>
      <c r="CS8" s="828"/>
      <c r="CT8" s="828"/>
      <c r="CU8" s="828"/>
      <c r="CV8" s="829"/>
      <c r="CW8" s="827">
        <v>55</v>
      </c>
      <c r="CX8" s="828"/>
      <c r="CY8" s="828"/>
      <c r="CZ8" s="828"/>
      <c r="DA8" s="829"/>
      <c r="DB8" s="827" t="s">
        <v>604</v>
      </c>
      <c r="DC8" s="828"/>
      <c r="DD8" s="828"/>
      <c r="DE8" s="828"/>
      <c r="DF8" s="829"/>
      <c r="DG8" s="827" t="s">
        <v>604</v>
      </c>
      <c r="DH8" s="828"/>
      <c r="DI8" s="828"/>
      <c r="DJ8" s="828"/>
      <c r="DK8" s="829"/>
      <c r="DL8" s="827" t="s">
        <v>604</v>
      </c>
      <c r="DM8" s="828"/>
      <c r="DN8" s="828"/>
      <c r="DO8" s="828"/>
      <c r="DP8" s="829"/>
      <c r="DQ8" s="827" t="s">
        <v>604</v>
      </c>
      <c r="DR8" s="828"/>
      <c r="DS8" s="828"/>
      <c r="DT8" s="828"/>
      <c r="DU8" s="829"/>
      <c r="DV8" s="830"/>
      <c r="DW8" s="831"/>
      <c r="DX8" s="831"/>
      <c r="DY8" s="831"/>
      <c r="DZ8" s="832"/>
      <c r="EA8" s="255"/>
    </row>
    <row r="9" spans="1:131" s="256" customFormat="1" ht="26.25" customHeight="1" x14ac:dyDescent="0.2">
      <c r="A9" s="262">
        <v>3</v>
      </c>
      <c r="B9" s="801" t="s">
        <v>393</v>
      </c>
      <c r="C9" s="802"/>
      <c r="D9" s="802"/>
      <c r="E9" s="802"/>
      <c r="F9" s="802"/>
      <c r="G9" s="802"/>
      <c r="H9" s="802"/>
      <c r="I9" s="802"/>
      <c r="J9" s="802"/>
      <c r="K9" s="802"/>
      <c r="L9" s="802"/>
      <c r="M9" s="802"/>
      <c r="N9" s="802"/>
      <c r="O9" s="802"/>
      <c r="P9" s="803"/>
      <c r="Q9" s="804">
        <v>852</v>
      </c>
      <c r="R9" s="805"/>
      <c r="S9" s="805"/>
      <c r="T9" s="805"/>
      <c r="U9" s="805"/>
      <c r="V9" s="805">
        <v>375</v>
      </c>
      <c r="W9" s="805"/>
      <c r="X9" s="805"/>
      <c r="Y9" s="805"/>
      <c r="Z9" s="805"/>
      <c r="AA9" s="805">
        <v>477</v>
      </c>
      <c r="AB9" s="805"/>
      <c r="AC9" s="805"/>
      <c r="AD9" s="805"/>
      <c r="AE9" s="806"/>
      <c r="AF9" s="807" t="s">
        <v>394</v>
      </c>
      <c r="AG9" s="808"/>
      <c r="AH9" s="808"/>
      <c r="AI9" s="808"/>
      <c r="AJ9" s="809"/>
      <c r="AK9" s="810" t="s">
        <v>604</v>
      </c>
      <c r="AL9" s="811"/>
      <c r="AM9" s="811"/>
      <c r="AN9" s="811"/>
      <c r="AO9" s="811"/>
      <c r="AP9" s="811">
        <v>4183</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614</v>
      </c>
      <c r="BT9" s="815"/>
      <c r="BU9" s="815"/>
      <c r="BV9" s="815"/>
      <c r="BW9" s="815"/>
      <c r="BX9" s="815"/>
      <c r="BY9" s="815"/>
      <c r="BZ9" s="815"/>
      <c r="CA9" s="815"/>
      <c r="CB9" s="815"/>
      <c r="CC9" s="815"/>
      <c r="CD9" s="815"/>
      <c r="CE9" s="815"/>
      <c r="CF9" s="815"/>
      <c r="CG9" s="816"/>
      <c r="CH9" s="827">
        <v>-168</v>
      </c>
      <c r="CI9" s="828"/>
      <c r="CJ9" s="828"/>
      <c r="CK9" s="828"/>
      <c r="CL9" s="829"/>
      <c r="CM9" s="827">
        <v>347</v>
      </c>
      <c r="CN9" s="828"/>
      <c r="CO9" s="828"/>
      <c r="CP9" s="828"/>
      <c r="CQ9" s="829"/>
      <c r="CR9" s="827">
        <v>2174</v>
      </c>
      <c r="CS9" s="828"/>
      <c r="CT9" s="828"/>
      <c r="CU9" s="828"/>
      <c r="CV9" s="829"/>
      <c r="CW9" s="827">
        <v>765</v>
      </c>
      <c r="CX9" s="828"/>
      <c r="CY9" s="828"/>
      <c r="CZ9" s="828"/>
      <c r="DA9" s="829"/>
      <c r="DB9" s="827" t="s">
        <v>604</v>
      </c>
      <c r="DC9" s="828"/>
      <c r="DD9" s="828"/>
      <c r="DE9" s="828"/>
      <c r="DF9" s="829"/>
      <c r="DG9" s="827" t="s">
        <v>604</v>
      </c>
      <c r="DH9" s="828"/>
      <c r="DI9" s="828"/>
      <c r="DJ9" s="828"/>
      <c r="DK9" s="829"/>
      <c r="DL9" s="827" t="s">
        <v>604</v>
      </c>
      <c r="DM9" s="828"/>
      <c r="DN9" s="828"/>
      <c r="DO9" s="828"/>
      <c r="DP9" s="829"/>
      <c r="DQ9" s="827" t="s">
        <v>604</v>
      </c>
      <c r="DR9" s="828"/>
      <c r="DS9" s="828"/>
      <c r="DT9" s="828"/>
      <c r="DU9" s="829"/>
      <c r="DV9" s="830"/>
      <c r="DW9" s="831"/>
      <c r="DX9" s="831"/>
      <c r="DY9" s="831"/>
      <c r="DZ9" s="832"/>
      <c r="EA9" s="255"/>
    </row>
    <row r="10" spans="1:131" s="256" customFormat="1" ht="26.25" customHeight="1" x14ac:dyDescent="0.2">
      <c r="A10" s="262">
        <v>4</v>
      </c>
      <c r="B10" s="801" t="s">
        <v>395</v>
      </c>
      <c r="C10" s="802"/>
      <c r="D10" s="802"/>
      <c r="E10" s="802"/>
      <c r="F10" s="802"/>
      <c r="G10" s="802"/>
      <c r="H10" s="802"/>
      <c r="I10" s="802"/>
      <c r="J10" s="802"/>
      <c r="K10" s="802"/>
      <c r="L10" s="802"/>
      <c r="M10" s="802"/>
      <c r="N10" s="802"/>
      <c r="O10" s="802"/>
      <c r="P10" s="803"/>
      <c r="Q10" s="804">
        <v>48</v>
      </c>
      <c r="R10" s="805"/>
      <c r="S10" s="805"/>
      <c r="T10" s="805"/>
      <c r="U10" s="805"/>
      <c r="V10" s="805">
        <v>40</v>
      </c>
      <c r="W10" s="805"/>
      <c r="X10" s="805"/>
      <c r="Y10" s="805"/>
      <c r="Z10" s="805"/>
      <c r="AA10" s="805">
        <v>8</v>
      </c>
      <c r="AB10" s="805"/>
      <c r="AC10" s="805"/>
      <c r="AD10" s="805"/>
      <c r="AE10" s="806"/>
      <c r="AF10" s="807">
        <v>8</v>
      </c>
      <c r="AG10" s="808"/>
      <c r="AH10" s="808"/>
      <c r="AI10" s="808"/>
      <c r="AJ10" s="809"/>
      <c r="AK10" s="810" t="s">
        <v>604</v>
      </c>
      <c r="AL10" s="811"/>
      <c r="AM10" s="811"/>
      <c r="AN10" s="811"/>
      <c r="AO10" s="811"/>
      <c r="AP10" s="811" t="s">
        <v>604</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615</v>
      </c>
      <c r="BT10" s="815"/>
      <c r="BU10" s="815"/>
      <c r="BV10" s="815"/>
      <c r="BW10" s="815"/>
      <c r="BX10" s="815"/>
      <c r="BY10" s="815"/>
      <c r="BZ10" s="815"/>
      <c r="CA10" s="815"/>
      <c r="CB10" s="815"/>
      <c r="CC10" s="815"/>
      <c r="CD10" s="815"/>
      <c r="CE10" s="815"/>
      <c r="CF10" s="815"/>
      <c r="CG10" s="816"/>
      <c r="CH10" s="827">
        <v>-40</v>
      </c>
      <c r="CI10" s="828"/>
      <c r="CJ10" s="828"/>
      <c r="CK10" s="828"/>
      <c r="CL10" s="829"/>
      <c r="CM10" s="827">
        <v>510</v>
      </c>
      <c r="CN10" s="828"/>
      <c r="CO10" s="828"/>
      <c r="CP10" s="828"/>
      <c r="CQ10" s="829"/>
      <c r="CR10" s="827">
        <v>26</v>
      </c>
      <c r="CS10" s="828"/>
      <c r="CT10" s="828"/>
      <c r="CU10" s="828"/>
      <c r="CV10" s="829"/>
      <c r="CW10" s="827">
        <v>326</v>
      </c>
      <c r="CX10" s="828"/>
      <c r="CY10" s="828"/>
      <c r="CZ10" s="828"/>
      <c r="DA10" s="829"/>
      <c r="DB10" s="827" t="s">
        <v>604</v>
      </c>
      <c r="DC10" s="828"/>
      <c r="DD10" s="828"/>
      <c r="DE10" s="828"/>
      <c r="DF10" s="829"/>
      <c r="DG10" s="827" t="s">
        <v>604</v>
      </c>
      <c r="DH10" s="828"/>
      <c r="DI10" s="828"/>
      <c r="DJ10" s="828"/>
      <c r="DK10" s="829"/>
      <c r="DL10" s="827" t="s">
        <v>604</v>
      </c>
      <c r="DM10" s="828"/>
      <c r="DN10" s="828"/>
      <c r="DO10" s="828"/>
      <c r="DP10" s="829"/>
      <c r="DQ10" s="827" t="s">
        <v>604</v>
      </c>
      <c r="DR10" s="828"/>
      <c r="DS10" s="828"/>
      <c r="DT10" s="828"/>
      <c r="DU10" s="829"/>
      <c r="DV10" s="830"/>
      <c r="DW10" s="831"/>
      <c r="DX10" s="831"/>
      <c r="DY10" s="831"/>
      <c r="DZ10" s="832"/>
      <c r="EA10" s="255"/>
    </row>
    <row r="11" spans="1:131" s="256" customFormat="1" ht="26.25" customHeight="1" x14ac:dyDescent="0.2">
      <c r="A11" s="262">
        <v>5</v>
      </c>
      <c r="B11" s="801" t="s">
        <v>396</v>
      </c>
      <c r="C11" s="802"/>
      <c r="D11" s="802"/>
      <c r="E11" s="802"/>
      <c r="F11" s="802"/>
      <c r="G11" s="802"/>
      <c r="H11" s="802"/>
      <c r="I11" s="802"/>
      <c r="J11" s="802"/>
      <c r="K11" s="802"/>
      <c r="L11" s="802"/>
      <c r="M11" s="802"/>
      <c r="N11" s="802"/>
      <c r="O11" s="802"/>
      <c r="P11" s="803"/>
      <c r="Q11" s="804">
        <v>163585</v>
      </c>
      <c r="R11" s="805"/>
      <c r="S11" s="805"/>
      <c r="T11" s="805"/>
      <c r="U11" s="805"/>
      <c r="V11" s="805">
        <v>163585</v>
      </c>
      <c r="W11" s="805"/>
      <c r="X11" s="805"/>
      <c r="Y11" s="805"/>
      <c r="Z11" s="805"/>
      <c r="AA11" s="805" t="s">
        <v>604</v>
      </c>
      <c r="AB11" s="805"/>
      <c r="AC11" s="805"/>
      <c r="AD11" s="805"/>
      <c r="AE11" s="806"/>
      <c r="AF11" s="807" t="s">
        <v>394</v>
      </c>
      <c r="AG11" s="808"/>
      <c r="AH11" s="808"/>
      <c r="AI11" s="808"/>
      <c r="AJ11" s="809"/>
      <c r="AK11" s="810">
        <v>107582</v>
      </c>
      <c r="AL11" s="811"/>
      <c r="AM11" s="811"/>
      <c r="AN11" s="811"/>
      <c r="AO11" s="811"/>
      <c r="AP11" s="811" t="s">
        <v>604</v>
      </c>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616</v>
      </c>
      <c r="BT11" s="815"/>
      <c r="BU11" s="815"/>
      <c r="BV11" s="815"/>
      <c r="BW11" s="815"/>
      <c r="BX11" s="815"/>
      <c r="BY11" s="815"/>
      <c r="BZ11" s="815"/>
      <c r="CA11" s="815"/>
      <c r="CB11" s="815"/>
      <c r="CC11" s="815"/>
      <c r="CD11" s="815"/>
      <c r="CE11" s="815"/>
      <c r="CF11" s="815"/>
      <c r="CG11" s="816"/>
      <c r="CH11" s="827">
        <v>-1</v>
      </c>
      <c r="CI11" s="828"/>
      <c r="CJ11" s="828"/>
      <c r="CK11" s="828"/>
      <c r="CL11" s="829"/>
      <c r="CM11" s="827">
        <v>1328</v>
      </c>
      <c r="CN11" s="828"/>
      <c r="CO11" s="828"/>
      <c r="CP11" s="828"/>
      <c r="CQ11" s="829"/>
      <c r="CR11" s="827">
        <v>1206</v>
      </c>
      <c r="CS11" s="828"/>
      <c r="CT11" s="828"/>
      <c r="CU11" s="828"/>
      <c r="CV11" s="829"/>
      <c r="CW11" s="827">
        <v>262</v>
      </c>
      <c r="CX11" s="828"/>
      <c r="CY11" s="828"/>
      <c r="CZ11" s="828"/>
      <c r="DA11" s="829"/>
      <c r="DB11" s="827" t="s">
        <v>604</v>
      </c>
      <c r="DC11" s="828"/>
      <c r="DD11" s="828"/>
      <c r="DE11" s="828"/>
      <c r="DF11" s="829"/>
      <c r="DG11" s="827" t="s">
        <v>604</v>
      </c>
      <c r="DH11" s="828"/>
      <c r="DI11" s="828"/>
      <c r="DJ11" s="828"/>
      <c r="DK11" s="829"/>
      <c r="DL11" s="827" t="s">
        <v>604</v>
      </c>
      <c r="DM11" s="828"/>
      <c r="DN11" s="828"/>
      <c r="DO11" s="828"/>
      <c r="DP11" s="829"/>
      <c r="DQ11" s="827" t="s">
        <v>604</v>
      </c>
      <c r="DR11" s="828"/>
      <c r="DS11" s="828"/>
      <c r="DT11" s="828"/>
      <c r="DU11" s="829"/>
      <c r="DV11" s="830"/>
      <c r="DW11" s="831"/>
      <c r="DX11" s="831"/>
      <c r="DY11" s="831"/>
      <c r="DZ11" s="832"/>
      <c r="EA11" s="255"/>
    </row>
    <row r="12" spans="1:131" s="256" customFormat="1" ht="26.25" customHeight="1" x14ac:dyDescent="0.2">
      <c r="A12" s="262">
        <v>6</v>
      </c>
      <c r="B12" s="801" t="s">
        <v>397</v>
      </c>
      <c r="C12" s="802"/>
      <c r="D12" s="802"/>
      <c r="E12" s="802"/>
      <c r="F12" s="802"/>
      <c r="G12" s="802"/>
      <c r="H12" s="802"/>
      <c r="I12" s="802"/>
      <c r="J12" s="802"/>
      <c r="K12" s="802"/>
      <c r="L12" s="802"/>
      <c r="M12" s="802"/>
      <c r="N12" s="802"/>
      <c r="O12" s="802"/>
      <c r="P12" s="803"/>
      <c r="Q12" s="804">
        <v>1018</v>
      </c>
      <c r="R12" s="805"/>
      <c r="S12" s="805"/>
      <c r="T12" s="805"/>
      <c r="U12" s="805"/>
      <c r="V12" s="805">
        <v>1018</v>
      </c>
      <c r="W12" s="805"/>
      <c r="X12" s="805"/>
      <c r="Y12" s="805"/>
      <c r="Z12" s="805"/>
      <c r="AA12" s="805" t="s">
        <v>604</v>
      </c>
      <c r="AB12" s="805"/>
      <c r="AC12" s="805"/>
      <c r="AD12" s="805"/>
      <c r="AE12" s="806"/>
      <c r="AF12" s="807" t="s">
        <v>394</v>
      </c>
      <c r="AG12" s="808"/>
      <c r="AH12" s="808"/>
      <c r="AI12" s="808"/>
      <c r="AJ12" s="809"/>
      <c r="AK12" s="810">
        <v>97</v>
      </c>
      <c r="AL12" s="811"/>
      <c r="AM12" s="811"/>
      <c r="AN12" s="811"/>
      <c r="AO12" s="811"/>
      <c r="AP12" s="811">
        <v>7291</v>
      </c>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617</v>
      </c>
      <c r="BT12" s="815"/>
      <c r="BU12" s="815"/>
      <c r="BV12" s="815"/>
      <c r="BW12" s="815"/>
      <c r="BX12" s="815"/>
      <c r="BY12" s="815"/>
      <c r="BZ12" s="815"/>
      <c r="CA12" s="815"/>
      <c r="CB12" s="815"/>
      <c r="CC12" s="815"/>
      <c r="CD12" s="815"/>
      <c r="CE12" s="815"/>
      <c r="CF12" s="815"/>
      <c r="CG12" s="816"/>
      <c r="CH12" s="827">
        <v>1</v>
      </c>
      <c r="CI12" s="828"/>
      <c r="CJ12" s="828"/>
      <c r="CK12" s="828"/>
      <c r="CL12" s="829"/>
      <c r="CM12" s="827">
        <v>112</v>
      </c>
      <c r="CN12" s="828"/>
      <c r="CO12" s="828"/>
      <c r="CP12" s="828"/>
      <c r="CQ12" s="829"/>
      <c r="CR12" s="827">
        <v>30</v>
      </c>
      <c r="CS12" s="828"/>
      <c r="CT12" s="828"/>
      <c r="CU12" s="828"/>
      <c r="CV12" s="829"/>
      <c r="CW12" s="827">
        <v>47</v>
      </c>
      <c r="CX12" s="828"/>
      <c r="CY12" s="828"/>
      <c r="CZ12" s="828"/>
      <c r="DA12" s="829"/>
      <c r="DB12" s="827" t="s">
        <v>604</v>
      </c>
      <c r="DC12" s="828"/>
      <c r="DD12" s="828"/>
      <c r="DE12" s="828"/>
      <c r="DF12" s="829"/>
      <c r="DG12" s="827" t="s">
        <v>604</v>
      </c>
      <c r="DH12" s="828"/>
      <c r="DI12" s="828"/>
      <c r="DJ12" s="828"/>
      <c r="DK12" s="829"/>
      <c r="DL12" s="827" t="s">
        <v>604</v>
      </c>
      <c r="DM12" s="828"/>
      <c r="DN12" s="828"/>
      <c r="DO12" s="828"/>
      <c r="DP12" s="829"/>
      <c r="DQ12" s="827" t="s">
        <v>604</v>
      </c>
      <c r="DR12" s="828"/>
      <c r="DS12" s="828"/>
      <c r="DT12" s="828"/>
      <c r="DU12" s="829"/>
      <c r="DV12" s="830"/>
      <c r="DW12" s="831"/>
      <c r="DX12" s="831"/>
      <c r="DY12" s="831"/>
      <c r="DZ12" s="832"/>
      <c r="EA12" s="255"/>
    </row>
    <row r="13" spans="1:131" s="256" customFormat="1" ht="26.25" customHeight="1" x14ac:dyDescent="0.2">
      <c r="A13" s="262">
        <v>7</v>
      </c>
      <c r="B13" s="801" t="s">
        <v>398</v>
      </c>
      <c r="C13" s="802"/>
      <c r="D13" s="802"/>
      <c r="E13" s="802"/>
      <c r="F13" s="802"/>
      <c r="G13" s="802"/>
      <c r="H13" s="802"/>
      <c r="I13" s="802"/>
      <c r="J13" s="802"/>
      <c r="K13" s="802"/>
      <c r="L13" s="802"/>
      <c r="M13" s="802"/>
      <c r="N13" s="802"/>
      <c r="O13" s="802"/>
      <c r="P13" s="803"/>
      <c r="Q13" s="804">
        <v>856</v>
      </c>
      <c r="R13" s="805"/>
      <c r="S13" s="805"/>
      <c r="T13" s="805"/>
      <c r="U13" s="805"/>
      <c r="V13" s="805">
        <v>856</v>
      </c>
      <c r="W13" s="805"/>
      <c r="X13" s="805"/>
      <c r="Y13" s="805"/>
      <c r="Z13" s="805"/>
      <c r="AA13" s="805" t="s">
        <v>604</v>
      </c>
      <c r="AB13" s="805"/>
      <c r="AC13" s="805"/>
      <c r="AD13" s="805"/>
      <c r="AE13" s="806"/>
      <c r="AF13" s="807" t="s">
        <v>394</v>
      </c>
      <c r="AG13" s="808"/>
      <c r="AH13" s="808"/>
      <c r="AI13" s="808"/>
      <c r="AJ13" s="809"/>
      <c r="AK13" s="810" t="s">
        <v>604</v>
      </c>
      <c r="AL13" s="811"/>
      <c r="AM13" s="811"/>
      <c r="AN13" s="811"/>
      <c r="AO13" s="811"/>
      <c r="AP13" s="811" t="s">
        <v>604</v>
      </c>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t="s">
        <v>618</v>
      </c>
      <c r="BT13" s="815"/>
      <c r="BU13" s="815"/>
      <c r="BV13" s="815"/>
      <c r="BW13" s="815"/>
      <c r="BX13" s="815"/>
      <c r="BY13" s="815"/>
      <c r="BZ13" s="815"/>
      <c r="CA13" s="815"/>
      <c r="CB13" s="815"/>
      <c r="CC13" s="815"/>
      <c r="CD13" s="815"/>
      <c r="CE13" s="815"/>
      <c r="CF13" s="815"/>
      <c r="CG13" s="816"/>
      <c r="CH13" s="827">
        <v>-88</v>
      </c>
      <c r="CI13" s="828"/>
      <c r="CJ13" s="828"/>
      <c r="CK13" s="828"/>
      <c r="CL13" s="829"/>
      <c r="CM13" s="827">
        <v>778</v>
      </c>
      <c r="CN13" s="828"/>
      <c r="CO13" s="828"/>
      <c r="CP13" s="828"/>
      <c r="CQ13" s="829"/>
      <c r="CR13" s="827">
        <v>989</v>
      </c>
      <c r="CS13" s="828"/>
      <c r="CT13" s="828"/>
      <c r="CU13" s="828"/>
      <c r="CV13" s="829"/>
      <c r="CW13" s="827">
        <v>57</v>
      </c>
      <c r="CX13" s="828"/>
      <c r="CY13" s="828"/>
      <c r="CZ13" s="828"/>
      <c r="DA13" s="829"/>
      <c r="DB13" s="827" t="s">
        <v>604</v>
      </c>
      <c r="DC13" s="828"/>
      <c r="DD13" s="828"/>
      <c r="DE13" s="828"/>
      <c r="DF13" s="829"/>
      <c r="DG13" s="827" t="s">
        <v>604</v>
      </c>
      <c r="DH13" s="828"/>
      <c r="DI13" s="828"/>
      <c r="DJ13" s="828"/>
      <c r="DK13" s="829"/>
      <c r="DL13" s="827" t="s">
        <v>604</v>
      </c>
      <c r="DM13" s="828"/>
      <c r="DN13" s="828"/>
      <c r="DO13" s="828"/>
      <c r="DP13" s="829"/>
      <c r="DQ13" s="827" t="s">
        <v>604</v>
      </c>
      <c r="DR13" s="828"/>
      <c r="DS13" s="828"/>
      <c r="DT13" s="828"/>
      <c r="DU13" s="829"/>
      <c r="DV13" s="830"/>
      <c r="DW13" s="831"/>
      <c r="DX13" s="831"/>
      <c r="DY13" s="831"/>
      <c r="DZ13" s="832"/>
      <c r="EA13" s="255"/>
    </row>
    <row r="14" spans="1:131" s="256" customFormat="1" ht="26.25" customHeight="1" x14ac:dyDescent="0.2">
      <c r="A14" s="262">
        <v>8</v>
      </c>
      <c r="B14" s="801" t="s">
        <v>399</v>
      </c>
      <c r="C14" s="802"/>
      <c r="D14" s="802"/>
      <c r="E14" s="802"/>
      <c r="F14" s="802"/>
      <c r="G14" s="802"/>
      <c r="H14" s="802"/>
      <c r="I14" s="802"/>
      <c r="J14" s="802"/>
      <c r="K14" s="802"/>
      <c r="L14" s="802"/>
      <c r="M14" s="802"/>
      <c r="N14" s="802"/>
      <c r="O14" s="802"/>
      <c r="P14" s="803"/>
      <c r="Q14" s="804">
        <v>883</v>
      </c>
      <c r="R14" s="805"/>
      <c r="S14" s="805"/>
      <c r="T14" s="805"/>
      <c r="U14" s="805"/>
      <c r="V14" s="805">
        <v>883</v>
      </c>
      <c r="W14" s="805"/>
      <c r="X14" s="805"/>
      <c r="Y14" s="805"/>
      <c r="Z14" s="805"/>
      <c r="AA14" s="805" t="s">
        <v>604</v>
      </c>
      <c r="AB14" s="805"/>
      <c r="AC14" s="805"/>
      <c r="AD14" s="805"/>
      <c r="AE14" s="806"/>
      <c r="AF14" s="807" t="s">
        <v>394</v>
      </c>
      <c r="AG14" s="808"/>
      <c r="AH14" s="808"/>
      <c r="AI14" s="808"/>
      <c r="AJ14" s="809"/>
      <c r="AK14" s="810">
        <v>680</v>
      </c>
      <c r="AL14" s="811"/>
      <c r="AM14" s="811"/>
      <c r="AN14" s="811"/>
      <c r="AO14" s="811"/>
      <c r="AP14" s="811" t="s">
        <v>604</v>
      </c>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t="s">
        <v>619</v>
      </c>
      <c r="BT14" s="815"/>
      <c r="BU14" s="815"/>
      <c r="BV14" s="815"/>
      <c r="BW14" s="815"/>
      <c r="BX14" s="815"/>
      <c r="BY14" s="815"/>
      <c r="BZ14" s="815"/>
      <c r="CA14" s="815"/>
      <c r="CB14" s="815"/>
      <c r="CC14" s="815"/>
      <c r="CD14" s="815"/>
      <c r="CE14" s="815"/>
      <c r="CF14" s="815"/>
      <c r="CG14" s="816"/>
      <c r="CH14" s="827">
        <v>-198</v>
      </c>
      <c r="CI14" s="828"/>
      <c r="CJ14" s="828"/>
      <c r="CK14" s="828"/>
      <c r="CL14" s="829"/>
      <c r="CM14" s="827">
        <v>19494</v>
      </c>
      <c r="CN14" s="828"/>
      <c r="CO14" s="828"/>
      <c r="CP14" s="828"/>
      <c r="CQ14" s="829"/>
      <c r="CR14" s="827">
        <v>19387</v>
      </c>
      <c r="CS14" s="828"/>
      <c r="CT14" s="828"/>
      <c r="CU14" s="828"/>
      <c r="CV14" s="829"/>
      <c r="CW14" s="827">
        <v>4812</v>
      </c>
      <c r="CX14" s="828"/>
      <c r="CY14" s="828"/>
      <c r="CZ14" s="828"/>
      <c r="DA14" s="829"/>
      <c r="DB14" s="827">
        <v>32487</v>
      </c>
      <c r="DC14" s="828"/>
      <c r="DD14" s="828"/>
      <c r="DE14" s="828"/>
      <c r="DF14" s="829"/>
      <c r="DG14" s="827" t="s">
        <v>604</v>
      </c>
      <c r="DH14" s="828"/>
      <c r="DI14" s="828"/>
      <c r="DJ14" s="828"/>
      <c r="DK14" s="829"/>
      <c r="DL14" s="827" t="s">
        <v>604</v>
      </c>
      <c r="DM14" s="828"/>
      <c r="DN14" s="828"/>
      <c r="DO14" s="828"/>
      <c r="DP14" s="829"/>
      <c r="DQ14" s="827">
        <v>390</v>
      </c>
      <c r="DR14" s="828"/>
      <c r="DS14" s="828"/>
      <c r="DT14" s="828"/>
      <c r="DU14" s="829"/>
      <c r="DV14" s="830"/>
      <c r="DW14" s="831"/>
      <c r="DX14" s="831"/>
      <c r="DY14" s="831"/>
      <c r="DZ14" s="832"/>
      <c r="EA14" s="255"/>
    </row>
    <row r="15" spans="1:131" s="256" customFormat="1" ht="26.25" customHeight="1" x14ac:dyDescent="0.2">
      <c r="A15" s="262">
        <v>9</v>
      </c>
      <c r="B15" s="801" t="s">
        <v>400</v>
      </c>
      <c r="C15" s="802"/>
      <c r="D15" s="802"/>
      <c r="E15" s="802"/>
      <c r="F15" s="802"/>
      <c r="G15" s="802"/>
      <c r="H15" s="802"/>
      <c r="I15" s="802"/>
      <c r="J15" s="802"/>
      <c r="K15" s="802"/>
      <c r="L15" s="802"/>
      <c r="M15" s="802"/>
      <c r="N15" s="802"/>
      <c r="O15" s="802"/>
      <c r="P15" s="803"/>
      <c r="Q15" s="804">
        <v>7517</v>
      </c>
      <c r="R15" s="805"/>
      <c r="S15" s="805"/>
      <c r="T15" s="805"/>
      <c r="U15" s="805"/>
      <c r="V15" s="805">
        <v>7517</v>
      </c>
      <c r="W15" s="805"/>
      <c r="X15" s="805"/>
      <c r="Y15" s="805"/>
      <c r="Z15" s="805"/>
      <c r="AA15" s="805" t="s">
        <v>604</v>
      </c>
      <c r="AB15" s="805"/>
      <c r="AC15" s="805"/>
      <c r="AD15" s="805"/>
      <c r="AE15" s="806"/>
      <c r="AF15" s="807" t="s">
        <v>394</v>
      </c>
      <c r="AG15" s="808"/>
      <c r="AH15" s="808"/>
      <c r="AI15" s="808"/>
      <c r="AJ15" s="809"/>
      <c r="AK15" s="810" t="s">
        <v>604</v>
      </c>
      <c r="AL15" s="811"/>
      <c r="AM15" s="811"/>
      <c r="AN15" s="811"/>
      <c r="AO15" s="811"/>
      <c r="AP15" s="811">
        <v>33459</v>
      </c>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t="s">
        <v>620</v>
      </c>
      <c r="BT15" s="815"/>
      <c r="BU15" s="815"/>
      <c r="BV15" s="815"/>
      <c r="BW15" s="815"/>
      <c r="BX15" s="815"/>
      <c r="BY15" s="815"/>
      <c r="BZ15" s="815"/>
      <c r="CA15" s="815"/>
      <c r="CB15" s="815"/>
      <c r="CC15" s="815"/>
      <c r="CD15" s="815"/>
      <c r="CE15" s="815"/>
      <c r="CF15" s="815"/>
      <c r="CG15" s="816"/>
      <c r="CH15" s="827">
        <v>-6</v>
      </c>
      <c r="CI15" s="828"/>
      <c r="CJ15" s="828"/>
      <c r="CK15" s="828"/>
      <c r="CL15" s="829"/>
      <c r="CM15" s="827">
        <v>12</v>
      </c>
      <c r="CN15" s="828"/>
      <c r="CO15" s="828"/>
      <c r="CP15" s="828"/>
      <c r="CQ15" s="829"/>
      <c r="CR15" s="827">
        <v>50</v>
      </c>
      <c r="CS15" s="828"/>
      <c r="CT15" s="828"/>
      <c r="CU15" s="828"/>
      <c r="CV15" s="829"/>
      <c r="CW15" s="827">
        <v>150</v>
      </c>
      <c r="CX15" s="828"/>
      <c r="CY15" s="828"/>
      <c r="CZ15" s="828"/>
      <c r="DA15" s="829"/>
      <c r="DB15" s="827" t="s">
        <v>604</v>
      </c>
      <c r="DC15" s="828"/>
      <c r="DD15" s="828"/>
      <c r="DE15" s="828"/>
      <c r="DF15" s="829"/>
      <c r="DG15" s="827" t="s">
        <v>604</v>
      </c>
      <c r="DH15" s="828"/>
      <c r="DI15" s="828"/>
      <c r="DJ15" s="828"/>
      <c r="DK15" s="829"/>
      <c r="DL15" s="827" t="s">
        <v>604</v>
      </c>
      <c r="DM15" s="828"/>
      <c r="DN15" s="828"/>
      <c r="DO15" s="828"/>
      <c r="DP15" s="829"/>
      <c r="DQ15" s="827" t="s">
        <v>604</v>
      </c>
      <c r="DR15" s="828"/>
      <c r="DS15" s="828"/>
      <c r="DT15" s="828"/>
      <c r="DU15" s="829"/>
      <c r="DV15" s="830"/>
      <c r="DW15" s="831"/>
      <c r="DX15" s="831"/>
      <c r="DY15" s="831"/>
      <c r="DZ15" s="832"/>
      <c r="EA15" s="255"/>
    </row>
    <row r="16" spans="1:131" s="256" customFormat="1" ht="26.25" customHeight="1" x14ac:dyDescent="0.2">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t="s">
        <v>621</v>
      </c>
      <c r="BT16" s="815"/>
      <c r="BU16" s="815"/>
      <c r="BV16" s="815"/>
      <c r="BW16" s="815"/>
      <c r="BX16" s="815"/>
      <c r="BY16" s="815"/>
      <c r="BZ16" s="815"/>
      <c r="CA16" s="815"/>
      <c r="CB16" s="815"/>
      <c r="CC16" s="815"/>
      <c r="CD16" s="815"/>
      <c r="CE16" s="815"/>
      <c r="CF16" s="815"/>
      <c r="CG16" s="816"/>
      <c r="CH16" s="827">
        <v>233</v>
      </c>
      <c r="CI16" s="828"/>
      <c r="CJ16" s="828"/>
      <c r="CK16" s="828"/>
      <c r="CL16" s="829"/>
      <c r="CM16" s="827">
        <v>3834</v>
      </c>
      <c r="CN16" s="828"/>
      <c r="CO16" s="828"/>
      <c r="CP16" s="828"/>
      <c r="CQ16" s="829"/>
      <c r="CR16" s="827">
        <v>700</v>
      </c>
      <c r="CS16" s="828"/>
      <c r="CT16" s="828"/>
      <c r="CU16" s="828"/>
      <c r="CV16" s="829"/>
      <c r="CW16" s="827" t="s">
        <v>604</v>
      </c>
      <c r="CX16" s="828"/>
      <c r="CY16" s="828"/>
      <c r="CZ16" s="828"/>
      <c r="DA16" s="829"/>
      <c r="DB16" s="827" t="s">
        <v>604</v>
      </c>
      <c r="DC16" s="828"/>
      <c r="DD16" s="828"/>
      <c r="DE16" s="828"/>
      <c r="DF16" s="829"/>
      <c r="DG16" s="827" t="s">
        <v>604</v>
      </c>
      <c r="DH16" s="828"/>
      <c r="DI16" s="828"/>
      <c r="DJ16" s="828"/>
      <c r="DK16" s="829"/>
      <c r="DL16" s="827" t="s">
        <v>604</v>
      </c>
      <c r="DM16" s="828"/>
      <c r="DN16" s="828"/>
      <c r="DO16" s="828"/>
      <c r="DP16" s="829"/>
      <c r="DQ16" s="827" t="s">
        <v>604</v>
      </c>
      <c r="DR16" s="828"/>
      <c r="DS16" s="828"/>
      <c r="DT16" s="828"/>
      <c r="DU16" s="829"/>
      <c r="DV16" s="830"/>
      <c r="DW16" s="831"/>
      <c r="DX16" s="831"/>
      <c r="DY16" s="831"/>
      <c r="DZ16" s="832"/>
      <c r="EA16" s="255"/>
    </row>
    <row r="17" spans="1:131" s="256" customFormat="1" ht="26.25" customHeight="1" x14ac:dyDescent="0.2">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t="s">
        <v>622</v>
      </c>
      <c r="BT17" s="815"/>
      <c r="BU17" s="815"/>
      <c r="BV17" s="815"/>
      <c r="BW17" s="815"/>
      <c r="BX17" s="815"/>
      <c r="BY17" s="815"/>
      <c r="BZ17" s="815"/>
      <c r="CA17" s="815"/>
      <c r="CB17" s="815"/>
      <c r="CC17" s="815"/>
      <c r="CD17" s="815"/>
      <c r="CE17" s="815"/>
      <c r="CF17" s="815"/>
      <c r="CG17" s="816"/>
      <c r="CH17" s="827">
        <v>-6</v>
      </c>
      <c r="CI17" s="828"/>
      <c r="CJ17" s="828"/>
      <c r="CK17" s="828"/>
      <c r="CL17" s="829"/>
      <c r="CM17" s="827">
        <v>3</v>
      </c>
      <c r="CN17" s="828"/>
      <c r="CO17" s="828"/>
      <c r="CP17" s="828"/>
      <c r="CQ17" s="829"/>
      <c r="CR17" s="827">
        <v>60</v>
      </c>
      <c r="CS17" s="828"/>
      <c r="CT17" s="828"/>
      <c r="CU17" s="828"/>
      <c r="CV17" s="829"/>
      <c r="CW17" s="827">
        <v>67</v>
      </c>
      <c r="CX17" s="828"/>
      <c r="CY17" s="828"/>
      <c r="CZ17" s="828"/>
      <c r="DA17" s="829"/>
      <c r="DB17" s="827" t="s">
        <v>604</v>
      </c>
      <c r="DC17" s="828"/>
      <c r="DD17" s="828"/>
      <c r="DE17" s="828"/>
      <c r="DF17" s="829"/>
      <c r="DG17" s="827" t="s">
        <v>604</v>
      </c>
      <c r="DH17" s="828"/>
      <c r="DI17" s="828"/>
      <c r="DJ17" s="828"/>
      <c r="DK17" s="829"/>
      <c r="DL17" s="827" t="s">
        <v>604</v>
      </c>
      <c r="DM17" s="828"/>
      <c r="DN17" s="828"/>
      <c r="DO17" s="828"/>
      <c r="DP17" s="829"/>
      <c r="DQ17" s="827" t="s">
        <v>604</v>
      </c>
      <c r="DR17" s="828"/>
      <c r="DS17" s="828"/>
      <c r="DT17" s="828"/>
      <c r="DU17" s="829"/>
      <c r="DV17" s="830"/>
      <c r="DW17" s="831"/>
      <c r="DX17" s="831"/>
      <c r="DY17" s="831"/>
      <c r="DZ17" s="832"/>
      <c r="EA17" s="255"/>
    </row>
    <row r="18" spans="1:131" s="256" customFormat="1" ht="26.25" customHeight="1" x14ac:dyDescent="0.2">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t="s">
        <v>623</v>
      </c>
      <c r="BT18" s="815"/>
      <c r="BU18" s="815"/>
      <c r="BV18" s="815"/>
      <c r="BW18" s="815"/>
      <c r="BX18" s="815"/>
      <c r="BY18" s="815"/>
      <c r="BZ18" s="815"/>
      <c r="CA18" s="815"/>
      <c r="CB18" s="815"/>
      <c r="CC18" s="815"/>
      <c r="CD18" s="815"/>
      <c r="CE18" s="815"/>
      <c r="CF18" s="815"/>
      <c r="CG18" s="816"/>
      <c r="CH18" s="827">
        <v>305</v>
      </c>
      <c r="CI18" s="828"/>
      <c r="CJ18" s="828"/>
      <c r="CK18" s="828"/>
      <c r="CL18" s="829"/>
      <c r="CM18" s="827">
        <v>5999</v>
      </c>
      <c r="CN18" s="828"/>
      <c r="CO18" s="828"/>
      <c r="CP18" s="828"/>
      <c r="CQ18" s="829"/>
      <c r="CR18" s="827">
        <v>3762</v>
      </c>
      <c r="CS18" s="828"/>
      <c r="CT18" s="828"/>
      <c r="CU18" s="828"/>
      <c r="CV18" s="829"/>
      <c r="CW18" s="827">
        <v>3</v>
      </c>
      <c r="CX18" s="828"/>
      <c r="CY18" s="828"/>
      <c r="CZ18" s="828"/>
      <c r="DA18" s="829"/>
      <c r="DB18" s="827">
        <v>4150</v>
      </c>
      <c r="DC18" s="828"/>
      <c r="DD18" s="828"/>
      <c r="DE18" s="828"/>
      <c r="DF18" s="829"/>
      <c r="DG18" s="827" t="s">
        <v>604</v>
      </c>
      <c r="DH18" s="828"/>
      <c r="DI18" s="828"/>
      <c r="DJ18" s="828"/>
      <c r="DK18" s="829"/>
      <c r="DL18" s="827" t="s">
        <v>604</v>
      </c>
      <c r="DM18" s="828"/>
      <c r="DN18" s="828"/>
      <c r="DO18" s="828"/>
      <c r="DP18" s="829"/>
      <c r="DQ18" s="827" t="s">
        <v>604</v>
      </c>
      <c r="DR18" s="828"/>
      <c r="DS18" s="828"/>
      <c r="DT18" s="828"/>
      <c r="DU18" s="829"/>
      <c r="DV18" s="830"/>
      <c r="DW18" s="831"/>
      <c r="DX18" s="831"/>
      <c r="DY18" s="831"/>
      <c r="DZ18" s="832"/>
      <c r="EA18" s="255"/>
    </row>
    <row r="19" spans="1:131" s="256" customFormat="1" ht="26.25" customHeight="1" x14ac:dyDescent="0.2">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t="s">
        <v>633</v>
      </c>
      <c r="BS19" s="814" t="s">
        <v>624</v>
      </c>
      <c r="BT19" s="815"/>
      <c r="BU19" s="815"/>
      <c r="BV19" s="815"/>
      <c r="BW19" s="815"/>
      <c r="BX19" s="815"/>
      <c r="BY19" s="815"/>
      <c r="BZ19" s="815"/>
      <c r="CA19" s="815"/>
      <c r="CB19" s="815"/>
      <c r="CC19" s="815"/>
      <c r="CD19" s="815"/>
      <c r="CE19" s="815"/>
      <c r="CF19" s="815"/>
      <c r="CG19" s="816"/>
      <c r="CH19" s="827">
        <v>11</v>
      </c>
      <c r="CI19" s="828"/>
      <c r="CJ19" s="828"/>
      <c r="CK19" s="828"/>
      <c r="CL19" s="829"/>
      <c r="CM19" s="827">
        <v>-6449</v>
      </c>
      <c r="CN19" s="828"/>
      <c r="CO19" s="828"/>
      <c r="CP19" s="828"/>
      <c r="CQ19" s="829"/>
      <c r="CR19" s="827">
        <v>5500</v>
      </c>
      <c r="CS19" s="828"/>
      <c r="CT19" s="828"/>
      <c r="CU19" s="828"/>
      <c r="CV19" s="829"/>
      <c r="CW19" s="827" t="s">
        <v>604</v>
      </c>
      <c r="CX19" s="828"/>
      <c r="CY19" s="828"/>
      <c r="CZ19" s="828"/>
      <c r="DA19" s="829"/>
      <c r="DB19" s="827">
        <v>6672</v>
      </c>
      <c r="DC19" s="828"/>
      <c r="DD19" s="828"/>
      <c r="DE19" s="828"/>
      <c r="DF19" s="829"/>
      <c r="DG19" s="827" t="s">
        <v>604</v>
      </c>
      <c r="DH19" s="828"/>
      <c r="DI19" s="828"/>
      <c r="DJ19" s="828"/>
      <c r="DK19" s="829"/>
      <c r="DL19" s="827">
        <v>11391</v>
      </c>
      <c r="DM19" s="828"/>
      <c r="DN19" s="828"/>
      <c r="DO19" s="828"/>
      <c r="DP19" s="829"/>
      <c r="DQ19" s="827">
        <v>1219</v>
      </c>
      <c r="DR19" s="828"/>
      <c r="DS19" s="828"/>
      <c r="DT19" s="828"/>
      <c r="DU19" s="829"/>
      <c r="DV19" s="830"/>
      <c r="DW19" s="831"/>
      <c r="DX19" s="831"/>
      <c r="DY19" s="831"/>
      <c r="DZ19" s="832"/>
      <c r="EA19" s="255"/>
    </row>
    <row r="20" spans="1:131" s="256" customFormat="1" ht="26.25" customHeight="1" x14ac:dyDescent="0.2">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t="s">
        <v>625</v>
      </c>
      <c r="BT20" s="815"/>
      <c r="BU20" s="815"/>
      <c r="BV20" s="815"/>
      <c r="BW20" s="815"/>
      <c r="BX20" s="815"/>
      <c r="BY20" s="815"/>
      <c r="BZ20" s="815"/>
      <c r="CA20" s="815"/>
      <c r="CB20" s="815"/>
      <c r="CC20" s="815"/>
      <c r="CD20" s="815"/>
      <c r="CE20" s="815"/>
      <c r="CF20" s="815"/>
      <c r="CG20" s="816"/>
      <c r="CH20" s="827">
        <v>-4</v>
      </c>
      <c r="CI20" s="828"/>
      <c r="CJ20" s="828"/>
      <c r="CK20" s="828"/>
      <c r="CL20" s="829"/>
      <c r="CM20" s="827">
        <v>903</v>
      </c>
      <c r="CN20" s="828"/>
      <c r="CO20" s="828"/>
      <c r="CP20" s="828"/>
      <c r="CQ20" s="829"/>
      <c r="CR20" s="827">
        <v>978</v>
      </c>
      <c r="CS20" s="828"/>
      <c r="CT20" s="828"/>
      <c r="CU20" s="828"/>
      <c r="CV20" s="829"/>
      <c r="CW20" s="827">
        <v>221</v>
      </c>
      <c r="CX20" s="828"/>
      <c r="CY20" s="828"/>
      <c r="CZ20" s="828"/>
      <c r="DA20" s="829"/>
      <c r="DB20" s="827">
        <v>3</v>
      </c>
      <c r="DC20" s="828"/>
      <c r="DD20" s="828"/>
      <c r="DE20" s="828"/>
      <c r="DF20" s="829"/>
      <c r="DG20" s="827" t="s">
        <v>604</v>
      </c>
      <c r="DH20" s="828"/>
      <c r="DI20" s="828"/>
      <c r="DJ20" s="828"/>
      <c r="DK20" s="829"/>
      <c r="DL20" s="827" t="s">
        <v>604</v>
      </c>
      <c r="DM20" s="828"/>
      <c r="DN20" s="828"/>
      <c r="DO20" s="828"/>
      <c r="DP20" s="829"/>
      <c r="DQ20" s="827" t="s">
        <v>604</v>
      </c>
      <c r="DR20" s="828"/>
      <c r="DS20" s="828"/>
      <c r="DT20" s="828"/>
      <c r="DU20" s="829"/>
      <c r="DV20" s="830"/>
      <c r="DW20" s="831"/>
      <c r="DX20" s="831"/>
      <c r="DY20" s="831"/>
      <c r="DZ20" s="832"/>
      <c r="EA20" s="255"/>
    </row>
    <row r="21" spans="1:131" s="256" customFormat="1" ht="26.25" customHeight="1" thickBot="1" x14ac:dyDescent="0.25">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t="s">
        <v>633</v>
      </c>
      <c r="BS21" s="814" t="s">
        <v>626</v>
      </c>
      <c r="BT21" s="815"/>
      <c r="BU21" s="815"/>
      <c r="BV21" s="815"/>
      <c r="BW21" s="815"/>
      <c r="BX21" s="815"/>
      <c r="BY21" s="815"/>
      <c r="BZ21" s="815"/>
      <c r="CA21" s="815"/>
      <c r="CB21" s="815"/>
      <c r="CC21" s="815"/>
      <c r="CD21" s="815"/>
      <c r="CE21" s="815"/>
      <c r="CF21" s="815"/>
      <c r="CG21" s="816"/>
      <c r="CH21" s="827">
        <v>60</v>
      </c>
      <c r="CI21" s="828"/>
      <c r="CJ21" s="828"/>
      <c r="CK21" s="828"/>
      <c r="CL21" s="829"/>
      <c r="CM21" s="827">
        <v>369</v>
      </c>
      <c r="CN21" s="828"/>
      <c r="CO21" s="828"/>
      <c r="CP21" s="828"/>
      <c r="CQ21" s="829"/>
      <c r="CR21" s="827">
        <v>217</v>
      </c>
      <c r="CS21" s="828"/>
      <c r="CT21" s="828"/>
      <c r="CU21" s="828"/>
      <c r="CV21" s="829"/>
      <c r="CW21" s="827">
        <v>278</v>
      </c>
      <c r="CX21" s="828"/>
      <c r="CY21" s="828"/>
      <c r="CZ21" s="828"/>
      <c r="DA21" s="829"/>
      <c r="DB21" s="827" t="s">
        <v>604</v>
      </c>
      <c r="DC21" s="828"/>
      <c r="DD21" s="828"/>
      <c r="DE21" s="828"/>
      <c r="DF21" s="829"/>
      <c r="DG21" s="827" t="s">
        <v>604</v>
      </c>
      <c r="DH21" s="828"/>
      <c r="DI21" s="828"/>
      <c r="DJ21" s="828"/>
      <c r="DK21" s="829"/>
      <c r="DL21" s="827">
        <v>2137</v>
      </c>
      <c r="DM21" s="828"/>
      <c r="DN21" s="828"/>
      <c r="DO21" s="828"/>
      <c r="DP21" s="829"/>
      <c r="DQ21" s="827">
        <v>1923</v>
      </c>
      <c r="DR21" s="828"/>
      <c r="DS21" s="828"/>
      <c r="DT21" s="828"/>
      <c r="DU21" s="829"/>
      <c r="DV21" s="830"/>
      <c r="DW21" s="831"/>
      <c r="DX21" s="831"/>
      <c r="DY21" s="831"/>
      <c r="DZ21" s="832"/>
      <c r="EA21" s="255"/>
    </row>
    <row r="22" spans="1:131" s="256" customFormat="1" ht="26.25" customHeight="1" x14ac:dyDescent="0.2">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401</v>
      </c>
      <c r="BA22" s="852"/>
      <c r="BB22" s="852"/>
      <c r="BC22" s="852"/>
      <c r="BD22" s="853"/>
      <c r="BE22" s="254"/>
      <c r="BF22" s="254"/>
      <c r="BG22" s="254"/>
      <c r="BH22" s="254"/>
      <c r="BI22" s="254"/>
      <c r="BJ22" s="254"/>
      <c r="BK22" s="254"/>
      <c r="BL22" s="254"/>
      <c r="BM22" s="254"/>
      <c r="BN22" s="254"/>
      <c r="BO22" s="254"/>
      <c r="BP22" s="254"/>
      <c r="BQ22" s="263">
        <v>16</v>
      </c>
      <c r="BR22" s="264"/>
      <c r="BS22" s="814" t="s">
        <v>627</v>
      </c>
      <c r="BT22" s="815"/>
      <c r="BU22" s="815"/>
      <c r="BV22" s="815"/>
      <c r="BW22" s="815"/>
      <c r="BX22" s="815"/>
      <c r="BY22" s="815"/>
      <c r="BZ22" s="815"/>
      <c r="CA22" s="815"/>
      <c r="CB22" s="815"/>
      <c r="CC22" s="815"/>
      <c r="CD22" s="815"/>
      <c r="CE22" s="815"/>
      <c r="CF22" s="815"/>
      <c r="CG22" s="816"/>
      <c r="CH22" s="827">
        <v>4</v>
      </c>
      <c r="CI22" s="828"/>
      <c r="CJ22" s="828"/>
      <c r="CK22" s="828"/>
      <c r="CL22" s="829"/>
      <c r="CM22" s="827">
        <v>285</v>
      </c>
      <c r="CN22" s="828"/>
      <c r="CO22" s="828"/>
      <c r="CP22" s="828"/>
      <c r="CQ22" s="829"/>
      <c r="CR22" s="827">
        <v>100</v>
      </c>
      <c r="CS22" s="828"/>
      <c r="CT22" s="828"/>
      <c r="CU22" s="828"/>
      <c r="CV22" s="829"/>
      <c r="CW22" s="827">
        <v>116</v>
      </c>
      <c r="CX22" s="828"/>
      <c r="CY22" s="828"/>
      <c r="CZ22" s="828"/>
      <c r="DA22" s="829"/>
      <c r="DB22" s="827" t="s">
        <v>604</v>
      </c>
      <c r="DC22" s="828"/>
      <c r="DD22" s="828"/>
      <c r="DE22" s="828"/>
      <c r="DF22" s="829"/>
      <c r="DG22" s="827" t="s">
        <v>604</v>
      </c>
      <c r="DH22" s="828"/>
      <c r="DI22" s="828"/>
      <c r="DJ22" s="828"/>
      <c r="DK22" s="829"/>
      <c r="DL22" s="827" t="s">
        <v>604</v>
      </c>
      <c r="DM22" s="828"/>
      <c r="DN22" s="828"/>
      <c r="DO22" s="828"/>
      <c r="DP22" s="829"/>
      <c r="DQ22" s="827" t="s">
        <v>604</v>
      </c>
      <c r="DR22" s="828"/>
      <c r="DS22" s="828"/>
      <c r="DT22" s="828"/>
      <c r="DU22" s="829"/>
      <c r="DV22" s="830"/>
      <c r="DW22" s="831"/>
      <c r="DX22" s="831"/>
      <c r="DY22" s="831"/>
      <c r="DZ22" s="832"/>
      <c r="EA22" s="255"/>
    </row>
    <row r="23" spans="1:131" s="256" customFormat="1" ht="26.25" customHeight="1" thickBot="1" x14ac:dyDescent="0.25">
      <c r="A23" s="265" t="s">
        <v>402</v>
      </c>
      <c r="B23" s="836" t="s">
        <v>403</v>
      </c>
      <c r="C23" s="837"/>
      <c r="D23" s="837"/>
      <c r="E23" s="837"/>
      <c r="F23" s="837"/>
      <c r="G23" s="837"/>
      <c r="H23" s="837"/>
      <c r="I23" s="837"/>
      <c r="J23" s="837"/>
      <c r="K23" s="837"/>
      <c r="L23" s="837"/>
      <c r="M23" s="837"/>
      <c r="N23" s="837"/>
      <c r="O23" s="837"/>
      <c r="P23" s="838"/>
      <c r="Q23" s="839">
        <v>664269</v>
      </c>
      <c r="R23" s="840"/>
      <c r="S23" s="840"/>
      <c r="T23" s="840"/>
      <c r="U23" s="840"/>
      <c r="V23" s="840">
        <v>659890</v>
      </c>
      <c r="W23" s="840"/>
      <c r="X23" s="840"/>
      <c r="Y23" s="840"/>
      <c r="Z23" s="840"/>
      <c r="AA23" s="840">
        <v>4380</v>
      </c>
      <c r="AB23" s="840"/>
      <c r="AC23" s="840"/>
      <c r="AD23" s="840"/>
      <c r="AE23" s="841"/>
      <c r="AF23" s="842">
        <v>1843</v>
      </c>
      <c r="AG23" s="840"/>
      <c r="AH23" s="840"/>
      <c r="AI23" s="840"/>
      <c r="AJ23" s="843"/>
      <c r="AK23" s="844"/>
      <c r="AL23" s="845"/>
      <c r="AM23" s="845"/>
      <c r="AN23" s="845"/>
      <c r="AO23" s="845"/>
      <c r="AP23" s="840">
        <v>1145785</v>
      </c>
      <c r="AQ23" s="840"/>
      <c r="AR23" s="840"/>
      <c r="AS23" s="840"/>
      <c r="AT23" s="840"/>
      <c r="AU23" s="846"/>
      <c r="AV23" s="846"/>
      <c r="AW23" s="846"/>
      <c r="AX23" s="846"/>
      <c r="AY23" s="847"/>
      <c r="AZ23" s="855" t="s">
        <v>532</v>
      </c>
      <c r="BA23" s="856"/>
      <c r="BB23" s="856"/>
      <c r="BC23" s="856"/>
      <c r="BD23" s="857"/>
      <c r="BE23" s="254"/>
      <c r="BF23" s="254"/>
      <c r="BG23" s="254"/>
      <c r="BH23" s="254"/>
      <c r="BI23" s="254"/>
      <c r="BJ23" s="254"/>
      <c r="BK23" s="254"/>
      <c r="BL23" s="254"/>
      <c r="BM23" s="254"/>
      <c r="BN23" s="254"/>
      <c r="BO23" s="254"/>
      <c r="BP23" s="254"/>
      <c r="BQ23" s="263">
        <v>17</v>
      </c>
      <c r="BR23" s="264"/>
      <c r="BS23" s="814" t="s">
        <v>628</v>
      </c>
      <c r="BT23" s="815"/>
      <c r="BU23" s="815"/>
      <c r="BV23" s="815"/>
      <c r="BW23" s="815"/>
      <c r="BX23" s="815"/>
      <c r="BY23" s="815"/>
      <c r="BZ23" s="815"/>
      <c r="CA23" s="815"/>
      <c r="CB23" s="815"/>
      <c r="CC23" s="815"/>
      <c r="CD23" s="815"/>
      <c r="CE23" s="815"/>
      <c r="CF23" s="815"/>
      <c r="CG23" s="816"/>
      <c r="CH23" s="827">
        <v>367</v>
      </c>
      <c r="CI23" s="828"/>
      <c r="CJ23" s="828"/>
      <c r="CK23" s="828"/>
      <c r="CL23" s="829"/>
      <c r="CM23" s="827">
        <v>11033</v>
      </c>
      <c r="CN23" s="828"/>
      <c r="CO23" s="828"/>
      <c r="CP23" s="828"/>
      <c r="CQ23" s="829"/>
      <c r="CR23" s="827">
        <v>1</v>
      </c>
      <c r="CS23" s="828"/>
      <c r="CT23" s="828"/>
      <c r="CU23" s="828"/>
      <c r="CV23" s="829"/>
      <c r="CW23" s="827">
        <v>4</v>
      </c>
      <c r="CX23" s="828"/>
      <c r="CY23" s="828"/>
      <c r="CZ23" s="828"/>
      <c r="DA23" s="829"/>
      <c r="DB23" s="827" t="s">
        <v>604</v>
      </c>
      <c r="DC23" s="828"/>
      <c r="DD23" s="828"/>
      <c r="DE23" s="828"/>
      <c r="DF23" s="829"/>
      <c r="DG23" s="827" t="s">
        <v>604</v>
      </c>
      <c r="DH23" s="828"/>
      <c r="DI23" s="828"/>
      <c r="DJ23" s="828"/>
      <c r="DK23" s="829"/>
      <c r="DL23" s="827" t="s">
        <v>604</v>
      </c>
      <c r="DM23" s="828"/>
      <c r="DN23" s="828"/>
      <c r="DO23" s="828"/>
      <c r="DP23" s="829"/>
      <c r="DQ23" s="827" t="s">
        <v>604</v>
      </c>
      <c r="DR23" s="828"/>
      <c r="DS23" s="828"/>
      <c r="DT23" s="828"/>
      <c r="DU23" s="829"/>
      <c r="DV23" s="830"/>
      <c r="DW23" s="831"/>
      <c r="DX23" s="831"/>
      <c r="DY23" s="831"/>
      <c r="DZ23" s="832"/>
      <c r="EA23" s="255"/>
    </row>
    <row r="24" spans="1:131" s="256" customFormat="1" ht="26.25" customHeight="1" x14ac:dyDescent="0.2">
      <c r="A24" s="854" t="s">
        <v>404</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t="s">
        <v>633</v>
      </c>
      <c r="BS24" s="814" t="s">
        <v>629</v>
      </c>
      <c r="BT24" s="815"/>
      <c r="BU24" s="815"/>
      <c r="BV24" s="815"/>
      <c r="BW24" s="815"/>
      <c r="BX24" s="815"/>
      <c r="BY24" s="815"/>
      <c r="BZ24" s="815"/>
      <c r="CA24" s="815"/>
      <c r="CB24" s="815"/>
      <c r="CC24" s="815"/>
      <c r="CD24" s="815"/>
      <c r="CE24" s="815"/>
      <c r="CF24" s="815"/>
      <c r="CG24" s="816"/>
      <c r="CH24" s="827" t="s">
        <v>604</v>
      </c>
      <c r="CI24" s="828"/>
      <c r="CJ24" s="828"/>
      <c r="CK24" s="828"/>
      <c r="CL24" s="829"/>
      <c r="CM24" s="827">
        <v>407479</v>
      </c>
      <c r="CN24" s="828"/>
      <c r="CO24" s="828"/>
      <c r="CP24" s="828"/>
      <c r="CQ24" s="829"/>
      <c r="CR24" s="827">
        <v>42715</v>
      </c>
      <c r="CS24" s="828"/>
      <c r="CT24" s="828"/>
      <c r="CU24" s="828"/>
      <c r="CV24" s="829"/>
      <c r="CW24" s="827" t="s">
        <v>604</v>
      </c>
      <c r="CX24" s="828"/>
      <c r="CY24" s="828"/>
      <c r="CZ24" s="828"/>
      <c r="DA24" s="829"/>
      <c r="DB24" s="827">
        <v>24000</v>
      </c>
      <c r="DC24" s="828"/>
      <c r="DD24" s="828"/>
      <c r="DE24" s="828"/>
      <c r="DF24" s="829"/>
      <c r="DG24" s="827">
        <v>118675</v>
      </c>
      <c r="DH24" s="828"/>
      <c r="DI24" s="828"/>
      <c r="DJ24" s="828"/>
      <c r="DK24" s="829"/>
      <c r="DL24" s="827" t="s">
        <v>604</v>
      </c>
      <c r="DM24" s="828"/>
      <c r="DN24" s="828"/>
      <c r="DO24" s="828"/>
      <c r="DP24" s="829"/>
      <c r="DQ24" s="827" t="s">
        <v>604</v>
      </c>
      <c r="DR24" s="828"/>
      <c r="DS24" s="828"/>
      <c r="DT24" s="828"/>
      <c r="DU24" s="829"/>
      <c r="DV24" s="830"/>
      <c r="DW24" s="831"/>
      <c r="DX24" s="831"/>
      <c r="DY24" s="831"/>
      <c r="DZ24" s="832"/>
      <c r="EA24" s="255"/>
    </row>
    <row r="25" spans="1:131" s="248" customFormat="1" ht="26.25" customHeight="1" thickBot="1" x14ac:dyDescent="0.25">
      <c r="A25" s="795" t="s">
        <v>405</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t="s">
        <v>633</v>
      </c>
      <c r="BS25" s="814" t="s">
        <v>630</v>
      </c>
      <c r="BT25" s="815"/>
      <c r="BU25" s="815"/>
      <c r="BV25" s="815"/>
      <c r="BW25" s="815"/>
      <c r="BX25" s="815"/>
      <c r="BY25" s="815"/>
      <c r="BZ25" s="815"/>
      <c r="CA25" s="815"/>
      <c r="CB25" s="815"/>
      <c r="CC25" s="815"/>
      <c r="CD25" s="815"/>
      <c r="CE25" s="815"/>
      <c r="CF25" s="815"/>
      <c r="CG25" s="816"/>
      <c r="CH25" s="827">
        <v>543</v>
      </c>
      <c r="CI25" s="828"/>
      <c r="CJ25" s="828"/>
      <c r="CK25" s="828"/>
      <c r="CL25" s="829"/>
      <c r="CM25" s="827">
        <v>982</v>
      </c>
      <c r="CN25" s="828"/>
      <c r="CO25" s="828"/>
      <c r="CP25" s="828"/>
      <c r="CQ25" s="829"/>
      <c r="CR25" s="827">
        <v>5100</v>
      </c>
      <c r="CS25" s="828"/>
      <c r="CT25" s="828"/>
      <c r="CU25" s="828"/>
      <c r="CV25" s="829"/>
      <c r="CW25" s="827">
        <v>1</v>
      </c>
      <c r="CX25" s="828"/>
      <c r="CY25" s="828"/>
      <c r="CZ25" s="828"/>
      <c r="DA25" s="829"/>
      <c r="DB25" s="827">
        <v>15170</v>
      </c>
      <c r="DC25" s="828"/>
      <c r="DD25" s="828"/>
      <c r="DE25" s="828"/>
      <c r="DF25" s="829"/>
      <c r="DG25" s="827" t="s">
        <v>604</v>
      </c>
      <c r="DH25" s="828"/>
      <c r="DI25" s="828"/>
      <c r="DJ25" s="828"/>
      <c r="DK25" s="829"/>
      <c r="DL25" s="827">
        <v>15500</v>
      </c>
      <c r="DM25" s="828"/>
      <c r="DN25" s="828"/>
      <c r="DO25" s="828"/>
      <c r="DP25" s="829"/>
      <c r="DQ25" s="827">
        <v>13950</v>
      </c>
      <c r="DR25" s="828"/>
      <c r="DS25" s="828"/>
      <c r="DT25" s="828"/>
      <c r="DU25" s="829"/>
      <c r="DV25" s="830"/>
      <c r="DW25" s="831"/>
      <c r="DX25" s="831"/>
      <c r="DY25" s="831"/>
      <c r="DZ25" s="832"/>
      <c r="EA25" s="247"/>
    </row>
    <row r="26" spans="1:131" s="248" customFormat="1" ht="26.25" customHeight="1" x14ac:dyDescent="0.2">
      <c r="A26" s="786" t="s">
        <v>374</v>
      </c>
      <c r="B26" s="787"/>
      <c r="C26" s="787"/>
      <c r="D26" s="787"/>
      <c r="E26" s="787"/>
      <c r="F26" s="787"/>
      <c r="G26" s="787"/>
      <c r="H26" s="787"/>
      <c r="I26" s="787"/>
      <c r="J26" s="787"/>
      <c r="K26" s="787"/>
      <c r="L26" s="787"/>
      <c r="M26" s="787"/>
      <c r="N26" s="787"/>
      <c r="O26" s="787"/>
      <c r="P26" s="788"/>
      <c r="Q26" s="763" t="s">
        <v>406</v>
      </c>
      <c r="R26" s="764"/>
      <c r="S26" s="764"/>
      <c r="T26" s="764"/>
      <c r="U26" s="765"/>
      <c r="V26" s="763" t="s">
        <v>407</v>
      </c>
      <c r="W26" s="764"/>
      <c r="X26" s="764"/>
      <c r="Y26" s="764"/>
      <c r="Z26" s="765"/>
      <c r="AA26" s="763" t="s">
        <v>408</v>
      </c>
      <c r="AB26" s="764"/>
      <c r="AC26" s="764"/>
      <c r="AD26" s="764"/>
      <c r="AE26" s="764"/>
      <c r="AF26" s="858" t="s">
        <v>409</v>
      </c>
      <c r="AG26" s="859"/>
      <c r="AH26" s="859"/>
      <c r="AI26" s="859"/>
      <c r="AJ26" s="860"/>
      <c r="AK26" s="764" t="s">
        <v>410</v>
      </c>
      <c r="AL26" s="764"/>
      <c r="AM26" s="764"/>
      <c r="AN26" s="764"/>
      <c r="AO26" s="765"/>
      <c r="AP26" s="763" t="s">
        <v>411</v>
      </c>
      <c r="AQ26" s="764"/>
      <c r="AR26" s="764"/>
      <c r="AS26" s="764"/>
      <c r="AT26" s="765"/>
      <c r="AU26" s="763" t="s">
        <v>412</v>
      </c>
      <c r="AV26" s="764"/>
      <c r="AW26" s="764"/>
      <c r="AX26" s="764"/>
      <c r="AY26" s="765"/>
      <c r="AZ26" s="763" t="s">
        <v>413</v>
      </c>
      <c r="BA26" s="764"/>
      <c r="BB26" s="764"/>
      <c r="BC26" s="764"/>
      <c r="BD26" s="765"/>
      <c r="BE26" s="763" t="s">
        <v>381</v>
      </c>
      <c r="BF26" s="764"/>
      <c r="BG26" s="764"/>
      <c r="BH26" s="764"/>
      <c r="BI26" s="775"/>
      <c r="BJ26" s="253"/>
      <c r="BK26" s="253"/>
      <c r="BL26" s="253"/>
      <c r="BM26" s="253"/>
      <c r="BN26" s="253"/>
      <c r="BO26" s="266"/>
      <c r="BP26" s="266"/>
      <c r="BQ26" s="263">
        <v>20</v>
      </c>
      <c r="BR26" s="264"/>
      <c r="BS26" s="814" t="s">
        <v>631</v>
      </c>
      <c r="BT26" s="815"/>
      <c r="BU26" s="815"/>
      <c r="BV26" s="815"/>
      <c r="BW26" s="815"/>
      <c r="BX26" s="815"/>
      <c r="BY26" s="815"/>
      <c r="BZ26" s="815"/>
      <c r="CA26" s="815"/>
      <c r="CB26" s="815"/>
      <c r="CC26" s="815"/>
      <c r="CD26" s="815"/>
      <c r="CE26" s="815"/>
      <c r="CF26" s="815"/>
      <c r="CG26" s="816"/>
      <c r="CH26" s="827">
        <v>9</v>
      </c>
      <c r="CI26" s="828"/>
      <c r="CJ26" s="828"/>
      <c r="CK26" s="828"/>
      <c r="CL26" s="829"/>
      <c r="CM26" s="827">
        <v>112</v>
      </c>
      <c r="CN26" s="828"/>
      <c r="CO26" s="828"/>
      <c r="CP26" s="828"/>
      <c r="CQ26" s="829"/>
      <c r="CR26" s="827">
        <v>20</v>
      </c>
      <c r="CS26" s="828"/>
      <c r="CT26" s="828"/>
      <c r="CU26" s="828"/>
      <c r="CV26" s="829"/>
      <c r="CW26" s="827" t="s">
        <v>604</v>
      </c>
      <c r="CX26" s="828"/>
      <c r="CY26" s="828"/>
      <c r="CZ26" s="828"/>
      <c r="DA26" s="829"/>
      <c r="DB26" s="827" t="s">
        <v>604</v>
      </c>
      <c r="DC26" s="828"/>
      <c r="DD26" s="828"/>
      <c r="DE26" s="828"/>
      <c r="DF26" s="829"/>
      <c r="DG26" s="827" t="s">
        <v>604</v>
      </c>
      <c r="DH26" s="828"/>
      <c r="DI26" s="828"/>
      <c r="DJ26" s="828"/>
      <c r="DK26" s="829"/>
      <c r="DL26" s="827" t="s">
        <v>604</v>
      </c>
      <c r="DM26" s="828"/>
      <c r="DN26" s="828"/>
      <c r="DO26" s="828"/>
      <c r="DP26" s="829"/>
      <c r="DQ26" s="827" t="s">
        <v>604</v>
      </c>
      <c r="DR26" s="828"/>
      <c r="DS26" s="828"/>
      <c r="DT26" s="828"/>
      <c r="DU26" s="829"/>
      <c r="DV26" s="830"/>
      <c r="DW26" s="831"/>
      <c r="DX26" s="831"/>
      <c r="DY26" s="831"/>
      <c r="DZ26" s="832"/>
      <c r="EA26" s="247"/>
    </row>
    <row r="27" spans="1:131" s="248" customFormat="1" ht="26.25" customHeight="1" thickBot="1" x14ac:dyDescent="0.25">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t="s">
        <v>632</v>
      </c>
      <c r="BT27" s="815"/>
      <c r="BU27" s="815"/>
      <c r="BV27" s="815"/>
      <c r="BW27" s="815"/>
      <c r="BX27" s="815"/>
      <c r="BY27" s="815"/>
      <c r="BZ27" s="815"/>
      <c r="CA27" s="815"/>
      <c r="CB27" s="815"/>
      <c r="CC27" s="815"/>
      <c r="CD27" s="815"/>
      <c r="CE27" s="815"/>
      <c r="CF27" s="815"/>
      <c r="CG27" s="816"/>
      <c r="CH27" s="827">
        <v>245</v>
      </c>
      <c r="CI27" s="828"/>
      <c r="CJ27" s="828"/>
      <c r="CK27" s="828"/>
      <c r="CL27" s="829"/>
      <c r="CM27" s="827">
        <v>14216</v>
      </c>
      <c r="CN27" s="828"/>
      <c r="CO27" s="828"/>
      <c r="CP27" s="828"/>
      <c r="CQ27" s="829"/>
      <c r="CR27" s="827">
        <v>15510</v>
      </c>
      <c r="CS27" s="828"/>
      <c r="CT27" s="828"/>
      <c r="CU27" s="828"/>
      <c r="CV27" s="829"/>
      <c r="CW27" s="827">
        <v>3167</v>
      </c>
      <c r="CX27" s="828"/>
      <c r="CY27" s="828"/>
      <c r="CZ27" s="828"/>
      <c r="DA27" s="829"/>
      <c r="DB27" s="827" t="s">
        <v>604</v>
      </c>
      <c r="DC27" s="828"/>
      <c r="DD27" s="828"/>
      <c r="DE27" s="828"/>
      <c r="DF27" s="829"/>
      <c r="DG27" s="827" t="s">
        <v>604</v>
      </c>
      <c r="DH27" s="828"/>
      <c r="DI27" s="828"/>
      <c r="DJ27" s="828"/>
      <c r="DK27" s="829"/>
      <c r="DL27" s="827" t="s">
        <v>604</v>
      </c>
      <c r="DM27" s="828"/>
      <c r="DN27" s="828"/>
      <c r="DO27" s="828"/>
      <c r="DP27" s="829"/>
      <c r="DQ27" s="827" t="s">
        <v>604</v>
      </c>
      <c r="DR27" s="828"/>
      <c r="DS27" s="828"/>
      <c r="DT27" s="828"/>
      <c r="DU27" s="829"/>
      <c r="DV27" s="830"/>
      <c r="DW27" s="831"/>
      <c r="DX27" s="831"/>
      <c r="DY27" s="831"/>
      <c r="DZ27" s="832"/>
      <c r="EA27" s="247"/>
    </row>
    <row r="28" spans="1:131" s="248" customFormat="1" ht="26.25" customHeight="1" thickTop="1" x14ac:dyDescent="0.2">
      <c r="A28" s="267">
        <v>1</v>
      </c>
      <c r="B28" s="777" t="s">
        <v>414</v>
      </c>
      <c r="C28" s="778"/>
      <c r="D28" s="778"/>
      <c r="E28" s="778"/>
      <c r="F28" s="778"/>
      <c r="G28" s="778"/>
      <c r="H28" s="778"/>
      <c r="I28" s="778"/>
      <c r="J28" s="778"/>
      <c r="K28" s="778"/>
      <c r="L28" s="778"/>
      <c r="M28" s="778"/>
      <c r="N28" s="778"/>
      <c r="O28" s="778"/>
      <c r="P28" s="779"/>
      <c r="Q28" s="868">
        <v>14781</v>
      </c>
      <c r="R28" s="869"/>
      <c r="S28" s="869"/>
      <c r="T28" s="869"/>
      <c r="U28" s="869"/>
      <c r="V28" s="869">
        <v>14690</v>
      </c>
      <c r="W28" s="869"/>
      <c r="X28" s="869"/>
      <c r="Y28" s="869"/>
      <c r="Z28" s="869"/>
      <c r="AA28" s="869">
        <v>91</v>
      </c>
      <c r="AB28" s="869"/>
      <c r="AC28" s="869"/>
      <c r="AD28" s="869"/>
      <c r="AE28" s="870"/>
      <c r="AF28" s="871">
        <v>91</v>
      </c>
      <c r="AG28" s="869"/>
      <c r="AH28" s="869"/>
      <c r="AI28" s="869"/>
      <c r="AJ28" s="872"/>
      <c r="AK28" s="873">
        <v>2368</v>
      </c>
      <c r="AL28" s="864"/>
      <c r="AM28" s="864"/>
      <c r="AN28" s="864"/>
      <c r="AO28" s="864"/>
      <c r="AP28" s="864" t="s">
        <v>604</v>
      </c>
      <c r="AQ28" s="864"/>
      <c r="AR28" s="864"/>
      <c r="AS28" s="864"/>
      <c r="AT28" s="864"/>
      <c r="AU28" s="864" t="s">
        <v>604</v>
      </c>
      <c r="AV28" s="864"/>
      <c r="AW28" s="864"/>
      <c r="AX28" s="864"/>
      <c r="AY28" s="864"/>
      <c r="AZ28" s="865" t="s">
        <v>604</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2">
      <c r="A29" s="267">
        <v>2</v>
      </c>
      <c r="B29" s="801" t="s">
        <v>415</v>
      </c>
      <c r="C29" s="802"/>
      <c r="D29" s="802"/>
      <c r="E29" s="802"/>
      <c r="F29" s="802"/>
      <c r="G29" s="802"/>
      <c r="H29" s="802"/>
      <c r="I29" s="802"/>
      <c r="J29" s="802"/>
      <c r="K29" s="802"/>
      <c r="L29" s="802"/>
      <c r="M29" s="802"/>
      <c r="N29" s="802"/>
      <c r="O29" s="802"/>
      <c r="P29" s="803"/>
      <c r="Q29" s="804">
        <v>96528</v>
      </c>
      <c r="R29" s="805"/>
      <c r="S29" s="805"/>
      <c r="T29" s="805"/>
      <c r="U29" s="805"/>
      <c r="V29" s="805">
        <v>94910</v>
      </c>
      <c r="W29" s="805"/>
      <c r="X29" s="805"/>
      <c r="Y29" s="805"/>
      <c r="Z29" s="805"/>
      <c r="AA29" s="805">
        <v>1618</v>
      </c>
      <c r="AB29" s="805"/>
      <c r="AC29" s="805"/>
      <c r="AD29" s="805"/>
      <c r="AE29" s="806"/>
      <c r="AF29" s="807">
        <v>1618</v>
      </c>
      <c r="AG29" s="808"/>
      <c r="AH29" s="808"/>
      <c r="AI29" s="808"/>
      <c r="AJ29" s="809"/>
      <c r="AK29" s="876">
        <v>13944</v>
      </c>
      <c r="AL29" s="877"/>
      <c r="AM29" s="877"/>
      <c r="AN29" s="877"/>
      <c r="AO29" s="877"/>
      <c r="AP29" s="877" t="s">
        <v>604</v>
      </c>
      <c r="AQ29" s="877"/>
      <c r="AR29" s="877"/>
      <c r="AS29" s="877"/>
      <c r="AT29" s="877"/>
      <c r="AU29" s="877" t="s">
        <v>604</v>
      </c>
      <c r="AV29" s="877"/>
      <c r="AW29" s="877"/>
      <c r="AX29" s="877"/>
      <c r="AY29" s="877"/>
      <c r="AZ29" s="878" t="s">
        <v>604</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2">
      <c r="A30" s="267">
        <v>3</v>
      </c>
      <c r="B30" s="801" t="s">
        <v>416</v>
      </c>
      <c r="C30" s="802"/>
      <c r="D30" s="802"/>
      <c r="E30" s="802"/>
      <c r="F30" s="802"/>
      <c r="G30" s="802"/>
      <c r="H30" s="802"/>
      <c r="I30" s="802"/>
      <c r="J30" s="802"/>
      <c r="K30" s="802"/>
      <c r="L30" s="802"/>
      <c r="M30" s="802"/>
      <c r="N30" s="802"/>
      <c r="O30" s="802"/>
      <c r="P30" s="803"/>
      <c r="Q30" s="804">
        <v>112842</v>
      </c>
      <c r="R30" s="805"/>
      <c r="S30" s="805"/>
      <c r="T30" s="805"/>
      <c r="U30" s="805"/>
      <c r="V30" s="805">
        <v>112842</v>
      </c>
      <c r="W30" s="805"/>
      <c r="X30" s="805"/>
      <c r="Y30" s="805"/>
      <c r="Z30" s="805"/>
      <c r="AA30" s="805" t="s">
        <v>604</v>
      </c>
      <c r="AB30" s="805"/>
      <c r="AC30" s="805"/>
      <c r="AD30" s="805"/>
      <c r="AE30" s="806"/>
      <c r="AF30" s="807" t="s">
        <v>417</v>
      </c>
      <c r="AG30" s="808"/>
      <c r="AH30" s="808"/>
      <c r="AI30" s="808"/>
      <c r="AJ30" s="809"/>
      <c r="AK30" s="876">
        <v>9011</v>
      </c>
      <c r="AL30" s="877"/>
      <c r="AM30" s="877"/>
      <c r="AN30" s="877"/>
      <c r="AO30" s="877"/>
      <c r="AP30" s="877" t="s">
        <v>604</v>
      </c>
      <c r="AQ30" s="877"/>
      <c r="AR30" s="877"/>
      <c r="AS30" s="877"/>
      <c r="AT30" s="877"/>
      <c r="AU30" s="877" t="s">
        <v>604</v>
      </c>
      <c r="AV30" s="877"/>
      <c r="AW30" s="877"/>
      <c r="AX30" s="877"/>
      <c r="AY30" s="877"/>
      <c r="AZ30" s="878" t="s">
        <v>604</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2">
      <c r="A31" s="267">
        <v>4</v>
      </c>
      <c r="B31" s="801" t="s">
        <v>418</v>
      </c>
      <c r="C31" s="802"/>
      <c r="D31" s="802"/>
      <c r="E31" s="802"/>
      <c r="F31" s="802"/>
      <c r="G31" s="802"/>
      <c r="H31" s="802"/>
      <c r="I31" s="802"/>
      <c r="J31" s="802"/>
      <c r="K31" s="802"/>
      <c r="L31" s="802"/>
      <c r="M31" s="802"/>
      <c r="N31" s="802"/>
      <c r="O31" s="802"/>
      <c r="P31" s="803"/>
      <c r="Q31" s="804">
        <v>16056</v>
      </c>
      <c r="R31" s="805"/>
      <c r="S31" s="805"/>
      <c r="T31" s="805"/>
      <c r="U31" s="805"/>
      <c r="V31" s="805">
        <v>15175</v>
      </c>
      <c r="W31" s="805"/>
      <c r="X31" s="805"/>
      <c r="Y31" s="805"/>
      <c r="Z31" s="805"/>
      <c r="AA31" s="805">
        <v>881</v>
      </c>
      <c r="AB31" s="805"/>
      <c r="AC31" s="805"/>
      <c r="AD31" s="805"/>
      <c r="AE31" s="806"/>
      <c r="AF31" s="807">
        <v>864</v>
      </c>
      <c r="AG31" s="808"/>
      <c r="AH31" s="808"/>
      <c r="AI31" s="808"/>
      <c r="AJ31" s="809"/>
      <c r="AK31" s="876" t="s">
        <v>604</v>
      </c>
      <c r="AL31" s="877"/>
      <c r="AM31" s="877"/>
      <c r="AN31" s="877"/>
      <c r="AO31" s="877"/>
      <c r="AP31" s="877" t="s">
        <v>604</v>
      </c>
      <c r="AQ31" s="877"/>
      <c r="AR31" s="877"/>
      <c r="AS31" s="877"/>
      <c r="AT31" s="877"/>
      <c r="AU31" s="877" t="s">
        <v>604</v>
      </c>
      <c r="AV31" s="877"/>
      <c r="AW31" s="877"/>
      <c r="AX31" s="877"/>
      <c r="AY31" s="877"/>
      <c r="AZ31" s="878" t="s">
        <v>604</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2">
      <c r="A32" s="267">
        <v>5</v>
      </c>
      <c r="B32" s="801" t="s">
        <v>419</v>
      </c>
      <c r="C32" s="802"/>
      <c r="D32" s="802"/>
      <c r="E32" s="802"/>
      <c r="F32" s="802"/>
      <c r="G32" s="802"/>
      <c r="H32" s="802"/>
      <c r="I32" s="802"/>
      <c r="J32" s="802"/>
      <c r="K32" s="802"/>
      <c r="L32" s="802"/>
      <c r="M32" s="802"/>
      <c r="N32" s="802"/>
      <c r="O32" s="802"/>
      <c r="P32" s="803"/>
      <c r="Q32" s="804">
        <v>673</v>
      </c>
      <c r="R32" s="805"/>
      <c r="S32" s="805"/>
      <c r="T32" s="805"/>
      <c r="U32" s="805"/>
      <c r="V32" s="805">
        <v>673</v>
      </c>
      <c r="W32" s="805"/>
      <c r="X32" s="805"/>
      <c r="Y32" s="805"/>
      <c r="Z32" s="805"/>
      <c r="AA32" s="805" t="s">
        <v>604</v>
      </c>
      <c r="AB32" s="805"/>
      <c r="AC32" s="805"/>
      <c r="AD32" s="805"/>
      <c r="AE32" s="806"/>
      <c r="AF32" s="807" t="s">
        <v>420</v>
      </c>
      <c r="AG32" s="808"/>
      <c r="AH32" s="808"/>
      <c r="AI32" s="808"/>
      <c r="AJ32" s="809"/>
      <c r="AK32" s="876" t="s">
        <v>604</v>
      </c>
      <c r="AL32" s="877"/>
      <c r="AM32" s="877"/>
      <c r="AN32" s="877"/>
      <c r="AO32" s="877"/>
      <c r="AP32" s="877">
        <v>572</v>
      </c>
      <c r="AQ32" s="877"/>
      <c r="AR32" s="877"/>
      <c r="AS32" s="877"/>
      <c r="AT32" s="877"/>
      <c r="AU32" s="877" t="s">
        <v>604</v>
      </c>
      <c r="AV32" s="877"/>
      <c r="AW32" s="877"/>
      <c r="AX32" s="877"/>
      <c r="AY32" s="877"/>
      <c r="AZ32" s="878" t="s">
        <v>604</v>
      </c>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2">
      <c r="A33" s="267">
        <v>6</v>
      </c>
      <c r="B33" s="801" t="s">
        <v>421</v>
      </c>
      <c r="C33" s="802"/>
      <c r="D33" s="802"/>
      <c r="E33" s="802"/>
      <c r="F33" s="802"/>
      <c r="G33" s="802"/>
      <c r="H33" s="802"/>
      <c r="I33" s="802"/>
      <c r="J33" s="802"/>
      <c r="K33" s="802"/>
      <c r="L33" s="802"/>
      <c r="M33" s="802"/>
      <c r="N33" s="802"/>
      <c r="O33" s="802"/>
      <c r="P33" s="803"/>
      <c r="Q33" s="804">
        <v>24320</v>
      </c>
      <c r="R33" s="805"/>
      <c r="S33" s="805"/>
      <c r="T33" s="805"/>
      <c r="U33" s="805"/>
      <c r="V33" s="805">
        <v>22678</v>
      </c>
      <c r="W33" s="805"/>
      <c r="X33" s="805"/>
      <c r="Y33" s="805"/>
      <c r="Z33" s="805"/>
      <c r="AA33" s="805">
        <v>1642</v>
      </c>
      <c r="AB33" s="805"/>
      <c r="AC33" s="805"/>
      <c r="AD33" s="805"/>
      <c r="AE33" s="806"/>
      <c r="AF33" s="807">
        <v>10055</v>
      </c>
      <c r="AG33" s="808"/>
      <c r="AH33" s="808"/>
      <c r="AI33" s="808"/>
      <c r="AJ33" s="809"/>
      <c r="AK33" s="876">
        <v>463</v>
      </c>
      <c r="AL33" s="877"/>
      <c r="AM33" s="877"/>
      <c r="AN33" s="877"/>
      <c r="AO33" s="877"/>
      <c r="AP33" s="877">
        <v>67580</v>
      </c>
      <c r="AQ33" s="877"/>
      <c r="AR33" s="877"/>
      <c r="AS33" s="877"/>
      <c r="AT33" s="877"/>
      <c r="AU33" s="877">
        <v>2906</v>
      </c>
      <c r="AV33" s="877"/>
      <c r="AW33" s="877"/>
      <c r="AX33" s="877"/>
      <c r="AY33" s="877"/>
      <c r="AZ33" s="878" t="s">
        <v>604</v>
      </c>
      <c r="BA33" s="878"/>
      <c r="BB33" s="878"/>
      <c r="BC33" s="878"/>
      <c r="BD33" s="878"/>
      <c r="BE33" s="874" t="s">
        <v>605</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2">
      <c r="A34" s="267">
        <v>7</v>
      </c>
      <c r="B34" s="801" t="s">
        <v>422</v>
      </c>
      <c r="C34" s="802"/>
      <c r="D34" s="802"/>
      <c r="E34" s="802"/>
      <c r="F34" s="802"/>
      <c r="G34" s="802"/>
      <c r="H34" s="802"/>
      <c r="I34" s="802"/>
      <c r="J34" s="802"/>
      <c r="K34" s="802"/>
      <c r="L34" s="802"/>
      <c r="M34" s="802"/>
      <c r="N34" s="802"/>
      <c r="O34" s="802"/>
      <c r="P34" s="803"/>
      <c r="Q34" s="804">
        <v>43987</v>
      </c>
      <c r="R34" s="805"/>
      <c r="S34" s="805"/>
      <c r="T34" s="805"/>
      <c r="U34" s="805"/>
      <c r="V34" s="805">
        <v>42613</v>
      </c>
      <c r="W34" s="805"/>
      <c r="X34" s="805"/>
      <c r="Y34" s="805"/>
      <c r="Z34" s="805"/>
      <c r="AA34" s="805">
        <v>1374</v>
      </c>
      <c r="AB34" s="805"/>
      <c r="AC34" s="805"/>
      <c r="AD34" s="805"/>
      <c r="AE34" s="806"/>
      <c r="AF34" s="807">
        <v>4274</v>
      </c>
      <c r="AG34" s="808"/>
      <c r="AH34" s="808"/>
      <c r="AI34" s="808"/>
      <c r="AJ34" s="809"/>
      <c r="AK34" s="876">
        <v>19004</v>
      </c>
      <c r="AL34" s="877"/>
      <c r="AM34" s="877"/>
      <c r="AN34" s="877"/>
      <c r="AO34" s="877"/>
      <c r="AP34" s="877">
        <v>409079</v>
      </c>
      <c r="AQ34" s="877"/>
      <c r="AR34" s="877"/>
      <c r="AS34" s="877"/>
      <c r="AT34" s="877"/>
      <c r="AU34" s="877">
        <v>229084</v>
      </c>
      <c r="AV34" s="877"/>
      <c r="AW34" s="877"/>
      <c r="AX34" s="877"/>
      <c r="AY34" s="877"/>
      <c r="AZ34" s="878" t="s">
        <v>604</v>
      </c>
      <c r="BA34" s="878"/>
      <c r="BB34" s="878"/>
      <c r="BC34" s="878"/>
      <c r="BD34" s="878"/>
      <c r="BE34" s="874" t="s">
        <v>605</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2">
      <c r="A35" s="267">
        <v>8</v>
      </c>
      <c r="B35" s="801" t="s">
        <v>423</v>
      </c>
      <c r="C35" s="802"/>
      <c r="D35" s="802"/>
      <c r="E35" s="802"/>
      <c r="F35" s="802"/>
      <c r="G35" s="802"/>
      <c r="H35" s="802"/>
      <c r="I35" s="802"/>
      <c r="J35" s="802"/>
      <c r="K35" s="802"/>
      <c r="L35" s="802"/>
      <c r="M35" s="802"/>
      <c r="N35" s="802"/>
      <c r="O35" s="802"/>
      <c r="P35" s="803"/>
      <c r="Q35" s="804">
        <v>2114</v>
      </c>
      <c r="R35" s="805"/>
      <c r="S35" s="805"/>
      <c r="T35" s="805"/>
      <c r="U35" s="805"/>
      <c r="V35" s="805">
        <v>2117</v>
      </c>
      <c r="W35" s="805"/>
      <c r="X35" s="805"/>
      <c r="Y35" s="805"/>
      <c r="Z35" s="805"/>
      <c r="AA35" s="805">
        <v>-2</v>
      </c>
      <c r="AB35" s="805"/>
      <c r="AC35" s="805"/>
      <c r="AD35" s="805"/>
      <c r="AE35" s="806"/>
      <c r="AF35" s="807">
        <v>50</v>
      </c>
      <c r="AG35" s="808"/>
      <c r="AH35" s="808"/>
      <c r="AI35" s="808"/>
      <c r="AJ35" s="809"/>
      <c r="AK35" s="876">
        <v>202</v>
      </c>
      <c r="AL35" s="877"/>
      <c r="AM35" s="877"/>
      <c r="AN35" s="877"/>
      <c r="AO35" s="877"/>
      <c r="AP35" s="877">
        <v>1432</v>
      </c>
      <c r="AQ35" s="877"/>
      <c r="AR35" s="877"/>
      <c r="AS35" s="877"/>
      <c r="AT35" s="877"/>
      <c r="AU35" s="877">
        <v>834</v>
      </c>
      <c r="AV35" s="877"/>
      <c r="AW35" s="877"/>
      <c r="AX35" s="877"/>
      <c r="AY35" s="877"/>
      <c r="AZ35" s="878" t="s">
        <v>604</v>
      </c>
      <c r="BA35" s="878"/>
      <c r="BB35" s="878"/>
      <c r="BC35" s="878"/>
      <c r="BD35" s="878"/>
      <c r="BE35" s="874" t="s">
        <v>605</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2">
      <c r="A36" s="267">
        <v>9</v>
      </c>
      <c r="B36" s="801" t="s">
        <v>424</v>
      </c>
      <c r="C36" s="802"/>
      <c r="D36" s="802"/>
      <c r="E36" s="802"/>
      <c r="F36" s="802"/>
      <c r="G36" s="802"/>
      <c r="H36" s="802"/>
      <c r="I36" s="802"/>
      <c r="J36" s="802"/>
      <c r="K36" s="802"/>
      <c r="L36" s="802"/>
      <c r="M36" s="802"/>
      <c r="N36" s="802"/>
      <c r="O36" s="802"/>
      <c r="P36" s="803"/>
      <c r="Q36" s="804">
        <v>2860</v>
      </c>
      <c r="R36" s="805"/>
      <c r="S36" s="805"/>
      <c r="T36" s="805"/>
      <c r="U36" s="805"/>
      <c r="V36" s="805">
        <v>2831</v>
      </c>
      <c r="W36" s="805"/>
      <c r="X36" s="805"/>
      <c r="Y36" s="805"/>
      <c r="Z36" s="805"/>
      <c r="AA36" s="805">
        <v>29</v>
      </c>
      <c r="AB36" s="805"/>
      <c r="AC36" s="805"/>
      <c r="AD36" s="805"/>
      <c r="AE36" s="806"/>
      <c r="AF36" s="807" t="s">
        <v>425</v>
      </c>
      <c r="AG36" s="808"/>
      <c r="AH36" s="808"/>
      <c r="AI36" s="808"/>
      <c r="AJ36" s="809"/>
      <c r="AK36" s="876">
        <v>830</v>
      </c>
      <c r="AL36" s="877"/>
      <c r="AM36" s="877"/>
      <c r="AN36" s="877"/>
      <c r="AO36" s="877"/>
      <c r="AP36" s="877">
        <v>2120</v>
      </c>
      <c r="AQ36" s="877"/>
      <c r="AR36" s="877"/>
      <c r="AS36" s="877"/>
      <c r="AT36" s="877"/>
      <c r="AU36" s="877">
        <v>1344</v>
      </c>
      <c r="AV36" s="877"/>
      <c r="AW36" s="877"/>
      <c r="AX36" s="877"/>
      <c r="AY36" s="877"/>
      <c r="AZ36" s="878" t="s">
        <v>604</v>
      </c>
      <c r="BA36" s="878"/>
      <c r="BB36" s="878"/>
      <c r="BC36" s="878"/>
      <c r="BD36" s="878"/>
      <c r="BE36" s="874" t="s">
        <v>606</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2">
      <c r="A37" s="267">
        <v>10</v>
      </c>
      <c r="B37" s="801" t="s">
        <v>426</v>
      </c>
      <c r="C37" s="802"/>
      <c r="D37" s="802"/>
      <c r="E37" s="802"/>
      <c r="F37" s="802"/>
      <c r="G37" s="802"/>
      <c r="H37" s="802"/>
      <c r="I37" s="802"/>
      <c r="J37" s="802"/>
      <c r="K37" s="802"/>
      <c r="L37" s="802"/>
      <c r="M37" s="802"/>
      <c r="N37" s="802"/>
      <c r="O37" s="802"/>
      <c r="P37" s="803"/>
      <c r="Q37" s="804">
        <v>67</v>
      </c>
      <c r="R37" s="805"/>
      <c r="S37" s="805"/>
      <c r="T37" s="805"/>
      <c r="U37" s="805"/>
      <c r="V37" s="805">
        <v>67</v>
      </c>
      <c r="W37" s="805"/>
      <c r="X37" s="805"/>
      <c r="Y37" s="805"/>
      <c r="Z37" s="805"/>
      <c r="AA37" s="805">
        <v>0</v>
      </c>
      <c r="AB37" s="805"/>
      <c r="AC37" s="805"/>
      <c r="AD37" s="805"/>
      <c r="AE37" s="806"/>
      <c r="AF37" s="807" t="s">
        <v>427</v>
      </c>
      <c r="AG37" s="808"/>
      <c r="AH37" s="808"/>
      <c r="AI37" s="808"/>
      <c r="AJ37" s="809"/>
      <c r="AK37" s="876">
        <v>57</v>
      </c>
      <c r="AL37" s="877"/>
      <c r="AM37" s="877"/>
      <c r="AN37" s="877"/>
      <c r="AO37" s="877"/>
      <c r="AP37" s="877">
        <v>868</v>
      </c>
      <c r="AQ37" s="877"/>
      <c r="AR37" s="877"/>
      <c r="AS37" s="877"/>
      <c r="AT37" s="877"/>
      <c r="AU37" s="877">
        <v>452</v>
      </c>
      <c r="AV37" s="877"/>
      <c r="AW37" s="877"/>
      <c r="AX37" s="877"/>
      <c r="AY37" s="877"/>
      <c r="AZ37" s="878" t="s">
        <v>604</v>
      </c>
      <c r="BA37" s="878"/>
      <c r="BB37" s="878"/>
      <c r="BC37" s="878"/>
      <c r="BD37" s="878"/>
      <c r="BE37" s="874" t="s">
        <v>606</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2">
      <c r="A38" s="267">
        <v>11</v>
      </c>
      <c r="B38" s="801" t="s">
        <v>428</v>
      </c>
      <c r="C38" s="802"/>
      <c r="D38" s="802"/>
      <c r="E38" s="802"/>
      <c r="F38" s="802"/>
      <c r="G38" s="802"/>
      <c r="H38" s="802"/>
      <c r="I38" s="802"/>
      <c r="J38" s="802"/>
      <c r="K38" s="802"/>
      <c r="L38" s="802"/>
      <c r="M38" s="802"/>
      <c r="N38" s="802"/>
      <c r="O38" s="802"/>
      <c r="P38" s="803"/>
      <c r="Q38" s="804">
        <v>932</v>
      </c>
      <c r="R38" s="805"/>
      <c r="S38" s="805"/>
      <c r="T38" s="805"/>
      <c r="U38" s="805"/>
      <c r="V38" s="805">
        <v>932</v>
      </c>
      <c r="W38" s="805"/>
      <c r="X38" s="805"/>
      <c r="Y38" s="805"/>
      <c r="Z38" s="805"/>
      <c r="AA38" s="805" t="s">
        <v>604</v>
      </c>
      <c r="AB38" s="805"/>
      <c r="AC38" s="805"/>
      <c r="AD38" s="805"/>
      <c r="AE38" s="806"/>
      <c r="AF38" s="807">
        <v>1034</v>
      </c>
      <c r="AG38" s="808"/>
      <c r="AH38" s="808"/>
      <c r="AI38" s="808"/>
      <c r="AJ38" s="809"/>
      <c r="AK38" s="876" t="s">
        <v>604</v>
      </c>
      <c r="AL38" s="877"/>
      <c r="AM38" s="877"/>
      <c r="AN38" s="877"/>
      <c r="AO38" s="877"/>
      <c r="AP38" s="877">
        <v>98</v>
      </c>
      <c r="AQ38" s="877"/>
      <c r="AR38" s="877"/>
      <c r="AS38" s="877"/>
      <c r="AT38" s="877"/>
      <c r="AU38" s="877" t="s">
        <v>604</v>
      </c>
      <c r="AV38" s="877"/>
      <c r="AW38" s="877"/>
      <c r="AX38" s="877"/>
      <c r="AY38" s="877"/>
      <c r="AZ38" s="878" t="s">
        <v>604</v>
      </c>
      <c r="BA38" s="878"/>
      <c r="BB38" s="878"/>
      <c r="BC38" s="878"/>
      <c r="BD38" s="878"/>
      <c r="BE38" s="874" t="s">
        <v>606</v>
      </c>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2">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2">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2">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2">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2">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2">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2">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2">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2">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2">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2">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2">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2">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2">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2">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2">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2">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2">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2">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2">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2">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2">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5">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2">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429</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5">
      <c r="A63" s="265" t="s">
        <v>402</v>
      </c>
      <c r="B63" s="836" t="s">
        <v>430</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17985</v>
      </c>
      <c r="AG63" s="888"/>
      <c r="AH63" s="888"/>
      <c r="AI63" s="888"/>
      <c r="AJ63" s="889"/>
      <c r="AK63" s="890"/>
      <c r="AL63" s="885"/>
      <c r="AM63" s="885"/>
      <c r="AN63" s="885"/>
      <c r="AO63" s="885"/>
      <c r="AP63" s="888">
        <v>481750</v>
      </c>
      <c r="AQ63" s="888"/>
      <c r="AR63" s="888"/>
      <c r="AS63" s="888"/>
      <c r="AT63" s="888"/>
      <c r="AU63" s="888">
        <v>234620</v>
      </c>
      <c r="AV63" s="888"/>
      <c r="AW63" s="888"/>
      <c r="AX63" s="888"/>
      <c r="AY63" s="888"/>
      <c r="AZ63" s="892"/>
      <c r="BA63" s="892"/>
      <c r="BB63" s="892"/>
      <c r="BC63" s="892"/>
      <c r="BD63" s="892"/>
      <c r="BE63" s="893"/>
      <c r="BF63" s="893"/>
      <c r="BG63" s="893"/>
      <c r="BH63" s="893"/>
      <c r="BI63" s="894"/>
      <c r="BJ63" s="895" t="s">
        <v>532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5">
      <c r="A65" s="253" t="s">
        <v>431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2">
      <c r="A66" s="786" t="s">
        <v>432</v>
      </c>
      <c r="B66" s="787"/>
      <c r="C66" s="787"/>
      <c r="D66" s="787"/>
      <c r="E66" s="787"/>
      <c r="F66" s="787"/>
      <c r="G66" s="787"/>
      <c r="H66" s="787"/>
      <c r="I66" s="787"/>
      <c r="J66" s="787"/>
      <c r="K66" s="787"/>
      <c r="L66" s="787"/>
      <c r="M66" s="787"/>
      <c r="N66" s="787"/>
      <c r="O66" s="787"/>
      <c r="P66" s="788"/>
      <c r="Q66" s="763" t="s">
        <v>433</v>
      </c>
      <c r="R66" s="764"/>
      <c r="S66" s="764"/>
      <c r="T66" s="764"/>
      <c r="U66" s="765"/>
      <c r="V66" s="763" t="s">
        <v>434</v>
      </c>
      <c r="W66" s="764"/>
      <c r="X66" s="764"/>
      <c r="Y66" s="764"/>
      <c r="Z66" s="765"/>
      <c r="AA66" s="763" t="s">
        <v>435</v>
      </c>
      <c r="AB66" s="764"/>
      <c r="AC66" s="764"/>
      <c r="AD66" s="764"/>
      <c r="AE66" s="765"/>
      <c r="AF66" s="898" t="s">
        <v>436</v>
      </c>
      <c r="AG66" s="859"/>
      <c r="AH66" s="859"/>
      <c r="AI66" s="859"/>
      <c r="AJ66" s="899"/>
      <c r="AK66" s="763" t="s">
        <v>437</v>
      </c>
      <c r="AL66" s="787"/>
      <c r="AM66" s="787"/>
      <c r="AN66" s="787"/>
      <c r="AO66" s="788"/>
      <c r="AP66" s="763" t="s">
        <v>438</v>
      </c>
      <c r="AQ66" s="764"/>
      <c r="AR66" s="764"/>
      <c r="AS66" s="764"/>
      <c r="AT66" s="765"/>
      <c r="AU66" s="763" t="s">
        <v>439</v>
      </c>
      <c r="AV66" s="764"/>
      <c r="AW66" s="764"/>
      <c r="AX66" s="764"/>
      <c r="AY66" s="765"/>
      <c r="AZ66" s="763" t="s">
        <v>381</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5">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2">
      <c r="A68" s="259">
        <v>1</v>
      </c>
      <c r="B68" s="915" t="s">
        <v>607</v>
      </c>
      <c r="C68" s="916"/>
      <c r="D68" s="916"/>
      <c r="E68" s="916"/>
      <c r="F68" s="916"/>
      <c r="G68" s="916"/>
      <c r="H68" s="916"/>
      <c r="I68" s="916"/>
      <c r="J68" s="916"/>
      <c r="K68" s="916"/>
      <c r="L68" s="916"/>
      <c r="M68" s="916"/>
      <c r="N68" s="916"/>
      <c r="O68" s="916"/>
      <c r="P68" s="917"/>
      <c r="Q68" s="918">
        <v>636</v>
      </c>
      <c r="R68" s="912"/>
      <c r="S68" s="912"/>
      <c r="T68" s="912"/>
      <c r="U68" s="912"/>
      <c r="V68" s="912">
        <v>591</v>
      </c>
      <c r="W68" s="912"/>
      <c r="X68" s="912"/>
      <c r="Y68" s="912"/>
      <c r="Z68" s="912"/>
      <c r="AA68" s="912">
        <v>45</v>
      </c>
      <c r="AB68" s="912"/>
      <c r="AC68" s="912"/>
      <c r="AD68" s="912"/>
      <c r="AE68" s="912"/>
      <c r="AF68" s="912">
        <v>45</v>
      </c>
      <c r="AG68" s="912"/>
      <c r="AH68" s="912"/>
      <c r="AI68" s="912"/>
      <c r="AJ68" s="912"/>
      <c r="AK68" s="912" t="s">
        <v>604</v>
      </c>
      <c r="AL68" s="912"/>
      <c r="AM68" s="912"/>
      <c r="AN68" s="912"/>
      <c r="AO68" s="912"/>
      <c r="AP68" s="912" t="s">
        <v>604</v>
      </c>
      <c r="AQ68" s="912"/>
      <c r="AR68" s="912"/>
      <c r="AS68" s="912"/>
      <c r="AT68" s="912"/>
      <c r="AU68" s="912" t="s">
        <v>604</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2">
      <c r="A69" s="262">
        <v>2</v>
      </c>
      <c r="B69" s="919" t="s">
        <v>608</v>
      </c>
      <c r="C69" s="920"/>
      <c r="D69" s="920"/>
      <c r="E69" s="920"/>
      <c r="F69" s="920"/>
      <c r="G69" s="920"/>
      <c r="H69" s="920"/>
      <c r="I69" s="920"/>
      <c r="J69" s="920"/>
      <c r="K69" s="920"/>
      <c r="L69" s="920"/>
      <c r="M69" s="920"/>
      <c r="N69" s="920"/>
      <c r="O69" s="920"/>
      <c r="P69" s="921"/>
      <c r="Q69" s="922">
        <v>921</v>
      </c>
      <c r="R69" s="877"/>
      <c r="S69" s="877"/>
      <c r="T69" s="877"/>
      <c r="U69" s="877"/>
      <c r="V69" s="877">
        <v>852</v>
      </c>
      <c r="W69" s="877"/>
      <c r="X69" s="877"/>
      <c r="Y69" s="877"/>
      <c r="Z69" s="877"/>
      <c r="AA69" s="877">
        <v>68</v>
      </c>
      <c r="AB69" s="877"/>
      <c r="AC69" s="877"/>
      <c r="AD69" s="877"/>
      <c r="AE69" s="877"/>
      <c r="AF69" s="877">
        <v>68</v>
      </c>
      <c r="AG69" s="877"/>
      <c r="AH69" s="877"/>
      <c r="AI69" s="877"/>
      <c r="AJ69" s="877"/>
      <c r="AK69" s="877" t="s">
        <v>604</v>
      </c>
      <c r="AL69" s="877"/>
      <c r="AM69" s="877"/>
      <c r="AN69" s="877"/>
      <c r="AO69" s="877"/>
      <c r="AP69" s="877">
        <v>1873</v>
      </c>
      <c r="AQ69" s="877"/>
      <c r="AR69" s="877"/>
      <c r="AS69" s="877"/>
      <c r="AT69" s="877"/>
      <c r="AU69" s="877" t="s">
        <v>604</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2">
      <c r="A70" s="262">
        <v>3</v>
      </c>
      <c r="B70" s="919" t="s">
        <v>609</v>
      </c>
      <c r="C70" s="920"/>
      <c r="D70" s="920"/>
      <c r="E70" s="920"/>
      <c r="F70" s="920"/>
      <c r="G70" s="920"/>
      <c r="H70" s="920"/>
      <c r="I70" s="920"/>
      <c r="J70" s="920"/>
      <c r="K70" s="920"/>
      <c r="L70" s="920"/>
      <c r="M70" s="920"/>
      <c r="N70" s="920"/>
      <c r="O70" s="920"/>
      <c r="P70" s="921"/>
      <c r="Q70" s="922">
        <v>1312</v>
      </c>
      <c r="R70" s="877"/>
      <c r="S70" s="877"/>
      <c r="T70" s="877"/>
      <c r="U70" s="877"/>
      <c r="V70" s="877">
        <v>1205</v>
      </c>
      <c r="W70" s="877"/>
      <c r="X70" s="877"/>
      <c r="Y70" s="877"/>
      <c r="Z70" s="877"/>
      <c r="AA70" s="877">
        <v>106</v>
      </c>
      <c r="AB70" s="877"/>
      <c r="AC70" s="877"/>
      <c r="AD70" s="877"/>
      <c r="AE70" s="877"/>
      <c r="AF70" s="877">
        <v>106</v>
      </c>
      <c r="AG70" s="877"/>
      <c r="AH70" s="877"/>
      <c r="AI70" s="877"/>
      <c r="AJ70" s="877"/>
      <c r="AK70" s="877" t="s">
        <v>604</v>
      </c>
      <c r="AL70" s="877"/>
      <c r="AM70" s="877"/>
      <c r="AN70" s="877"/>
      <c r="AO70" s="877"/>
      <c r="AP70" s="877" t="s">
        <v>604</v>
      </c>
      <c r="AQ70" s="877"/>
      <c r="AR70" s="877"/>
      <c r="AS70" s="877"/>
      <c r="AT70" s="877"/>
      <c r="AU70" s="877" t="s">
        <v>604</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2">
      <c r="A71" s="262">
        <v>4</v>
      </c>
      <c r="B71" s="919" t="s">
        <v>610</v>
      </c>
      <c r="C71" s="920"/>
      <c r="D71" s="920"/>
      <c r="E71" s="920"/>
      <c r="F71" s="920"/>
      <c r="G71" s="920"/>
      <c r="H71" s="920"/>
      <c r="I71" s="920"/>
      <c r="J71" s="920"/>
      <c r="K71" s="920"/>
      <c r="L71" s="920"/>
      <c r="M71" s="920"/>
      <c r="N71" s="920"/>
      <c r="O71" s="920"/>
      <c r="P71" s="921"/>
      <c r="Q71" s="922">
        <v>419100</v>
      </c>
      <c r="R71" s="877"/>
      <c r="S71" s="877"/>
      <c r="T71" s="877"/>
      <c r="U71" s="877"/>
      <c r="V71" s="877">
        <v>414580</v>
      </c>
      <c r="W71" s="877"/>
      <c r="X71" s="877"/>
      <c r="Y71" s="877"/>
      <c r="Z71" s="877"/>
      <c r="AA71" s="877">
        <v>4521</v>
      </c>
      <c r="AB71" s="877"/>
      <c r="AC71" s="877"/>
      <c r="AD71" s="877"/>
      <c r="AE71" s="877"/>
      <c r="AF71" s="877">
        <v>4521</v>
      </c>
      <c r="AG71" s="877"/>
      <c r="AH71" s="877"/>
      <c r="AI71" s="877"/>
      <c r="AJ71" s="877"/>
      <c r="AK71" s="877">
        <v>845</v>
      </c>
      <c r="AL71" s="877"/>
      <c r="AM71" s="877"/>
      <c r="AN71" s="877"/>
      <c r="AO71" s="877"/>
      <c r="AP71" s="877" t="s">
        <v>604</v>
      </c>
      <c r="AQ71" s="877"/>
      <c r="AR71" s="877"/>
      <c r="AS71" s="877"/>
      <c r="AT71" s="877"/>
      <c r="AU71" s="877" t="s">
        <v>604</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2">
      <c r="A72" s="262">
        <v>5</v>
      </c>
      <c r="B72" s="919" t="s">
        <v>611</v>
      </c>
      <c r="C72" s="920"/>
      <c r="D72" s="920"/>
      <c r="E72" s="920"/>
      <c r="F72" s="920"/>
      <c r="G72" s="920"/>
      <c r="H72" s="920"/>
      <c r="I72" s="920"/>
      <c r="J72" s="920"/>
      <c r="K72" s="920"/>
      <c r="L72" s="920"/>
      <c r="M72" s="920"/>
      <c r="N72" s="920"/>
      <c r="O72" s="920"/>
      <c r="P72" s="921"/>
      <c r="Q72" s="922">
        <v>0</v>
      </c>
      <c r="R72" s="877"/>
      <c r="S72" s="877"/>
      <c r="T72" s="877"/>
      <c r="U72" s="877"/>
      <c r="V72" s="877" t="s">
        <v>604</v>
      </c>
      <c r="W72" s="877"/>
      <c r="X72" s="877"/>
      <c r="Y72" s="877"/>
      <c r="Z72" s="877"/>
      <c r="AA72" s="877">
        <v>0</v>
      </c>
      <c r="AB72" s="877"/>
      <c r="AC72" s="877"/>
      <c r="AD72" s="877"/>
      <c r="AE72" s="877"/>
      <c r="AF72" s="877">
        <v>0</v>
      </c>
      <c r="AG72" s="877"/>
      <c r="AH72" s="877"/>
      <c r="AI72" s="877"/>
      <c r="AJ72" s="877"/>
      <c r="AK72" s="877" t="s">
        <v>604</v>
      </c>
      <c r="AL72" s="877"/>
      <c r="AM72" s="877"/>
      <c r="AN72" s="877"/>
      <c r="AO72" s="877"/>
      <c r="AP72" s="877" t="s">
        <v>604</v>
      </c>
      <c r="AQ72" s="877"/>
      <c r="AR72" s="877"/>
      <c r="AS72" s="877"/>
      <c r="AT72" s="877"/>
      <c r="AU72" s="877" t="s">
        <v>604</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2">
      <c r="A73" s="262">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2">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2">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2">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2">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2">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2">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2">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2">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2">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2">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2">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2">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2">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2">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5">
      <c r="A88" s="265" t="s">
        <v>402</v>
      </c>
      <c r="B88" s="836" t="s">
        <v>440</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4741</v>
      </c>
      <c r="AG88" s="888"/>
      <c r="AH88" s="888"/>
      <c r="AI88" s="888"/>
      <c r="AJ88" s="888"/>
      <c r="AK88" s="885"/>
      <c r="AL88" s="885"/>
      <c r="AM88" s="885"/>
      <c r="AN88" s="885"/>
      <c r="AO88" s="885"/>
      <c r="AP88" s="888">
        <v>1873</v>
      </c>
      <c r="AQ88" s="888"/>
      <c r="AR88" s="888"/>
      <c r="AS88" s="888"/>
      <c r="AT88" s="888"/>
      <c r="AU88" s="888" t="s">
        <v>532</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402</v>
      </c>
      <c r="BR102" s="836" t="s">
        <v>441</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98749</v>
      </c>
      <c r="CS102" s="896"/>
      <c r="CT102" s="896"/>
      <c r="CU102" s="896"/>
      <c r="CV102" s="939"/>
      <c r="CW102" s="938">
        <v>10331</v>
      </c>
      <c r="CX102" s="896"/>
      <c r="CY102" s="896"/>
      <c r="CZ102" s="896"/>
      <c r="DA102" s="939"/>
      <c r="DB102" s="938">
        <v>82482</v>
      </c>
      <c r="DC102" s="896"/>
      <c r="DD102" s="896"/>
      <c r="DE102" s="896"/>
      <c r="DF102" s="939"/>
      <c r="DG102" s="938">
        <v>118675</v>
      </c>
      <c r="DH102" s="896"/>
      <c r="DI102" s="896"/>
      <c r="DJ102" s="896"/>
      <c r="DK102" s="939"/>
      <c r="DL102" s="938">
        <v>29028</v>
      </c>
      <c r="DM102" s="896"/>
      <c r="DN102" s="896"/>
      <c r="DO102" s="896"/>
      <c r="DP102" s="939"/>
      <c r="DQ102" s="938">
        <v>17482</v>
      </c>
      <c r="DR102" s="896"/>
      <c r="DS102" s="896"/>
      <c r="DT102" s="896"/>
      <c r="DU102" s="939"/>
      <c r="DV102" s="962"/>
      <c r="DW102" s="963"/>
      <c r="DX102" s="963"/>
      <c r="DY102" s="963"/>
      <c r="DZ102" s="964"/>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442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443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444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67" t="s">
        <v>446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447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2">
      <c r="A109" s="960" t="s">
        <v>448</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449</v>
      </c>
      <c r="AB109" s="941"/>
      <c r="AC109" s="941"/>
      <c r="AD109" s="941"/>
      <c r="AE109" s="942"/>
      <c r="AF109" s="940" t="s">
        <v>311</v>
      </c>
      <c r="AG109" s="941"/>
      <c r="AH109" s="941"/>
      <c r="AI109" s="941"/>
      <c r="AJ109" s="942"/>
      <c r="AK109" s="940" t="s">
        <v>310</v>
      </c>
      <c r="AL109" s="941"/>
      <c r="AM109" s="941"/>
      <c r="AN109" s="941"/>
      <c r="AO109" s="942"/>
      <c r="AP109" s="940" t="s">
        <v>450</v>
      </c>
      <c r="AQ109" s="941"/>
      <c r="AR109" s="941"/>
      <c r="AS109" s="941"/>
      <c r="AT109" s="943"/>
      <c r="AU109" s="960" t="s">
        <v>448</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449</v>
      </c>
      <c r="BR109" s="941"/>
      <c r="BS109" s="941"/>
      <c r="BT109" s="941"/>
      <c r="BU109" s="942"/>
      <c r="BV109" s="940" t="s">
        <v>311</v>
      </c>
      <c r="BW109" s="941"/>
      <c r="BX109" s="941"/>
      <c r="BY109" s="941"/>
      <c r="BZ109" s="942"/>
      <c r="CA109" s="940" t="s">
        <v>310</v>
      </c>
      <c r="CB109" s="941"/>
      <c r="CC109" s="941"/>
      <c r="CD109" s="941"/>
      <c r="CE109" s="942"/>
      <c r="CF109" s="961" t="s">
        <v>450</v>
      </c>
      <c r="CG109" s="961"/>
      <c r="CH109" s="961"/>
      <c r="CI109" s="961"/>
      <c r="CJ109" s="961"/>
      <c r="CK109" s="940" t="s">
        <v>451</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449</v>
      </c>
      <c r="DH109" s="941"/>
      <c r="DI109" s="941"/>
      <c r="DJ109" s="941"/>
      <c r="DK109" s="942"/>
      <c r="DL109" s="940" t="s">
        <v>311</v>
      </c>
      <c r="DM109" s="941"/>
      <c r="DN109" s="941"/>
      <c r="DO109" s="941"/>
      <c r="DP109" s="942"/>
      <c r="DQ109" s="940" t="s">
        <v>310</v>
      </c>
      <c r="DR109" s="941"/>
      <c r="DS109" s="941"/>
      <c r="DT109" s="941"/>
      <c r="DU109" s="942"/>
      <c r="DV109" s="940" t="s">
        <v>450</v>
      </c>
      <c r="DW109" s="941"/>
      <c r="DX109" s="941"/>
      <c r="DY109" s="941"/>
      <c r="DZ109" s="943"/>
    </row>
    <row r="110" spans="1:131" s="247" customFormat="1" ht="26.25" customHeight="1" x14ac:dyDescent="0.2">
      <c r="A110" s="944" t="s">
        <v>452</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56802387</v>
      </c>
      <c r="AB110" s="948"/>
      <c r="AC110" s="948"/>
      <c r="AD110" s="948"/>
      <c r="AE110" s="949"/>
      <c r="AF110" s="950">
        <v>55445283</v>
      </c>
      <c r="AG110" s="948"/>
      <c r="AH110" s="948"/>
      <c r="AI110" s="948"/>
      <c r="AJ110" s="949"/>
      <c r="AK110" s="950">
        <v>51526441</v>
      </c>
      <c r="AL110" s="948"/>
      <c r="AM110" s="948"/>
      <c r="AN110" s="948"/>
      <c r="AO110" s="949"/>
      <c r="AP110" s="951">
        <v>18.399999999999999</v>
      </c>
      <c r="AQ110" s="952"/>
      <c r="AR110" s="952"/>
      <c r="AS110" s="952"/>
      <c r="AT110" s="953"/>
      <c r="AU110" s="954" t="s">
        <v>72</v>
      </c>
      <c r="AV110" s="955"/>
      <c r="AW110" s="955"/>
      <c r="AX110" s="955"/>
      <c r="AY110" s="955"/>
      <c r="AZ110" s="996" t="s">
        <v>453</v>
      </c>
      <c r="BA110" s="945"/>
      <c r="BB110" s="945"/>
      <c r="BC110" s="945"/>
      <c r="BD110" s="945"/>
      <c r="BE110" s="945"/>
      <c r="BF110" s="945"/>
      <c r="BG110" s="945"/>
      <c r="BH110" s="945"/>
      <c r="BI110" s="945"/>
      <c r="BJ110" s="945"/>
      <c r="BK110" s="945"/>
      <c r="BL110" s="945"/>
      <c r="BM110" s="945"/>
      <c r="BN110" s="945"/>
      <c r="BO110" s="945"/>
      <c r="BP110" s="946"/>
      <c r="BQ110" s="982">
        <v>1142844484</v>
      </c>
      <c r="BR110" s="983"/>
      <c r="BS110" s="983"/>
      <c r="BT110" s="983"/>
      <c r="BU110" s="983"/>
      <c r="BV110" s="983">
        <v>1142269220</v>
      </c>
      <c r="BW110" s="983"/>
      <c r="BX110" s="983"/>
      <c r="BY110" s="983"/>
      <c r="BZ110" s="983"/>
      <c r="CA110" s="983">
        <v>1145785127</v>
      </c>
      <c r="CB110" s="983"/>
      <c r="CC110" s="983"/>
      <c r="CD110" s="983"/>
      <c r="CE110" s="983"/>
      <c r="CF110" s="997">
        <v>408.5</v>
      </c>
      <c r="CG110" s="998"/>
      <c r="CH110" s="998"/>
      <c r="CI110" s="998"/>
      <c r="CJ110" s="998"/>
      <c r="CK110" s="999" t="s">
        <v>454</v>
      </c>
      <c r="CL110" s="1000"/>
      <c r="CM110" s="979" t="s">
        <v>455</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130</v>
      </c>
      <c r="DH110" s="983"/>
      <c r="DI110" s="983"/>
      <c r="DJ110" s="983"/>
      <c r="DK110" s="983"/>
      <c r="DL110" s="983" t="s">
        <v>130</v>
      </c>
      <c r="DM110" s="983"/>
      <c r="DN110" s="983"/>
      <c r="DO110" s="983"/>
      <c r="DP110" s="983"/>
      <c r="DQ110" s="983" t="s">
        <v>130</v>
      </c>
      <c r="DR110" s="983"/>
      <c r="DS110" s="983"/>
      <c r="DT110" s="983"/>
      <c r="DU110" s="983"/>
      <c r="DV110" s="984" t="s">
        <v>130</v>
      </c>
      <c r="DW110" s="984"/>
      <c r="DX110" s="984"/>
      <c r="DY110" s="984"/>
      <c r="DZ110" s="985"/>
    </row>
    <row r="111" spans="1:131" s="247" customFormat="1" ht="26.25" customHeight="1" x14ac:dyDescent="0.2">
      <c r="A111" s="986" t="s">
        <v>456</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v>3680205</v>
      </c>
      <c r="AB111" s="990"/>
      <c r="AC111" s="990"/>
      <c r="AD111" s="990"/>
      <c r="AE111" s="991"/>
      <c r="AF111" s="992">
        <v>4592278</v>
      </c>
      <c r="AG111" s="990"/>
      <c r="AH111" s="990"/>
      <c r="AI111" s="990"/>
      <c r="AJ111" s="991"/>
      <c r="AK111" s="992">
        <v>6054913</v>
      </c>
      <c r="AL111" s="990"/>
      <c r="AM111" s="990"/>
      <c r="AN111" s="990"/>
      <c r="AO111" s="991"/>
      <c r="AP111" s="993">
        <v>2.2000000000000002</v>
      </c>
      <c r="AQ111" s="994"/>
      <c r="AR111" s="994"/>
      <c r="AS111" s="994"/>
      <c r="AT111" s="995"/>
      <c r="AU111" s="956"/>
      <c r="AV111" s="957"/>
      <c r="AW111" s="957"/>
      <c r="AX111" s="957"/>
      <c r="AY111" s="957"/>
      <c r="AZ111" s="1005" t="s">
        <v>457</v>
      </c>
      <c r="BA111" s="1006"/>
      <c r="BB111" s="1006"/>
      <c r="BC111" s="1006"/>
      <c r="BD111" s="1006"/>
      <c r="BE111" s="1006"/>
      <c r="BF111" s="1006"/>
      <c r="BG111" s="1006"/>
      <c r="BH111" s="1006"/>
      <c r="BI111" s="1006"/>
      <c r="BJ111" s="1006"/>
      <c r="BK111" s="1006"/>
      <c r="BL111" s="1006"/>
      <c r="BM111" s="1006"/>
      <c r="BN111" s="1006"/>
      <c r="BO111" s="1006"/>
      <c r="BP111" s="1007"/>
      <c r="BQ111" s="975">
        <v>1208320</v>
      </c>
      <c r="BR111" s="976"/>
      <c r="BS111" s="976"/>
      <c r="BT111" s="976"/>
      <c r="BU111" s="976"/>
      <c r="BV111" s="976">
        <v>1189871</v>
      </c>
      <c r="BW111" s="976"/>
      <c r="BX111" s="976"/>
      <c r="BY111" s="976"/>
      <c r="BZ111" s="976"/>
      <c r="CA111" s="976">
        <v>1066038</v>
      </c>
      <c r="CB111" s="976"/>
      <c r="CC111" s="976"/>
      <c r="CD111" s="976"/>
      <c r="CE111" s="976"/>
      <c r="CF111" s="970">
        <v>0.4</v>
      </c>
      <c r="CG111" s="971"/>
      <c r="CH111" s="971"/>
      <c r="CI111" s="971"/>
      <c r="CJ111" s="971"/>
      <c r="CK111" s="1001"/>
      <c r="CL111" s="1002"/>
      <c r="CM111" s="972" t="s">
        <v>458</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v>575167</v>
      </c>
      <c r="DH111" s="976"/>
      <c r="DI111" s="976"/>
      <c r="DJ111" s="976"/>
      <c r="DK111" s="976"/>
      <c r="DL111" s="976">
        <v>719325</v>
      </c>
      <c r="DM111" s="976"/>
      <c r="DN111" s="976"/>
      <c r="DO111" s="976"/>
      <c r="DP111" s="976"/>
      <c r="DQ111" s="976">
        <v>681893</v>
      </c>
      <c r="DR111" s="976"/>
      <c r="DS111" s="976"/>
      <c r="DT111" s="976"/>
      <c r="DU111" s="976"/>
      <c r="DV111" s="977">
        <v>0.2</v>
      </c>
      <c r="DW111" s="977"/>
      <c r="DX111" s="977"/>
      <c r="DY111" s="977"/>
      <c r="DZ111" s="978"/>
    </row>
    <row r="112" spans="1:131" s="247" customFormat="1" ht="26.25" customHeight="1" x14ac:dyDescent="0.2">
      <c r="A112" s="1008" t="s">
        <v>459</v>
      </c>
      <c r="B112" s="1009"/>
      <c r="C112" s="1006" t="s">
        <v>460</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v>22639283</v>
      </c>
      <c r="AB112" s="1015"/>
      <c r="AC112" s="1015"/>
      <c r="AD112" s="1015"/>
      <c r="AE112" s="1016"/>
      <c r="AF112" s="1017">
        <v>24974444</v>
      </c>
      <c r="AG112" s="1015"/>
      <c r="AH112" s="1015"/>
      <c r="AI112" s="1015"/>
      <c r="AJ112" s="1016"/>
      <c r="AK112" s="1017">
        <v>27245736</v>
      </c>
      <c r="AL112" s="1015"/>
      <c r="AM112" s="1015"/>
      <c r="AN112" s="1015"/>
      <c r="AO112" s="1016"/>
      <c r="AP112" s="1018">
        <v>9.6999999999999993</v>
      </c>
      <c r="AQ112" s="1019"/>
      <c r="AR112" s="1019"/>
      <c r="AS112" s="1019"/>
      <c r="AT112" s="1020"/>
      <c r="AU112" s="956"/>
      <c r="AV112" s="957"/>
      <c r="AW112" s="957"/>
      <c r="AX112" s="957"/>
      <c r="AY112" s="957"/>
      <c r="AZ112" s="1005" t="s">
        <v>461</v>
      </c>
      <c r="BA112" s="1006"/>
      <c r="BB112" s="1006"/>
      <c r="BC112" s="1006"/>
      <c r="BD112" s="1006"/>
      <c r="BE112" s="1006"/>
      <c r="BF112" s="1006"/>
      <c r="BG112" s="1006"/>
      <c r="BH112" s="1006"/>
      <c r="BI112" s="1006"/>
      <c r="BJ112" s="1006"/>
      <c r="BK112" s="1006"/>
      <c r="BL112" s="1006"/>
      <c r="BM112" s="1006"/>
      <c r="BN112" s="1006"/>
      <c r="BO112" s="1006"/>
      <c r="BP112" s="1007"/>
      <c r="BQ112" s="975">
        <v>266356991</v>
      </c>
      <c r="BR112" s="976"/>
      <c r="BS112" s="976"/>
      <c r="BT112" s="976"/>
      <c r="BU112" s="976"/>
      <c r="BV112" s="976">
        <v>252379916</v>
      </c>
      <c r="BW112" s="976"/>
      <c r="BX112" s="976"/>
      <c r="BY112" s="976"/>
      <c r="BZ112" s="976"/>
      <c r="CA112" s="976">
        <v>234620494</v>
      </c>
      <c r="CB112" s="976"/>
      <c r="CC112" s="976"/>
      <c r="CD112" s="976"/>
      <c r="CE112" s="976"/>
      <c r="CF112" s="970">
        <v>83.6</v>
      </c>
      <c r="CG112" s="971"/>
      <c r="CH112" s="971"/>
      <c r="CI112" s="971"/>
      <c r="CJ112" s="971"/>
      <c r="CK112" s="1001"/>
      <c r="CL112" s="1002"/>
      <c r="CM112" s="972" t="s">
        <v>462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463</v>
      </c>
      <c r="DH112" s="976"/>
      <c r="DI112" s="976"/>
      <c r="DJ112" s="976"/>
      <c r="DK112" s="976"/>
      <c r="DL112" s="976" t="s">
        <v>463</v>
      </c>
      <c r="DM112" s="976"/>
      <c r="DN112" s="976"/>
      <c r="DO112" s="976"/>
      <c r="DP112" s="976"/>
      <c r="DQ112" s="976" t="s">
        <v>463</v>
      </c>
      <c r="DR112" s="976"/>
      <c r="DS112" s="976"/>
      <c r="DT112" s="976"/>
      <c r="DU112" s="976"/>
      <c r="DV112" s="977" t="s">
        <v>130</v>
      </c>
      <c r="DW112" s="977"/>
      <c r="DX112" s="977"/>
      <c r="DY112" s="977"/>
      <c r="DZ112" s="978"/>
    </row>
    <row r="113" spans="1:130" s="247" customFormat="1" ht="26.25" customHeight="1" x14ac:dyDescent="0.2">
      <c r="A113" s="1010"/>
      <c r="B113" s="1011"/>
      <c r="C113" s="1006" t="s">
        <v>464</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19894654</v>
      </c>
      <c r="AB113" s="990"/>
      <c r="AC113" s="990"/>
      <c r="AD113" s="990"/>
      <c r="AE113" s="991"/>
      <c r="AF113" s="992">
        <v>17984968</v>
      </c>
      <c r="AG113" s="990"/>
      <c r="AH113" s="990"/>
      <c r="AI113" s="990"/>
      <c r="AJ113" s="991"/>
      <c r="AK113" s="992">
        <v>16339231</v>
      </c>
      <c r="AL113" s="990"/>
      <c r="AM113" s="990"/>
      <c r="AN113" s="990"/>
      <c r="AO113" s="991"/>
      <c r="AP113" s="993">
        <v>5.8</v>
      </c>
      <c r="AQ113" s="994"/>
      <c r="AR113" s="994"/>
      <c r="AS113" s="994"/>
      <c r="AT113" s="995"/>
      <c r="AU113" s="956"/>
      <c r="AV113" s="957"/>
      <c r="AW113" s="957"/>
      <c r="AX113" s="957"/>
      <c r="AY113" s="957"/>
      <c r="AZ113" s="1005" t="s">
        <v>465</v>
      </c>
      <c r="BA113" s="1006"/>
      <c r="BB113" s="1006"/>
      <c r="BC113" s="1006"/>
      <c r="BD113" s="1006"/>
      <c r="BE113" s="1006"/>
      <c r="BF113" s="1006"/>
      <c r="BG113" s="1006"/>
      <c r="BH113" s="1006"/>
      <c r="BI113" s="1006"/>
      <c r="BJ113" s="1006"/>
      <c r="BK113" s="1006"/>
      <c r="BL113" s="1006"/>
      <c r="BM113" s="1006"/>
      <c r="BN113" s="1006"/>
      <c r="BO113" s="1006"/>
      <c r="BP113" s="1007"/>
      <c r="BQ113" s="975" t="s">
        <v>130</v>
      </c>
      <c r="BR113" s="976"/>
      <c r="BS113" s="976"/>
      <c r="BT113" s="976"/>
      <c r="BU113" s="976"/>
      <c r="BV113" s="976" t="s">
        <v>130</v>
      </c>
      <c r="BW113" s="976"/>
      <c r="BX113" s="976"/>
      <c r="BY113" s="976"/>
      <c r="BZ113" s="976"/>
      <c r="CA113" s="976" t="s">
        <v>130</v>
      </c>
      <c r="CB113" s="976"/>
      <c r="CC113" s="976"/>
      <c r="CD113" s="976"/>
      <c r="CE113" s="976"/>
      <c r="CF113" s="970" t="s">
        <v>130</v>
      </c>
      <c r="CG113" s="971"/>
      <c r="CH113" s="971"/>
      <c r="CI113" s="971"/>
      <c r="CJ113" s="971"/>
      <c r="CK113" s="1001"/>
      <c r="CL113" s="1002"/>
      <c r="CM113" s="972" t="s">
        <v>466</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130</v>
      </c>
      <c r="DH113" s="1015"/>
      <c r="DI113" s="1015"/>
      <c r="DJ113" s="1015"/>
      <c r="DK113" s="1016"/>
      <c r="DL113" s="1017" t="s">
        <v>130</v>
      </c>
      <c r="DM113" s="1015"/>
      <c r="DN113" s="1015"/>
      <c r="DO113" s="1015"/>
      <c r="DP113" s="1016"/>
      <c r="DQ113" s="1017" t="s">
        <v>130</v>
      </c>
      <c r="DR113" s="1015"/>
      <c r="DS113" s="1015"/>
      <c r="DT113" s="1015"/>
      <c r="DU113" s="1016"/>
      <c r="DV113" s="1018" t="s">
        <v>130</v>
      </c>
      <c r="DW113" s="1019"/>
      <c r="DX113" s="1019"/>
      <c r="DY113" s="1019"/>
      <c r="DZ113" s="1020"/>
    </row>
    <row r="114" spans="1:130" s="247" customFormat="1" ht="26.25" customHeight="1" x14ac:dyDescent="0.2">
      <c r="A114" s="1010"/>
      <c r="B114" s="1011"/>
      <c r="C114" s="1006" t="s">
        <v>467</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130</v>
      </c>
      <c r="AB114" s="1015"/>
      <c r="AC114" s="1015"/>
      <c r="AD114" s="1015"/>
      <c r="AE114" s="1016"/>
      <c r="AF114" s="1017" t="s">
        <v>130</v>
      </c>
      <c r="AG114" s="1015"/>
      <c r="AH114" s="1015"/>
      <c r="AI114" s="1015"/>
      <c r="AJ114" s="1016"/>
      <c r="AK114" s="1017" t="s">
        <v>130</v>
      </c>
      <c r="AL114" s="1015"/>
      <c r="AM114" s="1015"/>
      <c r="AN114" s="1015"/>
      <c r="AO114" s="1016"/>
      <c r="AP114" s="1018" t="s">
        <v>130</v>
      </c>
      <c r="AQ114" s="1019"/>
      <c r="AR114" s="1019"/>
      <c r="AS114" s="1019"/>
      <c r="AT114" s="1020"/>
      <c r="AU114" s="956"/>
      <c r="AV114" s="957"/>
      <c r="AW114" s="957"/>
      <c r="AX114" s="957"/>
      <c r="AY114" s="957"/>
      <c r="AZ114" s="1005" t="s">
        <v>468</v>
      </c>
      <c r="BA114" s="1006"/>
      <c r="BB114" s="1006"/>
      <c r="BC114" s="1006"/>
      <c r="BD114" s="1006"/>
      <c r="BE114" s="1006"/>
      <c r="BF114" s="1006"/>
      <c r="BG114" s="1006"/>
      <c r="BH114" s="1006"/>
      <c r="BI114" s="1006"/>
      <c r="BJ114" s="1006"/>
      <c r="BK114" s="1006"/>
      <c r="BL114" s="1006"/>
      <c r="BM114" s="1006"/>
      <c r="BN114" s="1006"/>
      <c r="BO114" s="1006"/>
      <c r="BP114" s="1007"/>
      <c r="BQ114" s="975">
        <v>102465342</v>
      </c>
      <c r="BR114" s="976"/>
      <c r="BS114" s="976"/>
      <c r="BT114" s="976"/>
      <c r="BU114" s="976"/>
      <c r="BV114" s="976">
        <v>94559066</v>
      </c>
      <c r="BW114" s="976"/>
      <c r="BX114" s="976"/>
      <c r="BY114" s="976"/>
      <c r="BZ114" s="976"/>
      <c r="CA114" s="976">
        <v>90008336</v>
      </c>
      <c r="CB114" s="976"/>
      <c r="CC114" s="976"/>
      <c r="CD114" s="976"/>
      <c r="CE114" s="976"/>
      <c r="CF114" s="970">
        <v>32.1</v>
      </c>
      <c r="CG114" s="971"/>
      <c r="CH114" s="971"/>
      <c r="CI114" s="971"/>
      <c r="CJ114" s="971"/>
      <c r="CK114" s="1001"/>
      <c r="CL114" s="1002"/>
      <c r="CM114" s="972" t="s">
        <v>469</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463</v>
      </c>
      <c r="DH114" s="1015"/>
      <c r="DI114" s="1015"/>
      <c r="DJ114" s="1015"/>
      <c r="DK114" s="1016"/>
      <c r="DL114" s="1017" t="s">
        <v>130</v>
      </c>
      <c r="DM114" s="1015"/>
      <c r="DN114" s="1015"/>
      <c r="DO114" s="1015"/>
      <c r="DP114" s="1016"/>
      <c r="DQ114" s="1017" t="s">
        <v>130</v>
      </c>
      <c r="DR114" s="1015"/>
      <c r="DS114" s="1015"/>
      <c r="DT114" s="1015"/>
      <c r="DU114" s="1016"/>
      <c r="DV114" s="1018" t="s">
        <v>130</v>
      </c>
      <c r="DW114" s="1019"/>
      <c r="DX114" s="1019"/>
      <c r="DY114" s="1019"/>
      <c r="DZ114" s="1020"/>
    </row>
    <row r="115" spans="1:130" s="247" customFormat="1" ht="26.25" customHeight="1" x14ac:dyDescent="0.2">
      <c r="A115" s="1010"/>
      <c r="B115" s="1011"/>
      <c r="C115" s="1006" t="s">
        <v>470</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334729</v>
      </c>
      <c r="AB115" s="990"/>
      <c r="AC115" s="990"/>
      <c r="AD115" s="990"/>
      <c r="AE115" s="991"/>
      <c r="AF115" s="992">
        <v>200210</v>
      </c>
      <c r="AG115" s="990"/>
      <c r="AH115" s="990"/>
      <c r="AI115" s="990"/>
      <c r="AJ115" s="991"/>
      <c r="AK115" s="992">
        <v>139598</v>
      </c>
      <c r="AL115" s="990"/>
      <c r="AM115" s="990"/>
      <c r="AN115" s="990"/>
      <c r="AO115" s="991"/>
      <c r="AP115" s="993">
        <v>0</v>
      </c>
      <c r="AQ115" s="994"/>
      <c r="AR115" s="994"/>
      <c r="AS115" s="994"/>
      <c r="AT115" s="995"/>
      <c r="AU115" s="956"/>
      <c r="AV115" s="957"/>
      <c r="AW115" s="957"/>
      <c r="AX115" s="957"/>
      <c r="AY115" s="957"/>
      <c r="AZ115" s="1005" t="s">
        <v>471</v>
      </c>
      <c r="BA115" s="1006"/>
      <c r="BB115" s="1006"/>
      <c r="BC115" s="1006"/>
      <c r="BD115" s="1006"/>
      <c r="BE115" s="1006"/>
      <c r="BF115" s="1006"/>
      <c r="BG115" s="1006"/>
      <c r="BH115" s="1006"/>
      <c r="BI115" s="1006"/>
      <c r="BJ115" s="1006"/>
      <c r="BK115" s="1006"/>
      <c r="BL115" s="1006"/>
      <c r="BM115" s="1006"/>
      <c r="BN115" s="1006"/>
      <c r="BO115" s="1006"/>
      <c r="BP115" s="1007"/>
      <c r="BQ115" s="975">
        <v>18272787</v>
      </c>
      <c r="BR115" s="976"/>
      <c r="BS115" s="976"/>
      <c r="BT115" s="976"/>
      <c r="BU115" s="976"/>
      <c r="BV115" s="976">
        <v>17841128</v>
      </c>
      <c r="BW115" s="976"/>
      <c r="BX115" s="976"/>
      <c r="BY115" s="976"/>
      <c r="BZ115" s="976"/>
      <c r="CA115" s="976">
        <v>17720452</v>
      </c>
      <c r="CB115" s="976"/>
      <c r="CC115" s="976"/>
      <c r="CD115" s="976"/>
      <c r="CE115" s="976"/>
      <c r="CF115" s="970">
        <v>6.3</v>
      </c>
      <c r="CG115" s="971"/>
      <c r="CH115" s="971"/>
      <c r="CI115" s="971"/>
      <c r="CJ115" s="971"/>
      <c r="CK115" s="1001"/>
      <c r="CL115" s="1002"/>
      <c r="CM115" s="1005" t="s">
        <v>472</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130</v>
      </c>
      <c r="DH115" s="1015"/>
      <c r="DI115" s="1015"/>
      <c r="DJ115" s="1015"/>
      <c r="DK115" s="1016"/>
      <c r="DL115" s="1017" t="s">
        <v>130</v>
      </c>
      <c r="DM115" s="1015"/>
      <c r="DN115" s="1015"/>
      <c r="DO115" s="1015"/>
      <c r="DP115" s="1016"/>
      <c r="DQ115" s="1017" t="s">
        <v>130</v>
      </c>
      <c r="DR115" s="1015"/>
      <c r="DS115" s="1015"/>
      <c r="DT115" s="1015"/>
      <c r="DU115" s="1016"/>
      <c r="DV115" s="1018" t="s">
        <v>130</v>
      </c>
      <c r="DW115" s="1019"/>
      <c r="DX115" s="1019"/>
      <c r="DY115" s="1019"/>
      <c r="DZ115" s="1020"/>
    </row>
    <row r="116" spans="1:130" s="247" customFormat="1" ht="26.25" customHeight="1" x14ac:dyDescent="0.2">
      <c r="A116" s="1012"/>
      <c r="B116" s="1013"/>
      <c r="C116" s="1021" t="s">
        <v>473</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130</v>
      </c>
      <c r="AB116" s="1015"/>
      <c r="AC116" s="1015"/>
      <c r="AD116" s="1015"/>
      <c r="AE116" s="1016"/>
      <c r="AF116" s="1017" t="s">
        <v>130</v>
      </c>
      <c r="AG116" s="1015"/>
      <c r="AH116" s="1015"/>
      <c r="AI116" s="1015"/>
      <c r="AJ116" s="1016"/>
      <c r="AK116" s="1017" t="s">
        <v>130</v>
      </c>
      <c r="AL116" s="1015"/>
      <c r="AM116" s="1015"/>
      <c r="AN116" s="1015"/>
      <c r="AO116" s="1016"/>
      <c r="AP116" s="1018" t="s">
        <v>130</v>
      </c>
      <c r="AQ116" s="1019"/>
      <c r="AR116" s="1019"/>
      <c r="AS116" s="1019"/>
      <c r="AT116" s="1020"/>
      <c r="AU116" s="956"/>
      <c r="AV116" s="957"/>
      <c r="AW116" s="957"/>
      <c r="AX116" s="957"/>
      <c r="AY116" s="957"/>
      <c r="AZ116" s="1023" t="s">
        <v>474</v>
      </c>
      <c r="BA116" s="1024"/>
      <c r="BB116" s="1024"/>
      <c r="BC116" s="1024"/>
      <c r="BD116" s="1024"/>
      <c r="BE116" s="1024"/>
      <c r="BF116" s="1024"/>
      <c r="BG116" s="1024"/>
      <c r="BH116" s="1024"/>
      <c r="BI116" s="1024"/>
      <c r="BJ116" s="1024"/>
      <c r="BK116" s="1024"/>
      <c r="BL116" s="1024"/>
      <c r="BM116" s="1024"/>
      <c r="BN116" s="1024"/>
      <c r="BO116" s="1024"/>
      <c r="BP116" s="1025"/>
      <c r="BQ116" s="975" t="s">
        <v>130</v>
      </c>
      <c r="BR116" s="976"/>
      <c r="BS116" s="976"/>
      <c r="BT116" s="976"/>
      <c r="BU116" s="976"/>
      <c r="BV116" s="976" t="s">
        <v>130</v>
      </c>
      <c r="BW116" s="976"/>
      <c r="BX116" s="976"/>
      <c r="BY116" s="976"/>
      <c r="BZ116" s="976"/>
      <c r="CA116" s="976" t="s">
        <v>130</v>
      </c>
      <c r="CB116" s="976"/>
      <c r="CC116" s="976"/>
      <c r="CD116" s="976"/>
      <c r="CE116" s="976"/>
      <c r="CF116" s="970" t="s">
        <v>130</v>
      </c>
      <c r="CG116" s="971"/>
      <c r="CH116" s="971"/>
      <c r="CI116" s="971"/>
      <c r="CJ116" s="971"/>
      <c r="CK116" s="1001"/>
      <c r="CL116" s="1002"/>
      <c r="CM116" s="972" t="s">
        <v>475</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130</v>
      </c>
      <c r="DH116" s="1015"/>
      <c r="DI116" s="1015"/>
      <c r="DJ116" s="1015"/>
      <c r="DK116" s="1016"/>
      <c r="DL116" s="1017" t="s">
        <v>463</v>
      </c>
      <c r="DM116" s="1015"/>
      <c r="DN116" s="1015"/>
      <c r="DO116" s="1015"/>
      <c r="DP116" s="1016"/>
      <c r="DQ116" s="1017" t="s">
        <v>130</v>
      </c>
      <c r="DR116" s="1015"/>
      <c r="DS116" s="1015"/>
      <c r="DT116" s="1015"/>
      <c r="DU116" s="1016"/>
      <c r="DV116" s="1018" t="s">
        <v>130</v>
      </c>
      <c r="DW116" s="1019"/>
      <c r="DX116" s="1019"/>
      <c r="DY116" s="1019"/>
      <c r="DZ116" s="1020"/>
    </row>
    <row r="117" spans="1:130" s="247" customFormat="1" ht="26.25" customHeight="1" x14ac:dyDescent="0.2">
      <c r="A117" s="960" t="s">
        <v>190</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476</v>
      </c>
      <c r="Z117" s="942"/>
      <c r="AA117" s="1032">
        <v>103351258</v>
      </c>
      <c r="AB117" s="1033"/>
      <c r="AC117" s="1033"/>
      <c r="AD117" s="1033"/>
      <c r="AE117" s="1034"/>
      <c r="AF117" s="1035">
        <v>103197183</v>
      </c>
      <c r="AG117" s="1033"/>
      <c r="AH117" s="1033"/>
      <c r="AI117" s="1033"/>
      <c r="AJ117" s="1034"/>
      <c r="AK117" s="1035">
        <v>101305919</v>
      </c>
      <c r="AL117" s="1033"/>
      <c r="AM117" s="1033"/>
      <c r="AN117" s="1033"/>
      <c r="AO117" s="1034"/>
      <c r="AP117" s="1036"/>
      <c r="AQ117" s="1037"/>
      <c r="AR117" s="1037"/>
      <c r="AS117" s="1037"/>
      <c r="AT117" s="1038"/>
      <c r="AU117" s="956"/>
      <c r="AV117" s="957"/>
      <c r="AW117" s="957"/>
      <c r="AX117" s="957"/>
      <c r="AY117" s="957"/>
      <c r="AZ117" s="1023" t="s">
        <v>477</v>
      </c>
      <c r="BA117" s="1024"/>
      <c r="BB117" s="1024"/>
      <c r="BC117" s="1024"/>
      <c r="BD117" s="1024"/>
      <c r="BE117" s="1024"/>
      <c r="BF117" s="1024"/>
      <c r="BG117" s="1024"/>
      <c r="BH117" s="1024"/>
      <c r="BI117" s="1024"/>
      <c r="BJ117" s="1024"/>
      <c r="BK117" s="1024"/>
      <c r="BL117" s="1024"/>
      <c r="BM117" s="1024"/>
      <c r="BN117" s="1024"/>
      <c r="BO117" s="1024"/>
      <c r="BP117" s="1025"/>
      <c r="BQ117" s="975" t="s">
        <v>130</v>
      </c>
      <c r="BR117" s="976"/>
      <c r="BS117" s="976"/>
      <c r="BT117" s="976"/>
      <c r="BU117" s="976"/>
      <c r="BV117" s="976" t="s">
        <v>130</v>
      </c>
      <c r="BW117" s="976"/>
      <c r="BX117" s="976"/>
      <c r="BY117" s="976"/>
      <c r="BZ117" s="976"/>
      <c r="CA117" s="976" t="s">
        <v>130</v>
      </c>
      <c r="CB117" s="976"/>
      <c r="CC117" s="976"/>
      <c r="CD117" s="976"/>
      <c r="CE117" s="976"/>
      <c r="CF117" s="970" t="s">
        <v>130</v>
      </c>
      <c r="CG117" s="971"/>
      <c r="CH117" s="971"/>
      <c r="CI117" s="971"/>
      <c r="CJ117" s="971"/>
      <c r="CK117" s="1001"/>
      <c r="CL117" s="1002"/>
      <c r="CM117" s="972" t="s">
        <v>478</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130</v>
      </c>
      <c r="DH117" s="1015"/>
      <c r="DI117" s="1015"/>
      <c r="DJ117" s="1015"/>
      <c r="DK117" s="1016"/>
      <c r="DL117" s="1017" t="s">
        <v>130</v>
      </c>
      <c r="DM117" s="1015"/>
      <c r="DN117" s="1015"/>
      <c r="DO117" s="1015"/>
      <c r="DP117" s="1016"/>
      <c r="DQ117" s="1017" t="s">
        <v>130</v>
      </c>
      <c r="DR117" s="1015"/>
      <c r="DS117" s="1015"/>
      <c r="DT117" s="1015"/>
      <c r="DU117" s="1016"/>
      <c r="DV117" s="1018" t="s">
        <v>130</v>
      </c>
      <c r="DW117" s="1019"/>
      <c r="DX117" s="1019"/>
      <c r="DY117" s="1019"/>
      <c r="DZ117" s="1020"/>
    </row>
    <row r="118" spans="1:130" s="247" customFormat="1" ht="26.25" customHeight="1" x14ac:dyDescent="0.2">
      <c r="A118" s="960" t="s">
        <v>451</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449</v>
      </c>
      <c r="AB118" s="941"/>
      <c r="AC118" s="941"/>
      <c r="AD118" s="941"/>
      <c r="AE118" s="942"/>
      <c r="AF118" s="940" t="s">
        <v>311</v>
      </c>
      <c r="AG118" s="941"/>
      <c r="AH118" s="941"/>
      <c r="AI118" s="941"/>
      <c r="AJ118" s="942"/>
      <c r="AK118" s="940" t="s">
        <v>310</v>
      </c>
      <c r="AL118" s="941"/>
      <c r="AM118" s="941"/>
      <c r="AN118" s="941"/>
      <c r="AO118" s="942"/>
      <c r="AP118" s="1027" t="s">
        <v>450</v>
      </c>
      <c r="AQ118" s="1028"/>
      <c r="AR118" s="1028"/>
      <c r="AS118" s="1028"/>
      <c r="AT118" s="1029"/>
      <c r="AU118" s="956"/>
      <c r="AV118" s="957"/>
      <c r="AW118" s="957"/>
      <c r="AX118" s="957"/>
      <c r="AY118" s="957"/>
      <c r="AZ118" s="1030" t="s">
        <v>479</v>
      </c>
      <c r="BA118" s="1021"/>
      <c r="BB118" s="1021"/>
      <c r="BC118" s="1021"/>
      <c r="BD118" s="1021"/>
      <c r="BE118" s="1021"/>
      <c r="BF118" s="1021"/>
      <c r="BG118" s="1021"/>
      <c r="BH118" s="1021"/>
      <c r="BI118" s="1021"/>
      <c r="BJ118" s="1021"/>
      <c r="BK118" s="1021"/>
      <c r="BL118" s="1021"/>
      <c r="BM118" s="1021"/>
      <c r="BN118" s="1021"/>
      <c r="BO118" s="1021"/>
      <c r="BP118" s="1022"/>
      <c r="BQ118" s="1053" t="s">
        <v>130</v>
      </c>
      <c r="BR118" s="1054"/>
      <c r="BS118" s="1054"/>
      <c r="BT118" s="1054"/>
      <c r="BU118" s="1054"/>
      <c r="BV118" s="1054" t="s">
        <v>130</v>
      </c>
      <c r="BW118" s="1054"/>
      <c r="BX118" s="1054"/>
      <c r="BY118" s="1054"/>
      <c r="BZ118" s="1054"/>
      <c r="CA118" s="1054" t="s">
        <v>130</v>
      </c>
      <c r="CB118" s="1054"/>
      <c r="CC118" s="1054"/>
      <c r="CD118" s="1054"/>
      <c r="CE118" s="1054"/>
      <c r="CF118" s="970" t="s">
        <v>130</v>
      </c>
      <c r="CG118" s="971"/>
      <c r="CH118" s="971"/>
      <c r="CI118" s="971"/>
      <c r="CJ118" s="971"/>
      <c r="CK118" s="1001"/>
      <c r="CL118" s="1002"/>
      <c r="CM118" s="972" t="s">
        <v>480</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130</v>
      </c>
      <c r="DH118" s="1015"/>
      <c r="DI118" s="1015"/>
      <c r="DJ118" s="1015"/>
      <c r="DK118" s="1016"/>
      <c r="DL118" s="1017" t="s">
        <v>130</v>
      </c>
      <c r="DM118" s="1015"/>
      <c r="DN118" s="1015"/>
      <c r="DO118" s="1015"/>
      <c r="DP118" s="1016"/>
      <c r="DQ118" s="1017" t="s">
        <v>130</v>
      </c>
      <c r="DR118" s="1015"/>
      <c r="DS118" s="1015"/>
      <c r="DT118" s="1015"/>
      <c r="DU118" s="1016"/>
      <c r="DV118" s="1018" t="s">
        <v>463</v>
      </c>
      <c r="DW118" s="1019"/>
      <c r="DX118" s="1019"/>
      <c r="DY118" s="1019"/>
      <c r="DZ118" s="1020"/>
    </row>
    <row r="119" spans="1:130" s="247" customFormat="1" ht="26.25" customHeight="1" x14ac:dyDescent="0.2">
      <c r="A119" s="1114" t="s">
        <v>454</v>
      </c>
      <c r="B119" s="1000"/>
      <c r="C119" s="979" t="s">
        <v>455</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130</v>
      </c>
      <c r="AB119" s="948"/>
      <c r="AC119" s="948"/>
      <c r="AD119" s="948"/>
      <c r="AE119" s="949"/>
      <c r="AF119" s="950" t="s">
        <v>130</v>
      </c>
      <c r="AG119" s="948"/>
      <c r="AH119" s="948"/>
      <c r="AI119" s="948"/>
      <c r="AJ119" s="949"/>
      <c r="AK119" s="950" t="s">
        <v>130</v>
      </c>
      <c r="AL119" s="948"/>
      <c r="AM119" s="948"/>
      <c r="AN119" s="948"/>
      <c r="AO119" s="949"/>
      <c r="AP119" s="951" t="s">
        <v>130</v>
      </c>
      <c r="AQ119" s="952"/>
      <c r="AR119" s="952"/>
      <c r="AS119" s="952"/>
      <c r="AT119" s="953"/>
      <c r="AU119" s="958"/>
      <c r="AV119" s="959"/>
      <c r="AW119" s="959"/>
      <c r="AX119" s="959"/>
      <c r="AY119" s="959"/>
      <c r="AZ119" s="278" t="s">
        <v>190</v>
      </c>
      <c r="BA119" s="278"/>
      <c r="BB119" s="278"/>
      <c r="BC119" s="278"/>
      <c r="BD119" s="278"/>
      <c r="BE119" s="278"/>
      <c r="BF119" s="278"/>
      <c r="BG119" s="278"/>
      <c r="BH119" s="278"/>
      <c r="BI119" s="278"/>
      <c r="BJ119" s="278"/>
      <c r="BK119" s="278"/>
      <c r="BL119" s="278"/>
      <c r="BM119" s="278"/>
      <c r="BN119" s="278"/>
      <c r="BO119" s="1031" t="s">
        <v>481</v>
      </c>
      <c r="BP119" s="1062"/>
      <c r="BQ119" s="1053">
        <v>1531147924</v>
      </c>
      <c r="BR119" s="1054"/>
      <c r="BS119" s="1054"/>
      <c r="BT119" s="1054"/>
      <c r="BU119" s="1054"/>
      <c r="BV119" s="1054">
        <v>1508239201</v>
      </c>
      <c r="BW119" s="1054"/>
      <c r="BX119" s="1054"/>
      <c r="BY119" s="1054"/>
      <c r="BZ119" s="1054"/>
      <c r="CA119" s="1054">
        <v>1489200447</v>
      </c>
      <c r="CB119" s="1054"/>
      <c r="CC119" s="1054"/>
      <c r="CD119" s="1054"/>
      <c r="CE119" s="1054"/>
      <c r="CF119" s="1055"/>
      <c r="CG119" s="1056"/>
      <c r="CH119" s="1056"/>
      <c r="CI119" s="1056"/>
      <c r="CJ119" s="1057"/>
      <c r="CK119" s="1003"/>
      <c r="CL119" s="1004"/>
      <c r="CM119" s="1058" t="s">
        <v>482</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633153</v>
      </c>
      <c r="DH119" s="1040"/>
      <c r="DI119" s="1040"/>
      <c r="DJ119" s="1040"/>
      <c r="DK119" s="1041"/>
      <c r="DL119" s="1039">
        <v>470546</v>
      </c>
      <c r="DM119" s="1040"/>
      <c r="DN119" s="1040"/>
      <c r="DO119" s="1040"/>
      <c r="DP119" s="1041"/>
      <c r="DQ119" s="1039">
        <v>384145</v>
      </c>
      <c r="DR119" s="1040"/>
      <c r="DS119" s="1040"/>
      <c r="DT119" s="1040"/>
      <c r="DU119" s="1041"/>
      <c r="DV119" s="1042">
        <v>0.1</v>
      </c>
      <c r="DW119" s="1043"/>
      <c r="DX119" s="1043"/>
      <c r="DY119" s="1043"/>
      <c r="DZ119" s="1044"/>
    </row>
    <row r="120" spans="1:130" s="247" customFormat="1" ht="26.25" customHeight="1" x14ac:dyDescent="0.2">
      <c r="A120" s="1115"/>
      <c r="B120" s="1002"/>
      <c r="C120" s="972" t="s">
        <v>458</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463</v>
      </c>
      <c r="AB120" s="1015"/>
      <c r="AC120" s="1015"/>
      <c r="AD120" s="1015"/>
      <c r="AE120" s="1016"/>
      <c r="AF120" s="1017" t="s">
        <v>130</v>
      </c>
      <c r="AG120" s="1015"/>
      <c r="AH120" s="1015"/>
      <c r="AI120" s="1015"/>
      <c r="AJ120" s="1016"/>
      <c r="AK120" s="1017" t="s">
        <v>130</v>
      </c>
      <c r="AL120" s="1015"/>
      <c r="AM120" s="1015"/>
      <c r="AN120" s="1015"/>
      <c r="AO120" s="1016"/>
      <c r="AP120" s="1018" t="s">
        <v>130</v>
      </c>
      <c r="AQ120" s="1019"/>
      <c r="AR120" s="1019"/>
      <c r="AS120" s="1019"/>
      <c r="AT120" s="1020"/>
      <c r="AU120" s="1045" t="s">
        <v>483</v>
      </c>
      <c r="AV120" s="1046"/>
      <c r="AW120" s="1046"/>
      <c r="AX120" s="1046"/>
      <c r="AY120" s="1047"/>
      <c r="AZ120" s="996" t="s">
        <v>484</v>
      </c>
      <c r="BA120" s="945"/>
      <c r="BB120" s="945"/>
      <c r="BC120" s="945"/>
      <c r="BD120" s="945"/>
      <c r="BE120" s="945"/>
      <c r="BF120" s="945"/>
      <c r="BG120" s="945"/>
      <c r="BH120" s="945"/>
      <c r="BI120" s="945"/>
      <c r="BJ120" s="945"/>
      <c r="BK120" s="945"/>
      <c r="BL120" s="945"/>
      <c r="BM120" s="945"/>
      <c r="BN120" s="945"/>
      <c r="BO120" s="945"/>
      <c r="BP120" s="946"/>
      <c r="BQ120" s="982">
        <v>109481872</v>
      </c>
      <c r="BR120" s="983"/>
      <c r="BS120" s="983"/>
      <c r="BT120" s="983"/>
      <c r="BU120" s="983"/>
      <c r="BV120" s="983">
        <v>96486613</v>
      </c>
      <c r="BW120" s="983"/>
      <c r="BX120" s="983"/>
      <c r="BY120" s="983"/>
      <c r="BZ120" s="983"/>
      <c r="CA120" s="983">
        <v>88806417</v>
      </c>
      <c r="CB120" s="983"/>
      <c r="CC120" s="983"/>
      <c r="CD120" s="983"/>
      <c r="CE120" s="983"/>
      <c r="CF120" s="997">
        <v>31.7</v>
      </c>
      <c r="CG120" s="998"/>
      <c r="CH120" s="998"/>
      <c r="CI120" s="998"/>
      <c r="CJ120" s="998"/>
      <c r="CK120" s="1063" t="s">
        <v>485</v>
      </c>
      <c r="CL120" s="1064"/>
      <c r="CM120" s="1064"/>
      <c r="CN120" s="1064"/>
      <c r="CO120" s="1065"/>
      <c r="CP120" s="1071" t="s">
        <v>486</v>
      </c>
      <c r="CQ120" s="1072"/>
      <c r="CR120" s="1072"/>
      <c r="CS120" s="1072"/>
      <c r="CT120" s="1072"/>
      <c r="CU120" s="1072"/>
      <c r="CV120" s="1072"/>
      <c r="CW120" s="1072"/>
      <c r="CX120" s="1072"/>
      <c r="CY120" s="1072"/>
      <c r="CZ120" s="1072"/>
      <c r="DA120" s="1072"/>
      <c r="DB120" s="1072"/>
      <c r="DC120" s="1072"/>
      <c r="DD120" s="1072"/>
      <c r="DE120" s="1072"/>
      <c r="DF120" s="1073"/>
      <c r="DG120" s="982">
        <v>259305001</v>
      </c>
      <c r="DH120" s="983"/>
      <c r="DI120" s="983"/>
      <c r="DJ120" s="983"/>
      <c r="DK120" s="983"/>
      <c r="DL120" s="983">
        <v>246061261</v>
      </c>
      <c r="DM120" s="983"/>
      <c r="DN120" s="983"/>
      <c r="DO120" s="983"/>
      <c r="DP120" s="983"/>
      <c r="DQ120" s="983">
        <v>229084385</v>
      </c>
      <c r="DR120" s="983"/>
      <c r="DS120" s="983"/>
      <c r="DT120" s="983"/>
      <c r="DU120" s="983"/>
      <c r="DV120" s="984">
        <v>81.7</v>
      </c>
      <c r="DW120" s="984"/>
      <c r="DX120" s="984"/>
      <c r="DY120" s="984"/>
      <c r="DZ120" s="985"/>
    </row>
    <row r="121" spans="1:130" s="247" customFormat="1" ht="26.25" customHeight="1" x14ac:dyDescent="0.2">
      <c r="A121" s="1115"/>
      <c r="B121" s="1002"/>
      <c r="C121" s="1023" t="s">
        <v>487</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130</v>
      </c>
      <c r="AB121" s="1015"/>
      <c r="AC121" s="1015"/>
      <c r="AD121" s="1015"/>
      <c r="AE121" s="1016"/>
      <c r="AF121" s="1017" t="s">
        <v>130</v>
      </c>
      <c r="AG121" s="1015"/>
      <c r="AH121" s="1015"/>
      <c r="AI121" s="1015"/>
      <c r="AJ121" s="1016"/>
      <c r="AK121" s="1017" t="s">
        <v>130</v>
      </c>
      <c r="AL121" s="1015"/>
      <c r="AM121" s="1015"/>
      <c r="AN121" s="1015"/>
      <c r="AO121" s="1016"/>
      <c r="AP121" s="1018" t="s">
        <v>130</v>
      </c>
      <c r="AQ121" s="1019"/>
      <c r="AR121" s="1019"/>
      <c r="AS121" s="1019"/>
      <c r="AT121" s="1020"/>
      <c r="AU121" s="1048"/>
      <c r="AV121" s="1049"/>
      <c r="AW121" s="1049"/>
      <c r="AX121" s="1049"/>
      <c r="AY121" s="1050"/>
      <c r="AZ121" s="1005" t="s">
        <v>488</v>
      </c>
      <c r="BA121" s="1006"/>
      <c r="BB121" s="1006"/>
      <c r="BC121" s="1006"/>
      <c r="BD121" s="1006"/>
      <c r="BE121" s="1006"/>
      <c r="BF121" s="1006"/>
      <c r="BG121" s="1006"/>
      <c r="BH121" s="1006"/>
      <c r="BI121" s="1006"/>
      <c r="BJ121" s="1006"/>
      <c r="BK121" s="1006"/>
      <c r="BL121" s="1006"/>
      <c r="BM121" s="1006"/>
      <c r="BN121" s="1006"/>
      <c r="BO121" s="1006"/>
      <c r="BP121" s="1007"/>
      <c r="BQ121" s="975">
        <v>189108788</v>
      </c>
      <c r="BR121" s="976"/>
      <c r="BS121" s="976"/>
      <c r="BT121" s="976"/>
      <c r="BU121" s="976"/>
      <c r="BV121" s="976">
        <v>187329056</v>
      </c>
      <c r="BW121" s="976"/>
      <c r="BX121" s="976"/>
      <c r="BY121" s="976"/>
      <c r="BZ121" s="976"/>
      <c r="CA121" s="976">
        <v>182780252</v>
      </c>
      <c r="CB121" s="976"/>
      <c r="CC121" s="976"/>
      <c r="CD121" s="976"/>
      <c r="CE121" s="976"/>
      <c r="CF121" s="970">
        <v>65.2</v>
      </c>
      <c r="CG121" s="971"/>
      <c r="CH121" s="971"/>
      <c r="CI121" s="971"/>
      <c r="CJ121" s="971"/>
      <c r="CK121" s="1066"/>
      <c r="CL121" s="1067"/>
      <c r="CM121" s="1067"/>
      <c r="CN121" s="1067"/>
      <c r="CO121" s="1068"/>
      <c r="CP121" s="1076" t="s">
        <v>489</v>
      </c>
      <c r="CQ121" s="1077"/>
      <c r="CR121" s="1077"/>
      <c r="CS121" s="1077"/>
      <c r="CT121" s="1077"/>
      <c r="CU121" s="1077"/>
      <c r="CV121" s="1077"/>
      <c r="CW121" s="1077"/>
      <c r="CX121" s="1077"/>
      <c r="CY121" s="1077"/>
      <c r="CZ121" s="1077"/>
      <c r="DA121" s="1077"/>
      <c r="DB121" s="1077"/>
      <c r="DC121" s="1077"/>
      <c r="DD121" s="1077"/>
      <c r="DE121" s="1077"/>
      <c r="DF121" s="1078"/>
      <c r="DG121" s="975">
        <v>4032648</v>
      </c>
      <c r="DH121" s="976"/>
      <c r="DI121" s="976"/>
      <c r="DJ121" s="976"/>
      <c r="DK121" s="976"/>
      <c r="DL121" s="976">
        <v>3552929</v>
      </c>
      <c r="DM121" s="976"/>
      <c r="DN121" s="976"/>
      <c r="DO121" s="976"/>
      <c r="DP121" s="976"/>
      <c r="DQ121" s="976">
        <v>2905935</v>
      </c>
      <c r="DR121" s="976"/>
      <c r="DS121" s="976"/>
      <c r="DT121" s="976"/>
      <c r="DU121" s="976"/>
      <c r="DV121" s="977">
        <v>1</v>
      </c>
      <c r="DW121" s="977"/>
      <c r="DX121" s="977"/>
      <c r="DY121" s="977"/>
      <c r="DZ121" s="978"/>
    </row>
    <row r="122" spans="1:130" s="247" customFormat="1" ht="26.25" customHeight="1" x14ac:dyDescent="0.2">
      <c r="A122" s="1115"/>
      <c r="B122" s="1002"/>
      <c r="C122" s="972" t="s">
        <v>469</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130</v>
      </c>
      <c r="AB122" s="1015"/>
      <c r="AC122" s="1015"/>
      <c r="AD122" s="1015"/>
      <c r="AE122" s="1016"/>
      <c r="AF122" s="1017" t="s">
        <v>130</v>
      </c>
      <c r="AG122" s="1015"/>
      <c r="AH122" s="1015"/>
      <c r="AI122" s="1015"/>
      <c r="AJ122" s="1016"/>
      <c r="AK122" s="1017" t="s">
        <v>130</v>
      </c>
      <c r="AL122" s="1015"/>
      <c r="AM122" s="1015"/>
      <c r="AN122" s="1015"/>
      <c r="AO122" s="1016"/>
      <c r="AP122" s="1018" t="s">
        <v>130</v>
      </c>
      <c r="AQ122" s="1019"/>
      <c r="AR122" s="1019"/>
      <c r="AS122" s="1019"/>
      <c r="AT122" s="1020"/>
      <c r="AU122" s="1048"/>
      <c r="AV122" s="1049"/>
      <c r="AW122" s="1049"/>
      <c r="AX122" s="1049"/>
      <c r="AY122" s="1050"/>
      <c r="AZ122" s="1030" t="s">
        <v>490</v>
      </c>
      <c r="BA122" s="1021"/>
      <c r="BB122" s="1021"/>
      <c r="BC122" s="1021"/>
      <c r="BD122" s="1021"/>
      <c r="BE122" s="1021"/>
      <c r="BF122" s="1021"/>
      <c r="BG122" s="1021"/>
      <c r="BH122" s="1021"/>
      <c r="BI122" s="1021"/>
      <c r="BJ122" s="1021"/>
      <c r="BK122" s="1021"/>
      <c r="BL122" s="1021"/>
      <c r="BM122" s="1021"/>
      <c r="BN122" s="1021"/>
      <c r="BO122" s="1021"/>
      <c r="BP122" s="1022"/>
      <c r="BQ122" s="1053">
        <v>677756039</v>
      </c>
      <c r="BR122" s="1054"/>
      <c r="BS122" s="1054"/>
      <c r="BT122" s="1054"/>
      <c r="BU122" s="1054"/>
      <c r="BV122" s="1054">
        <v>691548992</v>
      </c>
      <c r="BW122" s="1054"/>
      <c r="BX122" s="1054"/>
      <c r="BY122" s="1054"/>
      <c r="BZ122" s="1054"/>
      <c r="CA122" s="1054">
        <v>702184845</v>
      </c>
      <c r="CB122" s="1054"/>
      <c r="CC122" s="1054"/>
      <c r="CD122" s="1054"/>
      <c r="CE122" s="1054"/>
      <c r="CF122" s="1074">
        <v>250.3</v>
      </c>
      <c r="CG122" s="1075"/>
      <c r="CH122" s="1075"/>
      <c r="CI122" s="1075"/>
      <c r="CJ122" s="1075"/>
      <c r="CK122" s="1066"/>
      <c r="CL122" s="1067"/>
      <c r="CM122" s="1067"/>
      <c r="CN122" s="1067"/>
      <c r="CO122" s="1068"/>
      <c r="CP122" s="1076" t="s">
        <v>491</v>
      </c>
      <c r="CQ122" s="1077"/>
      <c r="CR122" s="1077"/>
      <c r="CS122" s="1077"/>
      <c r="CT122" s="1077"/>
      <c r="CU122" s="1077"/>
      <c r="CV122" s="1077"/>
      <c r="CW122" s="1077"/>
      <c r="CX122" s="1077"/>
      <c r="CY122" s="1077"/>
      <c r="CZ122" s="1077"/>
      <c r="DA122" s="1077"/>
      <c r="DB122" s="1077"/>
      <c r="DC122" s="1077"/>
      <c r="DD122" s="1077"/>
      <c r="DE122" s="1077"/>
      <c r="DF122" s="1078"/>
      <c r="DG122" s="975">
        <v>1675362</v>
      </c>
      <c r="DH122" s="976"/>
      <c r="DI122" s="976"/>
      <c r="DJ122" s="976"/>
      <c r="DK122" s="976"/>
      <c r="DL122" s="976">
        <v>1522859</v>
      </c>
      <c r="DM122" s="976"/>
      <c r="DN122" s="976"/>
      <c r="DO122" s="976"/>
      <c r="DP122" s="976"/>
      <c r="DQ122" s="976">
        <v>1344263</v>
      </c>
      <c r="DR122" s="976"/>
      <c r="DS122" s="976"/>
      <c r="DT122" s="976"/>
      <c r="DU122" s="976"/>
      <c r="DV122" s="977">
        <v>0.5</v>
      </c>
      <c r="DW122" s="977"/>
      <c r="DX122" s="977"/>
      <c r="DY122" s="977"/>
      <c r="DZ122" s="978"/>
    </row>
    <row r="123" spans="1:130" s="247" customFormat="1" ht="26.25" customHeight="1" x14ac:dyDescent="0.2">
      <c r="A123" s="1115"/>
      <c r="B123" s="1002"/>
      <c r="C123" s="972" t="s">
        <v>475</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130</v>
      </c>
      <c r="AB123" s="1015"/>
      <c r="AC123" s="1015"/>
      <c r="AD123" s="1015"/>
      <c r="AE123" s="1016"/>
      <c r="AF123" s="1017" t="s">
        <v>130</v>
      </c>
      <c r="AG123" s="1015"/>
      <c r="AH123" s="1015"/>
      <c r="AI123" s="1015"/>
      <c r="AJ123" s="1016"/>
      <c r="AK123" s="1017" t="s">
        <v>130</v>
      </c>
      <c r="AL123" s="1015"/>
      <c r="AM123" s="1015"/>
      <c r="AN123" s="1015"/>
      <c r="AO123" s="1016"/>
      <c r="AP123" s="1018" t="s">
        <v>463</v>
      </c>
      <c r="AQ123" s="1019"/>
      <c r="AR123" s="1019"/>
      <c r="AS123" s="1019"/>
      <c r="AT123" s="1020"/>
      <c r="AU123" s="1051"/>
      <c r="AV123" s="1052"/>
      <c r="AW123" s="1052"/>
      <c r="AX123" s="1052"/>
      <c r="AY123" s="1052"/>
      <c r="AZ123" s="278" t="s">
        <v>190</v>
      </c>
      <c r="BA123" s="278"/>
      <c r="BB123" s="278"/>
      <c r="BC123" s="278"/>
      <c r="BD123" s="278"/>
      <c r="BE123" s="278"/>
      <c r="BF123" s="278"/>
      <c r="BG123" s="278"/>
      <c r="BH123" s="278"/>
      <c r="BI123" s="278"/>
      <c r="BJ123" s="278"/>
      <c r="BK123" s="278"/>
      <c r="BL123" s="278"/>
      <c r="BM123" s="278"/>
      <c r="BN123" s="278"/>
      <c r="BO123" s="1031" t="s">
        <v>492</v>
      </c>
      <c r="BP123" s="1062"/>
      <c r="BQ123" s="1121">
        <v>976346699</v>
      </c>
      <c r="BR123" s="1122"/>
      <c r="BS123" s="1122"/>
      <c r="BT123" s="1122"/>
      <c r="BU123" s="1122"/>
      <c r="BV123" s="1122">
        <v>975364661</v>
      </c>
      <c r="BW123" s="1122"/>
      <c r="BX123" s="1122"/>
      <c r="BY123" s="1122"/>
      <c r="BZ123" s="1122"/>
      <c r="CA123" s="1122">
        <v>973771514</v>
      </c>
      <c r="CB123" s="1122"/>
      <c r="CC123" s="1122"/>
      <c r="CD123" s="1122"/>
      <c r="CE123" s="1122"/>
      <c r="CF123" s="1055"/>
      <c r="CG123" s="1056"/>
      <c r="CH123" s="1056"/>
      <c r="CI123" s="1056"/>
      <c r="CJ123" s="1057"/>
      <c r="CK123" s="1066"/>
      <c r="CL123" s="1067"/>
      <c r="CM123" s="1067"/>
      <c r="CN123" s="1067"/>
      <c r="CO123" s="1068"/>
      <c r="CP123" s="1076" t="s">
        <v>493</v>
      </c>
      <c r="CQ123" s="1077"/>
      <c r="CR123" s="1077"/>
      <c r="CS123" s="1077"/>
      <c r="CT123" s="1077"/>
      <c r="CU123" s="1077"/>
      <c r="CV123" s="1077"/>
      <c r="CW123" s="1077"/>
      <c r="CX123" s="1077"/>
      <c r="CY123" s="1077"/>
      <c r="CZ123" s="1077"/>
      <c r="DA123" s="1077"/>
      <c r="DB123" s="1077"/>
      <c r="DC123" s="1077"/>
      <c r="DD123" s="1077"/>
      <c r="DE123" s="1077"/>
      <c r="DF123" s="1078"/>
      <c r="DG123" s="1014">
        <v>1006180</v>
      </c>
      <c r="DH123" s="1015"/>
      <c r="DI123" s="1015"/>
      <c r="DJ123" s="1015"/>
      <c r="DK123" s="1016"/>
      <c r="DL123" s="1017">
        <v>924820</v>
      </c>
      <c r="DM123" s="1015"/>
      <c r="DN123" s="1015"/>
      <c r="DO123" s="1015"/>
      <c r="DP123" s="1016"/>
      <c r="DQ123" s="1017">
        <v>833591</v>
      </c>
      <c r="DR123" s="1015"/>
      <c r="DS123" s="1015"/>
      <c r="DT123" s="1015"/>
      <c r="DU123" s="1016"/>
      <c r="DV123" s="1018">
        <v>0.3</v>
      </c>
      <c r="DW123" s="1019"/>
      <c r="DX123" s="1019"/>
      <c r="DY123" s="1019"/>
      <c r="DZ123" s="1020"/>
    </row>
    <row r="124" spans="1:130" s="247" customFormat="1" ht="26.25" customHeight="1" thickBot="1" x14ac:dyDescent="0.25">
      <c r="A124" s="1115"/>
      <c r="B124" s="1002"/>
      <c r="C124" s="972" t="s">
        <v>478</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130</v>
      </c>
      <c r="AB124" s="1015"/>
      <c r="AC124" s="1015"/>
      <c r="AD124" s="1015"/>
      <c r="AE124" s="1016"/>
      <c r="AF124" s="1017" t="s">
        <v>130</v>
      </c>
      <c r="AG124" s="1015"/>
      <c r="AH124" s="1015"/>
      <c r="AI124" s="1015"/>
      <c r="AJ124" s="1016"/>
      <c r="AK124" s="1017" t="s">
        <v>130</v>
      </c>
      <c r="AL124" s="1015"/>
      <c r="AM124" s="1015"/>
      <c r="AN124" s="1015"/>
      <c r="AO124" s="1016"/>
      <c r="AP124" s="1018" t="s">
        <v>130</v>
      </c>
      <c r="AQ124" s="1019"/>
      <c r="AR124" s="1019"/>
      <c r="AS124" s="1019"/>
      <c r="AT124" s="1020"/>
      <c r="AU124" s="1117" t="s">
        <v>494</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199.6</v>
      </c>
      <c r="BR124" s="1084"/>
      <c r="BS124" s="1084"/>
      <c r="BT124" s="1084"/>
      <c r="BU124" s="1084"/>
      <c r="BV124" s="1084">
        <v>190.4</v>
      </c>
      <c r="BW124" s="1084"/>
      <c r="BX124" s="1084"/>
      <c r="BY124" s="1084"/>
      <c r="BZ124" s="1084"/>
      <c r="CA124" s="1084">
        <v>183.7</v>
      </c>
      <c r="CB124" s="1084"/>
      <c r="CC124" s="1084"/>
      <c r="CD124" s="1084"/>
      <c r="CE124" s="1084"/>
      <c r="CF124" s="1085"/>
      <c r="CG124" s="1086"/>
      <c r="CH124" s="1086"/>
      <c r="CI124" s="1086"/>
      <c r="CJ124" s="1087"/>
      <c r="CK124" s="1069"/>
      <c r="CL124" s="1069"/>
      <c r="CM124" s="1069"/>
      <c r="CN124" s="1069"/>
      <c r="CO124" s="1070"/>
      <c r="CP124" s="1076" t="s">
        <v>495</v>
      </c>
      <c r="CQ124" s="1077"/>
      <c r="CR124" s="1077"/>
      <c r="CS124" s="1077"/>
      <c r="CT124" s="1077"/>
      <c r="CU124" s="1077"/>
      <c r="CV124" s="1077"/>
      <c r="CW124" s="1077"/>
      <c r="CX124" s="1077"/>
      <c r="CY124" s="1077"/>
      <c r="CZ124" s="1077"/>
      <c r="DA124" s="1077"/>
      <c r="DB124" s="1077"/>
      <c r="DC124" s="1077"/>
      <c r="DD124" s="1077"/>
      <c r="DE124" s="1077"/>
      <c r="DF124" s="1078"/>
      <c r="DG124" s="1061">
        <v>337800</v>
      </c>
      <c r="DH124" s="1040"/>
      <c r="DI124" s="1040"/>
      <c r="DJ124" s="1040"/>
      <c r="DK124" s="1041"/>
      <c r="DL124" s="1039">
        <v>318047</v>
      </c>
      <c r="DM124" s="1040"/>
      <c r="DN124" s="1040"/>
      <c r="DO124" s="1040"/>
      <c r="DP124" s="1041"/>
      <c r="DQ124" s="1039">
        <v>452320</v>
      </c>
      <c r="DR124" s="1040"/>
      <c r="DS124" s="1040"/>
      <c r="DT124" s="1040"/>
      <c r="DU124" s="1041"/>
      <c r="DV124" s="1042">
        <v>0.2</v>
      </c>
      <c r="DW124" s="1043"/>
      <c r="DX124" s="1043"/>
      <c r="DY124" s="1043"/>
      <c r="DZ124" s="1044"/>
    </row>
    <row r="125" spans="1:130" s="247" customFormat="1" ht="26.25" customHeight="1" x14ac:dyDescent="0.2">
      <c r="A125" s="1115"/>
      <c r="B125" s="1002"/>
      <c r="C125" s="972" t="s">
        <v>480</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463</v>
      </c>
      <c r="AB125" s="1015"/>
      <c r="AC125" s="1015"/>
      <c r="AD125" s="1015"/>
      <c r="AE125" s="1016"/>
      <c r="AF125" s="1017" t="s">
        <v>130</v>
      </c>
      <c r="AG125" s="1015"/>
      <c r="AH125" s="1015"/>
      <c r="AI125" s="1015"/>
      <c r="AJ125" s="1016"/>
      <c r="AK125" s="1017" t="s">
        <v>130</v>
      </c>
      <c r="AL125" s="1015"/>
      <c r="AM125" s="1015"/>
      <c r="AN125" s="1015"/>
      <c r="AO125" s="1016"/>
      <c r="AP125" s="1018" t="s">
        <v>130</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496</v>
      </c>
      <c r="CL125" s="1064"/>
      <c r="CM125" s="1064"/>
      <c r="CN125" s="1064"/>
      <c r="CO125" s="1065"/>
      <c r="CP125" s="996" t="s">
        <v>497</v>
      </c>
      <c r="CQ125" s="945"/>
      <c r="CR125" s="945"/>
      <c r="CS125" s="945"/>
      <c r="CT125" s="945"/>
      <c r="CU125" s="945"/>
      <c r="CV125" s="945"/>
      <c r="CW125" s="945"/>
      <c r="CX125" s="945"/>
      <c r="CY125" s="945"/>
      <c r="CZ125" s="945"/>
      <c r="DA125" s="945"/>
      <c r="DB125" s="945"/>
      <c r="DC125" s="945"/>
      <c r="DD125" s="945"/>
      <c r="DE125" s="945"/>
      <c r="DF125" s="946"/>
      <c r="DG125" s="982" t="s">
        <v>130</v>
      </c>
      <c r="DH125" s="983"/>
      <c r="DI125" s="983"/>
      <c r="DJ125" s="983"/>
      <c r="DK125" s="983"/>
      <c r="DL125" s="983" t="s">
        <v>130</v>
      </c>
      <c r="DM125" s="983"/>
      <c r="DN125" s="983"/>
      <c r="DO125" s="983"/>
      <c r="DP125" s="983"/>
      <c r="DQ125" s="983" t="s">
        <v>130</v>
      </c>
      <c r="DR125" s="983"/>
      <c r="DS125" s="983"/>
      <c r="DT125" s="983"/>
      <c r="DU125" s="983"/>
      <c r="DV125" s="984" t="s">
        <v>130</v>
      </c>
      <c r="DW125" s="984"/>
      <c r="DX125" s="984"/>
      <c r="DY125" s="984"/>
      <c r="DZ125" s="985"/>
    </row>
    <row r="126" spans="1:130" s="247" customFormat="1" ht="26.25" customHeight="1" thickBot="1" x14ac:dyDescent="0.25">
      <c r="A126" s="1115"/>
      <c r="B126" s="1002"/>
      <c r="C126" s="972" t="s">
        <v>482</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334576</v>
      </c>
      <c r="AB126" s="1015"/>
      <c r="AC126" s="1015"/>
      <c r="AD126" s="1015"/>
      <c r="AE126" s="1016"/>
      <c r="AF126" s="1017">
        <v>200153</v>
      </c>
      <c r="AG126" s="1015"/>
      <c r="AH126" s="1015"/>
      <c r="AI126" s="1015"/>
      <c r="AJ126" s="1016"/>
      <c r="AK126" s="1017">
        <v>139586</v>
      </c>
      <c r="AL126" s="1015"/>
      <c r="AM126" s="1015"/>
      <c r="AN126" s="1015"/>
      <c r="AO126" s="1016"/>
      <c r="AP126" s="1018">
        <v>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498</v>
      </c>
      <c r="CQ126" s="1006"/>
      <c r="CR126" s="1006"/>
      <c r="CS126" s="1006"/>
      <c r="CT126" s="1006"/>
      <c r="CU126" s="1006"/>
      <c r="CV126" s="1006"/>
      <c r="CW126" s="1006"/>
      <c r="CX126" s="1006"/>
      <c r="CY126" s="1006"/>
      <c r="CZ126" s="1006"/>
      <c r="DA126" s="1006"/>
      <c r="DB126" s="1006"/>
      <c r="DC126" s="1006"/>
      <c r="DD126" s="1006"/>
      <c r="DE126" s="1006"/>
      <c r="DF126" s="1007"/>
      <c r="DG126" s="975" t="s">
        <v>463</v>
      </c>
      <c r="DH126" s="976"/>
      <c r="DI126" s="976"/>
      <c r="DJ126" s="976"/>
      <c r="DK126" s="976"/>
      <c r="DL126" s="976" t="s">
        <v>463</v>
      </c>
      <c r="DM126" s="976"/>
      <c r="DN126" s="976"/>
      <c r="DO126" s="976"/>
      <c r="DP126" s="976"/>
      <c r="DQ126" s="976" t="s">
        <v>130</v>
      </c>
      <c r="DR126" s="976"/>
      <c r="DS126" s="976"/>
      <c r="DT126" s="976"/>
      <c r="DU126" s="976"/>
      <c r="DV126" s="977" t="s">
        <v>130</v>
      </c>
      <c r="DW126" s="977"/>
      <c r="DX126" s="977"/>
      <c r="DY126" s="977"/>
      <c r="DZ126" s="978"/>
    </row>
    <row r="127" spans="1:130" s="247" customFormat="1" ht="26.25" customHeight="1" x14ac:dyDescent="0.2">
      <c r="A127" s="1116"/>
      <c r="B127" s="1004"/>
      <c r="C127" s="1058" t="s">
        <v>499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153</v>
      </c>
      <c r="AB127" s="1015"/>
      <c r="AC127" s="1015"/>
      <c r="AD127" s="1015"/>
      <c r="AE127" s="1016"/>
      <c r="AF127" s="1017">
        <v>57</v>
      </c>
      <c r="AG127" s="1015"/>
      <c r="AH127" s="1015"/>
      <c r="AI127" s="1015"/>
      <c r="AJ127" s="1016"/>
      <c r="AK127" s="1017">
        <v>12</v>
      </c>
      <c r="AL127" s="1015"/>
      <c r="AM127" s="1015"/>
      <c r="AN127" s="1015"/>
      <c r="AO127" s="1016"/>
      <c r="AP127" s="1018">
        <v>0</v>
      </c>
      <c r="AQ127" s="1019"/>
      <c r="AR127" s="1019"/>
      <c r="AS127" s="1019"/>
      <c r="AT127" s="1020"/>
      <c r="AU127" s="283"/>
      <c r="AV127" s="283"/>
      <c r="AW127" s="283"/>
      <c r="AX127" s="1088" t="s">
        <v>500</v>
      </c>
      <c r="AY127" s="1089"/>
      <c r="AZ127" s="1089"/>
      <c r="BA127" s="1089"/>
      <c r="BB127" s="1089"/>
      <c r="BC127" s="1089"/>
      <c r="BD127" s="1089"/>
      <c r="BE127" s="1090"/>
      <c r="BF127" s="1091" t="s">
        <v>501</v>
      </c>
      <c r="BG127" s="1089"/>
      <c r="BH127" s="1089"/>
      <c r="BI127" s="1089"/>
      <c r="BJ127" s="1089"/>
      <c r="BK127" s="1089"/>
      <c r="BL127" s="1090"/>
      <c r="BM127" s="1091" t="s">
        <v>502</v>
      </c>
      <c r="BN127" s="1089"/>
      <c r="BO127" s="1089"/>
      <c r="BP127" s="1089"/>
      <c r="BQ127" s="1089"/>
      <c r="BR127" s="1089"/>
      <c r="BS127" s="1090"/>
      <c r="BT127" s="1091" t="s">
        <v>503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504</v>
      </c>
      <c r="CQ127" s="1006"/>
      <c r="CR127" s="1006"/>
      <c r="CS127" s="1006"/>
      <c r="CT127" s="1006"/>
      <c r="CU127" s="1006"/>
      <c r="CV127" s="1006"/>
      <c r="CW127" s="1006"/>
      <c r="CX127" s="1006"/>
      <c r="CY127" s="1006"/>
      <c r="CZ127" s="1006"/>
      <c r="DA127" s="1006"/>
      <c r="DB127" s="1006"/>
      <c r="DC127" s="1006"/>
      <c r="DD127" s="1006"/>
      <c r="DE127" s="1006"/>
      <c r="DF127" s="1007"/>
      <c r="DG127" s="975">
        <v>603930</v>
      </c>
      <c r="DH127" s="976"/>
      <c r="DI127" s="976"/>
      <c r="DJ127" s="976"/>
      <c r="DK127" s="976"/>
      <c r="DL127" s="976">
        <v>196383</v>
      </c>
      <c r="DM127" s="976"/>
      <c r="DN127" s="976"/>
      <c r="DO127" s="976"/>
      <c r="DP127" s="976"/>
      <c r="DQ127" s="976">
        <v>389840</v>
      </c>
      <c r="DR127" s="976"/>
      <c r="DS127" s="976"/>
      <c r="DT127" s="976"/>
      <c r="DU127" s="976"/>
      <c r="DV127" s="977">
        <v>0.1</v>
      </c>
      <c r="DW127" s="977"/>
      <c r="DX127" s="977"/>
      <c r="DY127" s="977"/>
      <c r="DZ127" s="978"/>
    </row>
    <row r="128" spans="1:130" s="247" customFormat="1" ht="26.25" customHeight="1" thickBot="1" x14ac:dyDescent="0.25">
      <c r="A128" s="1099" t="s">
        <v>505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506</v>
      </c>
      <c r="X128" s="1101"/>
      <c r="Y128" s="1101"/>
      <c r="Z128" s="1102"/>
      <c r="AA128" s="1103">
        <v>20793390</v>
      </c>
      <c r="AB128" s="1104"/>
      <c r="AC128" s="1104"/>
      <c r="AD128" s="1104"/>
      <c r="AE128" s="1105"/>
      <c r="AF128" s="1106">
        <v>20549956</v>
      </c>
      <c r="AG128" s="1104"/>
      <c r="AH128" s="1104"/>
      <c r="AI128" s="1104"/>
      <c r="AJ128" s="1105"/>
      <c r="AK128" s="1106">
        <v>19608741</v>
      </c>
      <c r="AL128" s="1104"/>
      <c r="AM128" s="1104"/>
      <c r="AN128" s="1104"/>
      <c r="AO128" s="1105"/>
      <c r="AP128" s="1107"/>
      <c r="AQ128" s="1108"/>
      <c r="AR128" s="1108"/>
      <c r="AS128" s="1108"/>
      <c r="AT128" s="1109"/>
      <c r="AU128" s="283"/>
      <c r="AV128" s="283"/>
      <c r="AW128" s="283"/>
      <c r="AX128" s="944" t="s">
        <v>507</v>
      </c>
      <c r="AY128" s="945"/>
      <c r="AZ128" s="945"/>
      <c r="BA128" s="945"/>
      <c r="BB128" s="945"/>
      <c r="BC128" s="945"/>
      <c r="BD128" s="945"/>
      <c r="BE128" s="946"/>
      <c r="BF128" s="1110" t="s">
        <v>130</v>
      </c>
      <c r="BG128" s="1111"/>
      <c r="BH128" s="1111"/>
      <c r="BI128" s="1111"/>
      <c r="BJ128" s="1111"/>
      <c r="BK128" s="1111"/>
      <c r="BL128" s="1112"/>
      <c r="BM128" s="1110">
        <v>11.25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508</v>
      </c>
      <c r="CQ128" s="1093"/>
      <c r="CR128" s="1093"/>
      <c r="CS128" s="1093"/>
      <c r="CT128" s="1093"/>
      <c r="CU128" s="1093"/>
      <c r="CV128" s="1093"/>
      <c r="CW128" s="1093"/>
      <c r="CX128" s="1093"/>
      <c r="CY128" s="1093"/>
      <c r="CZ128" s="1093"/>
      <c r="DA128" s="1093"/>
      <c r="DB128" s="1093"/>
      <c r="DC128" s="1093"/>
      <c r="DD128" s="1093"/>
      <c r="DE128" s="1093"/>
      <c r="DF128" s="1094"/>
      <c r="DG128" s="1095">
        <v>17668857</v>
      </c>
      <c r="DH128" s="1096"/>
      <c r="DI128" s="1096"/>
      <c r="DJ128" s="1096"/>
      <c r="DK128" s="1096"/>
      <c r="DL128" s="1096">
        <v>17644745</v>
      </c>
      <c r="DM128" s="1096"/>
      <c r="DN128" s="1096"/>
      <c r="DO128" s="1096"/>
      <c r="DP128" s="1096"/>
      <c r="DQ128" s="1096">
        <v>17330612</v>
      </c>
      <c r="DR128" s="1096"/>
      <c r="DS128" s="1096"/>
      <c r="DT128" s="1096"/>
      <c r="DU128" s="1096"/>
      <c r="DV128" s="1097">
        <v>6.2</v>
      </c>
      <c r="DW128" s="1097"/>
      <c r="DX128" s="1097"/>
      <c r="DY128" s="1097"/>
      <c r="DZ128" s="1098"/>
    </row>
    <row r="129" spans="1:131" s="247" customFormat="1" ht="26.25" customHeight="1" x14ac:dyDescent="0.2">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509</v>
      </c>
      <c r="X129" s="1130"/>
      <c r="Y129" s="1130"/>
      <c r="Z129" s="1131"/>
      <c r="AA129" s="1014">
        <v>325708093</v>
      </c>
      <c r="AB129" s="1015"/>
      <c r="AC129" s="1015"/>
      <c r="AD129" s="1015"/>
      <c r="AE129" s="1016"/>
      <c r="AF129" s="1017">
        <v>327147073</v>
      </c>
      <c r="AG129" s="1015"/>
      <c r="AH129" s="1015"/>
      <c r="AI129" s="1015"/>
      <c r="AJ129" s="1016"/>
      <c r="AK129" s="1017">
        <v>328072264</v>
      </c>
      <c r="AL129" s="1015"/>
      <c r="AM129" s="1015"/>
      <c r="AN129" s="1015"/>
      <c r="AO129" s="1016"/>
      <c r="AP129" s="1132"/>
      <c r="AQ129" s="1133"/>
      <c r="AR129" s="1133"/>
      <c r="AS129" s="1133"/>
      <c r="AT129" s="1134"/>
      <c r="AU129" s="285"/>
      <c r="AV129" s="285"/>
      <c r="AW129" s="285"/>
      <c r="AX129" s="1123" t="s">
        <v>510</v>
      </c>
      <c r="AY129" s="1006"/>
      <c r="AZ129" s="1006"/>
      <c r="BA129" s="1006"/>
      <c r="BB129" s="1006"/>
      <c r="BC129" s="1006"/>
      <c r="BD129" s="1006"/>
      <c r="BE129" s="1007"/>
      <c r="BF129" s="1124" t="s">
        <v>130</v>
      </c>
      <c r="BG129" s="1125"/>
      <c r="BH129" s="1125"/>
      <c r="BI129" s="1125"/>
      <c r="BJ129" s="1125"/>
      <c r="BK129" s="1125"/>
      <c r="BL129" s="1126"/>
      <c r="BM129" s="1124">
        <v>16.25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986" t="s">
        <v>511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512</v>
      </c>
      <c r="X130" s="1130"/>
      <c r="Y130" s="1130"/>
      <c r="Z130" s="1131"/>
      <c r="AA130" s="1014">
        <v>47753547</v>
      </c>
      <c r="AB130" s="1015"/>
      <c r="AC130" s="1015"/>
      <c r="AD130" s="1015"/>
      <c r="AE130" s="1016"/>
      <c r="AF130" s="1017">
        <v>47350943</v>
      </c>
      <c r="AG130" s="1015"/>
      <c r="AH130" s="1015"/>
      <c r="AI130" s="1015"/>
      <c r="AJ130" s="1016"/>
      <c r="AK130" s="1017">
        <v>47561696</v>
      </c>
      <c r="AL130" s="1015"/>
      <c r="AM130" s="1015"/>
      <c r="AN130" s="1015"/>
      <c r="AO130" s="1016"/>
      <c r="AP130" s="1132"/>
      <c r="AQ130" s="1133"/>
      <c r="AR130" s="1133"/>
      <c r="AS130" s="1133"/>
      <c r="AT130" s="1134"/>
      <c r="AU130" s="285"/>
      <c r="AV130" s="285"/>
      <c r="AW130" s="285"/>
      <c r="AX130" s="1123" t="s">
        <v>513</v>
      </c>
      <c r="AY130" s="1006"/>
      <c r="AZ130" s="1006"/>
      <c r="BA130" s="1006"/>
      <c r="BB130" s="1006"/>
      <c r="BC130" s="1006"/>
      <c r="BD130" s="1006"/>
      <c r="BE130" s="1007"/>
      <c r="BF130" s="1160">
        <v>12.4</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514</v>
      </c>
      <c r="X131" s="1168"/>
      <c r="Y131" s="1168"/>
      <c r="Z131" s="1169"/>
      <c r="AA131" s="1061">
        <v>277954546</v>
      </c>
      <c r="AB131" s="1040"/>
      <c r="AC131" s="1040"/>
      <c r="AD131" s="1040"/>
      <c r="AE131" s="1041"/>
      <c r="AF131" s="1039">
        <v>279796130</v>
      </c>
      <c r="AG131" s="1040"/>
      <c r="AH131" s="1040"/>
      <c r="AI131" s="1040"/>
      <c r="AJ131" s="1041"/>
      <c r="AK131" s="1039">
        <v>280510568</v>
      </c>
      <c r="AL131" s="1040"/>
      <c r="AM131" s="1040"/>
      <c r="AN131" s="1040"/>
      <c r="AO131" s="1041"/>
      <c r="AP131" s="1170"/>
      <c r="AQ131" s="1171"/>
      <c r="AR131" s="1171"/>
      <c r="AS131" s="1171"/>
      <c r="AT131" s="1172"/>
      <c r="AU131" s="285"/>
      <c r="AV131" s="285"/>
      <c r="AW131" s="285"/>
      <c r="AX131" s="1142" t="s">
        <v>515</v>
      </c>
      <c r="AY131" s="1093"/>
      <c r="AZ131" s="1093"/>
      <c r="BA131" s="1093"/>
      <c r="BB131" s="1093"/>
      <c r="BC131" s="1093"/>
      <c r="BD131" s="1093"/>
      <c r="BE131" s="1094"/>
      <c r="BF131" s="1143">
        <v>183.7</v>
      </c>
      <c r="BG131" s="1144"/>
      <c r="BH131" s="1144"/>
      <c r="BI131" s="1144"/>
      <c r="BJ131" s="1144"/>
      <c r="BK131" s="1144"/>
      <c r="BL131" s="1145"/>
      <c r="BM131" s="1143">
        <v>400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49" t="s">
        <v>516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517</v>
      </c>
      <c r="W132" s="1153"/>
      <c r="X132" s="1153"/>
      <c r="Y132" s="1153"/>
      <c r="Z132" s="1154"/>
      <c r="AA132" s="1155">
        <v>12.52158725</v>
      </c>
      <c r="AB132" s="1156"/>
      <c r="AC132" s="1156"/>
      <c r="AD132" s="1156"/>
      <c r="AE132" s="1157"/>
      <c r="AF132" s="1158">
        <v>12.61500079</v>
      </c>
      <c r="AG132" s="1156"/>
      <c r="AH132" s="1156"/>
      <c r="AI132" s="1156"/>
      <c r="AJ132" s="1157"/>
      <c r="AK132" s="1158">
        <v>12.16905382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518</v>
      </c>
      <c r="W133" s="1136"/>
      <c r="X133" s="1136"/>
      <c r="Y133" s="1136"/>
      <c r="Z133" s="1137"/>
      <c r="AA133" s="1138">
        <v>13.8</v>
      </c>
      <c r="AB133" s="1139"/>
      <c r="AC133" s="1139"/>
      <c r="AD133" s="1139"/>
      <c r="AE133" s="1140"/>
      <c r="AF133" s="1138">
        <v>13.1</v>
      </c>
      <c r="AG133" s="1139"/>
      <c r="AH133" s="1139"/>
      <c r="AI133" s="1139"/>
      <c r="AJ133" s="1140"/>
      <c r="AK133" s="1138">
        <v>12.4</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aYkBu6nWqc/6xgLVFT//pyW1tJPRB30NAqkcd3jZOj3Mdy7a5vz+1GR8LBjokZSL8MRUONQNxELjketvS1xgWA==" saltValue="1drdAuhIE9bvdwCdJrBhQ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519</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HWO1SSshw65+dipLUOMbXfRB/aCnaWfbcZSENepjwP9Uvl+tJBgBVcCuMrcuo/9CULg2fcacazE8TX9/2D2Zzw==" saltValue="Y6mVKBI2wpmVUGTL+NeD2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MucwJ6Dao6ItWkUmyPKw9A3QeeDMX2SO2YPFOW0Vhlo0DNS3weuEAU5er4q1zWY3SAbEHI0D60z8aiK+mO+x9Q==" saltValue="aZF8yhnEC7pNI0fsehQB0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520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521</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522</v>
      </c>
      <c r="AP7" s="304"/>
      <c r="AQ7" s="305" t="s">
        <v>523</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524</v>
      </c>
      <c r="AQ8" s="311" t="s">
        <v>525</v>
      </c>
      <c r="AR8" s="312" t="s">
        <v>526</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527</v>
      </c>
      <c r="AL9" s="1179"/>
      <c r="AM9" s="1179"/>
      <c r="AN9" s="1180"/>
      <c r="AO9" s="313">
        <v>133328466</v>
      </c>
      <c r="AP9" s="313">
        <v>111500</v>
      </c>
      <c r="AQ9" s="314">
        <v>103263</v>
      </c>
      <c r="AR9" s="315">
        <v>8</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528</v>
      </c>
      <c r="AL10" s="1179"/>
      <c r="AM10" s="1179"/>
      <c r="AN10" s="1180"/>
      <c r="AO10" s="316">
        <v>4596352</v>
      </c>
      <c r="AP10" s="316">
        <v>3844</v>
      </c>
      <c r="AQ10" s="317">
        <v>1458</v>
      </c>
      <c r="AR10" s="318">
        <v>163.6</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529</v>
      </c>
      <c r="AL11" s="1179"/>
      <c r="AM11" s="1179"/>
      <c r="AN11" s="1180"/>
      <c r="AO11" s="316">
        <v>12919</v>
      </c>
      <c r="AP11" s="316">
        <v>11</v>
      </c>
      <c r="AQ11" s="317">
        <v>119</v>
      </c>
      <c r="AR11" s="318">
        <v>-90.8</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530</v>
      </c>
      <c r="AL12" s="1179"/>
      <c r="AM12" s="1179"/>
      <c r="AN12" s="1180"/>
      <c r="AO12" s="316">
        <v>35091</v>
      </c>
      <c r="AP12" s="316">
        <v>29</v>
      </c>
      <c r="AQ12" s="317">
        <v>1204</v>
      </c>
      <c r="AR12" s="318">
        <v>-97.6</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531</v>
      </c>
      <c r="AL13" s="1179"/>
      <c r="AM13" s="1179"/>
      <c r="AN13" s="1180"/>
      <c r="AO13" s="316" t="s">
        <v>532</v>
      </c>
      <c r="AP13" s="316" t="s">
        <v>532</v>
      </c>
      <c r="AQ13" s="317">
        <v>5</v>
      </c>
      <c r="AR13" s="318" t="s">
        <v>532</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533</v>
      </c>
      <c r="AL14" s="1179"/>
      <c r="AM14" s="1179"/>
      <c r="AN14" s="1180"/>
      <c r="AO14" s="316">
        <v>2349763</v>
      </c>
      <c r="AP14" s="316">
        <v>1965</v>
      </c>
      <c r="AQ14" s="317">
        <v>1915</v>
      </c>
      <c r="AR14" s="318">
        <v>2.6</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534</v>
      </c>
      <c r="AL15" s="1179"/>
      <c r="AM15" s="1179"/>
      <c r="AN15" s="1180"/>
      <c r="AO15" s="316">
        <v>1672598</v>
      </c>
      <c r="AP15" s="316">
        <v>1399</v>
      </c>
      <c r="AQ15" s="317">
        <v>1236</v>
      </c>
      <c r="AR15" s="318">
        <v>13.2</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535</v>
      </c>
      <c r="AL16" s="1182"/>
      <c r="AM16" s="1182"/>
      <c r="AN16" s="1183"/>
      <c r="AO16" s="316">
        <v>-11879886</v>
      </c>
      <c r="AP16" s="316">
        <v>-9935</v>
      </c>
      <c r="AQ16" s="317">
        <v>-7821</v>
      </c>
      <c r="AR16" s="318">
        <v>27</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190</v>
      </c>
      <c r="AL17" s="1182"/>
      <c r="AM17" s="1182"/>
      <c r="AN17" s="1183"/>
      <c r="AO17" s="316">
        <v>130115303</v>
      </c>
      <c r="AP17" s="316">
        <v>108813</v>
      </c>
      <c r="AQ17" s="317">
        <v>101379</v>
      </c>
      <c r="AR17" s="318">
        <v>7.3</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536</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537</v>
      </c>
      <c r="AP20" s="324" t="s">
        <v>538</v>
      </c>
      <c r="AQ20" s="325" t="s">
        <v>539</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540</v>
      </c>
      <c r="AL21" s="1174"/>
      <c r="AM21" s="1174"/>
      <c r="AN21" s="1175"/>
      <c r="AO21" s="328">
        <v>11.24</v>
      </c>
      <c r="AP21" s="329">
        <v>10.89</v>
      </c>
      <c r="AQ21" s="330">
        <v>0.35</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541</v>
      </c>
      <c r="AL22" s="1174"/>
      <c r="AM22" s="1174"/>
      <c r="AN22" s="1175"/>
      <c r="AO22" s="333">
        <v>99.9</v>
      </c>
      <c r="AP22" s="334">
        <v>99.9</v>
      </c>
      <c r="AQ22" s="335">
        <v>0</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542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543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544</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522</v>
      </c>
      <c r="AP30" s="304"/>
      <c r="AQ30" s="305" t="s">
        <v>523</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524</v>
      </c>
      <c r="AQ31" s="311" t="s">
        <v>525</v>
      </c>
      <c r="AR31" s="312" t="s">
        <v>526</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545</v>
      </c>
      <c r="AL32" s="1190"/>
      <c r="AM32" s="1190"/>
      <c r="AN32" s="1191"/>
      <c r="AO32" s="343">
        <v>51526441</v>
      </c>
      <c r="AP32" s="343">
        <v>43090</v>
      </c>
      <c r="AQ32" s="344">
        <v>32340</v>
      </c>
      <c r="AR32" s="345">
        <v>33.200000000000003</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546</v>
      </c>
      <c r="AL33" s="1190"/>
      <c r="AM33" s="1190"/>
      <c r="AN33" s="1191"/>
      <c r="AO33" s="343">
        <v>6054913</v>
      </c>
      <c r="AP33" s="343">
        <v>5064</v>
      </c>
      <c r="AQ33" s="344">
        <v>3070</v>
      </c>
      <c r="AR33" s="345">
        <v>65</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547</v>
      </c>
      <c r="AL34" s="1190"/>
      <c r="AM34" s="1190"/>
      <c r="AN34" s="1191"/>
      <c r="AO34" s="343">
        <v>27245736</v>
      </c>
      <c r="AP34" s="343">
        <v>22785</v>
      </c>
      <c r="AQ34" s="344">
        <v>20684</v>
      </c>
      <c r="AR34" s="345">
        <v>10.199999999999999</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548</v>
      </c>
      <c r="AL35" s="1190"/>
      <c r="AM35" s="1190"/>
      <c r="AN35" s="1191"/>
      <c r="AO35" s="343">
        <v>16339231</v>
      </c>
      <c r="AP35" s="343">
        <v>13664</v>
      </c>
      <c r="AQ35" s="344">
        <v>10383</v>
      </c>
      <c r="AR35" s="345">
        <v>31.6</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549</v>
      </c>
      <c r="AL36" s="1190"/>
      <c r="AM36" s="1190"/>
      <c r="AN36" s="1191"/>
      <c r="AO36" s="343" t="s">
        <v>532</v>
      </c>
      <c r="AP36" s="343" t="s">
        <v>532</v>
      </c>
      <c r="AQ36" s="344">
        <v>181</v>
      </c>
      <c r="AR36" s="345" t="s">
        <v>532</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550</v>
      </c>
      <c r="AL37" s="1190"/>
      <c r="AM37" s="1190"/>
      <c r="AN37" s="1191"/>
      <c r="AO37" s="343">
        <v>139598</v>
      </c>
      <c r="AP37" s="343">
        <v>117</v>
      </c>
      <c r="AQ37" s="344">
        <v>1161</v>
      </c>
      <c r="AR37" s="345">
        <v>-89.9</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551</v>
      </c>
      <c r="AL38" s="1193"/>
      <c r="AM38" s="1193"/>
      <c r="AN38" s="1194"/>
      <c r="AO38" s="346" t="s">
        <v>532</v>
      </c>
      <c r="AP38" s="346" t="s">
        <v>532</v>
      </c>
      <c r="AQ38" s="347">
        <v>0</v>
      </c>
      <c r="AR38" s="335" t="s">
        <v>532</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552</v>
      </c>
      <c r="AL39" s="1193"/>
      <c r="AM39" s="1193"/>
      <c r="AN39" s="1194"/>
      <c r="AO39" s="343">
        <v>-19608741</v>
      </c>
      <c r="AP39" s="343">
        <v>-16398</v>
      </c>
      <c r="AQ39" s="344">
        <v>-17790</v>
      </c>
      <c r="AR39" s="345">
        <v>-7.8</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553</v>
      </c>
      <c r="AL40" s="1190"/>
      <c r="AM40" s="1190"/>
      <c r="AN40" s="1191"/>
      <c r="AO40" s="343">
        <v>-47561696</v>
      </c>
      <c r="AP40" s="343">
        <v>-39775</v>
      </c>
      <c r="AQ40" s="344">
        <v>-32769</v>
      </c>
      <c r="AR40" s="345">
        <v>21.4</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302</v>
      </c>
      <c r="AL41" s="1196"/>
      <c r="AM41" s="1196"/>
      <c r="AN41" s="1197"/>
      <c r="AO41" s="343">
        <v>34135482</v>
      </c>
      <c r="AP41" s="343">
        <v>28547</v>
      </c>
      <c r="AQ41" s="344">
        <v>17259</v>
      </c>
      <c r="AR41" s="345">
        <v>65.400000000000006</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554</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555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556</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522</v>
      </c>
      <c r="AN49" s="1186" t="s">
        <v>557</v>
      </c>
      <c r="AO49" s="1187"/>
      <c r="AP49" s="1187"/>
      <c r="AQ49" s="1187"/>
      <c r="AR49" s="1188"/>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558</v>
      </c>
      <c r="AO50" s="360" t="s">
        <v>559</v>
      </c>
      <c r="AP50" s="361" t="s">
        <v>560</v>
      </c>
      <c r="AQ50" s="362" t="s">
        <v>561</v>
      </c>
      <c r="AR50" s="363" t="s">
        <v>562</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563</v>
      </c>
      <c r="AL51" s="356"/>
      <c r="AM51" s="364">
        <v>55363105</v>
      </c>
      <c r="AN51" s="365">
        <v>46483</v>
      </c>
      <c r="AO51" s="366">
        <v>3</v>
      </c>
      <c r="AP51" s="367">
        <v>51898</v>
      </c>
      <c r="AQ51" s="368">
        <v>-3.1</v>
      </c>
      <c r="AR51" s="369">
        <v>6.1</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564</v>
      </c>
      <c r="AM52" s="372">
        <v>29062368</v>
      </c>
      <c r="AN52" s="373">
        <v>24401</v>
      </c>
      <c r="AO52" s="374">
        <v>22.2</v>
      </c>
      <c r="AP52" s="375">
        <v>25986</v>
      </c>
      <c r="AQ52" s="376">
        <v>2.9</v>
      </c>
      <c r="AR52" s="377">
        <v>19.3</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565</v>
      </c>
      <c r="AL53" s="356"/>
      <c r="AM53" s="364">
        <v>66106276</v>
      </c>
      <c r="AN53" s="365">
        <v>55372</v>
      </c>
      <c r="AO53" s="366">
        <v>19.100000000000001</v>
      </c>
      <c r="AP53" s="367">
        <v>51684</v>
      </c>
      <c r="AQ53" s="368">
        <v>-0.4</v>
      </c>
      <c r="AR53" s="369">
        <v>19.5</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564</v>
      </c>
      <c r="AM54" s="372">
        <v>32687372</v>
      </c>
      <c r="AN54" s="373">
        <v>27380</v>
      </c>
      <c r="AO54" s="374">
        <v>12.2</v>
      </c>
      <c r="AP54" s="375">
        <v>26671</v>
      </c>
      <c r="AQ54" s="376">
        <v>2.6</v>
      </c>
      <c r="AR54" s="377">
        <v>9.6</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566</v>
      </c>
      <c r="AL55" s="356"/>
      <c r="AM55" s="364">
        <v>54962242</v>
      </c>
      <c r="AN55" s="365">
        <v>45981</v>
      </c>
      <c r="AO55" s="366">
        <v>-17</v>
      </c>
      <c r="AP55" s="367">
        <v>52897</v>
      </c>
      <c r="AQ55" s="368">
        <v>2.2999999999999998</v>
      </c>
      <c r="AR55" s="369">
        <v>-19.3</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564</v>
      </c>
      <c r="AM56" s="372">
        <v>31329618</v>
      </c>
      <c r="AN56" s="373">
        <v>26210</v>
      </c>
      <c r="AO56" s="374">
        <v>-4.3</v>
      </c>
      <c r="AP56" s="375">
        <v>27013</v>
      </c>
      <c r="AQ56" s="376">
        <v>1.3</v>
      </c>
      <c r="AR56" s="377">
        <v>-5.6</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567</v>
      </c>
      <c r="AL57" s="356"/>
      <c r="AM57" s="364">
        <v>52396417</v>
      </c>
      <c r="AN57" s="365">
        <v>43805</v>
      </c>
      <c r="AO57" s="366">
        <v>-4.7</v>
      </c>
      <c r="AP57" s="367">
        <v>54945</v>
      </c>
      <c r="AQ57" s="368">
        <v>3.9</v>
      </c>
      <c r="AR57" s="369">
        <v>-8.6</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564</v>
      </c>
      <c r="AM58" s="372">
        <v>30215995</v>
      </c>
      <c r="AN58" s="373">
        <v>25261</v>
      </c>
      <c r="AO58" s="374">
        <v>-3.6</v>
      </c>
      <c r="AP58" s="375">
        <v>29293</v>
      </c>
      <c r="AQ58" s="376">
        <v>8.4</v>
      </c>
      <c r="AR58" s="377">
        <v>-12</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568</v>
      </c>
      <c r="AL59" s="356"/>
      <c r="AM59" s="364">
        <v>58828827</v>
      </c>
      <c r="AN59" s="365">
        <v>49197</v>
      </c>
      <c r="AO59" s="366">
        <v>12.3</v>
      </c>
      <c r="AP59" s="367">
        <v>57132</v>
      </c>
      <c r="AQ59" s="368">
        <v>4</v>
      </c>
      <c r="AR59" s="369">
        <v>8.3000000000000007</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564</v>
      </c>
      <c r="AM60" s="372">
        <v>34216261</v>
      </c>
      <c r="AN60" s="373">
        <v>28614</v>
      </c>
      <c r="AO60" s="374">
        <v>13.3</v>
      </c>
      <c r="AP60" s="375">
        <v>30126</v>
      </c>
      <c r="AQ60" s="376">
        <v>2.8</v>
      </c>
      <c r="AR60" s="377">
        <v>10.5</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569</v>
      </c>
      <c r="AL61" s="378"/>
      <c r="AM61" s="379">
        <v>57531373</v>
      </c>
      <c r="AN61" s="380">
        <v>48168</v>
      </c>
      <c r="AO61" s="381">
        <v>2.5</v>
      </c>
      <c r="AP61" s="382">
        <v>53711</v>
      </c>
      <c r="AQ61" s="383">
        <v>1.3</v>
      </c>
      <c r="AR61" s="369">
        <v>1.2</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564</v>
      </c>
      <c r="AM62" s="372">
        <v>31502323</v>
      </c>
      <c r="AN62" s="373">
        <v>26373</v>
      </c>
      <c r="AO62" s="374">
        <v>8</v>
      </c>
      <c r="AP62" s="375">
        <v>27818</v>
      </c>
      <c r="AQ62" s="376">
        <v>3.6</v>
      </c>
      <c r="AR62" s="377">
        <v>4.4000000000000004</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Ih60XPuhtJ8L+iCs/cDqWQ5sx3iu/5UFgHwQc4yblPN3sbUKXtp2aZFWzKfdb+glGNXbMN+iBK8hhlFmBXEdcA==" saltValue="qTo2f6lvEnmOtBi+r1DO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571</v>
      </c>
    </row>
    <row r="120" spans="125:125" ht="13.5" hidden="1" customHeight="1" x14ac:dyDescent="0.2"/>
    <row r="121" spans="125:125" ht="13.5" hidden="1" customHeight="1" x14ac:dyDescent="0.2">
      <c r="DU121" s="291"/>
    </row>
  </sheetData>
  <sheetProtection algorithmName="SHA-512" hashValue="fGT9w1dymr+g9eN0ZzyzeIgkgMbLh1LI499/T90EGGKxKA/SOzQoHvZ+d5DCgyakPzFq3HGHluzaFd4Rw7npDA==" saltValue="+M3TWLMOyGxcFwbb0cVY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572</v>
      </c>
    </row>
  </sheetData>
  <sheetProtection algorithmName="SHA-512" hashValue="Qp3KFJ5t9YPAOik6FId3afSerr21xLrYr0RRflEZqkkVB2CVlkgJLt/bZgDTxkmo9mIxy9h4nW7+rsh2/5fztw==" saltValue="cPfOKmW0tnzD1HKihCUi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573</v>
      </c>
      <c r="G46" s="8" t="s">
        <v>574</v>
      </c>
      <c r="H46" s="8" t="s">
        <v>575</v>
      </c>
      <c r="I46" s="8" t="s">
        <v>576</v>
      </c>
      <c r="J46" s="9" t="s">
        <v>577</v>
      </c>
    </row>
    <row r="47" spans="2:10" ht="57.75" customHeight="1" x14ac:dyDescent="0.2">
      <c r="B47" s="10"/>
      <c r="C47" s="1198" t="s">
        <v>3</v>
      </c>
      <c r="D47" s="1198"/>
      <c r="E47" s="1199"/>
      <c r="F47" s="11">
        <v>3.26</v>
      </c>
      <c r="G47" s="12">
        <v>1.64</v>
      </c>
      <c r="H47" s="12">
        <v>1.28</v>
      </c>
      <c r="I47" s="12">
        <v>1.05</v>
      </c>
      <c r="J47" s="13">
        <v>1.21</v>
      </c>
    </row>
    <row r="48" spans="2:10" ht="57.75" customHeight="1" x14ac:dyDescent="0.2">
      <c r="B48" s="14"/>
      <c r="C48" s="1200" t="s">
        <v>4</v>
      </c>
      <c r="D48" s="1200"/>
      <c r="E48" s="1201"/>
      <c r="F48" s="15">
        <v>0.86</v>
      </c>
      <c r="G48" s="16">
        <v>0.86</v>
      </c>
      <c r="H48" s="16">
        <v>0.77</v>
      </c>
      <c r="I48" s="16">
        <v>0.61</v>
      </c>
      <c r="J48" s="17">
        <v>0.66</v>
      </c>
    </row>
    <row r="49" spans="2:10" ht="57.75" customHeight="1" thickBot="1" x14ac:dyDescent="0.25">
      <c r="B49" s="18"/>
      <c r="C49" s="1202" t="s">
        <v>5</v>
      </c>
      <c r="D49" s="1202"/>
      <c r="E49" s="1203"/>
      <c r="F49" s="19" t="s">
        <v>578</v>
      </c>
      <c r="G49" s="20" t="s">
        <v>579</v>
      </c>
      <c r="H49" s="20" t="s">
        <v>580</v>
      </c>
      <c r="I49" s="20" t="s">
        <v>581</v>
      </c>
      <c r="J49" s="21">
        <v>0.22</v>
      </c>
    </row>
    <row r="50" spans="2:10" ht="13.5" customHeight="1" x14ac:dyDescent="0.2"/>
  </sheetData>
  <sheetProtection algorithmName="SHA-512" hashValue="o9URBRgYN7lu8C/vnedkVO/olNvjVausO7RBVykR4d8SOyf/gnzJ3ES2G14qLlNtjPEbXMk11xGtdudOMouBqw==" saltValue="SjwFw+cWGsFEWqR23wgj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2021-03-08T00:00:13Z</cp:lastPrinted>
  <dcterms:created xsi:type="dcterms:W3CDTF">2021-02-05T03:58:07Z</dcterms:created>
  <dcterms:modified xsi:type="dcterms:W3CDTF">2021-10-29T04:54:20Z</dcterms:modified>
  <cp:category/>
</cp:coreProperties>
</file>