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fs-02.mic5.soumu.go.jp\org1107\財務調査課(11070006)\04_調査統計係\いろいろ\■財政状況公表資料\02_財政状況資料集\R01決算_財政状況資料集\09 10月公表分（２回目）\公表中ファイル最終版（結合先）\02 指定都市\"/>
    </mc:Choice>
  </mc:AlternateContent>
  <xr:revisionPtr revIDLastSave="0" documentId="13_ncr:1_{F311CBAA-2052-4368-A02A-7966A9C5FBB6}" xr6:coauthVersionLast="36" xr6:coauthVersionMax="45" xr10:uidLastSave="{00000000-0000-0000-0000-000000000000}"/>
  <bookViews>
    <workbookView xWindow="-120" yWindow="-120" windowWidth="29040" windowHeight="1584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37" i="12" l="1"/>
  <c r="AA36" i="12"/>
  <c r="AA35" i="12"/>
  <c r="AA33" i="12"/>
  <c r="AA32" i="12"/>
  <c r="AA31" i="12"/>
  <c r="AA30" i="12"/>
  <c r="AA29" i="12"/>
  <c r="AA28" i="12"/>
  <c r="BG34" i="10" l="1"/>
  <c r="AO38" i="10"/>
  <c r="AO37"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BW42" i="10"/>
  <c r="BE42" i="10"/>
  <c r="AM42" i="10"/>
  <c r="U42" i="10"/>
  <c r="BW41" i="10"/>
  <c r="BE41" i="10"/>
  <c r="AM41" i="10"/>
  <c r="U41" i="10"/>
  <c r="BW40" i="10"/>
  <c r="BE40" i="10"/>
  <c r="AM40" i="10"/>
  <c r="U40" i="10"/>
  <c r="BW39" i="10"/>
  <c r="BE39" i="10"/>
  <c r="AM39" i="10"/>
  <c r="U39" i="10"/>
  <c r="BW38" i="10"/>
  <c r="BE38" i="10"/>
  <c r="U38" i="10"/>
  <c r="BW37" i="10"/>
  <c r="BE37" i="10"/>
  <c r="BE36" i="10"/>
  <c r="BE35" i="10"/>
  <c r="C34" i="10"/>
  <c r="C35" i="10" s="1"/>
  <c r="C36"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7" i="10" l="1"/>
  <c r="C38" i="10" s="1"/>
  <c r="C39" i="10" s="1"/>
  <c r="C40" i="10" s="1"/>
  <c r="C41" i="10" s="1"/>
  <c r="C42" i="10" s="1"/>
  <c r="U34" i="10" l="1"/>
  <c r="U35" i="10" s="1"/>
  <c r="U36" i="10" s="1"/>
  <c r="U37" i="10" s="1"/>
  <c r="AM34" i="10" l="1"/>
  <c r="AM35" i="10" s="1"/>
  <c r="AM36" i="10" s="1"/>
  <c r="AM37" i="10" s="1"/>
  <c r="AM38" i="10" s="1"/>
  <c r="BE34" i="10" l="1"/>
  <c r="BW34" i="10" l="1"/>
  <c r="BW35" i="10" s="1"/>
  <c r="BW36" i="10" s="1"/>
  <c r="CO34" i="10" l="1"/>
  <c r="CO35" i="10" s="1"/>
  <c r="CO36" i="10" s="1"/>
  <c r="CO37" i="10" s="1"/>
  <c r="CO38" i="10" s="1"/>
  <c r="CO39" i="10" s="1"/>
  <c r="CO40" i="10" s="1"/>
  <c r="CO41" i="10" s="1"/>
  <c r="CO42" i="10" s="1"/>
</calcChain>
</file>

<file path=xl/sharedStrings.xml><?xml version="1.0" encoding="utf-8"?>
<sst xmlns="http://schemas.openxmlformats.org/spreadsheetml/2006/main" count="1094" uniqueCount="621">
  <si>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</si>
  <si>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</si>
  <si>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</si>
  <si>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</si>
  <si>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</si>
  <si>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</si>
  <si>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</si>
  <si>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</si>
  <si>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</si>
  <si>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</si>
  <si>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</si>
  <si>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</si>
  <si>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</si>
  <si>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</si>
  <si>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</si>
  <si>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</si>
  <si>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</si>
  <si>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</si>
  <si>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</si>
  <si>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</si>
  <si>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</si>
  <si>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</si>
  <si>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</si>
  <si>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</si>
  <si>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</si>
  <si>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</si>
  <si>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</si>
  <si>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</si>
  <si>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</si>
  <si>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</si>
  <si>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</si>
  <si>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</si>
  <si>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</si>
  <si>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</si>
  <si>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</si>
  <si>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</si>
  <si>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</si>
  <si>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</si>
  <si>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</si>
  <si>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</si>
  <si>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</si>
  <si>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</si>
  <si>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</si>
  <si>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</si>
  <si>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</si>
  <si>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</si>
  <si>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</si>
  <si>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</si>
  <si>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</si>
  <si>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</si>
  <si>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</si>
  <si>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</si>
  <si>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</si>
  <si>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</si>
  <si>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</si>
  <si>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</si>
  <si>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</si>
  <si>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</si>
  <si>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</si>
  <si>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</si>
  <si>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</si>
  <si>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</si>
  <si>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</si>
  <si>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</si>
  <si>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</si>
  <si>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</si>
  <si>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</si>
  <si>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</si>
  <si>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</si>
  <si>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</si>
  <si>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</si>
  <si>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</si>
  <si>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</si>
  <si>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</si>
  <si>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</si>
  <si>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</si>
  <si>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</si>
  <si>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</si>
  <si>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</si>
  <si>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</si>
  <si>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</si>
  <si>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</si>
  <si>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</si>
  <si>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熊本県</t>
    <phoneticPr fontId="5"/>
  </si>
  <si>
    <t>市町村類型</t>
    <phoneticPr fontId="5"/>
  </si>
  <si>
    <t>政令指定都市</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</si>
  <si>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</si>
  <si>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</si>
  <si>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</si>
  <si>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</si>
  <si>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</si>
  <si>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</si>
  <si>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</si>
  <si>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</si>
  <si>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</si>
  <si>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</si>
  <si>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</si>
  <si>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</si>
  <si>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熊本市</t>
    <phoneticPr fontId="5"/>
  </si>
  <si>
    <t>地方交付税種地</t>
    <rPh sb="0" eb="2">
      <t>チホウ</t>
    </rPh>
    <rPh sb="2" eb="5">
      <t>コウフゼイ</t>
    </rPh>
    <rPh sb="5" eb="6">
      <t>シュ</t>
    </rPh>
    <rPh sb="6" eb="7">
      <t>チ</t>
    </rPh>
    <phoneticPr fontId="5"/>
  </si>
  <si>
    <t>1-7</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</si>
  <si>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</si>
  <si>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</si>
  <si>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</si>
  <si>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</si>
  <si>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</si>
  <si>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</si>
  <si>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</si>
  <si>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</si>
  <si>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</si>
  <si>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</si>
  <si>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</si>
  <si>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</si>
  <si>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</si>
  <si>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</si>
  <si>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</si>
  <si>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</si>
  <si>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</si>
  <si>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</si>
  <si>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</si>
  <si>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</si>
  <si>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</si>
  <si>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0.9</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</si>
  <si>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</si>
  <si>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</si>
  <si>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</si>
  <si>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</si>
  <si>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</si>
  <si>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</si>
  <si>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</si>
  <si>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</si>
  <si>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</si>
  <si>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</si>
  <si>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</si>
  <si>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</si>
  <si>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</si>
  <si>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</si>
  <si>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</si>
  <si>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</si>
  <si>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</si>
  <si>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</si>
  <si>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</si>
  <si>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</si>
  <si>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</si>
  <si>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</si>
  <si>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</si>
  <si>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</si>
  <si>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</si>
  <si>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</si>
  <si>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5"/>
  </si>
  <si>
    <t>うち日本人(％)</t>
    <phoneticPr fontId="5"/>
  </si>
  <si>
    <t>-0.2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</si>
  <si>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</si>
  <si>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</si>
  <si>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</si>
  <si>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</si>
  <si>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</si>
  <si>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</si>
  <si>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</si>
  <si>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</si>
  <si>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</si>
  <si>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</si>
  <si>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</si>
  <si>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</si>
  <si>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</si>
  <si>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</si>
  <si>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</si>
  <si>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</si>
  <si>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</si>
  <si>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</si>
  <si>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</si>
  <si>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</si>
  <si>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</si>
  <si>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</si>
  <si>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</si>
  <si>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</si>
  <si>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</si>
  <si>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</si>
  <si>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</si>
  <si>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</si>
  <si>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</si>
  <si>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</si>
  <si>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</si>
  <si>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</si>
  <si>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</si>
  <si>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</si>
  <si>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</si>
  <si>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</si>
  <si>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</si>
  <si>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</si>
  <si>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</si>
  <si>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</si>
  <si>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</si>
  <si>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</si>
  <si>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</si>
  <si>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</si>
  <si>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</si>
  <si>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</si>
  <si>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</si>
  <si>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</si>
  <si>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</si>
  <si>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</si>
  <si>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</si>
  <si>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</si>
  <si>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</si>
  <si>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</si>
  <si>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</si>
  <si>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</si>
  <si>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</si>
  <si>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</si>
  <si>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</si>
  <si>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</si>
  <si>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熊本県熊本市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</si>
  <si>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</si>
  <si>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</si>
  <si>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</si>
  <si>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</si>
  <si>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</si>
  <si>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</si>
  <si>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</si>
  <si>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</si>
  <si>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</si>
  <si>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</si>
  <si>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</si>
  <si>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</si>
  <si>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</si>
  <si>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</si>
  <si>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</si>
  <si>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</si>
  <si>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</si>
  <si>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</si>
  <si>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</si>
  <si>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</si>
  <si>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</si>
  <si>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</si>
  <si>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</si>
  <si>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</si>
  <si>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</si>
  <si>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</si>
  <si>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</si>
  <si>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</si>
  <si>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</si>
  <si>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</si>
  <si>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</si>
  <si>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</si>
  <si>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</si>
  <si>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</si>
  <si>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</si>
  <si>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</si>
  <si>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</si>
  <si>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</si>
  <si>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</si>
  <si>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</si>
  <si>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</si>
  <si>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</si>
  <si>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</si>
  <si>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</si>
  <si>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</si>
  <si>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</si>
  <si>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</si>
  <si>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</si>
  <si>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</si>
  <si>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</si>
  <si>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</si>
  <si>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</si>
  <si>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</si>
  <si>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</si>
  <si>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</si>
  <si>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</si>
  <si>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</si>
  <si>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</si>
  <si>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</si>
  <si>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</si>
  <si>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</si>
  <si>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</si>
  <si>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</si>
  <si>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</si>
  <si>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</si>
  <si>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</si>
  <si>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</si>
  <si>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</si>
  <si>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</si>
  <si>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</si>
  <si>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</si>
  <si>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</si>
  <si>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</si>
  <si>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</si>
  <si>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</si>
  <si>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</si>
  <si>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</si>
  <si>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</si>
  <si>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</si>
  <si>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</si>
  <si>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</si>
  <si>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</si>
  <si>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</si>
  <si>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</si>
  <si>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</si>
  <si>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</si>
  <si>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</si>
  <si>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</si>
  <si>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</si>
  <si>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</si>
  <si>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</si>
  <si>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</si>
  <si>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</si>
  <si>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</si>
  <si>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</si>
  <si>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</si>
  <si>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</si>
  <si>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</si>
  <si>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</si>
  <si>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</si>
  <si>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</si>
  <si>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</si>
  <si>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</si>
  <si>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</si>
  <si>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</si>
  <si>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</si>
  <si>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</si>
  <si>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</si>
  <si>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</si>
  <si>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</si>
  <si>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</si>
  <si>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</si>
  <si>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</si>
  <si>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</si>
  <si>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</si>
  <si>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</si>
  <si>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</si>
  <si>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</si>
  <si>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</si>
  <si>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</si>
  <si>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</si>
  <si>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</si>
  <si>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</si>
  <si>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</si>
  <si>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</si>
  <si>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交通</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</si>
  <si>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</si>
  <si>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</si>
  <si>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</si>
  <si>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</si>
  <si>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</si>
  <si>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</si>
  <si>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</si>
  <si>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</si>
  <si>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</si>
  <si>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</si>
  <si>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</si>
  <si>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</si>
  <si>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</si>
  <si>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</si>
  <si>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</si>
  <si>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</si>
  <si>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</si>
  <si>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</si>
  <si>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</si>
  <si>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</si>
  <si>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</si>
  <si>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</si>
  <si>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</si>
  <si>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</si>
  <si>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</si>
  <si>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</si>
  <si>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</si>
  <si>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熊本県熊本市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</si>
  <si>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</si>
  <si>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</si>
  <si>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</si>
  <si>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</si>
  <si>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</si>
  <si>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</si>
  <si>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</si>
  <si>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</si>
  <si>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</si>
  <si>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</si>
  <si>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</si>
  <si>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</si>
  <si>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</si>
  <si>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</si>
  <si>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</si>
  <si>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</si>
  <si>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</si>
  <si>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</si>
  <si>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</si>
  <si>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</si>
  <si>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母子父子寡婦福祉資金貸付事業会計</t>
    <phoneticPr fontId="5"/>
  </si>
  <si>
    <t>産業振興資金会計</t>
    <phoneticPr fontId="5"/>
  </si>
  <si>
    <t>公共用地先行取得事業会計</t>
    <phoneticPr fontId="5"/>
  </si>
  <si>
    <t>-</t>
    <phoneticPr fontId="5"/>
  </si>
  <si>
    <t>都市開発資金貸付事業会計</t>
    <phoneticPr fontId="5"/>
  </si>
  <si>
    <t>熊本駅西土地区画整理事業会計</t>
    <phoneticPr fontId="5"/>
  </si>
  <si>
    <t>植木中央土地区画整理事業会計</t>
    <phoneticPr fontId="5"/>
  </si>
  <si>
    <t>奨学金貸付事業会計</t>
    <phoneticPr fontId="5"/>
  </si>
  <si>
    <t>公債管理会計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</si>
  <si>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</si>
  <si>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</si>
  <si>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</si>
  <si>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</si>
  <si>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</si>
  <si>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</si>
  <si>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</si>
  <si>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</si>
  <si>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</si>
  <si>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</si>
  <si>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</si>
  <si>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</si>
  <si>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</si>
  <si>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国民健康保険会計</t>
    <phoneticPr fontId="5"/>
  </si>
  <si>
    <t>介護保険会計</t>
    <phoneticPr fontId="5"/>
  </si>
  <si>
    <t>後期高齢者医療会計</t>
    <phoneticPr fontId="5"/>
  </si>
  <si>
    <t>競輪事業会計</t>
    <phoneticPr fontId="5"/>
  </si>
  <si>
    <t>病院事業会計</t>
    <phoneticPr fontId="5"/>
  </si>
  <si>
    <t>法適用企業</t>
    <phoneticPr fontId="5"/>
  </si>
  <si>
    <t>水道事業会計</t>
    <phoneticPr fontId="5"/>
  </si>
  <si>
    <t>工業用水道事業会計</t>
    <phoneticPr fontId="5"/>
  </si>
  <si>
    <t>下水道事業会計</t>
    <phoneticPr fontId="5"/>
  </si>
  <si>
    <t>交通事業会計</t>
    <phoneticPr fontId="5"/>
  </si>
  <si>
    <t>農業集落排水事業会計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</si>
  <si>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</si>
  <si>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</si>
  <si>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</si>
  <si>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</si>
  <si>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</si>
  <si>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</si>
  <si>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</si>
  <si>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</si>
  <si>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</si>
  <si>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</si>
  <si>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</si>
  <si>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</si>
  <si>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</si>
  <si>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</si>
  <si>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</si>
  <si>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</si>
  <si>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</si>
  <si>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</si>
  <si>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</si>
  <si>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</si>
  <si>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</si>
  <si>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</si>
  <si>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</si>
  <si>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</si>
  <si>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</si>
  <si>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</si>
  <si>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</si>
  <si>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</si>
  <si>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</si>
  <si>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</si>
  <si>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</si>
  <si>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</si>
  <si>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</si>
  <si>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</si>
  <si>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</si>
  <si>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</si>
  <si>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</si>
  <si>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</si>
  <si>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</si>
  <si>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</si>
  <si>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</si>
  <si>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</si>
  <si>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</si>
  <si>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</si>
  <si>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</si>
  <si>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</si>
  <si>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</si>
  <si>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</si>
  <si>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</si>
  <si>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</si>
  <si>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</si>
  <si>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</si>
  <si>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</si>
  <si>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</si>
  <si>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</si>
  <si>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</si>
  <si>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</si>
  <si>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</si>
  <si>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</si>
  <si>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交通事業会計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</si>
  <si>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</si>
  <si>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</si>
  <si>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</si>
  <si>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</si>
  <si>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</si>
  <si>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</si>
  <si>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</si>
  <si>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</si>
  <si>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</si>
  <si>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</si>
  <si>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</si>
  <si>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</si>
  <si>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</si>
  <si>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</si>
  <si>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</si>
  <si>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</si>
  <si>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</si>
  <si>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</si>
  <si>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</si>
  <si>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</si>
  <si>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</si>
  <si>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</si>
  <si>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</si>
  <si>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</si>
  <si>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</si>
  <si>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</si>
  <si>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</si>
  <si>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</si>
  <si>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</si>
  <si>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</si>
  <si>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</si>
  <si>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</si>
  <si>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</si>
  <si>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</si>
  <si>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</si>
  <si>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</si>
  <si>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</si>
  <si>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</si>
  <si>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</si>
  <si>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</si>
  <si>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</si>
  <si>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</si>
  <si>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</si>
  <si>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</si>
  <si>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</si>
  <si>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</si>
  <si>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</si>
  <si>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</si>
  <si>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</si>
  <si>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</si>
  <si>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</si>
  <si>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</si>
  <si>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</si>
  <si>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</si>
  <si>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</si>
  <si>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</si>
  <si>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</si>
  <si>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</si>
  <si>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</si>
  <si>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</si>
  <si>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</si>
  <si>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</si>
  <si>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</si>
  <si>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</si>
  <si>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</si>
  <si>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</si>
  <si>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</si>
  <si>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</si>
  <si>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</si>
  <si>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</si>
  <si>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</si>
  <si>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</si>
  <si>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</si>
  <si>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</si>
  <si>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</si>
  <si>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</si>
  <si>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</si>
  <si>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</si>
  <si>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</si>
  <si>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</si>
  <si>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</si>
  <si>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</si>
  <si>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</si>
  <si>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</si>
  <si>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</si>
  <si>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</si>
  <si>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1.24</t>
  </si>
  <si>
    <t>▲ 0.60</t>
  </si>
  <si>
    <t>▲ 0.22</t>
  </si>
  <si>
    <t>国民健康保険会計</t>
  </si>
  <si>
    <t>▲ 2.55</t>
  </si>
  <si>
    <t>▲ 2.61</t>
  </si>
  <si>
    <t>▲ 1.26</t>
  </si>
  <si>
    <t>▲ 1.29</t>
  </si>
  <si>
    <t>▲ 0.43</t>
  </si>
  <si>
    <t>水道事業会計</t>
  </si>
  <si>
    <t>下水道事業会計</t>
  </si>
  <si>
    <t>一般会計</t>
  </si>
  <si>
    <t>介護保険会計</t>
  </si>
  <si>
    <t>交通事業会計</t>
  </si>
  <si>
    <t>後期高齢者医療会計</t>
  </si>
  <si>
    <t>母子父子寡婦福祉資金貸付事業会計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</si>
  <si>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</si>
  <si>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</si>
  <si>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</si>
  <si>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</si>
  <si>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</si>
  <si>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</si>
  <si>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</si>
  <si>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</si>
  <si>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</si>
  <si>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山鹿植木広域行政事務組合</t>
    <rPh sb="0" eb="2">
      <t>ヤマガ</t>
    </rPh>
    <rPh sb="2" eb="4">
      <t>ウエキ</t>
    </rPh>
    <rPh sb="4" eb="6">
      <t>コウイキ</t>
    </rPh>
    <rPh sb="6" eb="8">
      <t>ギョウセイ</t>
    </rPh>
    <rPh sb="8" eb="10">
      <t>ジム</t>
    </rPh>
    <rPh sb="10" eb="12">
      <t>クミアイ</t>
    </rPh>
    <phoneticPr fontId="20"/>
  </si>
  <si>
    <t>熊本県後期高齢者医療広域連合（一般会計）</t>
    <rPh sb="0" eb="3">
      <t>クマモトケン</t>
    </rPh>
    <rPh sb="3" eb="5">
      <t>コウキ</t>
    </rPh>
    <rPh sb="5" eb="8">
      <t>コウレイシャ</t>
    </rPh>
    <rPh sb="8" eb="10">
      <t>イリョウ</t>
    </rPh>
    <rPh sb="10" eb="12">
      <t>コウイキ</t>
    </rPh>
    <rPh sb="12" eb="14">
      <t>レンゴウ</t>
    </rPh>
    <rPh sb="15" eb="17">
      <t>イッパン</t>
    </rPh>
    <rPh sb="17" eb="19">
      <t>カイケイ</t>
    </rPh>
    <phoneticPr fontId="20"/>
  </si>
  <si>
    <t>熊本県後期高齢者医療広域連合（後期高齢者医療特別会計）</t>
    <rPh sb="0" eb="3">
      <t>クマモトケン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0"/>
  </si>
  <si>
    <t>熊本市勤労福祉センター</t>
    <rPh sb="0" eb="3">
      <t>クマモトシ</t>
    </rPh>
    <rPh sb="3" eb="5">
      <t>キンロウ</t>
    </rPh>
    <rPh sb="5" eb="7">
      <t>フクシ</t>
    </rPh>
    <phoneticPr fontId="2"/>
  </si>
  <si>
    <t>熊本市上下水道サービス公社</t>
    <rPh sb="0" eb="3">
      <t>クマモトシ</t>
    </rPh>
    <rPh sb="3" eb="5">
      <t>ジョウゲ</t>
    </rPh>
    <rPh sb="5" eb="7">
      <t>スイドウ</t>
    </rPh>
    <rPh sb="11" eb="13">
      <t>コウシャ</t>
    </rPh>
    <phoneticPr fontId="2"/>
  </si>
  <si>
    <t>熊本市社会教育振興事業団</t>
    <rPh sb="0" eb="3">
      <t>クマモトシ</t>
    </rPh>
    <rPh sb="3" eb="5">
      <t>シャカイ</t>
    </rPh>
    <rPh sb="5" eb="7">
      <t>キョウイク</t>
    </rPh>
    <rPh sb="7" eb="9">
      <t>シンコウ</t>
    </rPh>
    <rPh sb="9" eb="12">
      <t>ジギョウダン</t>
    </rPh>
    <phoneticPr fontId="2"/>
  </si>
  <si>
    <t>熊本市美術文化振興財団</t>
    <rPh sb="0" eb="3">
      <t>クマモトシ</t>
    </rPh>
    <rPh sb="3" eb="5">
      <t>ビジュツ</t>
    </rPh>
    <rPh sb="5" eb="7">
      <t>ブンカ</t>
    </rPh>
    <rPh sb="7" eb="9">
      <t>シンコウ</t>
    </rPh>
    <rPh sb="9" eb="11">
      <t>ザイダン</t>
    </rPh>
    <phoneticPr fontId="2"/>
  </si>
  <si>
    <t>くまもと地下水財団</t>
    <rPh sb="4" eb="7">
      <t>チカスイ</t>
    </rPh>
    <rPh sb="7" eb="9">
      <t>ザイダン</t>
    </rPh>
    <phoneticPr fontId="2"/>
  </si>
  <si>
    <t>熊本市国際交流振興事業団</t>
    <rPh sb="0" eb="3">
      <t>クマモトシ</t>
    </rPh>
    <rPh sb="3" eb="5">
      <t>コクサイ</t>
    </rPh>
    <rPh sb="5" eb="7">
      <t>コウリュウ</t>
    </rPh>
    <rPh sb="7" eb="9">
      <t>シンコウ</t>
    </rPh>
    <rPh sb="9" eb="12">
      <t>ジギョウダン</t>
    </rPh>
    <phoneticPr fontId="2"/>
  </si>
  <si>
    <t>熊本市学校給食会</t>
    <rPh sb="0" eb="3">
      <t>クマモトシ</t>
    </rPh>
    <rPh sb="3" eb="5">
      <t>ガッコウ</t>
    </rPh>
    <rPh sb="5" eb="7">
      <t>キュウショク</t>
    </rPh>
    <rPh sb="7" eb="8">
      <t>カイ</t>
    </rPh>
    <phoneticPr fontId="2"/>
  </si>
  <si>
    <t>熊本流通情報センター</t>
    <rPh sb="0" eb="2">
      <t>クマモト</t>
    </rPh>
    <rPh sb="2" eb="4">
      <t>リュウツウ</t>
    </rPh>
    <rPh sb="4" eb="6">
      <t>ジョウホウ</t>
    </rPh>
    <phoneticPr fontId="2"/>
  </si>
  <si>
    <t>熊本国際観光コンベンション協会</t>
    <rPh sb="0" eb="2">
      <t>クマモト</t>
    </rPh>
    <rPh sb="2" eb="4">
      <t>コクサイ</t>
    </rPh>
    <rPh sb="4" eb="6">
      <t>カンコウ</t>
    </rPh>
    <rPh sb="13" eb="15">
      <t>キョウカイ</t>
    </rPh>
    <phoneticPr fontId="2"/>
  </si>
  <si>
    <t>熊本市公共施設長寿命化等基金</t>
    <rPh sb="0" eb="3">
      <t>クマモトシ</t>
    </rPh>
    <rPh sb="3" eb="5">
      <t>コウキョウ</t>
    </rPh>
    <rPh sb="5" eb="7">
      <t>シセツ</t>
    </rPh>
    <rPh sb="7" eb="11">
      <t>チョウジュミョウカ</t>
    </rPh>
    <rPh sb="11" eb="12">
      <t>トウ</t>
    </rPh>
    <rPh sb="12" eb="14">
      <t>キキン</t>
    </rPh>
    <phoneticPr fontId="5"/>
  </si>
  <si>
    <t>-</t>
    <phoneticPr fontId="2"/>
  </si>
  <si>
    <t>熊本城復元整備基金</t>
    <rPh sb="0" eb="2">
      <t>クマモト</t>
    </rPh>
    <rPh sb="2" eb="3">
      <t>ジョウ</t>
    </rPh>
    <rPh sb="3" eb="5">
      <t>フクゲン</t>
    </rPh>
    <rPh sb="5" eb="7">
      <t>セイビ</t>
    </rPh>
    <rPh sb="7" eb="9">
      <t>キキン</t>
    </rPh>
    <phoneticPr fontId="5"/>
  </si>
  <si>
    <t>平成28年熊本地震復興基金</t>
    <rPh sb="0" eb="2">
      <t>ヘイセイ</t>
    </rPh>
    <rPh sb="4" eb="5">
      <t>ネン</t>
    </rPh>
    <rPh sb="5" eb="7">
      <t>クマモト</t>
    </rPh>
    <rPh sb="7" eb="9">
      <t>ジシン</t>
    </rPh>
    <rPh sb="9" eb="11">
      <t>フッコウ</t>
    </rPh>
    <rPh sb="11" eb="13">
      <t>キキン</t>
    </rPh>
    <phoneticPr fontId="5"/>
  </si>
  <si>
    <t>熊本市制100周年記念人づくり基金</t>
    <rPh sb="0" eb="3">
      <t>クマモトシ</t>
    </rPh>
    <rPh sb="7" eb="9">
      <t>シュウネン</t>
    </rPh>
    <rPh sb="9" eb="11">
      <t>キネン</t>
    </rPh>
    <rPh sb="11" eb="12">
      <t>ヒト</t>
    </rPh>
    <rPh sb="15" eb="17">
      <t>キキン</t>
    </rPh>
    <phoneticPr fontId="12"/>
  </si>
  <si>
    <t>熊本市ふるさとの森基金</t>
    <rPh sb="0" eb="2">
      <t>クマモト</t>
    </rPh>
    <rPh sb="2" eb="3">
      <t>シ</t>
    </rPh>
    <rPh sb="8" eb="9">
      <t>モリ</t>
    </rPh>
    <rPh sb="9" eb="11">
      <t>キキン</t>
    </rPh>
    <phoneticPr fontId="1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</si>
  <si>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</si>
  <si>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</si>
  <si>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</si>
  <si>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</si>
  <si>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</si>
  <si>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将来負担比率は、減少が続く類似団体と比較して概ね横ばいの状況が続く一方で、実質公債費比率については、熊本地震関連の市債の償還が本格化していないため、元利償還金の減少が続いており、類似団体を継続して下回っている。今後も引き続き、財政の中期見通しに基づく投資的経費の総額管理等による計画的な市債発行を行い、指標の著しい悪化を招かないよう図っていく。</t>
    <rPh sb="1" eb="3">
      <t>ショウライ</t>
    </rPh>
    <rPh sb="3" eb="5">
      <t>フタン</t>
    </rPh>
    <rPh sb="5" eb="7">
      <t>ヒリツ</t>
    </rPh>
    <rPh sb="9" eb="11">
      <t>ゲンショウ</t>
    </rPh>
    <rPh sb="12" eb="13">
      <t>ツヅ</t>
    </rPh>
    <rPh sb="14" eb="16">
      <t>ルイジ</t>
    </rPh>
    <rPh sb="16" eb="18">
      <t>ダンタイ</t>
    </rPh>
    <rPh sb="19" eb="21">
      <t>ヒカク</t>
    </rPh>
    <rPh sb="23" eb="24">
      <t>オオム</t>
    </rPh>
    <rPh sb="25" eb="26">
      <t>ヨコ</t>
    </rPh>
    <rPh sb="29" eb="31">
      <t>ジョウキョウ</t>
    </rPh>
    <rPh sb="32" eb="33">
      <t>ツヅ</t>
    </rPh>
    <rPh sb="34" eb="36">
      <t>イッポウ</t>
    </rPh>
    <rPh sb="51" eb="55">
      <t>クマモトジシン</t>
    </rPh>
    <rPh sb="55" eb="57">
      <t>カンレン</t>
    </rPh>
    <rPh sb="58" eb="60">
      <t>シサイ</t>
    </rPh>
    <rPh sb="61" eb="63">
      <t>ショウカン</t>
    </rPh>
    <rPh sb="64" eb="67">
      <t>ホンカクカ</t>
    </rPh>
    <rPh sb="75" eb="77">
      <t>ガンリ</t>
    </rPh>
    <rPh sb="77" eb="80">
      <t>ショウカンキン</t>
    </rPh>
    <rPh sb="81" eb="83">
      <t>ゲンショウ</t>
    </rPh>
    <rPh sb="84" eb="85">
      <t>ツヅ</t>
    </rPh>
    <rPh sb="90" eb="92">
      <t>ルイジ</t>
    </rPh>
    <rPh sb="92" eb="94">
      <t>ダンタイ</t>
    </rPh>
    <rPh sb="95" eb="97">
      <t>ケイゾク</t>
    </rPh>
    <rPh sb="99" eb="101">
      <t>シタマワ</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</si>
  <si>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</si>
  <si>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</si>
  <si>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</si>
  <si>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熊本地震により被災した施設の復旧や、災害公営住宅、熊本城ホールの供用開始等の影響により、将来負担比率については、減少が続く類似団体と比較して概ね横ばいの状況が続く一方、有形固定資産減価償却率は、類似団体に比べて低い水準となっており、ここ数年は乖離が大きくなっている。
　今後も、既存資産の有効活用の観点から、各施設において策定を行う個別施設計画に基づき計画的な維持修繕に取り組むことで、財政負担の軽減や施設の長寿命化を図っていく。</t>
    <rPh sb="1" eb="3">
      <t>クマモト</t>
    </rPh>
    <rPh sb="3" eb="5">
      <t>ジシン</t>
    </rPh>
    <rPh sb="8" eb="10">
      <t>ヒサイ</t>
    </rPh>
    <rPh sb="12" eb="14">
      <t>シセツ</t>
    </rPh>
    <rPh sb="15" eb="17">
      <t>フッキュウ</t>
    </rPh>
    <rPh sb="19" eb="21">
      <t>サイガイ</t>
    </rPh>
    <rPh sb="21" eb="23">
      <t>コウエイ</t>
    </rPh>
    <rPh sb="23" eb="25">
      <t>ジュウタク</t>
    </rPh>
    <rPh sb="26" eb="28">
      <t>クマモト</t>
    </rPh>
    <rPh sb="28" eb="29">
      <t>ジョウ</t>
    </rPh>
    <rPh sb="33" eb="35">
      <t>キョウヨウ</t>
    </rPh>
    <rPh sb="35" eb="37">
      <t>カイシ</t>
    </rPh>
    <rPh sb="37" eb="38">
      <t>ナド</t>
    </rPh>
    <rPh sb="39" eb="41">
      <t>エイキョウ</t>
    </rPh>
    <rPh sb="45" eb="47">
      <t>ショウライ</t>
    </rPh>
    <rPh sb="47" eb="49">
      <t>フタン</t>
    </rPh>
    <rPh sb="49" eb="51">
      <t>ヒリツ</t>
    </rPh>
    <rPh sb="57" eb="59">
      <t>ゲンショウ</t>
    </rPh>
    <rPh sb="60" eb="61">
      <t>ツヅ</t>
    </rPh>
    <rPh sb="62" eb="64">
      <t>ルイジ</t>
    </rPh>
    <rPh sb="64" eb="66">
      <t>ダンタイ</t>
    </rPh>
    <rPh sb="67" eb="69">
      <t>ヒカク</t>
    </rPh>
    <rPh sb="71" eb="72">
      <t>オオム</t>
    </rPh>
    <rPh sb="73" eb="74">
      <t>ヨコ</t>
    </rPh>
    <rPh sb="77" eb="79">
      <t>ジョウキョウ</t>
    </rPh>
    <rPh sb="80" eb="81">
      <t>ツヅ</t>
    </rPh>
    <rPh sb="82" eb="84">
      <t>イッポウ</t>
    </rPh>
    <rPh sb="85" eb="87">
      <t>ユウケイ</t>
    </rPh>
    <rPh sb="87" eb="89">
      <t>コテイ</t>
    </rPh>
    <rPh sb="89" eb="91">
      <t>シサン</t>
    </rPh>
    <rPh sb="91" eb="93">
      <t>ゲンカ</t>
    </rPh>
    <rPh sb="93" eb="95">
      <t>ショウキャク</t>
    </rPh>
    <rPh sb="95" eb="96">
      <t>リツ</t>
    </rPh>
    <rPh sb="108" eb="110">
      <t>スイジュン</t>
    </rPh>
    <rPh sb="119" eb="121">
      <t>スウネン</t>
    </rPh>
    <rPh sb="122" eb="124">
      <t>カイリ</t>
    </rPh>
    <rPh sb="125" eb="126">
      <t>オオ</t>
    </rPh>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</si>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</sst>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6"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9" fontId="1" fillId="0" borderId="0" xfId="17" applyNumberFormat="1" applyFont="1" applyAlignment="1">
      <alignment horizontal="center" vertical="center" wrapText="1"/>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63092353-38A8-48CA-A1DD-BE8760793393}"/>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51898</c:v>
                </c:pt>
                <c:pt idx="1">
                  <c:v>51684</c:v>
                </c:pt>
                <c:pt idx="2">
                  <c:v>52897</c:v>
                </c:pt>
                <c:pt idx="3">
                  <c:v>54945</c:v>
                </c:pt>
                <c:pt idx="4">
                  <c:v>57132</c:v>
                </c:pt>
              </c:numCache>
            </c:numRef>
          </c:val>
          <c:smooth val="0"/>
          <c:extLst>
            <c:ext xmlns:c16="http://schemas.microsoft.com/office/drawing/2014/chart" uri="{C3380CC4-5D6E-409C-BE32-E72D297353CC}">
              <c16:uniqueId val="{00000000-8A5B-426E-B28C-5C51CBC128D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65964</c:v>
                </c:pt>
                <c:pt idx="1">
                  <c:v>47989</c:v>
                </c:pt>
                <c:pt idx="2">
                  <c:v>63585</c:v>
                </c:pt>
                <c:pt idx="3">
                  <c:v>77633</c:v>
                </c:pt>
                <c:pt idx="4">
                  <c:v>91725</c:v>
                </c:pt>
              </c:numCache>
            </c:numRef>
          </c:val>
          <c:smooth val="0"/>
          <c:extLst>
            <c:ext xmlns:c16="http://schemas.microsoft.com/office/drawing/2014/chart" uri="{C3380CC4-5D6E-409C-BE32-E72D297353CC}">
              <c16:uniqueId val="{00000001-8A5B-426E-B28C-5C51CBC128D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2.58</c:v>
                </c:pt>
                <c:pt idx="1">
                  <c:v>3.16</c:v>
                </c:pt>
                <c:pt idx="2">
                  <c:v>3.31</c:v>
                </c:pt>
                <c:pt idx="3">
                  <c:v>3.36</c:v>
                </c:pt>
                <c:pt idx="4">
                  <c:v>3.46</c:v>
                </c:pt>
              </c:numCache>
            </c:numRef>
          </c:val>
          <c:extLst>
            <c:ext xmlns:c16="http://schemas.microsoft.com/office/drawing/2014/chart" uri="{C3380CC4-5D6E-409C-BE32-E72D297353CC}">
              <c16:uniqueId val="{00000000-096F-4683-91D0-18294E56876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6.33</c:v>
                </c:pt>
                <c:pt idx="1">
                  <c:v>4.4000000000000004</c:v>
                </c:pt>
                <c:pt idx="2">
                  <c:v>2.52</c:v>
                </c:pt>
                <c:pt idx="3">
                  <c:v>2.5</c:v>
                </c:pt>
                <c:pt idx="4">
                  <c:v>2.12</c:v>
                </c:pt>
              </c:numCache>
            </c:numRef>
          </c:val>
          <c:extLst>
            <c:ext xmlns:c16="http://schemas.microsoft.com/office/drawing/2014/chart" uri="{C3380CC4-5D6E-409C-BE32-E72D297353CC}">
              <c16:uniqueId val="{00000001-096F-4683-91D0-18294E56876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0.72</c:v>
                </c:pt>
                <c:pt idx="1">
                  <c:v>-1.24</c:v>
                </c:pt>
                <c:pt idx="2">
                  <c:v>-0.6</c:v>
                </c:pt>
                <c:pt idx="3">
                  <c:v>0.09</c:v>
                </c:pt>
                <c:pt idx="4">
                  <c:v>-0.22</c:v>
                </c:pt>
              </c:numCache>
            </c:numRef>
          </c:val>
          <c:smooth val="0"/>
          <c:extLst>
            <c:ext xmlns:c16="http://schemas.microsoft.com/office/drawing/2014/chart" uri="{C3380CC4-5D6E-409C-BE32-E72D297353CC}">
              <c16:uniqueId val="{00000002-096F-4683-91D0-18294E56876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1.07</c:v>
                </c:pt>
                <c:pt idx="2">
                  <c:v>#N/A</c:v>
                </c:pt>
                <c:pt idx="3">
                  <c:v>0.28999999999999998</c:v>
                </c:pt>
                <c:pt idx="4">
                  <c:v>#N/A</c:v>
                </c:pt>
                <c:pt idx="5">
                  <c:v>0.23</c:v>
                </c:pt>
                <c:pt idx="6">
                  <c:v>#N/A</c:v>
                </c:pt>
                <c:pt idx="7">
                  <c:v>0.16</c:v>
                </c:pt>
                <c:pt idx="8">
                  <c:v>#N/A</c:v>
                </c:pt>
                <c:pt idx="9">
                  <c:v>0.23</c:v>
                </c:pt>
              </c:numCache>
            </c:numRef>
          </c:val>
          <c:extLst>
            <c:ext xmlns:c16="http://schemas.microsoft.com/office/drawing/2014/chart" uri="{C3380CC4-5D6E-409C-BE32-E72D297353CC}">
              <c16:uniqueId val="{00000000-03E5-407A-9B73-85F8125495C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3E5-407A-9B73-85F8125495C3}"/>
            </c:ext>
          </c:extLst>
        </c:ser>
        <c:ser>
          <c:idx val="2"/>
          <c:order val="2"/>
          <c:tx>
            <c:strRef>
              <c:f>データシート!$A$29</c:f>
              <c:strCache>
                <c:ptCount val="1"/>
                <c:pt idx="0">
                  <c:v>母子父子寡婦福祉資金貸付事業会計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7.0000000000000007E-2</c:v>
                </c:pt>
                <c:pt idx="2">
                  <c:v>#N/A</c:v>
                </c:pt>
                <c:pt idx="3">
                  <c:v>0.1</c:v>
                </c:pt>
                <c:pt idx="4">
                  <c:v>#N/A</c:v>
                </c:pt>
                <c:pt idx="5">
                  <c:v>0.11</c:v>
                </c:pt>
                <c:pt idx="6">
                  <c:v>#N/A</c:v>
                </c:pt>
                <c:pt idx="7">
                  <c:v>0.11</c:v>
                </c:pt>
                <c:pt idx="8">
                  <c:v>#N/A</c:v>
                </c:pt>
                <c:pt idx="9">
                  <c:v>0.11</c:v>
                </c:pt>
              </c:numCache>
            </c:numRef>
          </c:val>
          <c:extLst>
            <c:ext xmlns:c16="http://schemas.microsoft.com/office/drawing/2014/chart" uri="{C3380CC4-5D6E-409C-BE32-E72D297353CC}">
              <c16:uniqueId val="{00000002-03E5-407A-9B73-85F8125495C3}"/>
            </c:ext>
          </c:extLst>
        </c:ser>
        <c:ser>
          <c:idx val="3"/>
          <c:order val="3"/>
          <c:tx>
            <c:strRef>
              <c:f>データシート!$A$30</c:f>
              <c:strCache>
                <c:ptCount val="1"/>
                <c:pt idx="0">
                  <c:v>後期高齢者医療会計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0.15</c:v>
                </c:pt>
                <c:pt idx="2">
                  <c:v>#N/A</c:v>
                </c:pt>
                <c:pt idx="3">
                  <c:v>0.13</c:v>
                </c:pt>
                <c:pt idx="4">
                  <c:v>#N/A</c:v>
                </c:pt>
                <c:pt idx="5">
                  <c:v>0.15</c:v>
                </c:pt>
                <c:pt idx="6">
                  <c:v>#N/A</c:v>
                </c:pt>
                <c:pt idx="7">
                  <c:v>0.15</c:v>
                </c:pt>
                <c:pt idx="8">
                  <c:v>#N/A</c:v>
                </c:pt>
                <c:pt idx="9">
                  <c:v>0.15</c:v>
                </c:pt>
              </c:numCache>
            </c:numRef>
          </c:val>
          <c:extLst>
            <c:ext xmlns:c16="http://schemas.microsoft.com/office/drawing/2014/chart" uri="{C3380CC4-5D6E-409C-BE32-E72D297353CC}">
              <c16:uniqueId val="{00000003-03E5-407A-9B73-85F8125495C3}"/>
            </c:ext>
          </c:extLst>
        </c:ser>
        <c:ser>
          <c:idx val="4"/>
          <c:order val="4"/>
          <c:tx>
            <c:strRef>
              <c:f>データシート!$A$31</c:f>
              <c:strCache>
                <c:ptCount val="1"/>
                <c:pt idx="0">
                  <c:v>交通事業会計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0.5</c:v>
                </c:pt>
                <c:pt idx="2">
                  <c:v>#N/A</c:v>
                </c:pt>
                <c:pt idx="3">
                  <c:v>0.59</c:v>
                </c:pt>
                <c:pt idx="4">
                  <c:v>#N/A</c:v>
                </c:pt>
                <c:pt idx="5">
                  <c:v>0.6</c:v>
                </c:pt>
                <c:pt idx="6">
                  <c:v>#N/A</c:v>
                </c:pt>
                <c:pt idx="7">
                  <c:v>0.65</c:v>
                </c:pt>
                <c:pt idx="8">
                  <c:v>#N/A</c:v>
                </c:pt>
                <c:pt idx="9">
                  <c:v>0.67</c:v>
                </c:pt>
              </c:numCache>
            </c:numRef>
          </c:val>
          <c:extLst>
            <c:ext xmlns:c16="http://schemas.microsoft.com/office/drawing/2014/chart" uri="{C3380CC4-5D6E-409C-BE32-E72D297353CC}">
              <c16:uniqueId val="{00000004-03E5-407A-9B73-85F8125495C3}"/>
            </c:ext>
          </c:extLst>
        </c:ser>
        <c:ser>
          <c:idx val="5"/>
          <c:order val="5"/>
          <c:tx>
            <c:strRef>
              <c:f>データシート!$A$32</c:f>
              <c:strCache>
                <c:ptCount val="1"/>
                <c:pt idx="0">
                  <c:v>介護保険会計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0.99</c:v>
                </c:pt>
                <c:pt idx="2">
                  <c:v>#N/A</c:v>
                </c:pt>
                <c:pt idx="3">
                  <c:v>0.94</c:v>
                </c:pt>
                <c:pt idx="4">
                  <c:v>#N/A</c:v>
                </c:pt>
                <c:pt idx="5">
                  <c:v>0.97</c:v>
                </c:pt>
                <c:pt idx="6">
                  <c:v>#N/A</c:v>
                </c:pt>
                <c:pt idx="7">
                  <c:v>2.0099999999999998</c:v>
                </c:pt>
                <c:pt idx="8">
                  <c:v>#N/A</c:v>
                </c:pt>
                <c:pt idx="9">
                  <c:v>2.4900000000000002</c:v>
                </c:pt>
              </c:numCache>
            </c:numRef>
          </c:val>
          <c:extLst>
            <c:ext xmlns:c16="http://schemas.microsoft.com/office/drawing/2014/chart" uri="{C3380CC4-5D6E-409C-BE32-E72D297353CC}">
              <c16:uniqueId val="{00000005-03E5-407A-9B73-85F8125495C3}"/>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2.4</c:v>
                </c:pt>
                <c:pt idx="2">
                  <c:v>#N/A</c:v>
                </c:pt>
                <c:pt idx="3">
                  <c:v>2.93</c:v>
                </c:pt>
                <c:pt idx="4">
                  <c:v>#N/A</c:v>
                </c:pt>
                <c:pt idx="5">
                  <c:v>3.07</c:v>
                </c:pt>
                <c:pt idx="6">
                  <c:v>#N/A</c:v>
                </c:pt>
                <c:pt idx="7">
                  <c:v>3.12</c:v>
                </c:pt>
                <c:pt idx="8">
                  <c:v>#N/A</c:v>
                </c:pt>
                <c:pt idx="9">
                  <c:v>3.22</c:v>
                </c:pt>
              </c:numCache>
            </c:numRef>
          </c:val>
          <c:extLst>
            <c:ext xmlns:c16="http://schemas.microsoft.com/office/drawing/2014/chart" uri="{C3380CC4-5D6E-409C-BE32-E72D297353CC}">
              <c16:uniqueId val="{00000006-03E5-407A-9B73-85F8125495C3}"/>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6.6</c:v>
                </c:pt>
                <c:pt idx="2">
                  <c:v>#N/A</c:v>
                </c:pt>
                <c:pt idx="3">
                  <c:v>5.77</c:v>
                </c:pt>
                <c:pt idx="4">
                  <c:v>#N/A</c:v>
                </c:pt>
                <c:pt idx="5">
                  <c:v>5.34</c:v>
                </c:pt>
                <c:pt idx="6">
                  <c:v>#N/A</c:v>
                </c:pt>
                <c:pt idx="7">
                  <c:v>5.5</c:v>
                </c:pt>
                <c:pt idx="8">
                  <c:v>#N/A</c:v>
                </c:pt>
                <c:pt idx="9">
                  <c:v>5.91</c:v>
                </c:pt>
              </c:numCache>
            </c:numRef>
          </c:val>
          <c:extLst>
            <c:ext xmlns:c16="http://schemas.microsoft.com/office/drawing/2014/chart" uri="{C3380CC4-5D6E-409C-BE32-E72D297353CC}">
              <c16:uniqueId val="{00000007-03E5-407A-9B73-85F8125495C3}"/>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7.49</c:v>
                </c:pt>
                <c:pt idx="2">
                  <c:v>#N/A</c:v>
                </c:pt>
                <c:pt idx="3">
                  <c:v>7.4</c:v>
                </c:pt>
                <c:pt idx="4">
                  <c:v>#N/A</c:v>
                </c:pt>
                <c:pt idx="5">
                  <c:v>6.56</c:v>
                </c:pt>
                <c:pt idx="6">
                  <c:v>#N/A</c:v>
                </c:pt>
                <c:pt idx="7">
                  <c:v>6.89</c:v>
                </c:pt>
                <c:pt idx="8">
                  <c:v>#N/A</c:v>
                </c:pt>
                <c:pt idx="9">
                  <c:v>7.54</c:v>
                </c:pt>
              </c:numCache>
            </c:numRef>
          </c:val>
          <c:extLst>
            <c:ext xmlns:c16="http://schemas.microsoft.com/office/drawing/2014/chart" uri="{C3380CC4-5D6E-409C-BE32-E72D297353CC}">
              <c16:uniqueId val="{00000008-03E5-407A-9B73-85F8125495C3}"/>
            </c:ext>
          </c:extLst>
        </c:ser>
        <c:ser>
          <c:idx val="9"/>
          <c:order val="9"/>
          <c:tx>
            <c:strRef>
              <c:f>データシート!$A$36</c:f>
              <c:strCache>
                <c:ptCount val="1"/>
                <c:pt idx="0">
                  <c:v>国民健康保険会計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2.5499999999999998</c:v>
                </c:pt>
                <c:pt idx="1">
                  <c:v>#N/A</c:v>
                </c:pt>
                <c:pt idx="2">
                  <c:v>2.61</c:v>
                </c:pt>
                <c:pt idx="3">
                  <c:v>#N/A</c:v>
                </c:pt>
                <c:pt idx="4">
                  <c:v>1.26</c:v>
                </c:pt>
                <c:pt idx="5">
                  <c:v>#N/A</c:v>
                </c:pt>
                <c:pt idx="6">
                  <c:v>1.29</c:v>
                </c:pt>
                <c:pt idx="7">
                  <c:v>#N/A</c:v>
                </c:pt>
                <c:pt idx="8">
                  <c:v>0.43</c:v>
                </c:pt>
                <c:pt idx="9">
                  <c:v>#N/A</c:v>
                </c:pt>
              </c:numCache>
            </c:numRef>
          </c:val>
          <c:extLst>
            <c:ext xmlns:c16="http://schemas.microsoft.com/office/drawing/2014/chart" uri="{C3380CC4-5D6E-409C-BE32-E72D297353CC}">
              <c16:uniqueId val="{00000009-03E5-407A-9B73-85F8125495C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26358</c:v>
                </c:pt>
                <c:pt idx="5">
                  <c:v>26942</c:v>
                </c:pt>
                <c:pt idx="8">
                  <c:v>26294</c:v>
                </c:pt>
                <c:pt idx="11">
                  <c:v>27272</c:v>
                </c:pt>
                <c:pt idx="14">
                  <c:v>32428</c:v>
                </c:pt>
              </c:numCache>
            </c:numRef>
          </c:val>
          <c:extLst>
            <c:ext xmlns:c16="http://schemas.microsoft.com/office/drawing/2014/chart" uri="{C3380CC4-5D6E-409C-BE32-E72D297353CC}">
              <c16:uniqueId val="{00000000-DB72-4F70-BC18-4FD00A2FE79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1</c:v>
                </c:pt>
                <c:pt idx="3">
                  <c:v>0</c:v>
                </c:pt>
                <c:pt idx="6">
                  <c:v>1</c:v>
                </c:pt>
                <c:pt idx="9">
                  <c:v>0</c:v>
                </c:pt>
                <c:pt idx="12">
                  <c:v>1</c:v>
                </c:pt>
              </c:numCache>
            </c:numRef>
          </c:val>
          <c:extLst>
            <c:ext xmlns:c16="http://schemas.microsoft.com/office/drawing/2014/chart" uri="{C3380CC4-5D6E-409C-BE32-E72D297353CC}">
              <c16:uniqueId val="{00000001-DB72-4F70-BC18-4FD00A2FE79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357</c:v>
                </c:pt>
                <c:pt idx="3">
                  <c:v>351</c:v>
                </c:pt>
                <c:pt idx="6">
                  <c:v>221</c:v>
                </c:pt>
                <c:pt idx="9">
                  <c:v>193</c:v>
                </c:pt>
                <c:pt idx="12">
                  <c:v>104</c:v>
                </c:pt>
              </c:numCache>
            </c:numRef>
          </c:val>
          <c:extLst>
            <c:ext xmlns:c16="http://schemas.microsoft.com/office/drawing/2014/chart" uri="{C3380CC4-5D6E-409C-BE32-E72D297353CC}">
              <c16:uniqueId val="{00000002-DB72-4F70-BC18-4FD00A2FE79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61</c:v>
                </c:pt>
                <c:pt idx="3">
                  <c:v>61</c:v>
                </c:pt>
                <c:pt idx="6">
                  <c:v>50</c:v>
                </c:pt>
                <c:pt idx="9">
                  <c:v>0</c:v>
                </c:pt>
                <c:pt idx="12">
                  <c:v>0</c:v>
                </c:pt>
              </c:numCache>
            </c:numRef>
          </c:val>
          <c:extLst>
            <c:ext xmlns:c16="http://schemas.microsoft.com/office/drawing/2014/chart" uri="{C3380CC4-5D6E-409C-BE32-E72D297353CC}">
              <c16:uniqueId val="{00000003-DB72-4F70-BC18-4FD00A2FE79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6647</c:v>
                </c:pt>
                <c:pt idx="3">
                  <c:v>6618</c:v>
                </c:pt>
                <c:pt idx="6">
                  <c:v>6418</c:v>
                </c:pt>
                <c:pt idx="9">
                  <c:v>5383</c:v>
                </c:pt>
                <c:pt idx="12">
                  <c:v>4994</c:v>
                </c:pt>
              </c:numCache>
            </c:numRef>
          </c:val>
          <c:extLst>
            <c:ext xmlns:c16="http://schemas.microsoft.com/office/drawing/2014/chart" uri="{C3380CC4-5D6E-409C-BE32-E72D297353CC}">
              <c16:uniqueId val="{00000004-DB72-4F70-BC18-4FD00A2FE79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1000</c:v>
                </c:pt>
                <c:pt idx="3">
                  <c:v>1333</c:v>
                </c:pt>
                <c:pt idx="6">
                  <c:v>1667</c:v>
                </c:pt>
                <c:pt idx="9">
                  <c:v>2000</c:v>
                </c:pt>
                <c:pt idx="12">
                  <c:v>2333</c:v>
                </c:pt>
              </c:numCache>
            </c:numRef>
          </c:val>
          <c:extLst>
            <c:ext xmlns:c16="http://schemas.microsoft.com/office/drawing/2014/chart" uri="{C3380CC4-5D6E-409C-BE32-E72D297353CC}">
              <c16:uniqueId val="{00000005-DB72-4F70-BC18-4FD00A2FE79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B72-4F70-BC18-4FD00A2FE79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31644</c:v>
                </c:pt>
                <c:pt idx="3">
                  <c:v>31481</c:v>
                </c:pt>
                <c:pt idx="6">
                  <c:v>30941</c:v>
                </c:pt>
                <c:pt idx="9">
                  <c:v>30780</c:v>
                </c:pt>
                <c:pt idx="12">
                  <c:v>35115</c:v>
                </c:pt>
              </c:numCache>
            </c:numRef>
          </c:val>
          <c:extLst>
            <c:ext xmlns:c16="http://schemas.microsoft.com/office/drawing/2014/chart" uri="{C3380CC4-5D6E-409C-BE32-E72D297353CC}">
              <c16:uniqueId val="{00000007-DB72-4F70-BC18-4FD00A2FE793}"/>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13352</c:v>
                </c:pt>
                <c:pt idx="2">
                  <c:v>#N/A</c:v>
                </c:pt>
                <c:pt idx="3">
                  <c:v>#N/A</c:v>
                </c:pt>
                <c:pt idx="4">
                  <c:v>12902</c:v>
                </c:pt>
                <c:pt idx="5">
                  <c:v>#N/A</c:v>
                </c:pt>
                <c:pt idx="6">
                  <c:v>#N/A</c:v>
                </c:pt>
                <c:pt idx="7">
                  <c:v>13004</c:v>
                </c:pt>
                <c:pt idx="8">
                  <c:v>#N/A</c:v>
                </c:pt>
                <c:pt idx="9">
                  <c:v>#N/A</c:v>
                </c:pt>
                <c:pt idx="10">
                  <c:v>11084</c:v>
                </c:pt>
                <c:pt idx="11">
                  <c:v>#N/A</c:v>
                </c:pt>
                <c:pt idx="12">
                  <c:v>#N/A</c:v>
                </c:pt>
                <c:pt idx="13">
                  <c:v>10119</c:v>
                </c:pt>
                <c:pt idx="14">
                  <c:v>#N/A</c:v>
                </c:pt>
              </c:numCache>
            </c:numRef>
          </c:val>
          <c:smooth val="0"/>
          <c:extLst>
            <c:ext xmlns:c16="http://schemas.microsoft.com/office/drawing/2014/chart" uri="{C3380CC4-5D6E-409C-BE32-E72D297353CC}">
              <c16:uniqueId val="{00000008-DB72-4F70-BC18-4FD00A2FE793}"/>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272313</c:v>
                </c:pt>
                <c:pt idx="5">
                  <c:v>297204</c:v>
                </c:pt>
                <c:pt idx="8">
                  <c:v>327057</c:v>
                </c:pt>
                <c:pt idx="11">
                  <c:v>347856</c:v>
                </c:pt>
                <c:pt idx="14">
                  <c:v>357674</c:v>
                </c:pt>
              </c:numCache>
            </c:numRef>
          </c:val>
          <c:extLst>
            <c:ext xmlns:c16="http://schemas.microsoft.com/office/drawing/2014/chart" uri="{C3380CC4-5D6E-409C-BE32-E72D297353CC}">
              <c16:uniqueId val="{00000000-EB66-44E1-97A7-76389E3C93F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28076</c:v>
                </c:pt>
                <c:pt idx="5">
                  <c:v>31125</c:v>
                </c:pt>
                <c:pt idx="8">
                  <c:v>32191</c:v>
                </c:pt>
                <c:pt idx="11">
                  <c:v>31561</c:v>
                </c:pt>
                <c:pt idx="14">
                  <c:v>28793</c:v>
                </c:pt>
              </c:numCache>
            </c:numRef>
          </c:val>
          <c:extLst>
            <c:ext xmlns:c16="http://schemas.microsoft.com/office/drawing/2014/chart" uri="{C3380CC4-5D6E-409C-BE32-E72D297353CC}">
              <c16:uniqueId val="{00000001-EB66-44E1-97A7-76389E3C93F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13385</c:v>
                </c:pt>
                <c:pt idx="5">
                  <c:v>17386</c:v>
                </c:pt>
                <c:pt idx="8">
                  <c:v>18732</c:v>
                </c:pt>
                <c:pt idx="11">
                  <c:v>22511</c:v>
                </c:pt>
                <c:pt idx="14">
                  <c:v>22532</c:v>
                </c:pt>
              </c:numCache>
            </c:numRef>
          </c:val>
          <c:extLst>
            <c:ext xmlns:c16="http://schemas.microsoft.com/office/drawing/2014/chart" uri="{C3380CC4-5D6E-409C-BE32-E72D297353CC}">
              <c16:uniqueId val="{00000002-EB66-44E1-97A7-76389E3C93F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B66-44E1-97A7-76389E3C93F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B66-44E1-97A7-76389E3C93F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B66-44E1-97A7-76389E3C93F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40682</c:v>
                </c:pt>
                <c:pt idx="3">
                  <c:v>42517</c:v>
                </c:pt>
                <c:pt idx="6">
                  <c:v>75498</c:v>
                </c:pt>
                <c:pt idx="9">
                  <c:v>74247</c:v>
                </c:pt>
                <c:pt idx="12">
                  <c:v>72459</c:v>
                </c:pt>
              </c:numCache>
            </c:numRef>
          </c:val>
          <c:extLst>
            <c:ext xmlns:c16="http://schemas.microsoft.com/office/drawing/2014/chart" uri="{C3380CC4-5D6E-409C-BE32-E72D297353CC}">
              <c16:uniqueId val="{00000006-EB66-44E1-97A7-76389E3C93F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150</c:v>
                </c:pt>
                <c:pt idx="3">
                  <c:v>70</c:v>
                </c:pt>
                <c:pt idx="6">
                  <c:v>3</c:v>
                </c:pt>
                <c:pt idx="9">
                  <c:v>2</c:v>
                </c:pt>
                <c:pt idx="12">
                  <c:v>1</c:v>
                </c:pt>
              </c:numCache>
            </c:numRef>
          </c:val>
          <c:extLst>
            <c:ext xmlns:c16="http://schemas.microsoft.com/office/drawing/2014/chart" uri="{C3380CC4-5D6E-409C-BE32-E72D297353CC}">
              <c16:uniqueId val="{00000007-EB66-44E1-97A7-76389E3C93F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78386</c:v>
                </c:pt>
                <c:pt idx="3">
                  <c:v>77061</c:v>
                </c:pt>
                <c:pt idx="6">
                  <c:v>73298</c:v>
                </c:pt>
                <c:pt idx="9">
                  <c:v>70909</c:v>
                </c:pt>
                <c:pt idx="12">
                  <c:v>72308</c:v>
                </c:pt>
              </c:numCache>
            </c:numRef>
          </c:val>
          <c:extLst>
            <c:ext xmlns:c16="http://schemas.microsoft.com/office/drawing/2014/chart" uri="{C3380CC4-5D6E-409C-BE32-E72D297353CC}">
              <c16:uniqueId val="{00000008-EB66-44E1-97A7-76389E3C93F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2568</c:v>
                </c:pt>
                <c:pt idx="3">
                  <c:v>2206</c:v>
                </c:pt>
                <c:pt idx="6">
                  <c:v>1902</c:v>
                </c:pt>
                <c:pt idx="9">
                  <c:v>1707</c:v>
                </c:pt>
                <c:pt idx="12">
                  <c:v>1538</c:v>
                </c:pt>
              </c:numCache>
            </c:numRef>
          </c:val>
          <c:extLst>
            <c:ext xmlns:c16="http://schemas.microsoft.com/office/drawing/2014/chart" uri="{C3380CC4-5D6E-409C-BE32-E72D297353CC}">
              <c16:uniqueId val="{00000009-EB66-44E1-97A7-76389E3C93F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366706</c:v>
                </c:pt>
                <c:pt idx="3">
                  <c:v>398565</c:v>
                </c:pt>
                <c:pt idx="6">
                  <c:v>443111</c:v>
                </c:pt>
                <c:pt idx="9">
                  <c:v>454325</c:v>
                </c:pt>
                <c:pt idx="12">
                  <c:v>481313</c:v>
                </c:pt>
              </c:numCache>
            </c:numRef>
          </c:val>
          <c:extLst>
            <c:ext xmlns:c16="http://schemas.microsoft.com/office/drawing/2014/chart" uri="{C3380CC4-5D6E-409C-BE32-E72D297353CC}">
              <c16:uniqueId val="{0000000A-EB66-44E1-97A7-76389E3C93F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174718</c:v>
                </c:pt>
                <c:pt idx="2">
                  <c:v>#N/A</c:v>
                </c:pt>
                <c:pt idx="3">
                  <c:v>#N/A</c:v>
                </c:pt>
                <c:pt idx="4">
                  <c:v>174704</c:v>
                </c:pt>
                <c:pt idx="5">
                  <c:v>#N/A</c:v>
                </c:pt>
                <c:pt idx="6">
                  <c:v>#N/A</c:v>
                </c:pt>
                <c:pt idx="7">
                  <c:v>215831</c:v>
                </c:pt>
                <c:pt idx="8">
                  <c:v>#N/A</c:v>
                </c:pt>
                <c:pt idx="9">
                  <c:v>#N/A</c:v>
                </c:pt>
                <c:pt idx="10">
                  <c:v>199261</c:v>
                </c:pt>
                <c:pt idx="11">
                  <c:v>#N/A</c:v>
                </c:pt>
                <c:pt idx="12">
                  <c:v>#N/A</c:v>
                </c:pt>
                <c:pt idx="13">
                  <c:v>218620</c:v>
                </c:pt>
                <c:pt idx="14">
                  <c:v>#N/A</c:v>
                </c:pt>
              </c:numCache>
            </c:numRef>
          </c:val>
          <c:smooth val="0"/>
          <c:extLst>
            <c:ext xmlns:c16="http://schemas.microsoft.com/office/drawing/2014/chart" uri="{C3380CC4-5D6E-409C-BE32-E72D297353CC}">
              <c16:uniqueId val="{0000000B-EB66-44E1-97A7-76389E3C93F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4775</c:v>
                </c:pt>
                <c:pt idx="1">
                  <c:v>4780</c:v>
                </c:pt>
                <c:pt idx="2">
                  <c:v>4096</c:v>
                </c:pt>
              </c:numCache>
            </c:numRef>
          </c:val>
          <c:extLst>
            <c:ext xmlns:c16="http://schemas.microsoft.com/office/drawing/2014/chart" uri="{C3380CC4-5D6E-409C-BE32-E72D297353CC}">
              <c16:uniqueId val="{00000000-AFB5-43C6-A1E5-097A9B3FD25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5387</c:v>
                </c:pt>
                <c:pt idx="1">
                  <c:v>5387</c:v>
                </c:pt>
                <c:pt idx="2">
                  <c:v>6306</c:v>
                </c:pt>
              </c:numCache>
            </c:numRef>
          </c:val>
          <c:extLst>
            <c:ext xmlns:c16="http://schemas.microsoft.com/office/drawing/2014/chart" uri="{C3380CC4-5D6E-409C-BE32-E72D297353CC}">
              <c16:uniqueId val="{00000001-AFB5-43C6-A1E5-097A9B3FD25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8638</c:v>
                </c:pt>
                <c:pt idx="1">
                  <c:v>12382</c:v>
                </c:pt>
                <c:pt idx="2">
                  <c:v>12490</c:v>
                </c:pt>
              </c:numCache>
            </c:numRef>
          </c:val>
          <c:extLst>
            <c:ext xmlns:c16="http://schemas.microsoft.com/office/drawing/2014/chart" uri="{C3380CC4-5D6E-409C-BE32-E72D297353CC}">
              <c16:uniqueId val="{00000002-AFB5-43C6-A1E5-097A9B3FD25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{685228AC-A62B-443F-A70B-5C4CC72B6C63}</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4705-4C72-9EFA-9936EFD395D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{05DF39B7-7DAC-42E7-BE46-7E36870B6E89}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705-4C72-9EFA-9936EFD395D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{9FC4AECA-DF0A-4E13-95F3-7F729E476AD7}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705-4C72-9EFA-9936EFD395D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{BFB79090-A9C8-4ED4-8D0A-6D6CB80FE37D}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705-4C72-9EFA-9936EFD395D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{19969BE8-5E9B-4867-8EE7-F8BE00C8863E}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705-4C72-9EFA-9936EFD395D0}"/>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{95099A52-BFEF-478F-8C30-E51DB46A3ADD}</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4705-4C72-9EFA-9936EFD395D0}"/>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{A649BF0B-2A67-4DAA-8404-4D8E4F442E51}</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4705-4C72-9EFA-9936EFD395D0}"/>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{00907472-55D1-4A0C-8C1D-376F8FEF4298}</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4705-4C72-9EFA-9936EFD395D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{5F29576D-9F2A-47FE-8F45-667CBCBC54F8}</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4705-4C72-9EFA-9936EFD395D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56.4</c:v>
                </c:pt>
                <c:pt idx="8">
                  <c:v>56.8</c:v>
                </c:pt>
                <c:pt idx="16">
                  <c:v>59.9</c:v>
                </c:pt>
                <c:pt idx="24">
                  <c:v>59.2</c:v>
                </c:pt>
                <c:pt idx="32">
                  <c:v>58.3</c:v>
                </c:pt>
              </c:numCache>
            </c:numRef>
          </c:xVal>
          <c:yVal>
            <c:numRef>
              <c:f>公会計指標分析・財政指標組合せ分析表!$BP$51:$DC$51</c:f>
              <c:numCache>
                <c:formatCode>#,##0.0;"▲ "#,##0.0</c:formatCode>
                <c:ptCount val="40"/>
                <c:pt idx="0">
                  <c:v>125.5</c:v>
                </c:pt>
                <c:pt idx="8">
                  <c:v>124</c:v>
                </c:pt>
                <c:pt idx="16">
                  <c:v>127.8</c:v>
                </c:pt>
                <c:pt idx="24">
                  <c:v>116.6</c:v>
                </c:pt>
                <c:pt idx="32">
                  <c:v>126.7</c:v>
                </c:pt>
              </c:numCache>
            </c:numRef>
          </c:yVal>
          <c:smooth val="0"/>
          <c:extLst>
            <c:ext xmlns:c16="http://schemas.microsoft.com/office/drawing/2014/chart" uri="{C3380CC4-5D6E-409C-BE32-E72D297353CC}">
              <c16:uniqueId val="{00000009-4705-4C72-9EFA-9936EFD395D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{7EA7561A-8ECE-4E72-9D5E-BCF8F630A69C}</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4705-4C72-9EFA-9936EFD395D0}"/>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{4A3DA895-8B04-4509-8D87-50B886285609}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705-4C72-9EFA-9936EFD395D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{0E2A399B-8516-4F64-904E-DEC1F17644F6}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705-4C72-9EFA-9936EFD395D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{B342B6C6-9268-4EA2-B66E-81797A65D05F}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705-4C72-9EFA-9936EFD395D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{5CFECE45-B0EE-475D-A807-CF602394D847}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705-4C72-9EFA-9936EFD395D0}"/>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{A6653CBC-CCBA-42E3-864A-19A1598C478D}</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4705-4C72-9EFA-9936EFD395D0}"/>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{CD1917F2-DF07-41F5-8C68-4D3FE151E618}</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4705-4C72-9EFA-9936EFD395D0}"/>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{80C219BC-F4F7-4FA2-8D63-CD67FB27E559}</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4705-4C72-9EFA-9936EFD395D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{7AECC727-A91C-4A9D-B9DE-2FE0160D7D9A}</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4705-4C72-9EFA-9936EFD395D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59.4</c:v>
                </c:pt>
                <c:pt idx="8">
                  <c:v>61</c:v>
                </c:pt>
                <c:pt idx="16">
                  <c:v>62</c:v>
                </c:pt>
                <c:pt idx="24">
                  <c:v>62.9</c:v>
                </c:pt>
                <c:pt idx="32">
                  <c:v>63.3</c:v>
                </c:pt>
              </c:numCache>
            </c:numRef>
          </c:xVal>
          <c:yVal>
            <c:numRef>
              <c:f>公会計指標分析・財政指標組合せ分析表!$BP$55:$DC$55</c:f>
              <c:numCache>
                <c:formatCode>#,##0.0;"▲ "#,##0.0</c:formatCode>
                <c:ptCount val="40"/>
                <c:pt idx="0">
                  <c:v>124.2</c:v>
                </c:pt>
                <c:pt idx="8">
                  <c:v>115.7</c:v>
                </c:pt>
                <c:pt idx="16">
                  <c:v>106</c:v>
                </c:pt>
                <c:pt idx="24">
                  <c:v>97.6</c:v>
                </c:pt>
                <c:pt idx="32">
                  <c:v>91.6</c:v>
                </c:pt>
              </c:numCache>
            </c:numRef>
          </c:yVal>
          <c:smooth val="0"/>
          <c:extLst>
            <c:ext xmlns:c16="http://schemas.microsoft.com/office/drawing/2014/chart" uri="{C3380CC4-5D6E-409C-BE32-E72D297353CC}">
              <c16:uniqueId val="{00000013-4705-4C72-9EFA-9936EFD395D0}"/>
            </c:ext>
          </c:extLst>
        </c:ser>
        <c:dLbls>
          <c:showLegendKey val="0"/>
          <c:showVal val="1"/>
          <c:showCatName val="0"/>
          <c:showSerName val="0"/>
          <c:showPercent val="0"/>
          <c:showBubbleSize val="0"/>
        </c:dLbls>
        <c:axId val="46179840"/>
        <c:axId val="46181760"/>
      </c:scatterChart>
      <c:valAx>
        <c:axId val="46179840"/>
        <c:scaling>
          <c:orientation val="minMax"/>
          <c:max val="63.9"/>
          <c:min val="55.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34"/>
          <c:min val="8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{E4FA518D-BE04-430F-80CD-7F14717A8C6D}</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3E95-405E-AF8C-6277DB6F223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{C2B334FB-16A3-4782-A5DE-7B348D8270CC}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E95-405E-AF8C-6277DB6F223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{59719C47-DD35-4236-AC2F-FF0490F46058}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E95-405E-AF8C-6277DB6F223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{A05ED3CF-1D7E-4F01-967E-3CE6475D10CA}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E95-405E-AF8C-6277DB6F223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{E3B1A404-B1AC-42AB-A689-2A96BBC87465}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E95-405E-AF8C-6277DB6F2237}"/>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{1C2F2C70-59D3-4180-B72B-1946B4C45FA0}</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3E95-405E-AF8C-6277DB6F2237}"/>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{06C44528-3D7E-429D-83E1-59F8530C8C8D}</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3E95-405E-AF8C-6277DB6F2237}"/>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{D353C774-AFB9-4960-B844-4A1F6D9E0F6C}</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3E95-405E-AF8C-6277DB6F2237}"/>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{5D946D2F-D483-4E02-893D-1FB3F3537055}</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3E95-405E-AF8C-6277DB6F223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9.6</c:v>
                </c:pt>
                <c:pt idx="8">
                  <c:v>9.3000000000000007</c:v>
                </c:pt>
                <c:pt idx="16">
                  <c:v>8.8000000000000007</c:v>
                </c:pt>
                <c:pt idx="24">
                  <c:v>7.7</c:v>
                </c:pt>
                <c:pt idx="32">
                  <c:v>6.6</c:v>
                </c:pt>
              </c:numCache>
            </c:numRef>
          </c:xVal>
          <c:yVal>
            <c:numRef>
              <c:f>公会計指標分析・財政指標組合せ分析表!$BP$73:$DC$73</c:f>
              <c:numCache>
                <c:formatCode>#,##0.0;"▲ "#,##0.0</c:formatCode>
                <c:ptCount val="40"/>
                <c:pt idx="0">
                  <c:v>125.5</c:v>
                </c:pt>
                <c:pt idx="8">
                  <c:v>124</c:v>
                </c:pt>
                <c:pt idx="16">
                  <c:v>127.8</c:v>
                </c:pt>
                <c:pt idx="24">
                  <c:v>116.6</c:v>
                </c:pt>
                <c:pt idx="32">
                  <c:v>126.7</c:v>
                </c:pt>
              </c:numCache>
            </c:numRef>
          </c:yVal>
          <c:smooth val="0"/>
          <c:extLst>
            <c:ext xmlns:c16="http://schemas.microsoft.com/office/drawing/2014/chart" uri="{C3380CC4-5D6E-409C-BE32-E72D297353CC}">
              <c16:uniqueId val="{00000009-3E95-405E-AF8C-6277DB6F223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{76219125-5686-4265-B2B3-B289731B47FD}</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3E95-405E-AF8C-6277DB6F223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{E3BFEF57-D53D-430C-A996-E703C47A3DEF}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E95-405E-AF8C-6277DB6F223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{A0660F0B-E65C-4641-ABC9-7929DECD1FFC}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E95-405E-AF8C-6277DB6F223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{E37FF5D7-4A9E-4154-ACA7-6E82D2623306}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E95-405E-AF8C-6277DB6F223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{D3C6BF2F-724F-483C-84D6-A56DE7E3B02D}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E95-405E-AF8C-6277DB6F2237}"/>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{A7E097C9-221D-4B81-A9B2-BCEFECFF94D1}</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3E95-405E-AF8C-6277DB6F2237}"/>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{9F9D512D-C883-4415-986E-474371CDF09A}</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3E95-405E-AF8C-6277DB6F2237}"/>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{86863856-7BC2-4E42-A111-89DDA0BEC040}</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3E95-405E-AF8C-6277DB6F2237}"/>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{C49B689A-B54D-45E9-93C8-EF73C422AB50}</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3E95-405E-AF8C-6277DB6F223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10.9</c:v>
                </c:pt>
                <c:pt idx="8">
                  <c:v>10.3</c:v>
                </c:pt>
                <c:pt idx="16">
                  <c:v>9</c:v>
                </c:pt>
                <c:pt idx="24">
                  <c:v>8</c:v>
                </c:pt>
                <c:pt idx="32">
                  <c:v>7.3</c:v>
                </c:pt>
              </c:numCache>
            </c:numRef>
          </c:xVal>
          <c:yVal>
            <c:numRef>
              <c:f>公会計指標分析・財政指標組合せ分析表!$BP$77:$DC$77</c:f>
              <c:numCache>
                <c:formatCode>#,##0.0;"▲ "#,##0.0</c:formatCode>
                <c:ptCount val="40"/>
                <c:pt idx="0">
                  <c:v>124.2</c:v>
                </c:pt>
                <c:pt idx="8">
                  <c:v>115.7</c:v>
                </c:pt>
                <c:pt idx="16">
                  <c:v>106</c:v>
                </c:pt>
                <c:pt idx="24">
                  <c:v>97.6</c:v>
                </c:pt>
                <c:pt idx="32">
                  <c:v>91.6</c:v>
                </c:pt>
              </c:numCache>
            </c:numRef>
          </c:yVal>
          <c:smooth val="0"/>
          <c:extLst>
            <c:ext xmlns:c16="http://schemas.microsoft.com/office/drawing/2014/chart" uri="{C3380CC4-5D6E-409C-BE32-E72D297353CC}">
              <c16:uniqueId val="{00000013-3E95-405E-AF8C-6277DB6F2237}"/>
            </c:ext>
          </c:extLst>
        </c:ser>
        <c:dLbls>
          <c:showLegendKey val="0"/>
          <c:showVal val="1"/>
          <c:showCatName val="0"/>
          <c:showSerName val="0"/>
          <c:showPercent val="0"/>
          <c:showBubbleSize val="0"/>
        </c:dLbls>
        <c:axId val="84219776"/>
        <c:axId val="84234240"/>
      </c:scatterChart>
      <c:valAx>
        <c:axId val="84219776"/>
        <c:scaling>
          <c:orientation val="minMax"/>
          <c:max val="11.299999999999999"/>
          <c:min val="6.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34"/>
          <c:min val="8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熊本県熊本市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12</a:t>
          </a:r>
          <a:r>
            <a:rPr kumimoji="1" lang="ja-JP" altLang="ja-JP" sz="1100">
              <a:solidFill>
                <a:sysClr val="windowText" lastClr="000000"/>
              </a:solidFill>
              <a:effectLst/>
              <a:latin typeface="+mn-lt"/>
              <a:ea typeface="+mn-ea"/>
              <a:cs typeface="+mn-cs"/>
            </a:rPr>
            <a:t>年度以降、投資的経費の抑制や繰上償還の推進等に取り組み、臨時財政対策債分を除く元利償還金が減少しており、また、下水道会計をはじめとする公営企業債の元利償還金が減少したこともあり、実質公債費比率の分子は減少傾向にある。</a:t>
          </a:r>
          <a:endParaRPr lang="ja-JP" altLang="ja-JP" sz="1400">
            <a:solidFill>
              <a:sysClr val="windowText" lastClr="000000"/>
            </a:solidFill>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700">
              <a:solidFill>
                <a:sysClr val="windowText" lastClr="000000"/>
              </a:solidFill>
              <a:effectLst/>
              <a:latin typeface="+mn-lt"/>
              <a:ea typeface="+mn-ea"/>
              <a:cs typeface="+mn-cs"/>
            </a:rPr>
            <a:t>減債基金積立相当額の積立ルールが</a:t>
          </a:r>
          <a:r>
            <a:rPr kumimoji="1" lang="en-US" altLang="ja-JP" sz="700">
              <a:solidFill>
                <a:sysClr val="windowText" lastClr="000000"/>
              </a:solidFill>
              <a:effectLst/>
              <a:latin typeface="+mn-lt"/>
              <a:ea typeface="+mn-ea"/>
              <a:cs typeface="+mn-cs"/>
            </a:rPr>
            <a:t>30</a:t>
          </a:r>
          <a:r>
            <a:rPr kumimoji="1" lang="ja-JP" altLang="ja-JP" sz="700">
              <a:solidFill>
                <a:sysClr val="windowText" lastClr="000000"/>
              </a:solidFill>
              <a:effectLst/>
              <a:latin typeface="+mn-lt"/>
              <a:ea typeface="+mn-ea"/>
              <a:cs typeface="+mn-cs"/>
            </a:rPr>
            <a:t>年償還で毎年度の積立額を発行額の</a:t>
          </a:r>
          <a:r>
            <a:rPr kumimoji="1" lang="en-US" altLang="ja-JP" sz="700">
              <a:solidFill>
                <a:sysClr val="windowText" lastClr="000000"/>
              </a:solidFill>
              <a:effectLst/>
              <a:latin typeface="+mn-lt"/>
              <a:ea typeface="+mn-ea"/>
              <a:cs typeface="+mn-cs"/>
            </a:rPr>
            <a:t>30</a:t>
          </a:r>
          <a:r>
            <a:rPr kumimoji="1" lang="ja-JP" altLang="ja-JP" sz="700">
              <a:solidFill>
                <a:sysClr val="windowText" lastClr="000000"/>
              </a:solidFill>
              <a:effectLst/>
              <a:latin typeface="+mn-lt"/>
              <a:ea typeface="+mn-ea"/>
              <a:cs typeface="+mn-cs"/>
            </a:rPr>
            <a:t>分の１として設定しているのに対して、本市においては</a:t>
          </a:r>
          <a:r>
            <a:rPr kumimoji="1" lang="en-US" altLang="ja-JP" sz="700">
              <a:solidFill>
                <a:sysClr val="windowText" lastClr="000000"/>
              </a:solidFill>
              <a:effectLst/>
              <a:latin typeface="+mn-lt"/>
              <a:ea typeface="+mn-ea"/>
              <a:cs typeface="+mn-cs"/>
            </a:rPr>
            <a:t>27</a:t>
          </a:r>
          <a:r>
            <a:rPr kumimoji="1" lang="ja-JP" altLang="ja-JP" sz="700">
              <a:solidFill>
                <a:sysClr val="windowText" lastClr="000000"/>
              </a:solidFill>
              <a:effectLst/>
              <a:latin typeface="+mn-lt"/>
              <a:ea typeface="+mn-ea"/>
              <a:cs typeface="+mn-cs"/>
            </a:rPr>
            <a:t>年償還（３年据置）で毎年度の発行額の積立額を</a:t>
          </a:r>
          <a:r>
            <a:rPr kumimoji="1" lang="en-US" altLang="ja-JP" sz="700">
              <a:solidFill>
                <a:sysClr val="windowText" lastClr="000000"/>
              </a:solidFill>
              <a:effectLst/>
              <a:latin typeface="+mn-lt"/>
              <a:ea typeface="+mn-ea"/>
              <a:cs typeface="+mn-cs"/>
            </a:rPr>
            <a:t>27</a:t>
          </a:r>
          <a:r>
            <a:rPr kumimoji="1" lang="ja-JP" altLang="ja-JP" sz="700">
              <a:solidFill>
                <a:sysClr val="windowText" lastClr="000000"/>
              </a:solidFill>
              <a:effectLst/>
              <a:latin typeface="+mn-lt"/>
              <a:ea typeface="+mn-ea"/>
              <a:cs typeface="+mn-cs"/>
            </a:rPr>
            <a:t>分の１として設定しているため、減債基金残高と減債基金積立相当額に乖離が生じている。 </a:t>
          </a:r>
          <a:endParaRPr lang="ja-JP" altLang="ja-JP" sz="500">
            <a:solidFill>
              <a:sysClr val="windowText" lastClr="000000"/>
            </a:solidFill>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熊本県熊本市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年度以降、熊本地震分の市債発行額の増等により、地方債残高が増加傾向にあり、指標が上昇していたものの、平成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年度は、臨時財政対策債償還費の増により基準財政需要額算入見込額が増加したため、指標は改善していた。</a:t>
          </a:r>
          <a:endParaRPr lang="ja-JP" altLang="ja-JP">
            <a:effectLst/>
          </a:endParaRPr>
        </a:p>
        <a:p>
          <a:r>
            <a:rPr kumimoji="1" lang="ja-JP" altLang="ja-JP" sz="1100">
              <a:solidFill>
                <a:schemeClr val="dk1"/>
              </a:solidFill>
              <a:effectLst/>
              <a:latin typeface="+mn-lt"/>
              <a:ea typeface="+mn-ea"/>
              <a:cs typeface="+mn-cs"/>
            </a:rPr>
            <a:t>　しかし、令和元年度においては、熊本城ホール整備事業等により、地方債現在高が増加したため、指標は、平成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年度と比較して、</a:t>
          </a:r>
          <a:r>
            <a:rPr kumimoji="1" lang="en-US" altLang="ja-JP" sz="1100">
              <a:solidFill>
                <a:schemeClr val="dk1"/>
              </a:solidFill>
              <a:effectLst/>
              <a:latin typeface="+mn-lt"/>
              <a:ea typeface="+mn-ea"/>
              <a:cs typeface="+mn-cs"/>
            </a:rPr>
            <a:t>10.1</a:t>
          </a:r>
          <a:r>
            <a:rPr kumimoji="1" lang="ja-JP" altLang="ja-JP" sz="1100">
              <a:solidFill>
                <a:schemeClr val="dk1"/>
              </a:solidFill>
              <a:effectLst/>
              <a:latin typeface="+mn-lt"/>
              <a:ea typeface="+mn-ea"/>
              <a:cs typeface="+mn-cs"/>
            </a:rPr>
            <a:t>ポイント悪化した。</a:t>
          </a:r>
          <a:endParaRPr lang="ja-JP" altLang="ja-JP">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熊本県熊本市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新型コロナウイルス感染症対策関連の事業に充てるため財政調整基金を</a:t>
          </a:r>
          <a:r>
            <a:rPr kumimoji="1" lang="en-US" altLang="ja-JP" sz="1100">
              <a:solidFill>
                <a:schemeClr val="dk1"/>
              </a:solidFill>
              <a:effectLst/>
              <a:latin typeface="+mn-lt"/>
              <a:ea typeface="+mn-ea"/>
              <a:cs typeface="+mn-cs"/>
            </a:rPr>
            <a:t>6.9</a:t>
          </a:r>
          <a:r>
            <a:rPr kumimoji="1" lang="ja-JP" altLang="ja-JP" sz="1100">
              <a:solidFill>
                <a:schemeClr val="dk1"/>
              </a:solidFill>
              <a:effectLst/>
              <a:latin typeface="+mn-lt"/>
              <a:ea typeface="+mn-ea"/>
              <a:cs typeface="+mn-cs"/>
            </a:rPr>
            <a:t>億円取り崩したこと、熊本地震関連事業に充てるため、平成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年度に積み立てた「平成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年熊本地震復興基金」を</a:t>
          </a:r>
          <a:r>
            <a:rPr kumimoji="1" lang="en-US" altLang="ja-JP" sz="1100">
              <a:solidFill>
                <a:schemeClr val="dk1"/>
              </a:solidFill>
              <a:effectLst/>
              <a:latin typeface="+mn-lt"/>
              <a:ea typeface="+mn-ea"/>
              <a:cs typeface="+mn-cs"/>
            </a:rPr>
            <a:t>7.4</a:t>
          </a:r>
          <a:r>
            <a:rPr kumimoji="1" lang="ja-JP" altLang="ja-JP" sz="1100">
              <a:solidFill>
                <a:schemeClr val="dk1"/>
              </a:solidFill>
              <a:effectLst/>
              <a:latin typeface="+mn-lt"/>
              <a:ea typeface="+mn-ea"/>
              <a:cs typeface="+mn-cs"/>
            </a:rPr>
            <a:t>億円取り崩したこと、自主財源の増収分の一部を活用し、「熊本市公共施設長寿命化等基金」へ</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億円の積み立てをおこなったこと等により、基金全体の残高は、前年度と比べ</a:t>
          </a:r>
          <a:r>
            <a:rPr kumimoji="1" lang="en-US" altLang="ja-JP" sz="1100">
              <a:solidFill>
                <a:schemeClr val="dk1"/>
              </a:solidFill>
              <a:effectLst/>
              <a:latin typeface="+mn-lt"/>
              <a:ea typeface="+mn-ea"/>
              <a:cs typeface="+mn-cs"/>
            </a:rPr>
            <a:t>3.4</a:t>
          </a:r>
          <a:r>
            <a:rPr kumimoji="1" lang="ja-JP" altLang="ja-JP" sz="1100">
              <a:solidFill>
                <a:schemeClr val="dk1"/>
              </a:solidFill>
              <a:effectLst/>
              <a:latin typeface="+mn-lt"/>
              <a:ea typeface="+mn-ea"/>
              <a:cs typeface="+mn-cs"/>
            </a:rPr>
            <a:t>億円の増となった。</a:t>
          </a:r>
          <a:endParaRPr kumimoji="1" lang="en-US" altLang="ja-JP" sz="1100">
            <a:solidFill>
              <a:schemeClr val="dk1"/>
            </a:solidFill>
            <a:effectLst/>
            <a:latin typeface="+mn-lt"/>
            <a:ea typeface="+mn-ea"/>
            <a:cs typeface="+mn-cs"/>
          </a:endParaRPr>
        </a:p>
        <a:p>
          <a:pPr eaLnBrk="1" fontAlgn="auto" latinLnBrk="0" hangingPunct="1"/>
          <a:endParaRPr kumimoji="1" lang="en-US" altLang="ja-JP" sz="1100">
            <a:solidFill>
              <a:schemeClr val="dk1"/>
            </a:solidFill>
            <a:effectLst/>
            <a:latin typeface="+mn-lt"/>
            <a:ea typeface="+mn-ea"/>
            <a:cs typeface="+mn-cs"/>
          </a:endParaRPr>
        </a:p>
        <a:p>
          <a:pPr eaLnBrk="1" fontAlgn="auto" latinLnBrk="0" hangingPunct="1"/>
          <a:endParaRPr kumimoji="1" lang="en-US" altLang="ja-JP" sz="1100">
            <a:solidFill>
              <a:schemeClr val="dk1"/>
            </a:solidFill>
            <a:effectLst/>
            <a:latin typeface="+mn-lt"/>
            <a:ea typeface="+mn-ea"/>
            <a:cs typeface="+mn-cs"/>
          </a:endParaRPr>
        </a:p>
        <a:p>
          <a:pPr eaLnBrk="1" fontAlgn="auto" latinLnBrk="0" hangingPunct="1"/>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財政調整基金については、新型コロナウイルス感染症対策関連で取り崩しをした結果、若干減少しているが、今後は現状維持の予定。</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減債基金及びその他特定目的基金については、事業への活用により減少傾向を見込んでおり、基金全体としては、今後、減少傾向の予定。</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ja-JP" altLang="en-US"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・熊本城復元整備基金：本市の貴重な歴史的文化遺産である熊本城の復元整備及び災害復旧並びにその過程の公開その他これらに関連する事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業を実施すること（文化振興、災害対応）</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・熊本市平成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年熊本地震復興基金：平成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年熊本地震による災害からの早期の復興を図ること（被災者への直接的な支援や防災対策等）</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・熊本市公共施設長寿命化等基金：本市の公共施設の計画的な長寿命化及び更新を推進すること</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（増減理由）</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・熊本城復元整備基金：寄附金等の積立てによる増加（</a:t>
          </a:r>
          <a:r>
            <a:rPr kumimoji="1" lang="en-US" altLang="ja-JP" sz="1100">
              <a:solidFill>
                <a:schemeClr val="dk1"/>
              </a:solidFill>
              <a:effectLst/>
              <a:latin typeface="+mn-lt"/>
              <a:ea typeface="+mn-ea"/>
              <a:cs typeface="+mn-cs"/>
            </a:rPr>
            <a:t>13.5</a:t>
          </a:r>
          <a:r>
            <a:rPr kumimoji="1" lang="ja-JP" altLang="en-US" sz="1100">
              <a:solidFill>
                <a:schemeClr val="dk1"/>
              </a:solidFill>
              <a:effectLst/>
              <a:latin typeface="+mn-lt"/>
              <a:ea typeface="+mn-ea"/>
              <a:cs typeface="+mn-cs"/>
            </a:rPr>
            <a:t>億円）、熊本城の復元事業に充てるための取崩し（</a:t>
          </a:r>
          <a:r>
            <a:rPr kumimoji="1" lang="en-US" altLang="ja-JP" sz="1100">
              <a:solidFill>
                <a:schemeClr val="dk1"/>
              </a:solidFill>
              <a:effectLst/>
              <a:latin typeface="+mn-lt"/>
              <a:ea typeface="+mn-ea"/>
              <a:cs typeface="+mn-cs"/>
            </a:rPr>
            <a:t>26.3</a:t>
          </a:r>
          <a:r>
            <a:rPr kumimoji="1" lang="ja-JP" altLang="en-US" sz="1100">
              <a:solidFill>
                <a:schemeClr val="dk1"/>
              </a:solidFill>
              <a:effectLst/>
              <a:latin typeface="+mn-lt"/>
              <a:ea typeface="+mn-ea"/>
              <a:cs typeface="+mn-cs"/>
            </a:rPr>
            <a:t>億円）</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・熊本市平成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年熊本地震復興基金：平成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年熊本地震に関連する事業に充てるたの取崩し（</a:t>
          </a:r>
          <a:r>
            <a:rPr kumimoji="1" lang="en-US" altLang="ja-JP" sz="1100">
              <a:solidFill>
                <a:schemeClr val="dk1"/>
              </a:solidFill>
              <a:effectLst/>
              <a:latin typeface="+mn-lt"/>
              <a:ea typeface="+mn-ea"/>
              <a:cs typeface="+mn-cs"/>
            </a:rPr>
            <a:t>7.4</a:t>
          </a:r>
          <a:r>
            <a:rPr kumimoji="1" lang="ja-JP" altLang="en-US" sz="1100">
              <a:solidFill>
                <a:schemeClr val="dk1"/>
              </a:solidFill>
              <a:effectLst/>
              <a:latin typeface="+mn-lt"/>
              <a:ea typeface="+mn-ea"/>
              <a:cs typeface="+mn-cs"/>
            </a:rPr>
            <a:t>億円）</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・熊本市公共施設長寿命化等基金：今後の公共施設の整備を計画的に進めるため、積立を行ったことによる増（</a:t>
          </a:r>
          <a:r>
            <a:rPr kumimoji="1" lang="en-US" altLang="ja-JP" sz="1100">
              <a:solidFill>
                <a:schemeClr val="dk1"/>
              </a:solidFill>
              <a:effectLst/>
              <a:latin typeface="+mn-lt"/>
              <a:ea typeface="+mn-ea"/>
              <a:cs typeface="+mn-cs"/>
            </a:rPr>
            <a:t>19.5</a:t>
          </a:r>
          <a:r>
            <a:rPr kumimoji="1" lang="ja-JP" altLang="en-US" sz="1100">
              <a:solidFill>
                <a:schemeClr val="dk1"/>
              </a:solidFill>
              <a:effectLst/>
              <a:latin typeface="+mn-lt"/>
              <a:ea typeface="+mn-ea"/>
              <a:cs typeface="+mn-cs"/>
            </a:rPr>
            <a:t>億円）</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（今後の方針）</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・熊本城復元整備基金：平成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年熊本地震により被災した熊本城の早期復旧及び復元を図るため、今後も計画的に取崩しを行う予定　</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・熊本市平成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年熊本地震復興基金：平成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年熊本地震による災害からの早期の復興を図るため、今後も計画的に取崩しを行う予定</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・熊本市公共施設長寿命化等基金：今後の公共施設の整備を計画的に進めるため、今後、計画的に取崩しを行う予定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新型コロナウイルス感染症対策関連の事業に充てるため財政調整基金を</a:t>
          </a:r>
          <a:r>
            <a:rPr kumimoji="1" lang="en-US" altLang="ja-JP" sz="1100">
              <a:solidFill>
                <a:schemeClr val="dk1"/>
              </a:solidFill>
              <a:effectLst/>
              <a:latin typeface="+mn-lt"/>
              <a:ea typeface="+mn-ea"/>
              <a:cs typeface="+mn-cs"/>
            </a:rPr>
            <a:t>6.9</a:t>
          </a:r>
          <a:r>
            <a:rPr kumimoji="1" lang="ja-JP" altLang="ja-JP" sz="1100">
              <a:solidFill>
                <a:schemeClr val="dk1"/>
              </a:solidFill>
              <a:effectLst/>
              <a:latin typeface="+mn-lt"/>
              <a:ea typeface="+mn-ea"/>
              <a:cs typeface="+mn-cs"/>
            </a:rPr>
            <a:t>億円取り崩した。</a:t>
          </a:r>
          <a:endParaRPr kumimoji="1" lang="en-US" altLang="ja-JP" sz="1100">
            <a:solidFill>
              <a:schemeClr val="dk1"/>
            </a:solidFill>
            <a:effectLst/>
            <a:latin typeface="+mn-lt"/>
            <a:ea typeface="+mn-ea"/>
            <a:cs typeface="+mn-cs"/>
          </a:endParaRPr>
        </a:p>
        <a:p>
          <a:pPr eaLnBrk="1" fontAlgn="auto" latinLnBrk="0" hangingPunct="1"/>
          <a:endParaRPr kumimoji="1" lang="en-US" altLang="ja-JP" sz="1100">
            <a:solidFill>
              <a:schemeClr val="dk1"/>
            </a:solidFill>
            <a:effectLst/>
            <a:latin typeface="+mn-lt"/>
            <a:ea typeface="+mn-ea"/>
            <a:cs typeface="+mn-cs"/>
          </a:endParaRPr>
        </a:p>
        <a:p>
          <a:pPr eaLnBrk="1" fontAlgn="auto" latinLnBrk="0" hangingPunct="1"/>
          <a:endParaRPr kumimoji="1" lang="en-US" altLang="ja-JP" sz="1100">
            <a:solidFill>
              <a:schemeClr val="dk1"/>
            </a:solidFill>
            <a:effectLst/>
            <a:latin typeface="+mn-lt"/>
            <a:ea typeface="+mn-ea"/>
            <a:cs typeface="+mn-cs"/>
          </a:endParaRPr>
        </a:p>
        <a:p>
          <a:pPr eaLnBrk="1" fontAlgn="auto" latinLnBrk="0" hangingPunct="1"/>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経済事情の変動に対応する備えや新たな災害の発生などの将来的に見込まれる財政需要に対処するため、一定額を確保しておく必要があると考えている。新型コロナウイルス感染症対策関連の取り崩しにより、若干減少しているが、今後は現状維持の予定。</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ja-JP" altLang="en-US"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熊本地震災害廃棄物処理基金補助金分の積立により</a:t>
          </a:r>
          <a:r>
            <a:rPr kumimoji="1" lang="en-US" altLang="ja-JP" sz="1100">
              <a:solidFill>
                <a:schemeClr val="dk1"/>
              </a:solidFill>
              <a:effectLst/>
              <a:latin typeface="+mn-lt"/>
              <a:ea typeface="+mn-ea"/>
              <a:cs typeface="+mn-cs"/>
            </a:rPr>
            <a:t>9.2</a:t>
          </a:r>
          <a:r>
            <a:rPr kumimoji="1" lang="ja-JP" altLang="en-US" sz="1100">
              <a:solidFill>
                <a:schemeClr val="dk1"/>
              </a:solidFill>
              <a:effectLst/>
              <a:latin typeface="+mn-lt"/>
              <a:ea typeface="+mn-ea"/>
              <a:cs typeface="+mn-cs"/>
            </a:rPr>
            <a:t>億円増加している。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（今後の方針）</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残高のうち、</a:t>
          </a:r>
          <a:r>
            <a:rPr kumimoji="1" lang="en-US" altLang="ja-JP" sz="1100">
              <a:solidFill>
                <a:schemeClr val="dk1"/>
              </a:solidFill>
              <a:effectLst/>
              <a:latin typeface="+mn-lt"/>
              <a:ea typeface="+mn-ea"/>
              <a:cs typeface="+mn-cs"/>
            </a:rPr>
            <a:t>47</a:t>
          </a:r>
          <a:r>
            <a:rPr kumimoji="1" lang="ja-JP" altLang="en-US" sz="1100">
              <a:solidFill>
                <a:schemeClr val="dk1"/>
              </a:solidFill>
              <a:effectLst/>
              <a:latin typeface="+mn-lt"/>
              <a:ea typeface="+mn-ea"/>
              <a:cs typeface="+mn-cs"/>
            </a:rPr>
            <a:t>億円については、</a:t>
          </a:r>
          <a:r>
            <a:rPr kumimoji="1" lang="en-US" altLang="ja-JP" sz="1100">
              <a:solidFill>
                <a:schemeClr val="dk1"/>
              </a:solidFill>
              <a:effectLst/>
              <a:latin typeface="+mn-lt"/>
              <a:ea typeface="+mn-ea"/>
              <a:cs typeface="+mn-cs"/>
            </a:rPr>
            <a:t>H28</a:t>
          </a:r>
          <a:r>
            <a:rPr kumimoji="1" lang="ja-JP" altLang="en-US" sz="1100">
              <a:solidFill>
                <a:schemeClr val="dk1"/>
              </a:solidFill>
              <a:effectLst/>
              <a:latin typeface="+mn-lt"/>
              <a:ea typeface="+mn-ea"/>
              <a:cs typeface="+mn-cs"/>
            </a:rPr>
            <a:t>熊本地震により起債した災害復旧事業債の償還のために積み立てたものであり、今後、償還期の到来に合わせて随時取り崩していく。その他、財政状況に応じた積立て及び取崩しを実施予定。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81586089-91BC-4339-97EA-FB24BF10C63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48F9C1AB-DFEC-4C66-A30C-CB6AA4D659F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138043C8-23E8-43CF-9C7B-11E136833895}"/>
            </a:ext>
          </a:extLst>
        </xdr:cNvPr>
        <xdr:cNvSpPr/>
      </xdr:nvSpPr>
      <xdr:spPr>
        <a:xfrm>
          <a:off x="352425" y="66675"/>
          <a:ext cx="114077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27C95138-7532-4850-9416-B465AF2102AF}"/>
            </a:ext>
          </a:extLst>
        </xdr:cNvPr>
        <xdr:cNvSpPr/>
      </xdr:nvSpPr>
      <xdr:spPr>
        <a:xfrm>
          <a:off x="15351125" y="161925"/>
          <a:ext cx="3552825" cy="158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42D97C19-1F03-43D8-8C81-921F1A8E93DD}"/>
            </a:ext>
          </a:extLst>
        </xdr:cNvPr>
        <xdr:cNvSpPr/>
      </xdr:nvSpPr>
      <xdr:spPr>
        <a:xfrm>
          <a:off x="15360650" y="161925"/>
          <a:ext cx="3524250" cy="1587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2BDB79A7-FA39-4005-8A26-49AF8DD92FE8}"/>
            </a:ext>
          </a:extLst>
        </xdr:cNvPr>
        <xdr:cNvSpPr/>
      </xdr:nvSpPr>
      <xdr:spPr>
        <a:xfrm>
          <a:off x="15389225" y="161925"/>
          <a:ext cx="346710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熊本県熊本市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7999AA08-7F6D-47FA-85E9-1D7AE8752287}"/>
            </a:ext>
          </a:extLst>
        </xdr:cNvPr>
        <xdr:cNvSpPr/>
      </xdr:nvSpPr>
      <xdr:spPr>
        <a:xfrm>
          <a:off x="12827000" y="161925"/>
          <a:ext cx="2390775" cy="158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8245AD74-30C9-46DA-B0C5-DE2ADFEE4A25}"/>
            </a:ext>
          </a:extLst>
        </xdr:cNvPr>
        <xdr:cNvSpPr/>
      </xdr:nvSpPr>
      <xdr:spPr>
        <a:xfrm>
          <a:off x="12855575" y="161925"/>
          <a:ext cx="2343150" cy="1587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A643FB45-C9BB-4F1C-A939-29126E5320A6}"/>
            </a:ext>
          </a:extLst>
        </xdr:cNvPr>
        <xdr:cNvSpPr/>
      </xdr:nvSpPr>
      <xdr:spPr>
        <a:xfrm>
          <a:off x="12874625" y="161925"/>
          <a:ext cx="2314575" cy="1587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AA667B26-F581-4D43-84F7-212FC08CFB23}"/>
            </a:ext>
          </a:extLst>
        </xdr:cNvPr>
        <xdr:cNvSpPr/>
      </xdr:nvSpPr>
      <xdr:spPr>
        <a:xfrm>
          <a:off x="447675" y="349250"/>
          <a:ext cx="9083675" cy="153352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2F0C6133-1DFD-4054-93A2-34F02A05CD52}"/>
            </a:ext>
          </a:extLst>
        </xdr:cNvPr>
        <xdr:cNvSpPr/>
      </xdr:nvSpPr>
      <xdr:spPr>
        <a:xfrm>
          <a:off x="568325" y="377825"/>
          <a:ext cx="1247775" cy="147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FCB93C82-D0E7-41CC-9887-2986A3EC6E81}"/>
            </a:ext>
          </a:extLst>
        </xdr:cNvPr>
        <xdr:cNvSpPr/>
      </xdr:nvSpPr>
      <xdr:spPr>
        <a:xfrm>
          <a:off x="1768475" y="377825"/>
          <a:ext cx="1200150" cy="147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733,721
727,066
390.32
407,076,330
398,501,331
6,670,847
192,806,403
481,313,290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119D4FF3-F9B4-4DBB-ABF9-895E16E13031}"/>
            </a:ext>
          </a:extLst>
        </xdr:cNvPr>
        <xdr:cNvSpPr/>
      </xdr:nvSpPr>
      <xdr:spPr>
        <a:xfrm>
          <a:off x="2968625" y="377825"/>
          <a:ext cx="1371600" cy="147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59EE2FA2-3ECF-43B1-AB56-00BACDAB0ACE}"/>
            </a:ext>
          </a:extLst>
        </xdr:cNvPr>
        <xdr:cNvSpPr/>
      </xdr:nvSpPr>
      <xdr:spPr>
        <a:xfrm>
          <a:off x="4340225" y="396875"/>
          <a:ext cx="1828800" cy="742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1EDB04B-1306-4AB2-8997-42403B56EAB5}"/>
            </a:ext>
          </a:extLst>
        </xdr:cNvPr>
        <xdr:cNvSpPr/>
      </xdr:nvSpPr>
      <xdr:spPr>
        <a:xfrm>
          <a:off x="6169025" y="396875"/>
          <a:ext cx="1133475" cy="742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126.7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CE3CD935-DEF2-4E05-9AB1-69EBC52CC91D}"/>
            </a:ext>
          </a:extLst>
        </xdr:cNvPr>
        <xdr:cNvSpPr/>
      </xdr:nvSpPr>
      <xdr:spPr>
        <a:xfrm>
          <a:off x="7369175" y="406400"/>
          <a:ext cx="571500" cy="742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8B46C94D-BC8A-4C2D-8609-4AF8B3530A77}"/>
            </a:ext>
          </a:extLst>
        </xdr:cNvPr>
        <xdr:cNvSpPr/>
      </xdr:nvSpPr>
      <xdr:spPr>
        <a:xfrm>
          <a:off x="4340225" y="977900"/>
          <a:ext cx="18288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C305F549-7CCE-4932-8301-AD803B01C47F}"/>
            </a:ext>
          </a:extLst>
        </xdr:cNvPr>
        <xdr:cNvSpPr/>
      </xdr:nvSpPr>
      <xdr:spPr>
        <a:xfrm>
          <a:off x="6226175" y="977900"/>
          <a:ext cx="3305175"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DE47B42B-ADA0-4637-8856-607F54DA7430}"/>
            </a:ext>
          </a:extLst>
        </xdr:cNvPr>
        <xdr:cNvSpPr/>
      </xdr:nvSpPr>
      <xdr:spPr>
        <a:xfrm>
          <a:off x="9988550" y="349250"/>
          <a:ext cx="1371600" cy="105727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67E3CF25-F176-456E-AAAB-CA61A24AA6CD}"/>
            </a:ext>
          </a:extLst>
        </xdr:cNvPr>
        <xdr:cNvSpPr/>
      </xdr:nvSpPr>
      <xdr:spPr>
        <a:xfrm>
          <a:off x="10217150" y="406400"/>
          <a:ext cx="1200150" cy="95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FFA1F37-8C7D-42B6-9754-2D6E167450A5}"/>
            </a:ext>
          </a:extLst>
        </xdr:cNvPr>
        <xdr:cNvSpPr/>
      </xdr:nvSpPr>
      <xdr:spPr>
        <a:xfrm>
          <a:off x="10217150" y="511175"/>
          <a:ext cx="1200150" cy="495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D3AB11D1-1154-4CDE-92F6-C65B5332165A}"/>
            </a:ext>
          </a:extLst>
        </xdr:cNvPr>
        <xdr:cNvSpPr/>
      </xdr:nvSpPr>
      <xdr:spPr>
        <a:xfrm>
          <a:off x="10217150" y="835025"/>
          <a:ext cx="1323975" cy="619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34069277-03FB-4EFF-91BA-A88DCD2A302D}"/>
            </a:ext>
          </a:extLst>
        </xdr:cNvPr>
        <xdr:cNvCxnSpPr/>
      </xdr:nvCxnSpPr>
      <xdr:spPr>
        <a:xfrm flipH="1">
          <a:off x="10055225" y="48260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759B4AC3-0615-4242-9D82-D036289E5BAC}"/>
            </a:ext>
          </a:extLst>
        </xdr:cNvPr>
        <xdr:cNvSpPr/>
      </xdr:nvSpPr>
      <xdr:spPr>
        <a:xfrm>
          <a:off x="10106025" y="463550"/>
          <a:ext cx="104775" cy="190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124202A1-75F0-4F94-B2C9-02F82565125B}"/>
            </a:ext>
          </a:extLst>
        </xdr:cNvPr>
        <xdr:cNvSpPr/>
      </xdr:nvSpPr>
      <xdr:spPr>
        <a:xfrm>
          <a:off x="10106025" y="60642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8BB04645-E595-49DC-BAFE-448CA2D0E2C3}"/>
            </a:ext>
          </a:extLst>
        </xdr:cNvPr>
        <xdr:cNvCxnSpPr/>
      </xdr:nvCxnSpPr>
      <xdr:spPr>
        <a:xfrm>
          <a:off x="10153650" y="8350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B4899D01-C52E-4E72-BD82-53CD54E58C31}"/>
            </a:ext>
          </a:extLst>
        </xdr:cNvPr>
        <xdr:cNvCxnSpPr/>
      </xdr:nvCxnSpPr>
      <xdr:spPr>
        <a:xfrm>
          <a:off x="10074275" y="8350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834B7107-C6D1-439C-97E4-853CBF4B657D}"/>
            </a:ext>
          </a:extLst>
        </xdr:cNvPr>
        <xdr:cNvCxnSpPr/>
      </xdr:nvCxnSpPr>
      <xdr:spPr>
        <a:xfrm flipV="1">
          <a:off x="10153650" y="10668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ED7E387D-EE3A-42BE-B083-FD4A6783A77D}"/>
            </a:ext>
          </a:extLst>
        </xdr:cNvPr>
        <xdr:cNvCxnSpPr/>
      </xdr:nvCxnSpPr>
      <xdr:spPr>
        <a:xfrm>
          <a:off x="10074275" y="119697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3941D331-9869-4DD9-9212-79A1FFEE18D5}"/>
            </a:ext>
          </a:extLst>
        </xdr:cNvPr>
        <xdr:cNvSpPr txBox="1"/>
      </xdr:nvSpPr>
      <xdr:spPr>
        <a:xfrm>
          <a:off x="419100" y="1978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B1E492C9-7BF8-4E17-951D-D6229DF71303}"/>
            </a:ext>
          </a:extLst>
        </xdr:cNvPr>
        <xdr:cNvSpPr txBox="1"/>
      </xdr:nvSpPr>
      <xdr:spPr>
        <a:xfrm>
          <a:off x="419100" y="2206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a:extLst>
            <a:ext uri="{FF2B5EF4-FFF2-40B4-BE49-F238E27FC236}">
              <a16:creationId xmlns:a16="http://schemas.microsoft.com/office/drawing/2014/main" id="{9D5FC62F-454D-45CB-A244-45D40701956B}"/>
            </a:ext>
          </a:extLst>
        </xdr:cNvPr>
        <xdr:cNvSpPr txBox="1"/>
      </xdr:nvSpPr>
      <xdr:spPr>
        <a:xfrm>
          <a:off x="419100" y="24352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96108B7B-C809-4695-9450-1600A973B543}"/>
            </a:ext>
          </a:extLst>
        </xdr:cNvPr>
        <xdr:cNvSpPr txBox="1"/>
      </xdr:nvSpPr>
      <xdr:spPr>
        <a:xfrm>
          <a:off x="419100" y="26638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95228411-8D03-4A4E-8A36-DFC5D7964867}"/>
            </a:ext>
          </a:extLst>
        </xdr:cNvPr>
        <xdr:cNvSpPr txBox="1"/>
      </xdr:nvSpPr>
      <xdr:spPr>
        <a:xfrm>
          <a:off x="419100" y="28924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97428965-624B-436F-BE8E-ED6C71E1E2C5}"/>
            </a:ext>
          </a:extLst>
        </xdr:cNvPr>
        <xdr:cNvSpPr/>
      </xdr:nvSpPr>
      <xdr:spPr>
        <a:xfrm>
          <a:off x="1158875" y="3387725"/>
          <a:ext cx="3819525" cy="2000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E680555E-0527-4AD2-9EF4-12714225155B}"/>
            </a:ext>
          </a:extLst>
        </xdr:cNvPr>
        <xdr:cNvSpPr/>
      </xdr:nvSpPr>
      <xdr:spPr>
        <a:xfrm>
          <a:off x="1811514" y="3646742"/>
          <a:ext cx="1558571" cy="2503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7A73880C-9F2A-4C3B-8802-AB20A0E35F1D}"/>
            </a:ext>
          </a:extLst>
        </xdr:cNvPr>
        <xdr:cNvSpPr/>
      </xdr:nvSpPr>
      <xdr:spPr>
        <a:xfrm>
          <a:off x="3468364" y="3630071"/>
          <a:ext cx="759471" cy="2836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FBC08A58-424A-4093-A1E5-7E54EA9F0628}"/>
            </a:ext>
          </a:extLst>
        </xdr:cNvPr>
        <xdr:cNvSpPr/>
      </xdr:nvSpPr>
      <xdr:spPr>
        <a:xfrm>
          <a:off x="4930775"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67E4C62E-5D61-45AC-B7B0-D061E4B50801}"/>
            </a:ext>
          </a:extLst>
        </xdr:cNvPr>
        <xdr:cNvSpPr/>
      </xdr:nvSpPr>
      <xdr:spPr>
        <a:xfrm>
          <a:off x="4930775"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8852A47F-689D-4EF0-ADC7-795C4F478C19}"/>
            </a:ext>
          </a:extLst>
        </xdr:cNvPr>
        <xdr:cNvSpPr/>
      </xdr:nvSpPr>
      <xdr:spPr>
        <a:xfrm>
          <a:off x="6302375"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5FC82A38-273B-4211-A3E4-9EE75A9AF10E}"/>
            </a:ext>
          </a:extLst>
        </xdr:cNvPr>
        <xdr:cNvSpPr/>
      </xdr:nvSpPr>
      <xdr:spPr>
        <a:xfrm>
          <a:off x="6302375"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71D15DBD-CE6D-4093-B536-20D39AC19876}"/>
            </a:ext>
          </a:extLst>
        </xdr:cNvPr>
        <xdr:cNvSpPr/>
      </xdr:nvSpPr>
      <xdr:spPr>
        <a:xfrm>
          <a:off x="7797800"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FF084932-99BD-4655-B1FF-369391B2BECE}"/>
            </a:ext>
          </a:extLst>
        </xdr:cNvPr>
        <xdr:cNvSpPr/>
      </xdr:nvSpPr>
      <xdr:spPr>
        <a:xfrm>
          <a:off x="7797800"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E73551D3-3483-40F1-9646-6AF1ED81A893}"/>
            </a:ext>
          </a:extLst>
        </xdr:cNvPr>
        <xdr:cNvSpPr/>
      </xdr:nvSpPr>
      <xdr:spPr>
        <a:xfrm>
          <a:off x="1158875" y="3949700"/>
          <a:ext cx="3819525" cy="20383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43AD4BF4-4657-4C3F-83EC-BAC245E08840}"/>
            </a:ext>
          </a:extLst>
        </xdr:cNvPr>
        <xdr:cNvSpPr/>
      </xdr:nvSpPr>
      <xdr:spPr>
        <a:xfrm>
          <a:off x="5226050" y="3949700"/>
          <a:ext cx="4286250" cy="20383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D419A609-8522-4F79-A9D4-996F087D1B30}"/>
            </a:ext>
          </a:extLst>
        </xdr:cNvPr>
        <xdr:cNvSpPr/>
      </xdr:nvSpPr>
      <xdr:spPr>
        <a:xfrm>
          <a:off x="5226050" y="4016375"/>
          <a:ext cx="41148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E2F30679-837D-45E0-8E42-BF59549BBAA6}"/>
            </a:ext>
          </a:extLst>
        </xdr:cNvPr>
        <xdr:cNvSpPr txBox="1"/>
      </xdr:nvSpPr>
      <xdr:spPr>
        <a:xfrm>
          <a:off x="5283200" y="4225925"/>
          <a:ext cx="4105275" cy="16859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本市の有形固定資産原価償却率は、熊本地震により被災した施設の除却や、災害公営住宅、熊本城ホール等の供用開始により一時的に減少しているが、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庁舎、学校、市営住宅等、建築から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年以上経過した建物が多く</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、公共施設の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老朽化が進んで</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今後も、「熊本市公共施設総合管理計画」に定めた資産総量の適正化などの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つの基本方針に基づき、公共施設マネジメントの推進に取り組んでいく。</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A9F30390-4554-4521-A4B0-ADED88CE4031}"/>
            </a:ext>
          </a:extLst>
        </xdr:cNvPr>
        <xdr:cNvSpPr txBox="1"/>
      </xdr:nvSpPr>
      <xdr:spPr>
        <a:xfrm>
          <a:off x="1130300" y="3768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F3ACE82A-F7D2-426C-B662-8D8B48CF84A4}"/>
            </a:ext>
          </a:extLst>
        </xdr:cNvPr>
        <xdr:cNvCxnSpPr/>
      </xdr:nvCxnSpPr>
      <xdr:spPr>
        <a:xfrm>
          <a:off x="1158875" y="598805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DED92999-16B7-4B49-BFD6-DDBFD3FA0835}"/>
            </a:ext>
          </a:extLst>
        </xdr:cNvPr>
        <xdr:cNvSpPr txBox="1"/>
      </xdr:nvSpPr>
      <xdr:spPr>
        <a:xfrm>
          <a:off x="789956" y="59037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a:extLst>
            <a:ext uri="{FF2B5EF4-FFF2-40B4-BE49-F238E27FC236}">
              <a16:creationId xmlns:a16="http://schemas.microsoft.com/office/drawing/2014/main" id="{F8CFFF92-A883-43B2-83CA-6BCE8D316D3A}"/>
            </a:ext>
          </a:extLst>
        </xdr:cNvPr>
        <xdr:cNvCxnSpPr/>
      </xdr:nvCxnSpPr>
      <xdr:spPr>
        <a:xfrm>
          <a:off x="1158875" y="558800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3" name="テキスト ボックス 52">
          <a:extLst>
            <a:ext uri="{FF2B5EF4-FFF2-40B4-BE49-F238E27FC236}">
              <a16:creationId xmlns:a16="http://schemas.microsoft.com/office/drawing/2014/main" id="{0817B8B6-5E67-450F-A266-6504BF8F25CF}"/>
            </a:ext>
          </a:extLst>
        </xdr:cNvPr>
        <xdr:cNvSpPr txBox="1"/>
      </xdr:nvSpPr>
      <xdr:spPr>
        <a:xfrm>
          <a:off x="789956" y="55037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a:extLst>
            <a:ext uri="{FF2B5EF4-FFF2-40B4-BE49-F238E27FC236}">
              <a16:creationId xmlns:a16="http://schemas.microsoft.com/office/drawing/2014/main" id="{06550B63-CAB0-4127-9D08-A51EBD15B698}"/>
            </a:ext>
          </a:extLst>
        </xdr:cNvPr>
        <xdr:cNvCxnSpPr/>
      </xdr:nvCxnSpPr>
      <xdr:spPr>
        <a:xfrm>
          <a:off x="1158875" y="5178425"/>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a:extLst>
            <a:ext uri="{FF2B5EF4-FFF2-40B4-BE49-F238E27FC236}">
              <a16:creationId xmlns:a16="http://schemas.microsoft.com/office/drawing/2014/main" id="{C2B1BC36-D3EF-49AA-851A-BD1C2E954240}"/>
            </a:ext>
          </a:extLst>
        </xdr:cNvPr>
        <xdr:cNvSpPr txBox="1"/>
      </xdr:nvSpPr>
      <xdr:spPr>
        <a:xfrm>
          <a:off x="789956" y="50846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a:extLst>
            <a:ext uri="{FF2B5EF4-FFF2-40B4-BE49-F238E27FC236}">
              <a16:creationId xmlns:a16="http://schemas.microsoft.com/office/drawing/2014/main" id="{1F0A606A-2118-44C2-938B-71D9742538F1}"/>
            </a:ext>
          </a:extLst>
        </xdr:cNvPr>
        <xdr:cNvCxnSpPr/>
      </xdr:nvCxnSpPr>
      <xdr:spPr>
        <a:xfrm>
          <a:off x="1158875" y="476885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a:extLst>
            <a:ext uri="{FF2B5EF4-FFF2-40B4-BE49-F238E27FC236}">
              <a16:creationId xmlns:a16="http://schemas.microsoft.com/office/drawing/2014/main" id="{A29D8D80-2E13-46E6-B52E-EE8BC26CA051}"/>
            </a:ext>
          </a:extLst>
        </xdr:cNvPr>
        <xdr:cNvSpPr txBox="1"/>
      </xdr:nvSpPr>
      <xdr:spPr>
        <a:xfrm>
          <a:off x="789956" y="46845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a:extLst>
            <a:ext uri="{FF2B5EF4-FFF2-40B4-BE49-F238E27FC236}">
              <a16:creationId xmlns:a16="http://schemas.microsoft.com/office/drawing/2014/main" id="{186AF14A-1BC7-45E2-B762-1AEE690CB539}"/>
            </a:ext>
          </a:extLst>
        </xdr:cNvPr>
        <xdr:cNvCxnSpPr/>
      </xdr:nvCxnSpPr>
      <xdr:spPr>
        <a:xfrm>
          <a:off x="1158875" y="436880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a:extLst>
            <a:ext uri="{FF2B5EF4-FFF2-40B4-BE49-F238E27FC236}">
              <a16:creationId xmlns:a16="http://schemas.microsoft.com/office/drawing/2014/main" id="{C5E0F782-9143-4CDB-A7CC-4003F2D96120}"/>
            </a:ext>
          </a:extLst>
        </xdr:cNvPr>
        <xdr:cNvSpPr txBox="1"/>
      </xdr:nvSpPr>
      <xdr:spPr>
        <a:xfrm>
          <a:off x="789956" y="4274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a:extLst>
            <a:ext uri="{FF2B5EF4-FFF2-40B4-BE49-F238E27FC236}">
              <a16:creationId xmlns:a16="http://schemas.microsoft.com/office/drawing/2014/main" id="{C2CB6897-E4D8-4D56-9B4C-4E77DFFA1C51}"/>
            </a:ext>
          </a:extLst>
        </xdr:cNvPr>
        <xdr:cNvCxnSpPr/>
      </xdr:nvCxnSpPr>
      <xdr:spPr>
        <a:xfrm>
          <a:off x="1158875" y="394970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a:extLst>
            <a:ext uri="{FF2B5EF4-FFF2-40B4-BE49-F238E27FC236}">
              <a16:creationId xmlns:a16="http://schemas.microsoft.com/office/drawing/2014/main" id="{981C6BCD-2498-4A3D-A0AA-0AD06C6062D9}"/>
            </a:ext>
          </a:extLst>
        </xdr:cNvPr>
        <xdr:cNvSpPr txBox="1"/>
      </xdr:nvSpPr>
      <xdr:spPr>
        <a:xfrm>
          <a:off x="789956" y="3865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a:extLst>
            <a:ext uri="{FF2B5EF4-FFF2-40B4-BE49-F238E27FC236}">
              <a16:creationId xmlns:a16="http://schemas.microsoft.com/office/drawing/2014/main" id="{9FCB0E33-7BDB-456D-B88D-CA6960FA7588}"/>
            </a:ext>
          </a:extLst>
        </xdr:cNvPr>
        <xdr:cNvSpPr/>
      </xdr:nvSpPr>
      <xdr:spPr>
        <a:xfrm>
          <a:off x="1158875" y="3949700"/>
          <a:ext cx="3819525" cy="20383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18669</xdr:rowOff>
    </xdr:from>
    <xdr:to>
      <xdr:col>23</xdr:col>
      <xdr:colOff>85090</xdr:colOff>
      <xdr:row>34</xdr:row>
      <xdr:rowOff>113919</xdr:rowOff>
    </xdr:to>
    <xdr:cxnSp macro="">
      <xdr:nvCxnSpPr>
        <xdr:cNvPr id="63" name="直線コネクタ 62">
          <a:extLst>
            <a:ext uri="{FF2B5EF4-FFF2-40B4-BE49-F238E27FC236}">
              <a16:creationId xmlns:a16="http://schemas.microsoft.com/office/drawing/2014/main" id="{7EC8F560-5B12-44EC-B2EE-7628842423E2}"/>
            </a:ext>
          </a:extLst>
        </xdr:cNvPr>
        <xdr:cNvCxnSpPr/>
      </xdr:nvCxnSpPr>
      <xdr:spPr>
        <a:xfrm flipV="1">
          <a:off x="4306570" y="4390644"/>
          <a:ext cx="127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117746</xdr:rowOff>
    </xdr:from>
    <xdr:ext cx="405111" cy="259045"/>
    <xdr:sp macro="" textlink="">
      <xdr:nvSpPr>
        <xdr:cNvPr id="64" name="有形固定資産減価償却率最小値テキスト">
          <a:extLst>
            <a:ext uri="{FF2B5EF4-FFF2-40B4-BE49-F238E27FC236}">
              <a16:creationId xmlns:a16="http://schemas.microsoft.com/office/drawing/2014/main" id="{E68F47BA-D19D-4EEC-852D-EBD58DAE5236}"/>
            </a:ext>
          </a:extLst>
        </xdr:cNvPr>
        <xdr:cNvSpPr txBox="1"/>
      </xdr:nvSpPr>
      <xdr:spPr>
        <a:xfrm>
          <a:off x="4359275" y="5626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113919</xdr:rowOff>
    </xdr:from>
    <xdr:to>
      <xdr:col>23</xdr:col>
      <xdr:colOff>174625</xdr:colOff>
      <xdr:row>34</xdr:row>
      <xdr:rowOff>113919</xdr:rowOff>
    </xdr:to>
    <xdr:cxnSp macro="">
      <xdr:nvCxnSpPr>
        <xdr:cNvPr id="65" name="直線コネクタ 64">
          <a:extLst>
            <a:ext uri="{FF2B5EF4-FFF2-40B4-BE49-F238E27FC236}">
              <a16:creationId xmlns:a16="http://schemas.microsoft.com/office/drawing/2014/main" id="{315CB815-A5F9-43D2-A7CD-CCB7173F9934}"/>
            </a:ext>
          </a:extLst>
        </xdr:cNvPr>
        <xdr:cNvCxnSpPr/>
      </xdr:nvCxnSpPr>
      <xdr:spPr>
        <a:xfrm>
          <a:off x="4216400" y="5619369"/>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136796</xdr:rowOff>
    </xdr:from>
    <xdr:ext cx="405111" cy="259045"/>
    <xdr:sp macro="" textlink="">
      <xdr:nvSpPr>
        <xdr:cNvPr id="66" name="有形固定資産減価償却率最大値テキスト">
          <a:extLst>
            <a:ext uri="{FF2B5EF4-FFF2-40B4-BE49-F238E27FC236}">
              <a16:creationId xmlns:a16="http://schemas.microsoft.com/office/drawing/2014/main" id="{93E9481E-FE55-4C69-A54B-D829D3493A0A}"/>
            </a:ext>
          </a:extLst>
        </xdr:cNvPr>
        <xdr:cNvSpPr txBox="1"/>
      </xdr:nvSpPr>
      <xdr:spPr>
        <a:xfrm>
          <a:off x="4359275" y="4188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18669</xdr:rowOff>
    </xdr:from>
    <xdr:to>
      <xdr:col>23</xdr:col>
      <xdr:colOff>174625</xdr:colOff>
      <xdr:row>27</xdr:row>
      <xdr:rowOff>18669</xdr:rowOff>
    </xdr:to>
    <xdr:cxnSp macro="">
      <xdr:nvCxnSpPr>
        <xdr:cNvPr id="67" name="直線コネクタ 66">
          <a:extLst>
            <a:ext uri="{FF2B5EF4-FFF2-40B4-BE49-F238E27FC236}">
              <a16:creationId xmlns:a16="http://schemas.microsoft.com/office/drawing/2014/main" id="{0ACC5FA1-B600-4BB3-A5E9-CEEDC5A49596}"/>
            </a:ext>
          </a:extLst>
        </xdr:cNvPr>
        <xdr:cNvCxnSpPr/>
      </xdr:nvCxnSpPr>
      <xdr:spPr>
        <a:xfrm>
          <a:off x="4216400" y="4390644"/>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114190</xdr:rowOff>
    </xdr:from>
    <xdr:ext cx="405111" cy="259045"/>
    <xdr:sp macro="" textlink="">
      <xdr:nvSpPr>
        <xdr:cNvPr id="68" name="有形固定資産減価償却率平均値テキスト">
          <a:extLst>
            <a:ext uri="{FF2B5EF4-FFF2-40B4-BE49-F238E27FC236}">
              <a16:creationId xmlns:a16="http://schemas.microsoft.com/office/drawing/2014/main" id="{0A046E24-DA11-42B4-935A-6AFBDE773A40}"/>
            </a:ext>
          </a:extLst>
        </xdr:cNvPr>
        <xdr:cNvSpPr txBox="1"/>
      </xdr:nvSpPr>
      <xdr:spPr>
        <a:xfrm>
          <a:off x="4359275" y="49719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135763</xdr:rowOff>
    </xdr:from>
    <xdr:to>
      <xdr:col>23</xdr:col>
      <xdr:colOff>136525</xdr:colOff>
      <xdr:row>31</xdr:row>
      <xdr:rowOff>65913</xdr:rowOff>
    </xdr:to>
    <xdr:sp macro="" textlink="">
      <xdr:nvSpPr>
        <xdr:cNvPr id="69" name="フローチャート: 判断 68">
          <a:extLst>
            <a:ext uri="{FF2B5EF4-FFF2-40B4-BE49-F238E27FC236}">
              <a16:creationId xmlns:a16="http://schemas.microsoft.com/office/drawing/2014/main" id="{D388DA9A-DD15-4160-A7DB-0D42CD257DAD}"/>
            </a:ext>
          </a:extLst>
        </xdr:cNvPr>
        <xdr:cNvSpPr/>
      </xdr:nvSpPr>
      <xdr:spPr>
        <a:xfrm>
          <a:off x="4254500" y="4993513"/>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101219</xdr:rowOff>
    </xdr:from>
    <xdr:to>
      <xdr:col>19</xdr:col>
      <xdr:colOff>187325</xdr:colOff>
      <xdr:row>31</xdr:row>
      <xdr:rowOff>31369</xdr:rowOff>
    </xdr:to>
    <xdr:sp macro="" textlink="">
      <xdr:nvSpPr>
        <xdr:cNvPr id="70" name="フローチャート: 判断 69">
          <a:extLst>
            <a:ext uri="{FF2B5EF4-FFF2-40B4-BE49-F238E27FC236}">
              <a16:creationId xmlns:a16="http://schemas.microsoft.com/office/drawing/2014/main" id="{0B24CED2-C496-4974-9B43-C28CF532F8CE}"/>
            </a:ext>
          </a:extLst>
        </xdr:cNvPr>
        <xdr:cNvSpPr/>
      </xdr:nvSpPr>
      <xdr:spPr>
        <a:xfrm>
          <a:off x="3616325" y="4962144"/>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23495</xdr:rowOff>
    </xdr:from>
    <xdr:to>
      <xdr:col>15</xdr:col>
      <xdr:colOff>187325</xdr:colOff>
      <xdr:row>30</xdr:row>
      <xdr:rowOff>125095</xdr:rowOff>
    </xdr:to>
    <xdr:sp macro="" textlink="">
      <xdr:nvSpPr>
        <xdr:cNvPr id="71" name="フローチャート: 判断 70">
          <a:extLst>
            <a:ext uri="{FF2B5EF4-FFF2-40B4-BE49-F238E27FC236}">
              <a16:creationId xmlns:a16="http://schemas.microsoft.com/office/drawing/2014/main" id="{B1452C2F-CCCC-4267-958A-C37D119AFED6}"/>
            </a:ext>
          </a:extLst>
        </xdr:cNvPr>
        <xdr:cNvSpPr/>
      </xdr:nvSpPr>
      <xdr:spPr>
        <a:xfrm>
          <a:off x="2930525" y="488442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108585</xdr:rowOff>
    </xdr:from>
    <xdr:to>
      <xdr:col>11</xdr:col>
      <xdr:colOff>187325</xdr:colOff>
      <xdr:row>30</xdr:row>
      <xdr:rowOff>38735</xdr:rowOff>
    </xdr:to>
    <xdr:sp macro="" textlink="">
      <xdr:nvSpPr>
        <xdr:cNvPr id="72" name="フローチャート: 判断 71">
          <a:extLst>
            <a:ext uri="{FF2B5EF4-FFF2-40B4-BE49-F238E27FC236}">
              <a16:creationId xmlns:a16="http://schemas.microsoft.com/office/drawing/2014/main" id="{B13FCE3D-852F-43E9-81D6-EAC615D9F92D}"/>
            </a:ext>
          </a:extLst>
        </xdr:cNvPr>
        <xdr:cNvSpPr/>
      </xdr:nvSpPr>
      <xdr:spPr>
        <a:xfrm>
          <a:off x="2244725" y="480123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141859</xdr:rowOff>
    </xdr:from>
    <xdr:to>
      <xdr:col>7</xdr:col>
      <xdr:colOff>187325</xdr:colOff>
      <xdr:row>29</xdr:row>
      <xdr:rowOff>72009</xdr:rowOff>
    </xdr:to>
    <xdr:sp macro="" textlink="">
      <xdr:nvSpPr>
        <xdr:cNvPr id="73" name="フローチャート: 判断 72">
          <a:extLst>
            <a:ext uri="{FF2B5EF4-FFF2-40B4-BE49-F238E27FC236}">
              <a16:creationId xmlns:a16="http://schemas.microsoft.com/office/drawing/2014/main" id="{B30104A7-D95F-4538-8784-AB71660F20A1}"/>
            </a:ext>
          </a:extLst>
        </xdr:cNvPr>
        <xdr:cNvSpPr/>
      </xdr:nvSpPr>
      <xdr:spPr>
        <a:xfrm>
          <a:off x="1558925" y="4678934"/>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45A7426C-1913-4B47-BF26-23308B255857}"/>
            </a:ext>
          </a:extLst>
        </xdr:cNvPr>
        <xdr:cNvSpPr txBox="1"/>
      </xdr:nvSpPr>
      <xdr:spPr>
        <a:xfrm>
          <a:off x="4149725"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8BC517BF-7FA1-48C0-8F42-73C27A877A28}"/>
            </a:ext>
          </a:extLst>
        </xdr:cNvPr>
        <xdr:cNvSpPr txBox="1"/>
      </xdr:nvSpPr>
      <xdr:spPr>
        <a:xfrm>
          <a:off x="3511550"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80D2A5D-2EC4-4B17-9EB1-08AB8D60593A}"/>
            </a:ext>
          </a:extLst>
        </xdr:cNvPr>
        <xdr:cNvSpPr txBox="1"/>
      </xdr:nvSpPr>
      <xdr:spPr>
        <a:xfrm>
          <a:off x="2825750"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93ED94F7-617C-4513-8B06-206E68EE4693}"/>
            </a:ext>
          </a:extLst>
        </xdr:cNvPr>
        <xdr:cNvSpPr txBox="1"/>
      </xdr:nvSpPr>
      <xdr:spPr>
        <a:xfrm>
          <a:off x="2139950"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6331B7B1-BD1F-4D8D-A06D-4572FF34CC42}"/>
            </a:ext>
          </a:extLst>
        </xdr:cNvPr>
        <xdr:cNvSpPr txBox="1"/>
      </xdr:nvSpPr>
      <xdr:spPr>
        <a:xfrm>
          <a:off x="1454150"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46863</xdr:rowOff>
    </xdr:from>
    <xdr:to>
      <xdr:col>23</xdr:col>
      <xdr:colOff>136525</xdr:colOff>
      <xdr:row>28</xdr:row>
      <xdr:rowOff>148463</xdr:rowOff>
    </xdr:to>
    <xdr:sp macro="" textlink="">
      <xdr:nvSpPr>
        <xdr:cNvPr id="79" name="楕円 78">
          <a:extLst>
            <a:ext uri="{FF2B5EF4-FFF2-40B4-BE49-F238E27FC236}">
              <a16:creationId xmlns:a16="http://schemas.microsoft.com/office/drawing/2014/main" id="{2C5CF394-715C-4639-862A-E3B820211638}"/>
            </a:ext>
          </a:extLst>
        </xdr:cNvPr>
        <xdr:cNvSpPr/>
      </xdr:nvSpPr>
      <xdr:spPr>
        <a:xfrm>
          <a:off x="4254500" y="4583938"/>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69740</xdr:rowOff>
    </xdr:from>
    <xdr:ext cx="405111" cy="259045"/>
    <xdr:sp macro="" textlink="">
      <xdr:nvSpPr>
        <xdr:cNvPr id="80" name="有形固定資産減価償却率該当値テキスト">
          <a:extLst>
            <a:ext uri="{FF2B5EF4-FFF2-40B4-BE49-F238E27FC236}">
              <a16:creationId xmlns:a16="http://schemas.microsoft.com/office/drawing/2014/main" id="{FF2D0804-D6BA-4393-9A12-9525744992DA}"/>
            </a:ext>
          </a:extLst>
        </xdr:cNvPr>
        <xdr:cNvSpPr txBox="1"/>
      </xdr:nvSpPr>
      <xdr:spPr>
        <a:xfrm>
          <a:off x="4359275" y="4438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124587</xdr:rowOff>
    </xdr:from>
    <xdr:to>
      <xdr:col>19</xdr:col>
      <xdr:colOff>187325</xdr:colOff>
      <xdr:row>29</xdr:row>
      <xdr:rowOff>54737</xdr:rowOff>
    </xdr:to>
    <xdr:sp macro="" textlink="">
      <xdr:nvSpPr>
        <xdr:cNvPr id="81" name="楕円 80">
          <a:extLst>
            <a:ext uri="{FF2B5EF4-FFF2-40B4-BE49-F238E27FC236}">
              <a16:creationId xmlns:a16="http://schemas.microsoft.com/office/drawing/2014/main" id="{4370D4E2-6F32-4029-8796-D14051C6E705}"/>
            </a:ext>
          </a:extLst>
        </xdr:cNvPr>
        <xdr:cNvSpPr/>
      </xdr:nvSpPr>
      <xdr:spPr>
        <a:xfrm>
          <a:off x="3616325" y="4655312"/>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97663</xdr:rowOff>
    </xdr:from>
    <xdr:to>
      <xdr:col>23</xdr:col>
      <xdr:colOff>85725</xdr:colOff>
      <xdr:row>29</xdr:row>
      <xdr:rowOff>3937</xdr:rowOff>
    </xdr:to>
    <xdr:cxnSp macro="">
      <xdr:nvCxnSpPr>
        <xdr:cNvPr id="82" name="直線コネクタ 81">
          <a:extLst>
            <a:ext uri="{FF2B5EF4-FFF2-40B4-BE49-F238E27FC236}">
              <a16:creationId xmlns:a16="http://schemas.microsoft.com/office/drawing/2014/main" id="{8568C7F0-D32B-4C66-81F5-2668193C6AC1}"/>
            </a:ext>
          </a:extLst>
        </xdr:cNvPr>
        <xdr:cNvCxnSpPr/>
      </xdr:nvCxnSpPr>
      <xdr:spPr>
        <a:xfrm flipV="1">
          <a:off x="3673475" y="4631563"/>
          <a:ext cx="628650" cy="71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13589</xdr:rowOff>
    </xdr:from>
    <xdr:to>
      <xdr:col>15</xdr:col>
      <xdr:colOff>187325</xdr:colOff>
      <xdr:row>29</xdr:row>
      <xdr:rowOff>115189</xdr:rowOff>
    </xdr:to>
    <xdr:sp macro="" textlink="">
      <xdr:nvSpPr>
        <xdr:cNvPr id="83" name="楕円 82">
          <a:extLst>
            <a:ext uri="{FF2B5EF4-FFF2-40B4-BE49-F238E27FC236}">
              <a16:creationId xmlns:a16="http://schemas.microsoft.com/office/drawing/2014/main" id="{91CCBB69-714E-4119-8074-20DB9E550815}"/>
            </a:ext>
          </a:extLst>
        </xdr:cNvPr>
        <xdr:cNvSpPr/>
      </xdr:nvSpPr>
      <xdr:spPr>
        <a:xfrm>
          <a:off x="2930525" y="4706239"/>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3937</xdr:rowOff>
    </xdr:from>
    <xdr:to>
      <xdr:col>19</xdr:col>
      <xdr:colOff>136525</xdr:colOff>
      <xdr:row>29</xdr:row>
      <xdr:rowOff>64389</xdr:rowOff>
    </xdr:to>
    <xdr:cxnSp macro="">
      <xdr:nvCxnSpPr>
        <xdr:cNvPr id="84" name="直線コネクタ 83">
          <a:extLst>
            <a:ext uri="{FF2B5EF4-FFF2-40B4-BE49-F238E27FC236}">
              <a16:creationId xmlns:a16="http://schemas.microsoft.com/office/drawing/2014/main" id="{F13F0F30-9C8B-49E0-9B6C-D8F3D9F5F21F}"/>
            </a:ext>
          </a:extLst>
        </xdr:cNvPr>
        <xdr:cNvCxnSpPr/>
      </xdr:nvCxnSpPr>
      <xdr:spPr>
        <a:xfrm flipV="1">
          <a:off x="2987675" y="4702937"/>
          <a:ext cx="685800" cy="60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88773</xdr:rowOff>
    </xdr:from>
    <xdr:to>
      <xdr:col>11</xdr:col>
      <xdr:colOff>187325</xdr:colOff>
      <xdr:row>28</xdr:row>
      <xdr:rowOff>18923</xdr:rowOff>
    </xdr:to>
    <xdr:sp macro="" textlink="">
      <xdr:nvSpPr>
        <xdr:cNvPr id="85" name="楕円 84">
          <a:extLst>
            <a:ext uri="{FF2B5EF4-FFF2-40B4-BE49-F238E27FC236}">
              <a16:creationId xmlns:a16="http://schemas.microsoft.com/office/drawing/2014/main" id="{B2DA547F-1087-4E2F-BC06-3F83C138AD85}"/>
            </a:ext>
          </a:extLst>
        </xdr:cNvPr>
        <xdr:cNvSpPr/>
      </xdr:nvSpPr>
      <xdr:spPr>
        <a:xfrm>
          <a:off x="2244725" y="4457573"/>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27</xdr:row>
      <xdr:rowOff>139573</xdr:rowOff>
    </xdr:from>
    <xdr:to>
      <xdr:col>15</xdr:col>
      <xdr:colOff>136525</xdr:colOff>
      <xdr:row>29</xdr:row>
      <xdr:rowOff>64389</xdr:rowOff>
    </xdr:to>
    <xdr:cxnSp macro="">
      <xdr:nvCxnSpPr>
        <xdr:cNvPr id="86" name="直線コネクタ 85">
          <a:extLst>
            <a:ext uri="{FF2B5EF4-FFF2-40B4-BE49-F238E27FC236}">
              <a16:creationId xmlns:a16="http://schemas.microsoft.com/office/drawing/2014/main" id="{9BA5FEE4-D531-4079-8CE0-FCCE2395A8BD}"/>
            </a:ext>
          </a:extLst>
        </xdr:cNvPr>
        <xdr:cNvCxnSpPr/>
      </xdr:nvCxnSpPr>
      <xdr:spPr>
        <a:xfrm>
          <a:off x="2301875" y="4514723"/>
          <a:ext cx="685800" cy="248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54229</xdr:rowOff>
    </xdr:from>
    <xdr:to>
      <xdr:col>7</xdr:col>
      <xdr:colOff>187325</xdr:colOff>
      <xdr:row>27</xdr:row>
      <xdr:rowOff>155829</xdr:rowOff>
    </xdr:to>
    <xdr:sp macro="" textlink="">
      <xdr:nvSpPr>
        <xdr:cNvPr id="87" name="楕円 86">
          <a:extLst>
            <a:ext uri="{FF2B5EF4-FFF2-40B4-BE49-F238E27FC236}">
              <a16:creationId xmlns:a16="http://schemas.microsoft.com/office/drawing/2014/main" id="{7B58C24F-DDAD-44BB-AA46-64F12A4F4CBF}"/>
            </a:ext>
          </a:extLst>
        </xdr:cNvPr>
        <xdr:cNvSpPr/>
      </xdr:nvSpPr>
      <xdr:spPr>
        <a:xfrm>
          <a:off x="1558925" y="4426204"/>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27</xdr:row>
      <xdr:rowOff>105029</xdr:rowOff>
    </xdr:from>
    <xdr:to>
      <xdr:col>11</xdr:col>
      <xdr:colOff>136525</xdr:colOff>
      <xdr:row>27</xdr:row>
      <xdr:rowOff>139573</xdr:rowOff>
    </xdr:to>
    <xdr:cxnSp macro="">
      <xdr:nvCxnSpPr>
        <xdr:cNvPr id="88" name="直線コネクタ 87">
          <a:extLst>
            <a:ext uri="{FF2B5EF4-FFF2-40B4-BE49-F238E27FC236}">
              <a16:creationId xmlns:a16="http://schemas.microsoft.com/office/drawing/2014/main" id="{823B5B37-2292-4DFF-A918-56951E29F08C}"/>
            </a:ext>
          </a:extLst>
        </xdr:cNvPr>
        <xdr:cNvCxnSpPr/>
      </xdr:nvCxnSpPr>
      <xdr:spPr>
        <a:xfrm>
          <a:off x="1616075" y="4473829"/>
          <a:ext cx="685800" cy="40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22496</xdr:rowOff>
    </xdr:from>
    <xdr:ext cx="405111" cy="259045"/>
    <xdr:sp macro="" textlink="">
      <xdr:nvSpPr>
        <xdr:cNvPr id="89" name="n_1aveValue有形固定資産減価償却率">
          <a:extLst>
            <a:ext uri="{FF2B5EF4-FFF2-40B4-BE49-F238E27FC236}">
              <a16:creationId xmlns:a16="http://schemas.microsoft.com/office/drawing/2014/main" id="{D5944D8C-719A-438F-B0E8-2DE3CB4BDE7A}"/>
            </a:ext>
          </a:extLst>
        </xdr:cNvPr>
        <xdr:cNvSpPr txBox="1"/>
      </xdr:nvSpPr>
      <xdr:spPr>
        <a:xfrm>
          <a:off x="3474094" y="5045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116222</xdr:rowOff>
    </xdr:from>
    <xdr:ext cx="405111" cy="259045"/>
    <xdr:sp macro="" textlink="">
      <xdr:nvSpPr>
        <xdr:cNvPr id="90" name="n_2aveValue有形固定資産減価償却率">
          <a:extLst>
            <a:ext uri="{FF2B5EF4-FFF2-40B4-BE49-F238E27FC236}">
              <a16:creationId xmlns:a16="http://schemas.microsoft.com/office/drawing/2014/main" id="{C3A542AD-8E04-4E9C-8270-C23F6B14668F}"/>
            </a:ext>
          </a:extLst>
        </xdr:cNvPr>
        <xdr:cNvSpPr txBox="1"/>
      </xdr:nvSpPr>
      <xdr:spPr>
        <a:xfrm>
          <a:off x="2797819" y="4973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29862</xdr:rowOff>
    </xdr:from>
    <xdr:ext cx="405111" cy="259045"/>
    <xdr:sp macro="" textlink="">
      <xdr:nvSpPr>
        <xdr:cNvPr id="91" name="n_3aveValue有形固定資産減価償却率">
          <a:extLst>
            <a:ext uri="{FF2B5EF4-FFF2-40B4-BE49-F238E27FC236}">
              <a16:creationId xmlns:a16="http://schemas.microsoft.com/office/drawing/2014/main" id="{A3E1517E-1682-46A0-A0A5-818B8F5C9C45}"/>
            </a:ext>
          </a:extLst>
        </xdr:cNvPr>
        <xdr:cNvSpPr txBox="1"/>
      </xdr:nvSpPr>
      <xdr:spPr>
        <a:xfrm>
          <a:off x="2112019" y="4884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63136</xdr:rowOff>
    </xdr:from>
    <xdr:ext cx="405111" cy="259045"/>
    <xdr:sp macro="" textlink="">
      <xdr:nvSpPr>
        <xdr:cNvPr id="92" name="n_4aveValue有形固定資産減価償却率">
          <a:extLst>
            <a:ext uri="{FF2B5EF4-FFF2-40B4-BE49-F238E27FC236}">
              <a16:creationId xmlns:a16="http://schemas.microsoft.com/office/drawing/2014/main" id="{61198D25-7215-414D-BBF5-1D84775A8756}"/>
            </a:ext>
          </a:extLst>
        </xdr:cNvPr>
        <xdr:cNvSpPr txBox="1"/>
      </xdr:nvSpPr>
      <xdr:spPr>
        <a:xfrm>
          <a:off x="1426219" y="4762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71264</xdr:rowOff>
    </xdr:from>
    <xdr:ext cx="405111" cy="259045"/>
    <xdr:sp macro="" textlink="">
      <xdr:nvSpPr>
        <xdr:cNvPr id="93" name="n_1mainValue有形固定資産減価償却率">
          <a:extLst>
            <a:ext uri="{FF2B5EF4-FFF2-40B4-BE49-F238E27FC236}">
              <a16:creationId xmlns:a16="http://schemas.microsoft.com/office/drawing/2014/main" id="{67B713C2-4614-4C88-A84B-FF4D5E93FF8F}"/>
            </a:ext>
          </a:extLst>
        </xdr:cNvPr>
        <xdr:cNvSpPr txBox="1"/>
      </xdr:nvSpPr>
      <xdr:spPr>
        <a:xfrm>
          <a:off x="3474094" y="4440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131716</xdr:rowOff>
    </xdr:from>
    <xdr:ext cx="405111" cy="259045"/>
    <xdr:sp macro="" textlink="">
      <xdr:nvSpPr>
        <xdr:cNvPr id="94" name="n_2mainValue有形固定資産減価償却率">
          <a:extLst>
            <a:ext uri="{FF2B5EF4-FFF2-40B4-BE49-F238E27FC236}">
              <a16:creationId xmlns:a16="http://schemas.microsoft.com/office/drawing/2014/main" id="{2F4651C5-9935-4B7E-A615-298252325C2D}"/>
            </a:ext>
          </a:extLst>
        </xdr:cNvPr>
        <xdr:cNvSpPr txBox="1"/>
      </xdr:nvSpPr>
      <xdr:spPr>
        <a:xfrm>
          <a:off x="2797819" y="4503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35450</xdr:rowOff>
    </xdr:from>
    <xdr:ext cx="405111" cy="259045"/>
    <xdr:sp macro="" textlink="">
      <xdr:nvSpPr>
        <xdr:cNvPr id="95" name="n_3mainValue有形固定資産減価償却率">
          <a:extLst>
            <a:ext uri="{FF2B5EF4-FFF2-40B4-BE49-F238E27FC236}">
              <a16:creationId xmlns:a16="http://schemas.microsoft.com/office/drawing/2014/main" id="{BFD80396-3ADE-4510-919A-385F24FBBE02}"/>
            </a:ext>
          </a:extLst>
        </xdr:cNvPr>
        <xdr:cNvSpPr txBox="1"/>
      </xdr:nvSpPr>
      <xdr:spPr>
        <a:xfrm>
          <a:off x="2112019" y="4245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906</xdr:rowOff>
    </xdr:from>
    <xdr:ext cx="405111" cy="259045"/>
    <xdr:sp macro="" textlink="">
      <xdr:nvSpPr>
        <xdr:cNvPr id="96" name="n_4mainValue有形固定資産減価償却率">
          <a:extLst>
            <a:ext uri="{FF2B5EF4-FFF2-40B4-BE49-F238E27FC236}">
              <a16:creationId xmlns:a16="http://schemas.microsoft.com/office/drawing/2014/main" id="{E67AC241-668A-401F-A562-F8DD7E890FF3}"/>
            </a:ext>
          </a:extLst>
        </xdr:cNvPr>
        <xdr:cNvSpPr txBox="1"/>
      </xdr:nvSpPr>
      <xdr:spPr>
        <a:xfrm>
          <a:off x="1426219" y="42109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a:extLst>
            <a:ext uri="{FF2B5EF4-FFF2-40B4-BE49-F238E27FC236}">
              <a16:creationId xmlns:a16="http://schemas.microsoft.com/office/drawing/2014/main" id="{8AEC2CFB-F339-4630-8F85-DB76BD130883}"/>
            </a:ext>
          </a:extLst>
        </xdr:cNvPr>
        <xdr:cNvSpPr/>
      </xdr:nvSpPr>
      <xdr:spPr>
        <a:xfrm>
          <a:off x="10198100" y="3387725"/>
          <a:ext cx="3800475" cy="2000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a:extLst>
            <a:ext uri="{FF2B5EF4-FFF2-40B4-BE49-F238E27FC236}">
              <a16:creationId xmlns:a16="http://schemas.microsoft.com/office/drawing/2014/main" id="{56808F13-8684-4ACA-8E6A-357073EF9901}"/>
            </a:ext>
          </a:extLst>
        </xdr:cNvPr>
        <xdr:cNvSpPr/>
      </xdr:nvSpPr>
      <xdr:spPr>
        <a:xfrm>
          <a:off x="11154043" y="3646742"/>
          <a:ext cx="942439" cy="2503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128619</xdr:colOff>
      <xdr:row>22</xdr:row>
      <xdr:rowOff>64546</xdr:rowOff>
    </xdr:from>
    <xdr:to>
      <xdr:col>76</xdr:col>
      <xdr:colOff>42831</xdr:colOff>
      <xdr:row>24</xdr:row>
      <xdr:rowOff>30705</xdr:rowOff>
    </xdr:to>
    <xdr:sp macro="" textlink="">
      <xdr:nvSpPr>
        <xdr:cNvPr id="99" name="正方形/長方形 98">
          <a:extLst>
            <a:ext uri="{FF2B5EF4-FFF2-40B4-BE49-F238E27FC236}">
              <a16:creationId xmlns:a16="http://schemas.microsoft.com/office/drawing/2014/main" id="{ABF865BC-0F70-4299-85A9-BF1E17DA592B}"/>
            </a:ext>
          </a:extLst>
        </xdr:cNvPr>
        <xdr:cNvSpPr/>
      </xdr:nvSpPr>
      <xdr:spPr>
        <a:xfrm>
          <a:off x="12403169" y="3630071"/>
          <a:ext cx="949262" cy="2836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[ 1,211.0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a:extLst>
            <a:ext uri="{FF2B5EF4-FFF2-40B4-BE49-F238E27FC236}">
              <a16:creationId xmlns:a16="http://schemas.microsoft.com/office/drawing/2014/main" id="{C8A933D0-01FE-450B-90E5-ED5A2B5B4F82}"/>
            </a:ext>
          </a:extLst>
        </xdr:cNvPr>
        <xdr:cNvSpPr/>
      </xdr:nvSpPr>
      <xdr:spPr>
        <a:xfrm>
          <a:off x="13970000"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a:extLst>
            <a:ext uri="{FF2B5EF4-FFF2-40B4-BE49-F238E27FC236}">
              <a16:creationId xmlns:a16="http://schemas.microsoft.com/office/drawing/2014/main" id="{6CA99CEE-6DD1-46D2-ABE7-01D8275CA7A6}"/>
            </a:ext>
          </a:extLst>
        </xdr:cNvPr>
        <xdr:cNvSpPr/>
      </xdr:nvSpPr>
      <xdr:spPr>
        <a:xfrm>
          <a:off x="13970000"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a:extLst>
            <a:ext uri="{FF2B5EF4-FFF2-40B4-BE49-F238E27FC236}">
              <a16:creationId xmlns:a16="http://schemas.microsoft.com/office/drawing/2014/main" id="{4107879E-F3ED-44D0-9612-1A35959A44B8}"/>
            </a:ext>
          </a:extLst>
        </xdr:cNvPr>
        <xdr:cNvSpPr/>
      </xdr:nvSpPr>
      <xdr:spPr>
        <a:xfrm>
          <a:off x="15341600"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a:extLst>
            <a:ext uri="{FF2B5EF4-FFF2-40B4-BE49-F238E27FC236}">
              <a16:creationId xmlns:a16="http://schemas.microsoft.com/office/drawing/2014/main" id="{3307AA4B-181D-43A5-943D-C8ECA0FF43D7}"/>
            </a:ext>
          </a:extLst>
        </xdr:cNvPr>
        <xdr:cNvSpPr/>
      </xdr:nvSpPr>
      <xdr:spPr>
        <a:xfrm>
          <a:off x="15341600"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a:extLst>
            <a:ext uri="{FF2B5EF4-FFF2-40B4-BE49-F238E27FC236}">
              <a16:creationId xmlns:a16="http://schemas.microsoft.com/office/drawing/2014/main" id="{3504E34C-41C6-440F-896C-DA2192731813}"/>
            </a:ext>
          </a:extLst>
        </xdr:cNvPr>
        <xdr:cNvSpPr/>
      </xdr:nvSpPr>
      <xdr:spPr>
        <a:xfrm>
          <a:off x="16817975"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a:extLst>
            <a:ext uri="{FF2B5EF4-FFF2-40B4-BE49-F238E27FC236}">
              <a16:creationId xmlns:a16="http://schemas.microsoft.com/office/drawing/2014/main" id="{8BF6169A-C07C-4B16-956B-F9003BEEFF2E}"/>
            </a:ext>
          </a:extLst>
        </xdr:cNvPr>
        <xdr:cNvSpPr/>
      </xdr:nvSpPr>
      <xdr:spPr>
        <a:xfrm>
          <a:off x="16817975"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a:extLst>
            <a:ext uri="{FF2B5EF4-FFF2-40B4-BE49-F238E27FC236}">
              <a16:creationId xmlns:a16="http://schemas.microsoft.com/office/drawing/2014/main" id="{BD1B7289-E70C-4ABD-952B-802ED2687089}"/>
            </a:ext>
          </a:extLst>
        </xdr:cNvPr>
        <xdr:cNvSpPr/>
      </xdr:nvSpPr>
      <xdr:spPr>
        <a:xfrm>
          <a:off x="10198100" y="3949700"/>
          <a:ext cx="3800475" cy="20383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a:extLst>
            <a:ext uri="{FF2B5EF4-FFF2-40B4-BE49-F238E27FC236}">
              <a16:creationId xmlns:a16="http://schemas.microsoft.com/office/drawing/2014/main" id="{3B823B22-58EA-463F-B6AC-CD98DB6B1900}"/>
            </a:ext>
          </a:extLst>
        </xdr:cNvPr>
        <xdr:cNvSpPr/>
      </xdr:nvSpPr>
      <xdr:spPr>
        <a:xfrm>
          <a:off x="14246225" y="3949700"/>
          <a:ext cx="4286250" cy="20383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a:extLst>
            <a:ext uri="{FF2B5EF4-FFF2-40B4-BE49-F238E27FC236}">
              <a16:creationId xmlns:a16="http://schemas.microsoft.com/office/drawing/2014/main" id="{C665F13B-2CF0-4191-BA8A-E01F36C21BE4}"/>
            </a:ext>
          </a:extLst>
        </xdr:cNvPr>
        <xdr:cNvSpPr/>
      </xdr:nvSpPr>
      <xdr:spPr>
        <a:xfrm>
          <a:off x="14246225" y="4016375"/>
          <a:ext cx="41148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a:extLst>
            <a:ext uri="{FF2B5EF4-FFF2-40B4-BE49-F238E27FC236}">
              <a16:creationId xmlns:a16="http://schemas.microsoft.com/office/drawing/2014/main" id="{FCFED4B3-206F-473F-96F0-DD49ECDE149E}"/>
            </a:ext>
          </a:extLst>
        </xdr:cNvPr>
        <xdr:cNvSpPr txBox="1"/>
      </xdr:nvSpPr>
      <xdr:spPr>
        <a:xfrm>
          <a:off x="14322425" y="4225925"/>
          <a:ext cx="4105275" cy="16859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本市の債務償還比率は、熊本地震の被災施設の復旧、災害公営住宅、熊本城ホールの整備等による市債残高の増加により、将来負担額が増加していることから、類似団体の平均を上回っている。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今後も、投資的経費の総額管理等による計画的な市債発行により、比率の改善を図っていく。</a:t>
          </a:r>
        </a:p>
      </xdr:txBody>
    </xdr:sp>
    <xdr:clientData/>
  </xdr:twoCellAnchor>
  <xdr:oneCellAnchor>
    <xdr:from>
      <xdr:col>57</xdr:col>
      <xdr:colOff>111125</xdr:colOff>
      <xdr:row>23</xdr:row>
      <xdr:rowOff>47625</xdr:rowOff>
    </xdr:from>
    <xdr:ext cx="349839" cy="225703"/>
    <xdr:sp macro="" textlink="">
      <xdr:nvSpPr>
        <xdr:cNvPr id="110" name="テキスト ボックス 109">
          <a:extLst>
            <a:ext uri="{FF2B5EF4-FFF2-40B4-BE49-F238E27FC236}">
              <a16:creationId xmlns:a16="http://schemas.microsoft.com/office/drawing/2014/main" id="{63EDE592-1ABC-44D7-A6DF-668E9AEE47B1}"/>
            </a:ext>
          </a:extLst>
        </xdr:cNvPr>
        <xdr:cNvSpPr txBox="1"/>
      </xdr:nvSpPr>
      <xdr:spPr>
        <a:xfrm>
          <a:off x="10160000" y="3768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a:extLst>
            <a:ext uri="{FF2B5EF4-FFF2-40B4-BE49-F238E27FC236}">
              <a16:creationId xmlns:a16="http://schemas.microsoft.com/office/drawing/2014/main" id="{CF7D13F2-2E7E-4692-8A9D-024841D3A53C}"/>
            </a:ext>
          </a:extLst>
        </xdr:cNvPr>
        <xdr:cNvCxnSpPr/>
      </xdr:nvCxnSpPr>
      <xdr:spPr>
        <a:xfrm>
          <a:off x="10198100" y="5988050"/>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a:extLst>
            <a:ext uri="{FF2B5EF4-FFF2-40B4-BE49-F238E27FC236}">
              <a16:creationId xmlns:a16="http://schemas.microsoft.com/office/drawing/2014/main" id="{C488F649-0709-4315-A71E-A4917DD01BD4}"/>
            </a:ext>
          </a:extLst>
        </xdr:cNvPr>
        <xdr:cNvSpPr txBox="1"/>
      </xdr:nvSpPr>
      <xdr:spPr>
        <a:xfrm>
          <a:off x="9708926" y="59037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3" name="直線コネクタ 112">
          <a:extLst>
            <a:ext uri="{FF2B5EF4-FFF2-40B4-BE49-F238E27FC236}">
              <a16:creationId xmlns:a16="http://schemas.microsoft.com/office/drawing/2014/main" id="{D9E24530-ADC4-4773-B917-E308C9A6BD39}"/>
            </a:ext>
          </a:extLst>
        </xdr:cNvPr>
        <xdr:cNvCxnSpPr/>
      </xdr:nvCxnSpPr>
      <xdr:spPr>
        <a:xfrm>
          <a:off x="10198100" y="5656792"/>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4" name="テキスト ボックス 113">
          <a:extLst>
            <a:ext uri="{FF2B5EF4-FFF2-40B4-BE49-F238E27FC236}">
              <a16:creationId xmlns:a16="http://schemas.microsoft.com/office/drawing/2014/main" id="{9C6C571B-8889-4687-B64C-8EFC0F25AEE9}"/>
            </a:ext>
          </a:extLst>
        </xdr:cNvPr>
        <xdr:cNvSpPr txBox="1"/>
      </xdr:nvSpPr>
      <xdr:spPr>
        <a:xfrm>
          <a:off x="9708926" y="556299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5" name="直線コネクタ 114">
          <a:extLst>
            <a:ext uri="{FF2B5EF4-FFF2-40B4-BE49-F238E27FC236}">
              <a16:creationId xmlns:a16="http://schemas.microsoft.com/office/drawing/2014/main" id="{CED37CAF-C3C2-4C09-BC50-1566CA086D1D}"/>
            </a:ext>
          </a:extLst>
        </xdr:cNvPr>
        <xdr:cNvCxnSpPr/>
      </xdr:nvCxnSpPr>
      <xdr:spPr>
        <a:xfrm>
          <a:off x="10198100" y="5316008"/>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40607</xdr:rowOff>
    </xdr:from>
    <xdr:ext cx="482824" cy="225703"/>
    <xdr:sp macro="" textlink="">
      <xdr:nvSpPr>
        <xdr:cNvPr id="116" name="テキスト ボックス 115">
          <a:extLst>
            <a:ext uri="{FF2B5EF4-FFF2-40B4-BE49-F238E27FC236}">
              <a16:creationId xmlns:a16="http://schemas.microsoft.com/office/drawing/2014/main" id="{4F64850E-B27A-48D6-B9D4-F660234B9E7F}"/>
            </a:ext>
          </a:extLst>
        </xdr:cNvPr>
        <xdr:cNvSpPr txBox="1"/>
      </xdr:nvSpPr>
      <xdr:spPr>
        <a:xfrm>
          <a:off x="9708926" y="522220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7" name="直線コネクタ 116">
          <a:extLst>
            <a:ext uri="{FF2B5EF4-FFF2-40B4-BE49-F238E27FC236}">
              <a16:creationId xmlns:a16="http://schemas.microsoft.com/office/drawing/2014/main" id="{F66437D7-BB4B-4257-867B-12D4D6B92C28}"/>
            </a:ext>
          </a:extLst>
        </xdr:cNvPr>
        <xdr:cNvCxnSpPr/>
      </xdr:nvCxnSpPr>
      <xdr:spPr>
        <a:xfrm>
          <a:off x="10198100" y="4978400"/>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30</xdr:row>
      <xdr:rowOff>23674</xdr:rowOff>
    </xdr:from>
    <xdr:ext cx="482824" cy="225703"/>
    <xdr:sp macro="" textlink="">
      <xdr:nvSpPr>
        <xdr:cNvPr id="118" name="テキスト ボックス 117">
          <a:extLst>
            <a:ext uri="{FF2B5EF4-FFF2-40B4-BE49-F238E27FC236}">
              <a16:creationId xmlns:a16="http://schemas.microsoft.com/office/drawing/2014/main" id="{D29B3CFE-676B-4D0C-907D-569B0A6D79E6}"/>
            </a:ext>
          </a:extLst>
        </xdr:cNvPr>
        <xdr:cNvSpPr txBox="1"/>
      </xdr:nvSpPr>
      <xdr:spPr>
        <a:xfrm>
          <a:off x="9708926" y="48845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9" name="直線コネクタ 118">
          <a:extLst>
            <a:ext uri="{FF2B5EF4-FFF2-40B4-BE49-F238E27FC236}">
              <a16:creationId xmlns:a16="http://schemas.microsoft.com/office/drawing/2014/main" id="{FE80E87B-B384-4279-B4DC-7828224F7C58}"/>
            </a:ext>
          </a:extLst>
        </xdr:cNvPr>
        <xdr:cNvCxnSpPr/>
      </xdr:nvCxnSpPr>
      <xdr:spPr>
        <a:xfrm>
          <a:off x="10198100" y="4637617"/>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0" name="テキスト ボックス 119">
          <a:extLst>
            <a:ext uri="{FF2B5EF4-FFF2-40B4-BE49-F238E27FC236}">
              <a16:creationId xmlns:a16="http://schemas.microsoft.com/office/drawing/2014/main" id="{A303B773-90FA-42BA-9049-FD5A9C051151}"/>
            </a:ext>
          </a:extLst>
        </xdr:cNvPr>
        <xdr:cNvSpPr txBox="1"/>
      </xdr:nvSpPr>
      <xdr:spPr>
        <a:xfrm>
          <a:off x="9762011" y="454381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1" name="直線コネクタ 120">
          <a:extLst>
            <a:ext uri="{FF2B5EF4-FFF2-40B4-BE49-F238E27FC236}">
              <a16:creationId xmlns:a16="http://schemas.microsoft.com/office/drawing/2014/main" id="{57A93E53-3643-4D16-A99E-36EFCA8A904B}"/>
            </a:ext>
          </a:extLst>
        </xdr:cNvPr>
        <xdr:cNvCxnSpPr/>
      </xdr:nvCxnSpPr>
      <xdr:spPr>
        <a:xfrm>
          <a:off x="10198100" y="4296833"/>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161257</xdr:rowOff>
    </xdr:from>
    <xdr:ext cx="410689" cy="225703"/>
    <xdr:sp macro="" textlink="">
      <xdr:nvSpPr>
        <xdr:cNvPr id="122" name="テキスト ボックス 121">
          <a:extLst>
            <a:ext uri="{FF2B5EF4-FFF2-40B4-BE49-F238E27FC236}">
              <a16:creationId xmlns:a16="http://schemas.microsoft.com/office/drawing/2014/main" id="{F2EE84CA-E36C-415E-BC8C-4B1955B50766}"/>
            </a:ext>
          </a:extLst>
        </xdr:cNvPr>
        <xdr:cNvSpPr txBox="1"/>
      </xdr:nvSpPr>
      <xdr:spPr>
        <a:xfrm>
          <a:off x="9762011" y="421255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a:extLst>
            <a:ext uri="{FF2B5EF4-FFF2-40B4-BE49-F238E27FC236}">
              <a16:creationId xmlns:a16="http://schemas.microsoft.com/office/drawing/2014/main" id="{A08FAF58-3782-4049-A14E-2518F4549359}"/>
            </a:ext>
          </a:extLst>
        </xdr:cNvPr>
        <xdr:cNvCxnSpPr/>
      </xdr:nvCxnSpPr>
      <xdr:spPr>
        <a:xfrm>
          <a:off x="10198100" y="3949700"/>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23</xdr:row>
      <xdr:rowOff>144324</xdr:rowOff>
    </xdr:from>
    <xdr:ext cx="410689" cy="225703"/>
    <xdr:sp macro="" textlink="">
      <xdr:nvSpPr>
        <xdr:cNvPr id="124" name="テキスト ボックス 123">
          <a:extLst>
            <a:ext uri="{FF2B5EF4-FFF2-40B4-BE49-F238E27FC236}">
              <a16:creationId xmlns:a16="http://schemas.microsoft.com/office/drawing/2014/main" id="{CCE59FD5-5246-417D-8AD3-EBE6E15F8886}"/>
            </a:ext>
          </a:extLst>
        </xdr:cNvPr>
        <xdr:cNvSpPr txBox="1"/>
      </xdr:nvSpPr>
      <xdr:spPr>
        <a:xfrm>
          <a:off x="9762011" y="386542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5" name="債務償還比率グラフ枠">
          <a:extLst>
            <a:ext uri="{FF2B5EF4-FFF2-40B4-BE49-F238E27FC236}">
              <a16:creationId xmlns:a16="http://schemas.microsoft.com/office/drawing/2014/main" id="{A4238826-1F10-42D6-863E-6B27A75C1DCD}"/>
            </a:ext>
          </a:extLst>
        </xdr:cNvPr>
        <xdr:cNvSpPr/>
      </xdr:nvSpPr>
      <xdr:spPr>
        <a:xfrm>
          <a:off x="10198100" y="3949700"/>
          <a:ext cx="3800475" cy="20383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25</xdr:row>
      <xdr:rowOff>165100</xdr:rowOff>
    </xdr:from>
    <xdr:to>
      <xdr:col>76</xdr:col>
      <xdr:colOff>21589</xdr:colOff>
      <xdr:row>33</xdr:row>
      <xdr:rowOff>106292</xdr:rowOff>
    </xdr:to>
    <xdr:cxnSp macro="">
      <xdr:nvCxnSpPr>
        <xdr:cNvPr id="126" name="直線コネクタ 125">
          <a:extLst>
            <a:ext uri="{FF2B5EF4-FFF2-40B4-BE49-F238E27FC236}">
              <a16:creationId xmlns:a16="http://schemas.microsoft.com/office/drawing/2014/main" id="{7E7BC722-9101-4C1C-B559-9CA0F0E65C6F}"/>
            </a:ext>
          </a:extLst>
        </xdr:cNvPr>
        <xdr:cNvCxnSpPr/>
      </xdr:nvCxnSpPr>
      <xdr:spPr>
        <a:xfrm flipV="1">
          <a:off x="13326745" y="4210050"/>
          <a:ext cx="1269" cy="1236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110119</xdr:rowOff>
    </xdr:from>
    <xdr:ext cx="560923" cy="259045"/>
    <xdr:sp macro="" textlink="">
      <xdr:nvSpPr>
        <xdr:cNvPr id="127" name="債務償還比率最小値テキスト">
          <a:extLst>
            <a:ext uri="{FF2B5EF4-FFF2-40B4-BE49-F238E27FC236}">
              <a16:creationId xmlns:a16="http://schemas.microsoft.com/office/drawing/2014/main" id="{B7FCBAA3-278B-4709-8485-9D68BFF13F68}"/>
            </a:ext>
          </a:extLst>
        </xdr:cNvPr>
        <xdr:cNvSpPr txBox="1"/>
      </xdr:nvSpPr>
      <xdr:spPr>
        <a:xfrm>
          <a:off x="13379450" y="545046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106292</xdr:rowOff>
    </xdr:from>
    <xdr:to>
      <xdr:col>76</xdr:col>
      <xdr:colOff>111125</xdr:colOff>
      <xdr:row>33</xdr:row>
      <xdr:rowOff>106292</xdr:rowOff>
    </xdr:to>
    <xdr:cxnSp macro="">
      <xdr:nvCxnSpPr>
        <xdr:cNvPr id="128" name="直線コネクタ 127">
          <a:extLst>
            <a:ext uri="{FF2B5EF4-FFF2-40B4-BE49-F238E27FC236}">
              <a16:creationId xmlns:a16="http://schemas.microsoft.com/office/drawing/2014/main" id="{D1F90705-155B-4DC9-B68C-F52BCB0D6312}"/>
            </a:ext>
          </a:extLst>
        </xdr:cNvPr>
        <xdr:cNvCxnSpPr/>
      </xdr:nvCxnSpPr>
      <xdr:spPr>
        <a:xfrm>
          <a:off x="13255625" y="5446642"/>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111777</xdr:rowOff>
    </xdr:from>
    <xdr:ext cx="469744" cy="259045"/>
    <xdr:sp macro="" textlink="">
      <xdr:nvSpPr>
        <xdr:cNvPr id="129" name="債務償還比率最大値テキスト">
          <a:extLst>
            <a:ext uri="{FF2B5EF4-FFF2-40B4-BE49-F238E27FC236}">
              <a16:creationId xmlns:a16="http://schemas.microsoft.com/office/drawing/2014/main" id="{69CD021F-DBB4-4F76-A8D4-386BE9E8698F}"/>
            </a:ext>
          </a:extLst>
        </xdr:cNvPr>
        <xdr:cNvSpPr txBox="1"/>
      </xdr:nvSpPr>
      <xdr:spPr>
        <a:xfrm>
          <a:off x="13379450" y="3997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25</xdr:row>
      <xdr:rowOff>165100</xdr:rowOff>
    </xdr:from>
    <xdr:to>
      <xdr:col>76</xdr:col>
      <xdr:colOff>111125</xdr:colOff>
      <xdr:row>25</xdr:row>
      <xdr:rowOff>165100</xdr:rowOff>
    </xdr:to>
    <xdr:cxnSp macro="">
      <xdr:nvCxnSpPr>
        <xdr:cNvPr id="130" name="直線コネクタ 129">
          <a:extLst>
            <a:ext uri="{FF2B5EF4-FFF2-40B4-BE49-F238E27FC236}">
              <a16:creationId xmlns:a16="http://schemas.microsoft.com/office/drawing/2014/main" id="{A9187AF7-8CF6-409F-A64A-74CAF65436D4}"/>
            </a:ext>
          </a:extLst>
        </xdr:cNvPr>
        <xdr:cNvCxnSpPr/>
      </xdr:nvCxnSpPr>
      <xdr:spPr>
        <a:xfrm>
          <a:off x="13255625" y="421005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64533</xdr:rowOff>
    </xdr:from>
    <xdr:ext cx="560923" cy="259045"/>
    <xdr:sp macro="" textlink="">
      <xdr:nvSpPr>
        <xdr:cNvPr id="131" name="債務償還比率平均値テキスト">
          <a:extLst>
            <a:ext uri="{FF2B5EF4-FFF2-40B4-BE49-F238E27FC236}">
              <a16:creationId xmlns:a16="http://schemas.microsoft.com/office/drawing/2014/main" id="{14645CFF-14CA-4310-BEBB-042D2E62EFAD}"/>
            </a:ext>
          </a:extLst>
        </xdr:cNvPr>
        <xdr:cNvSpPr txBox="1"/>
      </xdr:nvSpPr>
      <xdr:spPr>
        <a:xfrm>
          <a:off x="13379450" y="4601608"/>
          <a:ext cx="560923"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41656</xdr:rowOff>
    </xdr:from>
    <xdr:to>
      <xdr:col>76</xdr:col>
      <xdr:colOff>73025</xdr:colOff>
      <xdr:row>29</xdr:row>
      <xdr:rowOff>143256</xdr:rowOff>
    </xdr:to>
    <xdr:sp macro="" textlink="">
      <xdr:nvSpPr>
        <xdr:cNvPr id="132" name="フローチャート: 判断 131">
          <a:extLst>
            <a:ext uri="{FF2B5EF4-FFF2-40B4-BE49-F238E27FC236}">
              <a16:creationId xmlns:a16="http://schemas.microsoft.com/office/drawing/2014/main" id="{508F6704-B3A7-4CFB-B04C-C6C74EA4D625}"/>
            </a:ext>
          </a:extLst>
        </xdr:cNvPr>
        <xdr:cNvSpPr/>
      </xdr:nvSpPr>
      <xdr:spPr>
        <a:xfrm>
          <a:off x="13293725" y="4740656"/>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26543</xdr:rowOff>
    </xdr:from>
    <xdr:to>
      <xdr:col>72</xdr:col>
      <xdr:colOff>123825</xdr:colOff>
      <xdr:row>29</xdr:row>
      <xdr:rowOff>128143</xdr:rowOff>
    </xdr:to>
    <xdr:sp macro="" textlink="">
      <xdr:nvSpPr>
        <xdr:cNvPr id="133" name="フローチャート: 判断 132">
          <a:extLst>
            <a:ext uri="{FF2B5EF4-FFF2-40B4-BE49-F238E27FC236}">
              <a16:creationId xmlns:a16="http://schemas.microsoft.com/office/drawing/2014/main" id="{5B38ABB6-B048-46DC-9B6F-7711680DBC55}"/>
            </a:ext>
          </a:extLst>
        </xdr:cNvPr>
        <xdr:cNvSpPr/>
      </xdr:nvSpPr>
      <xdr:spPr>
        <a:xfrm>
          <a:off x="12646025" y="4725543"/>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43815</xdr:rowOff>
    </xdr:from>
    <xdr:to>
      <xdr:col>68</xdr:col>
      <xdr:colOff>123825</xdr:colOff>
      <xdr:row>29</xdr:row>
      <xdr:rowOff>145415</xdr:rowOff>
    </xdr:to>
    <xdr:sp macro="" textlink="">
      <xdr:nvSpPr>
        <xdr:cNvPr id="134" name="フローチャート: 判断 133">
          <a:extLst>
            <a:ext uri="{FF2B5EF4-FFF2-40B4-BE49-F238E27FC236}">
              <a16:creationId xmlns:a16="http://schemas.microsoft.com/office/drawing/2014/main" id="{565C126A-D9F3-42A8-87F5-8BF5BD268A5F}"/>
            </a:ext>
          </a:extLst>
        </xdr:cNvPr>
        <xdr:cNvSpPr/>
      </xdr:nvSpPr>
      <xdr:spPr>
        <a:xfrm>
          <a:off x="11960225" y="474281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69483</xdr:rowOff>
    </xdr:from>
    <xdr:to>
      <xdr:col>64</xdr:col>
      <xdr:colOff>123825</xdr:colOff>
      <xdr:row>29</xdr:row>
      <xdr:rowOff>171083</xdr:rowOff>
    </xdr:to>
    <xdr:sp macro="" textlink="">
      <xdr:nvSpPr>
        <xdr:cNvPr id="135" name="フローチャート: 判断 134">
          <a:extLst>
            <a:ext uri="{FF2B5EF4-FFF2-40B4-BE49-F238E27FC236}">
              <a16:creationId xmlns:a16="http://schemas.microsoft.com/office/drawing/2014/main" id="{02914C12-C483-495B-97B3-219FD9A27301}"/>
            </a:ext>
          </a:extLst>
        </xdr:cNvPr>
        <xdr:cNvSpPr/>
      </xdr:nvSpPr>
      <xdr:spPr>
        <a:xfrm>
          <a:off x="11274425" y="4762133"/>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142339</xdr:rowOff>
    </xdr:from>
    <xdr:to>
      <xdr:col>60</xdr:col>
      <xdr:colOff>123825</xdr:colOff>
      <xdr:row>29</xdr:row>
      <xdr:rowOff>72489</xdr:rowOff>
    </xdr:to>
    <xdr:sp macro="" textlink="">
      <xdr:nvSpPr>
        <xdr:cNvPr id="136" name="フローチャート: 判断 135">
          <a:extLst>
            <a:ext uri="{FF2B5EF4-FFF2-40B4-BE49-F238E27FC236}">
              <a16:creationId xmlns:a16="http://schemas.microsoft.com/office/drawing/2014/main" id="{E574D49E-BCBD-4391-9A79-66F4DAD0A91C}"/>
            </a:ext>
          </a:extLst>
        </xdr:cNvPr>
        <xdr:cNvSpPr/>
      </xdr:nvSpPr>
      <xdr:spPr>
        <a:xfrm>
          <a:off x="10588625" y="4679414"/>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09D89548-CE82-463D-986B-BB2F1741502A}"/>
            </a:ext>
          </a:extLst>
        </xdr:cNvPr>
        <xdr:cNvSpPr txBox="1"/>
      </xdr:nvSpPr>
      <xdr:spPr>
        <a:xfrm>
          <a:off x="13169900"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9EAF0729-1D70-4FC9-A5FC-9A6E008FF9BB}"/>
            </a:ext>
          </a:extLst>
        </xdr:cNvPr>
        <xdr:cNvSpPr txBox="1"/>
      </xdr:nvSpPr>
      <xdr:spPr>
        <a:xfrm>
          <a:off x="12531725"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3E69C760-017B-4603-BE92-DA8744AC6CF8}"/>
            </a:ext>
          </a:extLst>
        </xdr:cNvPr>
        <xdr:cNvSpPr txBox="1"/>
      </xdr:nvSpPr>
      <xdr:spPr>
        <a:xfrm>
          <a:off x="11845925"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5E07CCAE-785B-4CDA-9731-F74AE98C23ED}"/>
            </a:ext>
          </a:extLst>
        </xdr:cNvPr>
        <xdr:cNvSpPr txBox="1"/>
      </xdr:nvSpPr>
      <xdr:spPr>
        <a:xfrm>
          <a:off x="11160125"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ACFEFEB9-42BB-4F62-85D8-F21613E40ABE}"/>
            </a:ext>
          </a:extLst>
        </xdr:cNvPr>
        <xdr:cNvSpPr txBox="1"/>
      </xdr:nvSpPr>
      <xdr:spPr>
        <a:xfrm>
          <a:off x="10474325"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79869</xdr:rowOff>
    </xdr:from>
    <xdr:to>
      <xdr:col>76</xdr:col>
      <xdr:colOff>73025</xdr:colOff>
      <xdr:row>31</xdr:row>
      <xdr:rowOff>10019</xdr:rowOff>
    </xdr:to>
    <xdr:sp macro="" textlink="">
      <xdr:nvSpPr>
        <xdr:cNvPr id="142" name="楕円 141">
          <a:extLst>
            <a:ext uri="{FF2B5EF4-FFF2-40B4-BE49-F238E27FC236}">
              <a16:creationId xmlns:a16="http://schemas.microsoft.com/office/drawing/2014/main" id="{EB1C0AE3-2FF5-451C-8FA8-5D4725611917}"/>
            </a:ext>
          </a:extLst>
        </xdr:cNvPr>
        <xdr:cNvSpPr/>
      </xdr:nvSpPr>
      <xdr:spPr>
        <a:xfrm>
          <a:off x="13293725" y="4940794"/>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58296</xdr:rowOff>
    </xdr:from>
    <xdr:ext cx="560923" cy="259045"/>
    <xdr:sp macro="" textlink="">
      <xdr:nvSpPr>
        <xdr:cNvPr id="143" name="債務償還比率該当値テキスト">
          <a:extLst>
            <a:ext uri="{FF2B5EF4-FFF2-40B4-BE49-F238E27FC236}">
              <a16:creationId xmlns:a16="http://schemas.microsoft.com/office/drawing/2014/main" id="{43322277-F577-4874-8083-3F878F2A7BB6}"/>
            </a:ext>
          </a:extLst>
        </xdr:cNvPr>
        <xdr:cNvSpPr txBox="1"/>
      </xdr:nvSpPr>
      <xdr:spPr>
        <a:xfrm>
          <a:off x="13379450" y="491604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62287</xdr:rowOff>
    </xdr:from>
    <xdr:to>
      <xdr:col>72</xdr:col>
      <xdr:colOff>123825</xdr:colOff>
      <xdr:row>29</xdr:row>
      <xdr:rowOff>163887</xdr:rowOff>
    </xdr:to>
    <xdr:sp macro="" textlink="">
      <xdr:nvSpPr>
        <xdr:cNvPr id="144" name="楕円 143">
          <a:extLst>
            <a:ext uri="{FF2B5EF4-FFF2-40B4-BE49-F238E27FC236}">
              <a16:creationId xmlns:a16="http://schemas.microsoft.com/office/drawing/2014/main" id="{02DB5A6B-D35F-404C-BD4C-F175164ACC5B}"/>
            </a:ext>
          </a:extLst>
        </xdr:cNvPr>
        <xdr:cNvSpPr/>
      </xdr:nvSpPr>
      <xdr:spPr>
        <a:xfrm>
          <a:off x="12646025" y="4761287"/>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113087</xdr:rowOff>
    </xdr:from>
    <xdr:to>
      <xdr:col>76</xdr:col>
      <xdr:colOff>22225</xdr:colOff>
      <xdr:row>30</xdr:row>
      <xdr:rowOff>130669</xdr:rowOff>
    </xdr:to>
    <xdr:cxnSp macro="">
      <xdr:nvCxnSpPr>
        <xdr:cNvPr id="145" name="直線コネクタ 144">
          <a:extLst>
            <a:ext uri="{FF2B5EF4-FFF2-40B4-BE49-F238E27FC236}">
              <a16:creationId xmlns:a16="http://schemas.microsoft.com/office/drawing/2014/main" id="{76CD1C3E-9342-4E5E-8658-1967E86FF742}"/>
            </a:ext>
          </a:extLst>
        </xdr:cNvPr>
        <xdr:cNvCxnSpPr/>
      </xdr:nvCxnSpPr>
      <xdr:spPr>
        <a:xfrm>
          <a:off x="12693650" y="4808912"/>
          <a:ext cx="638175" cy="179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139531</xdr:rowOff>
    </xdr:from>
    <xdr:to>
      <xdr:col>68</xdr:col>
      <xdr:colOff>123825</xdr:colOff>
      <xdr:row>30</xdr:row>
      <xdr:rowOff>69681</xdr:rowOff>
    </xdr:to>
    <xdr:sp macro="" textlink="">
      <xdr:nvSpPr>
        <xdr:cNvPr id="146" name="楕円 145">
          <a:extLst>
            <a:ext uri="{FF2B5EF4-FFF2-40B4-BE49-F238E27FC236}">
              <a16:creationId xmlns:a16="http://schemas.microsoft.com/office/drawing/2014/main" id="{2F89973E-BAF2-4E7F-8736-96E00515BD61}"/>
            </a:ext>
          </a:extLst>
        </xdr:cNvPr>
        <xdr:cNvSpPr/>
      </xdr:nvSpPr>
      <xdr:spPr>
        <a:xfrm>
          <a:off x="11960225" y="4838531"/>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113087</xdr:rowOff>
    </xdr:from>
    <xdr:to>
      <xdr:col>72</xdr:col>
      <xdr:colOff>73025</xdr:colOff>
      <xdr:row>30</xdr:row>
      <xdr:rowOff>18881</xdr:rowOff>
    </xdr:to>
    <xdr:cxnSp macro="">
      <xdr:nvCxnSpPr>
        <xdr:cNvPr id="147" name="直線コネクタ 146">
          <a:extLst>
            <a:ext uri="{FF2B5EF4-FFF2-40B4-BE49-F238E27FC236}">
              <a16:creationId xmlns:a16="http://schemas.microsoft.com/office/drawing/2014/main" id="{93FB56BD-F755-427C-B3D1-3391CB7FC69F}"/>
            </a:ext>
          </a:extLst>
        </xdr:cNvPr>
        <xdr:cNvCxnSpPr/>
      </xdr:nvCxnSpPr>
      <xdr:spPr>
        <a:xfrm flipV="1">
          <a:off x="12007850" y="4808912"/>
          <a:ext cx="685800" cy="67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37698</xdr:rowOff>
    </xdr:from>
    <xdr:to>
      <xdr:col>64</xdr:col>
      <xdr:colOff>123825</xdr:colOff>
      <xdr:row>29</xdr:row>
      <xdr:rowOff>139298</xdr:rowOff>
    </xdr:to>
    <xdr:sp macro="" textlink="">
      <xdr:nvSpPr>
        <xdr:cNvPr id="148" name="楕円 147">
          <a:extLst>
            <a:ext uri="{FF2B5EF4-FFF2-40B4-BE49-F238E27FC236}">
              <a16:creationId xmlns:a16="http://schemas.microsoft.com/office/drawing/2014/main" id="{47757027-7A13-4925-8997-7575A2485BFE}"/>
            </a:ext>
          </a:extLst>
        </xdr:cNvPr>
        <xdr:cNvSpPr/>
      </xdr:nvSpPr>
      <xdr:spPr>
        <a:xfrm>
          <a:off x="11274425" y="4733523"/>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88498</xdr:rowOff>
    </xdr:from>
    <xdr:to>
      <xdr:col>68</xdr:col>
      <xdr:colOff>73025</xdr:colOff>
      <xdr:row>30</xdr:row>
      <xdr:rowOff>18881</xdr:rowOff>
    </xdr:to>
    <xdr:cxnSp macro="">
      <xdr:nvCxnSpPr>
        <xdr:cNvPr id="149" name="直線コネクタ 148">
          <a:extLst>
            <a:ext uri="{FF2B5EF4-FFF2-40B4-BE49-F238E27FC236}">
              <a16:creationId xmlns:a16="http://schemas.microsoft.com/office/drawing/2014/main" id="{8EE18054-46E5-441C-944B-4197A119C9CB}"/>
            </a:ext>
          </a:extLst>
        </xdr:cNvPr>
        <xdr:cNvCxnSpPr/>
      </xdr:nvCxnSpPr>
      <xdr:spPr>
        <a:xfrm>
          <a:off x="11322050" y="4781148"/>
          <a:ext cx="685800" cy="95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82367</xdr:rowOff>
    </xdr:from>
    <xdr:to>
      <xdr:col>60</xdr:col>
      <xdr:colOff>123825</xdr:colOff>
      <xdr:row>29</xdr:row>
      <xdr:rowOff>12517</xdr:rowOff>
    </xdr:to>
    <xdr:sp macro="" textlink="">
      <xdr:nvSpPr>
        <xdr:cNvPr id="150" name="楕円 149">
          <a:extLst>
            <a:ext uri="{FF2B5EF4-FFF2-40B4-BE49-F238E27FC236}">
              <a16:creationId xmlns:a16="http://schemas.microsoft.com/office/drawing/2014/main" id="{C06F485B-0FC0-445D-B644-E64E77AAF89E}"/>
            </a:ext>
          </a:extLst>
        </xdr:cNvPr>
        <xdr:cNvSpPr/>
      </xdr:nvSpPr>
      <xdr:spPr>
        <a:xfrm>
          <a:off x="10588625" y="4619442"/>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133167</xdr:rowOff>
    </xdr:from>
    <xdr:to>
      <xdr:col>64</xdr:col>
      <xdr:colOff>73025</xdr:colOff>
      <xdr:row>29</xdr:row>
      <xdr:rowOff>88498</xdr:rowOff>
    </xdr:to>
    <xdr:cxnSp macro="">
      <xdr:nvCxnSpPr>
        <xdr:cNvPr id="151" name="直線コネクタ 150">
          <a:extLst>
            <a:ext uri="{FF2B5EF4-FFF2-40B4-BE49-F238E27FC236}">
              <a16:creationId xmlns:a16="http://schemas.microsoft.com/office/drawing/2014/main" id="{0A5D78A8-8EA0-4876-98B1-A12E07D0CD7D}"/>
            </a:ext>
          </a:extLst>
        </xdr:cNvPr>
        <xdr:cNvCxnSpPr/>
      </xdr:nvCxnSpPr>
      <xdr:spPr>
        <a:xfrm>
          <a:off x="10636250" y="4667067"/>
          <a:ext cx="685800" cy="114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70</xdr:col>
      <xdr:colOff>160863</xdr:colOff>
      <xdr:row>27</xdr:row>
      <xdr:rowOff>144670</xdr:rowOff>
    </xdr:from>
    <xdr:ext cx="560923" cy="259045"/>
    <xdr:sp macro="" textlink="">
      <xdr:nvSpPr>
        <xdr:cNvPr id="152" name="n_1aveValue債務償還比率">
          <a:extLst>
            <a:ext uri="{FF2B5EF4-FFF2-40B4-BE49-F238E27FC236}">
              <a16:creationId xmlns:a16="http://schemas.microsoft.com/office/drawing/2014/main" id="{378DBBF3-2590-45FE-927D-6BA1D82E1BF4}"/>
            </a:ext>
          </a:extLst>
        </xdr:cNvPr>
        <xdr:cNvSpPr txBox="1"/>
      </xdr:nvSpPr>
      <xdr:spPr>
        <a:xfrm>
          <a:off x="12441763" y="451347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27</xdr:row>
      <xdr:rowOff>161942</xdr:rowOff>
    </xdr:from>
    <xdr:ext cx="560923" cy="259045"/>
    <xdr:sp macro="" textlink="">
      <xdr:nvSpPr>
        <xdr:cNvPr id="153" name="n_2aveValue債務償還比率">
          <a:extLst>
            <a:ext uri="{FF2B5EF4-FFF2-40B4-BE49-F238E27FC236}">
              <a16:creationId xmlns:a16="http://schemas.microsoft.com/office/drawing/2014/main" id="{A0B7BDAE-D2A5-4E86-BD3F-73191ECBFC3E}"/>
            </a:ext>
          </a:extLst>
        </xdr:cNvPr>
        <xdr:cNvSpPr txBox="1"/>
      </xdr:nvSpPr>
      <xdr:spPr>
        <a:xfrm>
          <a:off x="11765488" y="453074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62</xdr:col>
      <xdr:colOff>173563</xdr:colOff>
      <xdr:row>29</xdr:row>
      <xdr:rowOff>162210</xdr:rowOff>
    </xdr:from>
    <xdr:ext cx="560923" cy="259045"/>
    <xdr:sp macro="" textlink="">
      <xdr:nvSpPr>
        <xdr:cNvPr id="154" name="n_3aveValue債務償還比率">
          <a:extLst>
            <a:ext uri="{FF2B5EF4-FFF2-40B4-BE49-F238E27FC236}">
              <a16:creationId xmlns:a16="http://schemas.microsoft.com/office/drawing/2014/main" id="{B79B1A1F-5C7B-49C8-B536-29C31AC26C04}"/>
            </a:ext>
          </a:extLst>
        </xdr:cNvPr>
        <xdr:cNvSpPr txBox="1"/>
      </xdr:nvSpPr>
      <xdr:spPr>
        <a:xfrm>
          <a:off x="11079688" y="485486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63616</xdr:rowOff>
    </xdr:from>
    <xdr:ext cx="469744" cy="259045"/>
    <xdr:sp macro="" textlink="">
      <xdr:nvSpPr>
        <xdr:cNvPr id="155" name="n_4aveValue債務償還比率">
          <a:extLst>
            <a:ext uri="{FF2B5EF4-FFF2-40B4-BE49-F238E27FC236}">
              <a16:creationId xmlns:a16="http://schemas.microsoft.com/office/drawing/2014/main" id="{3FE7E8EC-4EB5-4C1F-9196-A5BF63DB9124}"/>
            </a:ext>
          </a:extLst>
        </xdr:cNvPr>
        <xdr:cNvSpPr txBox="1"/>
      </xdr:nvSpPr>
      <xdr:spPr>
        <a:xfrm>
          <a:off x="10417252" y="4762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29</xdr:row>
      <xdr:rowOff>155014</xdr:rowOff>
    </xdr:from>
    <xdr:ext cx="560923" cy="259045"/>
    <xdr:sp macro="" textlink="">
      <xdr:nvSpPr>
        <xdr:cNvPr id="156" name="n_1mainValue債務償還比率">
          <a:extLst>
            <a:ext uri="{FF2B5EF4-FFF2-40B4-BE49-F238E27FC236}">
              <a16:creationId xmlns:a16="http://schemas.microsoft.com/office/drawing/2014/main" id="{0A0E9126-340C-4F4B-BAB3-940A0AB8804C}"/>
            </a:ext>
          </a:extLst>
        </xdr:cNvPr>
        <xdr:cNvSpPr txBox="1"/>
      </xdr:nvSpPr>
      <xdr:spPr>
        <a:xfrm>
          <a:off x="12441763" y="485083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30</xdr:row>
      <xdr:rowOff>60808</xdr:rowOff>
    </xdr:from>
    <xdr:ext cx="560923" cy="259045"/>
    <xdr:sp macro="" textlink="">
      <xdr:nvSpPr>
        <xdr:cNvPr id="157" name="n_2mainValue債務償還比率">
          <a:extLst>
            <a:ext uri="{FF2B5EF4-FFF2-40B4-BE49-F238E27FC236}">
              <a16:creationId xmlns:a16="http://schemas.microsoft.com/office/drawing/2014/main" id="{64DD4CE5-3562-442B-AC25-44699065B95B}"/>
            </a:ext>
          </a:extLst>
        </xdr:cNvPr>
        <xdr:cNvSpPr txBox="1"/>
      </xdr:nvSpPr>
      <xdr:spPr>
        <a:xfrm>
          <a:off x="11765488" y="492173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62</xdr:col>
      <xdr:colOff>173563</xdr:colOff>
      <xdr:row>27</xdr:row>
      <xdr:rowOff>155825</xdr:rowOff>
    </xdr:from>
    <xdr:ext cx="560923" cy="259045"/>
    <xdr:sp macro="" textlink="">
      <xdr:nvSpPr>
        <xdr:cNvPr id="158" name="n_3mainValue債務償還比率">
          <a:extLst>
            <a:ext uri="{FF2B5EF4-FFF2-40B4-BE49-F238E27FC236}">
              <a16:creationId xmlns:a16="http://schemas.microsoft.com/office/drawing/2014/main" id="{CE8276F6-44AB-4C19-B18C-CCAF7C56768E}"/>
            </a:ext>
          </a:extLst>
        </xdr:cNvPr>
        <xdr:cNvSpPr txBox="1"/>
      </xdr:nvSpPr>
      <xdr:spPr>
        <a:xfrm>
          <a:off x="11079688" y="453097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29044</xdr:rowOff>
    </xdr:from>
    <xdr:ext cx="469744" cy="259045"/>
    <xdr:sp macro="" textlink="">
      <xdr:nvSpPr>
        <xdr:cNvPr id="159" name="n_4mainValue債務償還比率">
          <a:extLst>
            <a:ext uri="{FF2B5EF4-FFF2-40B4-BE49-F238E27FC236}">
              <a16:creationId xmlns:a16="http://schemas.microsoft.com/office/drawing/2014/main" id="{B73DA77C-161D-4C32-A534-88B5C713FD34}"/>
            </a:ext>
          </a:extLst>
        </xdr:cNvPr>
        <xdr:cNvSpPr txBox="1"/>
      </xdr:nvSpPr>
      <xdr:spPr>
        <a:xfrm>
          <a:off x="10417252" y="4397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0" name="正方形/長方形 159">
          <a:extLst>
            <a:ext uri="{FF2B5EF4-FFF2-40B4-BE49-F238E27FC236}">
              <a16:creationId xmlns:a16="http://schemas.microsoft.com/office/drawing/2014/main" id="{2D8202AF-1EDF-4A1B-B63E-5AE66081899A}"/>
            </a:ext>
          </a:extLst>
        </xdr:cNvPr>
        <xdr:cNvSpPr/>
      </xdr:nvSpPr>
      <xdr:spPr>
        <a:xfrm>
          <a:off x="1158875" y="6791325"/>
          <a:ext cx="5314950" cy="323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1" name="正方形/長方形 160">
          <a:extLst>
            <a:ext uri="{FF2B5EF4-FFF2-40B4-BE49-F238E27FC236}">
              <a16:creationId xmlns:a16="http://schemas.microsoft.com/office/drawing/2014/main" id="{E87A6B0D-ECDD-4389-A6C5-CD137E13C648}"/>
            </a:ext>
          </a:extLst>
        </xdr:cNvPr>
        <xdr:cNvSpPr/>
      </xdr:nvSpPr>
      <xdr:spPr>
        <a:xfrm>
          <a:off x="1158875" y="10340975"/>
          <a:ext cx="5314950" cy="323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2" name="テキスト ボックス 161">
          <a:extLst>
            <a:ext uri="{FF2B5EF4-FFF2-40B4-BE49-F238E27FC236}">
              <a16:creationId xmlns:a16="http://schemas.microsoft.com/office/drawing/2014/main" id="{2C27B5FD-E29F-4DE0-AF5C-078127AA2CE8}"/>
            </a:ext>
          </a:extLst>
        </xdr:cNvPr>
        <xdr:cNvSpPr txBox="1"/>
      </xdr:nvSpPr>
      <xdr:spPr>
        <a:xfrm>
          <a:off x="835025" y="70294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3" name="テキスト ボックス 162">
          <a:extLst>
            <a:ext uri="{FF2B5EF4-FFF2-40B4-BE49-F238E27FC236}">
              <a16:creationId xmlns:a16="http://schemas.microsoft.com/office/drawing/2014/main" id="{6E69DB8F-6F0E-4C67-B997-B0A592112719}"/>
            </a:ext>
          </a:extLst>
        </xdr:cNvPr>
        <xdr:cNvSpPr txBox="1"/>
      </xdr:nvSpPr>
      <xdr:spPr>
        <a:xfrm>
          <a:off x="6302375" y="95535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4" name="テキスト ボックス 163">
          <a:extLst>
            <a:ext uri="{FF2B5EF4-FFF2-40B4-BE49-F238E27FC236}">
              <a16:creationId xmlns:a16="http://schemas.microsoft.com/office/drawing/2014/main" id="{ED1F6F7D-0AA2-49F8-A613-1C01D01D56D5}"/>
            </a:ext>
          </a:extLst>
        </xdr:cNvPr>
        <xdr:cNvSpPr txBox="1"/>
      </xdr:nvSpPr>
      <xdr:spPr>
        <a:xfrm>
          <a:off x="835025" y="105505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5" name="テキスト ボックス 164">
          <a:extLst>
            <a:ext uri="{FF2B5EF4-FFF2-40B4-BE49-F238E27FC236}">
              <a16:creationId xmlns:a16="http://schemas.microsoft.com/office/drawing/2014/main" id="{0BD9ED7F-B882-4F40-A7F2-212F4B0FB5F0}"/>
            </a:ext>
          </a:extLst>
        </xdr:cNvPr>
        <xdr:cNvSpPr txBox="1"/>
      </xdr:nvSpPr>
      <xdr:spPr>
        <a:xfrm>
          <a:off x="6302375" y="131603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894EF2C7-0F3B-4D14-806A-084D97B1240A}"/>
            </a:ext>
          </a:extLst>
        </xdr:cNvPr>
        <xdr:cNvSpPr/>
      </xdr:nvSpPr>
      <xdr:spPr>
        <a:xfrm>
          <a:off x="581025" y="123825"/>
          <a:ext cx="1142047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A1B2ABB5-9F38-453A-A66E-C7DA27D6FE9D}"/>
            </a:ext>
          </a:extLst>
        </xdr:cNvPr>
        <xdr:cNvSpPr/>
      </xdr:nvSpPr>
      <xdr:spPr>
        <a:xfrm>
          <a:off x="17145000" y="180975"/>
          <a:ext cx="3581400"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AAEEC3CF-CFA0-43E6-AF77-480694647F65}"/>
            </a:ext>
          </a:extLst>
        </xdr:cNvPr>
        <xdr:cNvSpPr/>
      </xdr:nvSpPr>
      <xdr:spPr>
        <a:xfrm>
          <a:off x="17164050" y="209550"/>
          <a:ext cx="35337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94B90679-C66F-4193-B5E9-7F1A4B8B3673}"/>
            </a:ext>
          </a:extLst>
        </xdr:cNvPr>
        <xdr:cNvSpPr/>
      </xdr:nvSpPr>
      <xdr:spPr>
        <a:xfrm>
          <a:off x="17192625" y="228600"/>
          <a:ext cx="3476625" cy="4191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熊本県熊本市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6E2683-DB16-4833-BCB9-3F193E18ABB0}"/>
            </a:ext>
          </a:extLst>
        </xdr:cNvPr>
        <xdr:cNvSpPr/>
      </xdr:nvSpPr>
      <xdr:spPr>
        <a:xfrm>
          <a:off x="14639925" y="180975"/>
          <a:ext cx="2390775"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F7E0991D-AEC4-4CC4-BE5E-0892B2BE5069}"/>
            </a:ext>
          </a:extLst>
        </xdr:cNvPr>
        <xdr:cNvSpPr/>
      </xdr:nvSpPr>
      <xdr:spPr>
        <a:xfrm>
          <a:off x="14658975" y="209550"/>
          <a:ext cx="23526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F84A8160-F95A-44EE-A73B-EE9BFF609E32}"/>
            </a:ext>
          </a:extLst>
        </xdr:cNvPr>
        <xdr:cNvSpPr/>
      </xdr:nvSpPr>
      <xdr:spPr>
        <a:xfrm>
          <a:off x="14687550" y="228600"/>
          <a:ext cx="2295525"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AC90E4E-4CCB-46B6-A442-6F9A1858A2BF}"/>
            </a:ext>
          </a:extLst>
        </xdr:cNvPr>
        <xdr:cNvSpPr/>
      </xdr:nvSpPr>
      <xdr:spPr>
        <a:xfrm>
          <a:off x="685800" y="838200"/>
          <a:ext cx="9086850" cy="168592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2254D559-A327-47BE-8B20-F9ACE96AC4E1}"/>
            </a:ext>
          </a:extLst>
        </xdr:cNvPr>
        <xdr:cNvSpPr/>
      </xdr:nvSpPr>
      <xdr:spPr>
        <a:xfrm>
          <a:off x="809625" y="876300"/>
          <a:ext cx="1247775"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58CDB102-0DDE-456E-9AA4-86F2B0D2A035}"/>
            </a:ext>
          </a:extLst>
        </xdr:cNvPr>
        <xdr:cNvSpPr/>
      </xdr:nvSpPr>
      <xdr:spPr>
        <a:xfrm>
          <a:off x="2009775" y="876300"/>
          <a:ext cx="120015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733,721
727,066
390.32
407,076,330
398,501,331
6,670,847
192,806,403
481,313,290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23564C15-A6A3-414E-9FE0-1B7CAF80452B}"/>
            </a:ext>
          </a:extLst>
        </xdr:cNvPr>
        <xdr:cNvSpPr/>
      </xdr:nvSpPr>
      <xdr:spPr>
        <a:xfrm>
          <a:off x="3209925" y="876300"/>
          <a:ext cx="137160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259AF34C-A9A8-41F9-8371-56C93EF263CC}"/>
            </a:ext>
          </a:extLst>
        </xdr:cNvPr>
        <xdr:cNvSpPr/>
      </xdr:nvSpPr>
      <xdr:spPr>
        <a:xfrm>
          <a:off x="4581525" y="895350"/>
          <a:ext cx="18288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2B068BC7-4E5E-4DC0-B152-8658DE0B2C3D}"/>
            </a:ext>
          </a:extLst>
        </xdr:cNvPr>
        <xdr:cNvSpPr/>
      </xdr:nvSpPr>
      <xdr:spPr>
        <a:xfrm>
          <a:off x="6410325" y="895350"/>
          <a:ext cx="1133475"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126.7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2C0A1747-0C58-4C53-9A5F-54653C68CB45}"/>
            </a:ext>
          </a:extLst>
        </xdr:cNvPr>
        <xdr:cNvSpPr/>
      </xdr:nvSpPr>
      <xdr:spPr>
        <a:xfrm>
          <a:off x="7610475" y="904875"/>
          <a:ext cx="5715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AED6300E-702B-44B2-9DA3-25668CEA16F2}"/>
            </a:ext>
          </a:extLst>
        </xdr:cNvPr>
        <xdr:cNvSpPr/>
      </xdr:nvSpPr>
      <xdr:spPr>
        <a:xfrm>
          <a:off x="4581525" y="1619250"/>
          <a:ext cx="18288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ACDA5AF-2E77-47B5-A7EE-9E4D9BBDCA57}"/>
            </a:ext>
          </a:extLst>
        </xdr:cNvPr>
        <xdr:cNvSpPr/>
      </xdr:nvSpPr>
      <xdr:spPr>
        <a:xfrm>
          <a:off x="6467475" y="1619250"/>
          <a:ext cx="3305175"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2BF9EEDF-3A51-4541-B6EC-F56CF0F90FBD}"/>
            </a:ext>
          </a:extLst>
        </xdr:cNvPr>
        <xdr:cNvSpPr/>
      </xdr:nvSpPr>
      <xdr:spPr>
        <a:xfrm>
          <a:off x="9972675" y="838200"/>
          <a:ext cx="1371600" cy="120967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E77402AA-0997-4426-9A53-C7FB6BAA14BD}"/>
            </a:ext>
          </a:extLst>
        </xdr:cNvPr>
        <xdr:cNvSpPr/>
      </xdr:nvSpPr>
      <xdr:spPr>
        <a:xfrm>
          <a:off x="10210800" y="904875"/>
          <a:ext cx="12001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2B33B5CB-5D7B-41D3-B04D-6770B985CBA5}"/>
            </a:ext>
          </a:extLst>
        </xdr:cNvPr>
        <xdr:cNvSpPr/>
      </xdr:nvSpPr>
      <xdr:spPr>
        <a:xfrm>
          <a:off x="10210800" y="1152525"/>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D13B1716-93B0-489A-A699-F1A578A2EE82}"/>
            </a:ext>
          </a:extLst>
        </xdr:cNvPr>
        <xdr:cNvSpPr/>
      </xdr:nvSpPr>
      <xdr:spPr>
        <a:xfrm>
          <a:off x="10210800" y="1466850"/>
          <a:ext cx="130492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709C87F2-0361-4C27-8F52-1CEF2A1BE19D}"/>
            </a:ext>
          </a:extLst>
        </xdr:cNvPr>
        <xdr:cNvCxnSpPr/>
      </xdr:nvCxnSpPr>
      <xdr:spPr>
        <a:xfrm flipH="1">
          <a:off x="10048875" y="98107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19B5C4FB-2E4B-4F94-A8B2-281E877C4C4D}"/>
            </a:ext>
          </a:extLst>
        </xdr:cNvPr>
        <xdr:cNvSpPr/>
      </xdr:nvSpPr>
      <xdr:spPr>
        <a:xfrm>
          <a:off x="10102850" y="94297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B0C590F9-AAD6-4547-84FF-6EBACBA7A50C}"/>
            </a:ext>
          </a:extLst>
        </xdr:cNvPr>
        <xdr:cNvSpPr/>
      </xdr:nvSpPr>
      <xdr:spPr>
        <a:xfrm>
          <a:off x="10102850" y="119062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1E016395-2A4A-4F47-BF79-4DF27F614CA6}"/>
            </a:ext>
          </a:extLst>
        </xdr:cNvPr>
        <xdr:cNvCxnSpPr/>
      </xdr:nvCxnSpPr>
      <xdr:spPr>
        <a:xfrm>
          <a:off x="10131425" y="14478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554E8D77-4CE8-4A08-8524-04ACD77129A2}"/>
            </a:ext>
          </a:extLst>
        </xdr:cNvPr>
        <xdr:cNvCxnSpPr/>
      </xdr:nvCxnSpPr>
      <xdr:spPr>
        <a:xfrm>
          <a:off x="10067925" y="14478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DE4ABD9B-63F0-4AAF-9AFA-8C3946FBBEF9}"/>
            </a:ext>
          </a:extLst>
        </xdr:cNvPr>
        <xdr:cNvCxnSpPr/>
      </xdr:nvCxnSpPr>
      <xdr:spPr>
        <a:xfrm flipV="1">
          <a:off x="10131425" y="16637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FB546D6C-BF10-4631-8C24-02CBA2395CE9}"/>
            </a:ext>
          </a:extLst>
        </xdr:cNvPr>
        <xdr:cNvCxnSpPr/>
      </xdr:nvCxnSpPr>
      <xdr:spPr>
        <a:xfrm>
          <a:off x="10067925" y="18002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397A3579-A6B9-43C4-8E3B-28A9EF297E60}"/>
            </a:ext>
          </a:extLst>
        </xdr:cNvPr>
        <xdr:cNvSpPr txBox="1"/>
      </xdr:nvSpPr>
      <xdr:spPr>
        <a:xfrm>
          <a:off x="638175" y="26384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8137B3A8-B155-44C6-BAD8-A1F98DB1C615}"/>
            </a:ext>
          </a:extLst>
        </xdr:cNvPr>
        <xdr:cNvSpPr txBox="1"/>
      </xdr:nvSpPr>
      <xdr:spPr>
        <a:xfrm>
          <a:off x="638175" y="29432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C9883B32-BCDC-42FB-89C3-5C9798AC0A57}"/>
            </a:ext>
          </a:extLst>
        </xdr:cNvPr>
        <xdr:cNvSpPr txBox="1"/>
      </xdr:nvSpPr>
      <xdr:spPr>
        <a:xfrm>
          <a:off x="638175" y="3238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A459A18B-F4BC-4A7F-B886-E14F0F71F7A8}"/>
            </a:ext>
          </a:extLst>
        </xdr:cNvPr>
        <xdr:cNvSpPr txBox="1"/>
      </xdr:nvSpPr>
      <xdr:spPr>
        <a:xfrm>
          <a:off x="638175" y="35433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5C5E82FB-59A6-4828-B476-E7CAB471D472}"/>
            </a:ext>
          </a:extLst>
        </xdr:cNvPr>
        <xdr:cNvSpPr/>
      </xdr:nvSpPr>
      <xdr:spPr>
        <a:xfrm>
          <a:off x="685800" y="39624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EBF24FCA-C7DA-4F3A-9E78-E50EC01B4D95}"/>
            </a:ext>
          </a:extLst>
        </xdr:cNvPr>
        <xdr:cNvSpPr/>
      </xdr:nvSpPr>
      <xdr:spPr>
        <a:xfrm>
          <a:off x="8096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E8ED08E4-B676-410D-87DD-85AB6DFD18C7}"/>
            </a:ext>
          </a:extLst>
        </xdr:cNvPr>
        <xdr:cNvSpPr/>
      </xdr:nvSpPr>
      <xdr:spPr>
        <a:xfrm>
          <a:off x="8096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50880C0A-B70C-46BD-BB96-CC33ACF3672A}"/>
            </a:ext>
          </a:extLst>
        </xdr:cNvPr>
        <xdr:cNvSpPr/>
      </xdr:nvSpPr>
      <xdr:spPr>
        <a:xfrm>
          <a:off x="17145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ED312F7D-8C55-427E-A81A-838802518D4B}"/>
            </a:ext>
          </a:extLst>
        </xdr:cNvPr>
        <xdr:cNvSpPr/>
      </xdr:nvSpPr>
      <xdr:spPr>
        <a:xfrm>
          <a:off x="17145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1C7E8571-6F19-4E65-A41D-D87EDE2F90F8}"/>
            </a:ext>
          </a:extLst>
        </xdr:cNvPr>
        <xdr:cNvSpPr/>
      </xdr:nvSpPr>
      <xdr:spPr>
        <a:xfrm>
          <a:off x="27432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95200839-66BE-42F7-8374-8E335AFD2C54}"/>
            </a:ext>
          </a:extLst>
        </xdr:cNvPr>
        <xdr:cNvSpPr/>
      </xdr:nvSpPr>
      <xdr:spPr>
        <a:xfrm>
          <a:off x="27432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1230A9D8-924E-46E7-932B-8786B28BC890}"/>
            </a:ext>
          </a:extLst>
        </xdr:cNvPr>
        <xdr:cNvSpPr/>
      </xdr:nvSpPr>
      <xdr:spPr>
        <a:xfrm>
          <a:off x="685800" y="50387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9A9B83B6-E072-4386-B023-C847CB8EA06C}"/>
            </a:ext>
          </a:extLst>
        </xdr:cNvPr>
        <xdr:cNvSpPr txBox="1"/>
      </xdr:nvSpPr>
      <xdr:spPr>
        <a:xfrm>
          <a:off x="666750" y="48577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BF985F94-609E-4F39-9190-8C6D3D51D822}"/>
            </a:ext>
          </a:extLst>
        </xdr:cNvPr>
        <xdr:cNvCxnSpPr/>
      </xdr:nvCxnSpPr>
      <xdr:spPr>
        <a:xfrm>
          <a:off x="685800" y="720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3433275B-15A9-4CF6-AD79-CB0333A71F40}"/>
            </a:ext>
          </a:extLst>
        </xdr:cNvPr>
        <xdr:cNvSpPr txBox="1"/>
      </xdr:nvSpPr>
      <xdr:spPr>
        <a:xfrm>
          <a:off x="278946" y="7065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97F25634-2E1E-4582-A253-65CB15A85E1D}"/>
            </a:ext>
          </a:extLst>
        </xdr:cNvPr>
        <xdr:cNvCxnSpPr/>
      </xdr:nvCxnSpPr>
      <xdr:spPr>
        <a:xfrm>
          <a:off x="685800" y="67722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a:extLst>
            <a:ext uri="{FF2B5EF4-FFF2-40B4-BE49-F238E27FC236}">
              <a16:creationId xmlns:a16="http://schemas.microsoft.com/office/drawing/2014/main" id="{82227C59-83C2-4ABB-871E-278A1A5CB068}"/>
            </a:ext>
          </a:extLst>
        </xdr:cNvPr>
        <xdr:cNvSpPr txBox="1"/>
      </xdr:nvSpPr>
      <xdr:spPr>
        <a:xfrm>
          <a:off x="339891" y="66364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3029AE49-50CC-43D9-9C01-D954E72D3BBD}"/>
            </a:ext>
          </a:extLst>
        </xdr:cNvPr>
        <xdr:cNvCxnSpPr/>
      </xdr:nvCxnSpPr>
      <xdr:spPr>
        <a:xfrm>
          <a:off x="685800" y="63341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75BA457E-8E73-400E-8C83-CD82E14C495E}"/>
            </a:ext>
          </a:extLst>
        </xdr:cNvPr>
        <xdr:cNvSpPr txBox="1"/>
      </xdr:nvSpPr>
      <xdr:spPr>
        <a:xfrm>
          <a:off x="339891" y="61982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ED4E1919-DCEF-49D5-B619-32E5E0962302}"/>
            </a:ext>
          </a:extLst>
        </xdr:cNvPr>
        <xdr:cNvCxnSpPr/>
      </xdr:nvCxnSpPr>
      <xdr:spPr>
        <a:xfrm>
          <a:off x="685800" y="590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12F911B2-B6E6-4542-B473-95268940D1C0}"/>
            </a:ext>
          </a:extLst>
        </xdr:cNvPr>
        <xdr:cNvSpPr txBox="1"/>
      </xdr:nvSpPr>
      <xdr:spPr>
        <a:xfrm>
          <a:off x="339891" y="5769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E86B5F3D-054E-4271-AE36-BAF3FCC2EBEC}"/>
            </a:ext>
          </a:extLst>
        </xdr:cNvPr>
        <xdr:cNvCxnSpPr/>
      </xdr:nvCxnSpPr>
      <xdr:spPr>
        <a:xfrm>
          <a:off x="685800" y="54768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630B7F87-DDBB-4992-BA9B-001D54EC6BD7}"/>
            </a:ext>
          </a:extLst>
        </xdr:cNvPr>
        <xdr:cNvSpPr txBox="1"/>
      </xdr:nvSpPr>
      <xdr:spPr>
        <a:xfrm>
          <a:off x="339891" y="53410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AF6DB361-B2FB-4103-BFC1-4F48B0431B5F}"/>
            </a:ext>
          </a:extLst>
        </xdr:cNvPr>
        <xdr:cNvCxnSpPr/>
      </xdr:nvCxnSpPr>
      <xdr:spPr>
        <a:xfrm>
          <a:off x="685800" y="5038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a:extLst>
            <a:ext uri="{FF2B5EF4-FFF2-40B4-BE49-F238E27FC236}">
              <a16:creationId xmlns:a16="http://schemas.microsoft.com/office/drawing/2014/main" id="{59D89FE2-5531-45E6-A246-A1457EBF6C01}"/>
            </a:ext>
          </a:extLst>
        </xdr:cNvPr>
        <xdr:cNvSpPr txBox="1"/>
      </xdr:nvSpPr>
      <xdr:spPr>
        <a:xfrm>
          <a:off x="388136" y="490285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E441BE6A-1731-4E6D-979A-8BB8CA9FAE6A}"/>
            </a:ext>
          </a:extLst>
        </xdr:cNvPr>
        <xdr:cNvSpPr/>
      </xdr:nvSpPr>
      <xdr:spPr>
        <a:xfrm>
          <a:off x="685800" y="50387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51054</xdr:rowOff>
    </xdr:from>
    <xdr:to>
      <xdr:col>24</xdr:col>
      <xdr:colOff>62865</xdr:colOff>
      <xdr:row>42</xdr:row>
      <xdr:rowOff>9906</xdr:rowOff>
    </xdr:to>
    <xdr:cxnSp macro="">
      <xdr:nvCxnSpPr>
        <xdr:cNvPr id="55" name="直線コネクタ 54">
          <a:extLst>
            <a:ext uri="{FF2B5EF4-FFF2-40B4-BE49-F238E27FC236}">
              <a16:creationId xmlns:a16="http://schemas.microsoft.com/office/drawing/2014/main" id="{91F613D7-1AEE-433D-9BE1-2890394CC6DC}"/>
            </a:ext>
          </a:extLst>
        </xdr:cNvPr>
        <xdr:cNvCxnSpPr/>
      </xdr:nvCxnSpPr>
      <xdr:spPr>
        <a:xfrm flipV="1">
          <a:off x="4180840" y="5553329"/>
          <a:ext cx="0" cy="1254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13733</xdr:rowOff>
    </xdr:from>
    <xdr:ext cx="405111" cy="259045"/>
    <xdr:sp macro="" textlink="">
      <xdr:nvSpPr>
        <xdr:cNvPr id="56" name="【道路】&#10;有形固定資産減価償却率最小値テキスト">
          <a:extLst>
            <a:ext uri="{FF2B5EF4-FFF2-40B4-BE49-F238E27FC236}">
              <a16:creationId xmlns:a16="http://schemas.microsoft.com/office/drawing/2014/main" id="{5D190F1F-4055-45B6-B56F-7CBFE2702986}"/>
            </a:ext>
          </a:extLst>
        </xdr:cNvPr>
        <xdr:cNvSpPr txBox="1"/>
      </xdr:nvSpPr>
      <xdr:spPr>
        <a:xfrm>
          <a:off x="4219575" y="6811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9906</xdr:rowOff>
    </xdr:from>
    <xdr:to>
      <xdr:col>24</xdr:col>
      <xdr:colOff>152400</xdr:colOff>
      <xdr:row>42</xdr:row>
      <xdr:rowOff>9906</xdr:rowOff>
    </xdr:to>
    <xdr:cxnSp macro="">
      <xdr:nvCxnSpPr>
        <xdr:cNvPr id="57" name="直線コネクタ 56">
          <a:extLst>
            <a:ext uri="{FF2B5EF4-FFF2-40B4-BE49-F238E27FC236}">
              <a16:creationId xmlns:a16="http://schemas.microsoft.com/office/drawing/2014/main" id="{C0629CDB-C81D-48CD-AEAE-7216B4C31578}"/>
            </a:ext>
          </a:extLst>
        </xdr:cNvPr>
        <xdr:cNvCxnSpPr/>
      </xdr:nvCxnSpPr>
      <xdr:spPr>
        <a:xfrm>
          <a:off x="4105275" y="6807581"/>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169181</xdr:rowOff>
    </xdr:from>
    <xdr:ext cx="405111" cy="259045"/>
    <xdr:sp macro="" textlink="">
      <xdr:nvSpPr>
        <xdr:cNvPr id="58" name="【道路】&#10;有形固定資産減価償却率最大値テキスト">
          <a:extLst>
            <a:ext uri="{FF2B5EF4-FFF2-40B4-BE49-F238E27FC236}">
              <a16:creationId xmlns:a16="http://schemas.microsoft.com/office/drawing/2014/main" id="{0C960BB0-5D49-40D2-B420-5C243C9D2FCA}"/>
            </a:ext>
          </a:extLst>
        </xdr:cNvPr>
        <xdr:cNvSpPr txBox="1"/>
      </xdr:nvSpPr>
      <xdr:spPr>
        <a:xfrm>
          <a:off x="4219575" y="5341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51054</xdr:rowOff>
    </xdr:from>
    <xdr:to>
      <xdr:col>24</xdr:col>
      <xdr:colOff>152400</xdr:colOff>
      <xdr:row>34</xdr:row>
      <xdr:rowOff>51054</xdr:rowOff>
    </xdr:to>
    <xdr:cxnSp macro="">
      <xdr:nvCxnSpPr>
        <xdr:cNvPr id="59" name="直線コネクタ 58">
          <a:extLst>
            <a:ext uri="{FF2B5EF4-FFF2-40B4-BE49-F238E27FC236}">
              <a16:creationId xmlns:a16="http://schemas.microsoft.com/office/drawing/2014/main" id="{9CF36178-B9C1-45E9-93EB-C6BF62745929}"/>
            </a:ext>
          </a:extLst>
        </xdr:cNvPr>
        <xdr:cNvCxnSpPr/>
      </xdr:nvCxnSpPr>
      <xdr:spPr>
        <a:xfrm>
          <a:off x="4105275" y="5553329"/>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124985</xdr:rowOff>
    </xdr:from>
    <xdr:ext cx="405111" cy="259045"/>
    <xdr:sp macro="" textlink="">
      <xdr:nvSpPr>
        <xdr:cNvPr id="60" name="【道路】&#10;有形固定資産減価償却率平均値テキスト">
          <a:extLst>
            <a:ext uri="{FF2B5EF4-FFF2-40B4-BE49-F238E27FC236}">
              <a16:creationId xmlns:a16="http://schemas.microsoft.com/office/drawing/2014/main" id="{2A5A4407-5933-43CC-A344-E4985AC1D623}"/>
            </a:ext>
          </a:extLst>
        </xdr:cNvPr>
        <xdr:cNvSpPr txBox="1"/>
      </xdr:nvSpPr>
      <xdr:spPr>
        <a:xfrm>
          <a:off x="4219575" y="62749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146558</xdr:rowOff>
    </xdr:from>
    <xdr:to>
      <xdr:col>24</xdr:col>
      <xdr:colOff>114300</xdr:colOff>
      <xdr:row>39</xdr:row>
      <xdr:rowOff>76708</xdr:rowOff>
    </xdr:to>
    <xdr:sp macro="" textlink="">
      <xdr:nvSpPr>
        <xdr:cNvPr id="61" name="フローチャート: 判断 60">
          <a:extLst>
            <a:ext uri="{FF2B5EF4-FFF2-40B4-BE49-F238E27FC236}">
              <a16:creationId xmlns:a16="http://schemas.microsoft.com/office/drawing/2014/main" id="{F3DE57EF-55D4-47B4-BF7A-2A2E1D30CC3F}"/>
            </a:ext>
          </a:extLst>
        </xdr:cNvPr>
        <xdr:cNvSpPr/>
      </xdr:nvSpPr>
      <xdr:spPr>
        <a:xfrm>
          <a:off x="4124325" y="6296533"/>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155702</xdr:rowOff>
    </xdr:from>
    <xdr:to>
      <xdr:col>20</xdr:col>
      <xdr:colOff>38100</xdr:colOff>
      <xdr:row>39</xdr:row>
      <xdr:rowOff>85852</xdr:rowOff>
    </xdr:to>
    <xdr:sp macro="" textlink="">
      <xdr:nvSpPr>
        <xdr:cNvPr id="62" name="フローチャート: 判断 61">
          <a:extLst>
            <a:ext uri="{FF2B5EF4-FFF2-40B4-BE49-F238E27FC236}">
              <a16:creationId xmlns:a16="http://schemas.microsoft.com/office/drawing/2014/main" id="{82B1E4C9-2B63-4D31-BD81-ABC50AE54A85}"/>
            </a:ext>
          </a:extLst>
        </xdr:cNvPr>
        <xdr:cNvSpPr/>
      </xdr:nvSpPr>
      <xdr:spPr>
        <a:xfrm>
          <a:off x="3381375" y="6312027"/>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135128</xdr:rowOff>
    </xdr:from>
    <xdr:to>
      <xdr:col>15</xdr:col>
      <xdr:colOff>101600</xdr:colOff>
      <xdr:row>39</xdr:row>
      <xdr:rowOff>65278</xdr:rowOff>
    </xdr:to>
    <xdr:sp macro="" textlink="">
      <xdr:nvSpPr>
        <xdr:cNvPr id="63" name="フローチャート: 判断 62">
          <a:extLst>
            <a:ext uri="{FF2B5EF4-FFF2-40B4-BE49-F238E27FC236}">
              <a16:creationId xmlns:a16="http://schemas.microsoft.com/office/drawing/2014/main" id="{1E703630-538E-4D55-B03C-D4323175C5D1}"/>
            </a:ext>
          </a:extLst>
        </xdr:cNvPr>
        <xdr:cNvSpPr/>
      </xdr:nvSpPr>
      <xdr:spPr>
        <a:xfrm>
          <a:off x="2571750" y="6288278"/>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144272</xdr:rowOff>
    </xdr:from>
    <xdr:to>
      <xdr:col>10</xdr:col>
      <xdr:colOff>165100</xdr:colOff>
      <xdr:row>39</xdr:row>
      <xdr:rowOff>74422</xdr:rowOff>
    </xdr:to>
    <xdr:sp macro="" textlink="">
      <xdr:nvSpPr>
        <xdr:cNvPr id="64" name="フローチャート: 判断 63">
          <a:extLst>
            <a:ext uri="{FF2B5EF4-FFF2-40B4-BE49-F238E27FC236}">
              <a16:creationId xmlns:a16="http://schemas.microsoft.com/office/drawing/2014/main" id="{EE3F3584-4B47-419F-8FC8-79897EEE4BCF}"/>
            </a:ext>
          </a:extLst>
        </xdr:cNvPr>
        <xdr:cNvSpPr/>
      </xdr:nvSpPr>
      <xdr:spPr>
        <a:xfrm>
          <a:off x="1781175" y="6294247"/>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43688</xdr:rowOff>
    </xdr:from>
    <xdr:to>
      <xdr:col>6</xdr:col>
      <xdr:colOff>38100</xdr:colOff>
      <xdr:row>38</xdr:row>
      <xdr:rowOff>145288</xdr:rowOff>
    </xdr:to>
    <xdr:sp macro="" textlink="">
      <xdr:nvSpPr>
        <xdr:cNvPr id="65" name="フローチャート: 判断 64">
          <a:extLst>
            <a:ext uri="{FF2B5EF4-FFF2-40B4-BE49-F238E27FC236}">
              <a16:creationId xmlns:a16="http://schemas.microsoft.com/office/drawing/2014/main" id="{8F744AA4-4A37-428C-A4ED-D6170A29C817}"/>
            </a:ext>
          </a:extLst>
        </xdr:cNvPr>
        <xdr:cNvSpPr/>
      </xdr:nvSpPr>
      <xdr:spPr>
        <a:xfrm>
          <a:off x="981075" y="6200013"/>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FE5A4A16-9BDA-42AB-BF6A-B3C3E88E6F94}"/>
            </a:ext>
          </a:extLst>
        </xdr:cNvPr>
        <xdr:cNvSpPr txBox="1"/>
      </xdr:nvSpPr>
      <xdr:spPr>
        <a:xfrm>
          <a:off x="40100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234D7766-4444-4093-B829-4B83D3EAF714}"/>
            </a:ext>
          </a:extLst>
        </xdr:cNvPr>
        <xdr:cNvSpPr txBox="1"/>
      </xdr:nvSpPr>
      <xdr:spPr>
        <a:xfrm>
          <a:off x="32575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C58BFE02-FCFE-4624-AC81-DA922F7E1754}"/>
            </a:ext>
          </a:extLst>
        </xdr:cNvPr>
        <xdr:cNvSpPr txBox="1"/>
      </xdr:nvSpPr>
      <xdr:spPr>
        <a:xfrm>
          <a:off x="24479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A4803616-5083-48FA-B631-827923856228}"/>
            </a:ext>
          </a:extLst>
        </xdr:cNvPr>
        <xdr:cNvSpPr txBox="1"/>
      </xdr:nvSpPr>
      <xdr:spPr>
        <a:xfrm>
          <a:off x="16573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A74C4427-C4BD-421E-B10A-E339EEA2C262}"/>
            </a:ext>
          </a:extLst>
        </xdr:cNvPr>
        <xdr:cNvSpPr txBox="1"/>
      </xdr:nvSpPr>
      <xdr:spPr>
        <a:xfrm>
          <a:off x="8572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13970</xdr:rowOff>
    </xdr:from>
    <xdr:to>
      <xdr:col>24</xdr:col>
      <xdr:colOff>114300</xdr:colOff>
      <xdr:row>37</xdr:row>
      <xdr:rowOff>115570</xdr:rowOff>
    </xdr:to>
    <xdr:sp macro="" textlink="">
      <xdr:nvSpPr>
        <xdr:cNvPr id="71" name="楕円 70">
          <a:extLst>
            <a:ext uri="{FF2B5EF4-FFF2-40B4-BE49-F238E27FC236}">
              <a16:creationId xmlns:a16="http://schemas.microsoft.com/office/drawing/2014/main" id="{C471FC08-8D0D-47E5-8E5B-FB238F1F740F}"/>
            </a:ext>
          </a:extLst>
        </xdr:cNvPr>
        <xdr:cNvSpPr/>
      </xdr:nvSpPr>
      <xdr:spPr>
        <a:xfrm>
          <a:off x="4124325" y="600202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36847</xdr:rowOff>
    </xdr:from>
    <xdr:ext cx="405111" cy="259045"/>
    <xdr:sp macro="" textlink="">
      <xdr:nvSpPr>
        <xdr:cNvPr id="72" name="【道路】&#10;有形固定資産減価償却率該当値テキスト">
          <a:extLst>
            <a:ext uri="{FF2B5EF4-FFF2-40B4-BE49-F238E27FC236}">
              <a16:creationId xmlns:a16="http://schemas.microsoft.com/office/drawing/2014/main" id="{CAA1E7E2-7CFC-4626-9678-05F6C9335646}"/>
            </a:ext>
          </a:extLst>
        </xdr:cNvPr>
        <xdr:cNvSpPr txBox="1"/>
      </xdr:nvSpPr>
      <xdr:spPr>
        <a:xfrm>
          <a:off x="4219575" y="586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144272</xdr:rowOff>
    </xdr:from>
    <xdr:to>
      <xdr:col>20</xdr:col>
      <xdr:colOff>38100</xdr:colOff>
      <xdr:row>37</xdr:row>
      <xdr:rowOff>74422</xdr:rowOff>
    </xdr:to>
    <xdr:sp macro="" textlink="">
      <xdr:nvSpPr>
        <xdr:cNvPr id="73" name="楕円 72">
          <a:extLst>
            <a:ext uri="{FF2B5EF4-FFF2-40B4-BE49-F238E27FC236}">
              <a16:creationId xmlns:a16="http://schemas.microsoft.com/office/drawing/2014/main" id="{BD505A8C-13B5-43BA-84BA-5C0B3BC8E616}"/>
            </a:ext>
          </a:extLst>
        </xdr:cNvPr>
        <xdr:cNvSpPr/>
      </xdr:nvSpPr>
      <xdr:spPr>
        <a:xfrm>
          <a:off x="3381375" y="5970397"/>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23622</xdr:rowOff>
    </xdr:from>
    <xdr:to>
      <xdr:col>24</xdr:col>
      <xdr:colOff>63500</xdr:colOff>
      <xdr:row>37</xdr:row>
      <xdr:rowOff>64770</xdr:rowOff>
    </xdr:to>
    <xdr:cxnSp macro="">
      <xdr:nvCxnSpPr>
        <xdr:cNvPr id="74" name="直線コネクタ 73">
          <a:extLst>
            <a:ext uri="{FF2B5EF4-FFF2-40B4-BE49-F238E27FC236}">
              <a16:creationId xmlns:a16="http://schemas.microsoft.com/office/drawing/2014/main" id="{C714EB94-1F47-4B2D-B3B2-321AEA3B5421}"/>
            </a:ext>
          </a:extLst>
        </xdr:cNvPr>
        <xdr:cNvCxnSpPr/>
      </xdr:nvCxnSpPr>
      <xdr:spPr>
        <a:xfrm>
          <a:off x="3429000" y="6018022"/>
          <a:ext cx="752475"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105410</xdr:rowOff>
    </xdr:from>
    <xdr:to>
      <xdr:col>15</xdr:col>
      <xdr:colOff>101600</xdr:colOff>
      <xdr:row>37</xdr:row>
      <xdr:rowOff>35560</xdr:rowOff>
    </xdr:to>
    <xdr:sp macro="" textlink="">
      <xdr:nvSpPr>
        <xdr:cNvPr id="75" name="楕円 74">
          <a:extLst>
            <a:ext uri="{FF2B5EF4-FFF2-40B4-BE49-F238E27FC236}">
              <a16:creationId xmlns:a16="http://schemas.microsoft.com/office/drawing/2014/main" id="{DF30917A-3CFA-431B-8EA8-FEC6F1CB4C3E}"/>
            </a:ext>
          </a:extLst>
        </xdr:cNvPr>
        <xdr:cNvSpPr/>
      </xdr:nvSpPr>
      <xdr:spPr>
        <a:xfrm>
          <a:off x="2571750" y="593153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156210</xdr:rowOff>
    </xdr:from>
    <xdr:to>
      <xdr:col>19</xdr:col>
      <xdr:colOff>177800</xdr:colOff>
      <xdr:row>37</xdr:row>
      <xdr:rowOff>23622</xdr:rowOff>
    </xdr:to>
    <xdr:cxnSp macro="">
      <xdr:nvCxnSpPr>
        <xdr:cNvPr id="76" name="直線コネクタ 75">
          <a:extLst>
            <a:ext uri="{FF2B5EF4-FFF2-40B4-BE49-F238E27FC236}">
              <a16:creationId xmlns:a16="http://schemas.microsoft.com/office/drawing/2014/main" id="{39A6FD76-88CF-4DB5-A0D1-B91573A19E64}"/>
            </a:ext>
          </a:extLst>
        </xdr:cNvPr>
        <xdr:cNvCxnSpPr/>
      </xdr:nvCxnSpPr>
      <xdr:spPr>
        <a:xfrm>
          <a:off x="2619375" y="5988685"/>
          <a:ext cx="809625" cy="29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64262</xdr:rowOff>
    </xdr:from>
    <xdr:to>
      <xdr:col>10</xdr:col>
      <xdr:colOff>165100</xdr:colOff>
      <xdr:row>36</xdr:row>
      <xdr:rowOff>165862</xdr:rowOff>
    </xdr:to>
    <xdr:sp macro="" textlink="">
      <xdr:nvSpPr>
        <xdr:cNvPr id="77" name="楕円 76">
          <a:extLst>
            <a:ext uri="{FF2B5EF4-FFF2-40B4-BE49-F238E27FC236}">
              <a16:creationId xmlns:a16="http://schemas.microsoft.com/office/drawing/2014/main" id="{8F05EC95-7372-4220-AF1F-73D9D0BB529E}"/>
            </a:ext>
          </a:extLst>
        </xdr:cNvPr>
        <xdr:cNvSpPr/>
      </xdr:nvSpPr>
      <xdr:spPr>
        <a:xfrm>
          <a:off x="1781175" y="5896737"/>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115062</xdr:rowOff>
    </xdr:from>
    <xdr:to>
      <xdr:col>15</xdr:col>
      <xdr:colOff>50800</xdr:colOff>
      <xdr:row>36</xdr:row>
      <xdr:rowOff>156210</xdr:rowOff>
    </xdr:to>
    <xdr:cxnSp macro="">
      <xdr:nvCxnSpPr>
        <xdr:cNvPr id="78" name="直線コネクタ 77">
          <a:extLst>
            <a:ext uri="{FF2B5EF4-FFF2-40B4-BE49-F238E27FC236}">
              <a16:creationId xmlns:a16="http://schemas.microsoft.com/office/drawing/2014/main" id="{9D76B391-3E26-4100-A63E-72955277D989}"/>
            </a:ext>
          </a:extLst>
        </xdr:cNvPr>
        <xdr:cNvCxnSpPr/>
      </xdr:nvCxnSpPr>
      <xdr:spPr>
        <a:xfrm>
          <a:off x="1828800" y="5944362"/>
          <a:ext cx="790575" cy="44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20828</xdr:rowOff>
    </xdr:from>
    <xdr:to>
      <xdr:col>6</xdr:col>
      <xdr:colOff>38100</xdr:colOff>
      <xdr:row>36</xdr:row>
      <xdr:rowOff>122428</xdr:rowOff>
    </xdr:to>
    <xdr:sp macro="" textlink="">
      <xdr:nvSpPr>
        <xdr:cNvPr id="79" name="楕円 78">
          <a:extLst>
            <a:ext uri="{FF2B5EF4-FFF2-40B4-BE49-F238E27FC236}">
              <a16:creationId xmlns:a16="http://schemas.microsoft.com/office/drawing/2014/main" id="{521AB974-8214-48CC-83CC-440694EED88B}"/>
            </a:ext>
          </a:extLst>
        </xdr:cNvPr>
        <xdr:cNvSpPr/>
      </xdr:nvSpPr>
      <xdr:spPr>
        <a:xfrm>
          <a:off x="981075" y="5850128"/>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71628</xdr:rowOff>
    </xdr:from>
    <xdr:to>
      <xdr:col>10</xdr:col>
      <xdr:colOff>114300</xdr:colOff>
      <xdr:row>36</xdr:row>
      <xdr:rowOff>115062</xdr:rowOff>
    </xdr:to>
    <xdr:cxnSp macro="">
      <xdr:nvCxnSpPr>
        <xdr:cNvPr id="80" name="直線コネクタ 79">
          <a:extLst>
            <a:ext uri="{FF2B5EF4-FFF2-40B4-BE49-F238E27FC236}">
              <a16:creationId xmlns:a16="http://schemas.microsoft.com/office/drawing/2014/main" id="{E89D4A74-F479-4EEE-A19D-021BA7AFDB5E}"/>
            </a:ext>
          </a:extLst>
        </xdr:cNvPr>
        <xdr:cNvCxnSpPr/>
      </xdr:nvCxnSpPr>
      <xdr:spPr>
        <a:xfrm>
          <a:off x="1028700" y="5897753"/>
          <a:ext cx="800100" cy="46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76979</xdr:rowOff>
    </xdr:from>
    <xdr:ext cx="405111" cy="259045"/>
    <xdr:sp macro="" textlink="">
      <xdr:nvSpPr>
        <xdr:cNvPr id="81" name="n_1aveValue【道路】&#10;有形固定資産減価償却率">
          <a:extLst>
            <a:ext uri="{FF2B5EF4-FFF2-40B4-BE49-F238E27FC236}">
              <a16:creationId xmlns:a16="http://schemas.microsoft.com/office/drawing/2014/main" id="{F242717E-3B2C-4EB7-8AD2-31452975DFE3}"/>
            </a:ext>
          </a:extLst>
        </xdr:cNvPr>
        <xdr:cNvSpPr txBox="1"/>
      </xdr:nvSpPr>
      <xdr:spPr>
        <a:xfrm>
          <a:off x="3239144" y="6392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56405</xdr:rowOff>
    </xdr:from>
    <xdr:ext cx="405111" cy="259045"/>
    <xdr:sp macro="" textlink="">
      <xdr:nvSpPr>
        <xdr:cNvPr id="82" name="n_2aveValue【道路】&#10;有形固定資産減価償却率">
          <a:extLst>
            <a:ext uri="{FF2B5EF4-FFF2-40B4-BE49-F238E27FC236}">
              <a16:creationId xmlns:a16="http://schemas.microsoft.com/office/drawing/2014/main" id="{1110C0D8-AB46-41BF-B7E0-92802B9E45AF}"/>
            </a:ext>
          </a:extLst>
        </xdr:cNvPr>
        <xdr:cNvSpPr txBox="1"/>
      </xdr:nvSpPr>
      <xdr:spPr>
        <a:xfrm>
          <a:off x="2439044" y="6371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65549</xdr:rowOff>
    </xdr:from>
    <xdr:ext cx="405111" cy="259045"/>
    <xdr:sp macro="" textlink="">
      <xdr:nvSpPr>
        <xdr:cNvPr id="83" name="n_3aveValue【道路】&#10;有形固定資産減価償却率">
          <a:extLst>
            <a:ext uri="{FF2B5EF4-FFF2-40B4-BE49-F238E27FC236}">
              <a16:creationId xmlns:a16="http://schemas.microsoft.com/office/drawing/2014/main" id="{20EDA98A-941A-49E6-AC84-ABBA144567C2}"/>
            </a:ext>
          </a:extLst>
        </xdr:cNvPr>
        <xdr:cNvSpPr txBox="1"/>
      </xdr:nvSpPr>
      <xdr:spPr>
        <a:xfrm>
          <a:off x="1648469" y="6383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136415</xdr:rowOff>
    </xdr:from>
    <xdr:ext cx="405111" cy="259045"/>
    <xdr:sp macro="" textlink="">
      <xdr:nvSpPr>
        <xdr:cNvPr id="84" name="n_4aveValue【道路】&#10;有形固定資産減価償却率">
          <a:extLst>
            <a:ext uri="{FF2B5EF4-FFF2-40B4-BE49-F238E27FC236}">
              <a16:creationId xmlns:a16="http://schemas.microsoft.com/office/drawing/2014/main" id="{D805C49F-F3F3-441C-B48D-EBB784429F42}"/>
            </a:ext>
          </a:extLst>
        </xdr:cNvPr>
        <xdr:cNvSpPr txBox="1"/>
      </xdr:nvSpPr>
      <xdr:spPr>
        <a:xfrm>
          <a:off x="848369" y="6289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90949</xdr:rowOff>
    </xdr:from>
    <xdr:ext cx="405111" cy="259045"/>
    <xdr:sp macro="" textlink="">
      <xdr:nvSpPr>
        <xdr:cNvPr id="85" name="n_1mainValue【道路】&#10;有形固定資産減価償却率">
          <a:extLst>
            <a:ext uri="{FF2B5EF4-FFF2-40B4-BE49-F238E27FC236}">
              <a16:creationId xmlns:a16="http://schemas.microsoft.com/office/drawing/2014/main" id="{631E3237-40DA-409D-AE53-0CD81DEE3D9F}"/>
            </a:ext>
          </a:extLst>
        </xdr:cNvPr>
        <xdr:cNvSpPr txBox="1"/>
      </xdr:nvSpPr>
      <xdr:spPr>
        <a:xfrm>
          <a:off x="3239144" y="5755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52087</xdr:rowOff>
    </xdr:from>
    <xdr:ext cx="405111" cy="259045"/>
    <xdr:sp macro="" textlink="">
      <xdr:nvSpPr>
        <xdr:cNvPr id="86" name="n_2mainValue【道路】&#10;有形固定資産減価償却率">
          <a:extLst>
            <a:ext uri="{FF2B5EF4-FFF2-40B4-BE49-F238E27FC236}">
              <a16:creationId xmlns:a16="http://schemas.microsoft.com/office/drawing/2014/main" id="{8435705A-887F-405D-832F-FD0C08C6A167}"/>
            </a:ext>
          </a:extLst>
        </xdr:cNvPr>
        <xdr:cNvSpPr txBox="1"/>
      </xdr:nvSpPr>
      <xdr:spPr>
        <a:xfrm>
          <a:off x="2439044" y="5716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10939</xdr:rowOff>
    </xdr:from>
    <xdr:ext cx="405111" cy="259045"/>
    <xdr:sp macro="" textlink="">
      <xdr:nvSpPr>
        <xdr:cNvPr id="87" name="n_3mainValue【道路】&#10;有形固定資産減価償却率">
          <a:extLst>
            <a:ext uri="{FF2B5EF4-FFF2-40B4-BE49-F238E27FC236}">
              <a16:creationId xmlns:a16="http://schemas.microsoft.com/office/drawing/2014/main" id="{E0E6C954-E950-43B5-9697-8F060F6FD88D}"/>
            </a:ext>
          </a:extLst>
        </xdr:cNvPr>
        <xdr:cNvSpPr txBox="1"/>
      </xdr:nvSpPr>
      <xdr:spPr>
        <a:xfrm>
          <a:off x="1648469" y="56751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138955</xdr:rowOff>
    </xdr:from>
    <xdr:ext cx="405111" cy="259045"/>
    <xdr:sp macro="" textlink="">
      <xdr:nvSpPr>
        <xdr:cNvPr id="88" name="n_4mainValue【道路】&#10;有形固定資産減価償却率">
          <a:extLst>
            <a:ext uri="{FF2B5EF4-FFF2-40B4-BE49-F238E27FC236}">
              <a16:creationId xmlns:a16="http://schemas.microsoft.com/office/drawing/2014/main" id="{77A4C872-8FC3-4067-9604-01891A1871A1}"/>
            </a:ext>
          </a:extLst>
        </xdr:cNvPr>
        <xdr:cNvSpPr txBox="1"/>
      </xdr:nvSpPr>
      <xdr:spPr>
        <a:xfrm>
          <a:off x="848369" y="5647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44AABC11-8938-4F67-93DA-0012FB242B4A}"/>
            </a:ext>
          </a:extLst>
        </xdr:cNvPr>
        <xdr:cNvSpPr/>
      </xdr:nvSpPr>
      <xdr:spPr>
        <a:xfrm>
          <a:off x="5953125" y="39624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05D46CC8-B835-4542-B629-09DDF7989C46}"/>
            </a:ext>
          </a:extLst>
        </xdr:cNvPr>
        <xdr:cNvSpPr/>
      </xdr:nvSpPr>
      <xdr:spPr>
        <a:xfrm>
          <a:off x="60674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3BAB796C-2C0D-41E0-BBCE-F0B440ED33FE}"/>
            </a:ext>
          </a:extLst>
        </xdr:cNvPr>
        <xdr:cNvSpPr/>
      </xdr:nvSpPr>
      <xdr:spPr>
        <a:xfrm>
          <a:off x="60674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521C04D9-3DB9-4575-B776-2BBA790DD7B3}"/>
            </a:ext>
          </a:extLst>
        </xdr:cNvPr>
        <xdr:cNvSpPr/>
      </xdr:nvSpPr>
      <xdr:spPr>
        <a:xfrm>
          <a:off x="69818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4318D23B-D005-44B0-9620-3D6EF3772F67}"/>
            </a:ext>
          </a:extLst>
        </xdr:cNvPr>
        <xdr:cNvSpPr/>
      </xdr:nvSpPr>
      <xdr:spPr>
        <a:xfrm>
          <a:off x="69818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80C1B334-CA5C-4463-B9AA-7FBFBFA8DFBB}"/>
            </a:ext>
          </a:extLst>
        </xdr:cNvPr>
        <xdr:cNvSpPr/>
      </xdr:nvSpPr>
      <xdr:spPr>
        <a:xfrm>
          <a:off x="80105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9FF6CEB6-2322-4593-8CA3-08EBD25600B8}"/>
            </a:ext>
          </a:extLst>
        </xdr:cNvPr>
        <xdr:cNvSpPr/>
      </xdr:nvSpPr>
      <xdr:spPr>
        <a:xfrm>
          <a:off x="80105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5FD39FD9-E5A1-4F0C-B3DD-A2EFC3C8DD66}"/>
            </a:ext>
          </a:extLst>
        </xdr:cNvPr>
        <xdr:cNvSpPr/>
      </xdr:nvSpPr>
      <xdr:spPr>
        <a:xfrm>
          <a:off x="5953125" y="50387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DCB400F4-8468-4337-87D0-ADA5FFBB507A}"/>
            </a:ext>
          </a:extLst>
        </xdr:cNvPr>
        <xdr:cNvSpPr txBox="1"/>
      </xdr:nvSpPr>
      <xdr:spPr>
        <a:xfrm>
          <a:off x="5915025" y="485775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CB9E34B9-2C51-4314-BF8E-E740B12C8BC8}"/>
            </a:ext>
          </a:extLst>
        </xdr:cNvPr>
        <xdr:cNvCxnSpPr/>
      </xdr:nvCxnSpPr>
      <xdr:spPr>
        <a:xfrm>
          <a:off x="5953125" y="7200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id="{B8A5FC9D-BF04-451E-8A2A-C1C644731DBF}"/>
            </a:ext>
          </a:extLst>
        </xdr:cNvPr>
        <xdr:cNvCxnSpPr/>
      </xdr:nvCxnSpPr>
      <xdr:spPr>
        <a:xfrm>
          <a:off x="5953125" y="6838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id="{6DD81918-1847-454D-9D1E-7B7A9F42DA46}"/>
            </a:ext>
          </a:extLst>
        </xdr:cNvPr>
        <xdr:cNvSpPr txBox="1"/>
      </xdr:nvSpPr>
      <xdr:spPr>
        <a:xfrm>
          <a:off x="5527221" y="670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id="{C55CDA28-E9B2-49C3-85B2-ECEB60D3BF2C}"/>
            </a:ext>
          </a:extLst>
        </xdr:cNvPr>
        <xdr:cNvCxnSpPr/>
      </xdr:nvCxnSpPr>
      <xdr:spPr>
        <a:xfrm>
          <a:off x="5953125" y="647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2" name="テキスト ボックス 101">
          <a:extLst>
            <a:ext uri="{FF2B5EF4-FFF2-40B4-BE49-F238E27FC236}">
              <a16:creationId xmlns:a16="http://schemas.microsoft.com/office/drawing/2014/main" id="{A4A777EB-9AE1-447E-9729-A58751C402C6}"/>
            </a:ext>
          </a:extLst>
        </xdr:cNvPr>
        <xdr:cNvSpPr txBox="1"/>
      </xdr:nvSpPr>
      <xdr:spPr>
        <a:xfrm>
          <a:off x="5527221" y="6341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1109367C-322F-44FA-ACF1-A9A86F514BCA}"/>
            </a:ext>
          </a:extLst>
        </xdr:cNvPr>
        <xdr:cNvCxnSpPr/>
      </xdr:nvCxnSpPr>
      <xdr:spPr>
        <a:xfrm>
          <a:off x="5953125" y="61245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4" name="テキスト ボックス 103">
          <a:extLst>
            <a:ext uri="{FF2B5EF4-FFF2-40B4-BE49-F238E27FC236}">
              <a16:creationId xmlns:a16="http://schemas.microsoft.com/office/drawing/2014/main" id="{BAC8EC7D-2AF6-4549-BBB3-27DABC5CB2B1}"/>
            </a:ext>
          </a:extLst>
        </xdr:cNvPr>
        <xdr:cNvSpPr txBox="1"/>
      </xdr:nvSpPr>
      <xdr:spPr>
        <a:xfrm>
          <a:off x="5527221" y="59887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id="{1DDA1A94-A933-4243-8BC2-D85773FFB299}"/>
            </a:ext>
          </a:extLst>
        </xdr:cNvPr>
        <xdr:cNvCxnSpPr/>
      </xdr:nvCxnSpPr>
      <xdr:spPr>
        <a:xfrm>
          <a:off x="5953125" y="57626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6" name="テキスト ボックス 105">
          <a:extLst>
            <a:ext uri="{FF2B5EF4-FFF2-40B4-BE49-F238E27FC236}">
              <a16:creationId xmlns:a16="http://schemas.microsoft.com/office/drawing/2014/main" id="{8EFEE8C6-51A7-4D92-BCA1-61A5605EFC68}"/>
            </a:ext>
          </a:extLst>
        </xdr:cNvPr>
        <xdr:cNvSpPr txBox="1"/>
      </xdr:nvSpPr>
      <xdr:spPr>
        <a:xfrm>
          <a:off x="5527221" y="5626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id="{2B609269-F0AE-4FA1-9095-E32819AFAF9D}"/>
            </a:ext>
          </a:extLst>
        </xdr:cNvPr>
        <xdr:cNvCxnSpPr/>
      </xdr:nvCxnSpPr>
      <xdr:spPr>
        <a:xfrm>
          <a:off x="5953125" y="54006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a:extLst>
            <a:ext uri="{FF2B5EF4-FFF2-40B4-BE49-F238E27FC236}">
              <a16:creationId xmlns:a16="http://schemas.microsoft.com/office/drawing/2014/main" id="{BE6A0D47-8600-4DFC-A1C1-4F574A9E4BE5}"/>
            </a:ext>
          </a:extLst>
        </xdr:cNvPr>
        <xdr:cNvSpPr txBox="1"/>
      </xdr:nvSpPr>
      <xdr:spPr>
        <a:xfrm>
          <a:off x="5478976" y="526480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9304A11F-732F-4477-8F11-D6C70C6D0EC0}"/>
            </a:ext>
          </a:extLst>
        </xdr:cNvPr>
        <xdr:cNvCxnSpPr/>
      </xdr:nvCxnSpPr>
      <xdr:spPr>
        <a:xfrm>
          <a:off x="5953125" y="50387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a:extLst>
            <a:ext uri="{FF2B5EF4-FFF2-40B4-BE49-F238E27FC236}">
              <a16:creationId xmlns:a16="http://schemas.microsoft.com/office/drawing/2014/main" id="{9F6D63F7-18D0-4F78-8A31-B47A067DACE4}"/>
            </a:ext>
          </a:extLst>
        </xdr:cNvPr>
        <xdr:cNvSpPr txBox="1"/>
      </xdr:nvSpPr>
      <xdr:spPr>
        <a:xfrm>
          <a:off x="5478976" y="490285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EAE1ECDB-AF2D-4807-A79C-9E9BAB317340}"/>
            </a:ext>
          </a:extLst>
        </xdr:cNvPr>
        <xdr:cNvSpPr/>
      </xdr:nvSpPr>
      <xdr:spPr>
        <a:xfrm>
          <a:off x="5953125" y="50387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83566</xdr:rowOff>
    </xdr:from>
    <xdr:to>
      <xdr:col>54</xdr:col>
      <xdr:colOff>189865</xdr:colOff>
      <xdr:row>41</xdr:row>
      <xdr:rowOff>42926</xdr:rowOff>
    </xdr:to>
    <xdr:cxnSp macro="">
      <xdr:nvCxnSpPr>
        <xdr:cNvPr id="112" name="直線コネクタ 111">
          <a:extLst>
            <a:ext uri="{FF2B5EF4-FFF2-40B4-BE49-F238E27FC236}">
              <a16:creationId xmlns:a16="http://schemas.microsoft.com/office/drawing/2014/main" id="{E0B1FEEB-8105-4175-BF9D-2DD78668E468}"/>
            </a:ext>
          </a:extLst>
        </xdr:cNvPr>
        <xdr:cNvCxnSpPr/>
      </xdr:nvCxnSpPr>
      <xdr:spPr>
        <a:xfrm flipV="1">
          <a:off x="9429115" y="5430266"/>
          <a:ext cx="0" cy="1254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46753</xdr:rowOff>
    </xdr:from>
    <xdr:ext cx="469744" cy="259045"/>
    <xdr:sp macro="" textlink="">
      <xdr:nvSpPr>
        <xdr:cNvPr id="113" name="【道路】&#10;一人当たり延長最小値テキスト">
          <a:extLst>
            <a:ext uri="{FF2B5EF4-FFF2-40B4-BE49-F238E27FC236}">
              <a16:creationId xmlns:a16="http://schemas.microsoft.com/office/drawing/2014/main" id="{91B9E5D1-9409-4FC7-9CBA-C476B19BBC14}"/>
            </a:ext>
          </a:extLst>
        </xdr:cNvPr>
        <xdr:cNvSpPr txBox="1"/>
      </xdr:nvSpPr>
      <xdr:spPr>
        <a:xfrm>
          <a:off x="9467850" y="6688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42926</xdr:rowOff>
    </xdr:from>
    <xdr:to>
      <xdr:col>55</xdr:col>
      <xdr:colOff>88900</xdr:colOff>
      <xdr:row>41</xdr:row>
      <xdr:rowOff>42926</xdr:rowOff>
    </xdr:to>
    <xdr:cxnSp macro="">
      <xdr:nvCxnSpPr>
        <xdr:cNvPr id="114" name="直線コネクタ 113">
          <a:extLst>
            <a:ext uri="{FF2B5EF4-FFF2-40B4-BE49-F238E27FC236}">
              <a16:creationId xmlns:a16="http://schemas.microsoft.com/office/drawing/2014/main" id="{3C7B9352-3DBB-4818-B702-81CCF725002F}"/>
            </a:ext>
          </a:extLst>
        </xdr:cNvPr>
        <xdr:cNvCxnSpPr/>
      </xdr:nvCxnSpPr>
      <xdr:spPr>
        <a:xfrm>
          <a:off x="9363075" y="6685026"/>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30243</xdr:rowOff>
    </xdr:from>
    <xdr:ext cx="534377" cy="259045"/>
    <xdr:sp macro="" textlink="">
      <xdr:nvSpPr>
        <xdr:cNvPr id="115" name="【道路】&#10;一人当たり延長最大値テキスト">
          <a:extLst>
            <a:ext uri="{FF2B5EF4-FFF2-40B4-BE49-F238E27FC236}">
              <a16:creationId xmlns:a16="http://schemas.microsoft.com/office/drawing/2014/main" id="{D0B395F6-B9D6-4652-AE12-BEAEA25D143D}"/>
            </a:ext>
          </a:extLst>
        </xdr:cNvPr>
        <xdr:cNvSpPr txBox="1"/>
      </xdr:nvSpPr>
      <xdr:spPr>
        <a:xfrm>
          <a:off x="9467850" y="5208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83566</xdr:rowOff>
    </xdr:from>
    <xdr:to>
      <xdr:col>55</xdr:col>
      <xdr:colOff>88900</xdr:colOff>
      <xdr:row>33</xdr:row>
      <xdr:rowOff>83566</xdr:rowOff>
    </xdr:to>
    <xdr:cxnSp macro="">
      <xdr:nvCxnSpPr>
        <xdr:cNvPr id="116" name="直線コネクタ 115">
          <a:extLst>
            <a:ext uri="{FF2B5EF4-FFF2-40B4-BE49-F238E27FC236}">
              <a16:creationId xmlns:a16="http://schemas.microsoft.com/office/drawing/2014/main" id="{4872081C-B7BF-440C-86F8-9780A413F2A8}"/>
            </a:ext>
          </a:extLst>
        </xdr:cNvPr>
        <xdr:cNvCxnSpPr/>
      </xdr:nvCxnSpPr>
      <xdr:spPr>
        <a:xfrm>
          <a:off x="9363075" y="5430266"/>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68470</xdr:rowOff>
    </xdr:from>
    <xdr:ext cx="469744" cy="259045"/>
    <xdr:sp macro="" textlink="">
      <xdr:nvSpPr>
        <xdr:cNvPr id="117" name="【道路】&#10;一人当たり延長平均値テキスト">
          <a:extLst>
            <a:ext uri="{FF2B5EF4-FFF2-40B4-BE49-F238E27FC236}">
              <a16:creationId xmlns:a16="http://schemas.microsoft.com/office/drawing/2014/main" id="{AFF61843-AAB8-477D-A8AF-98943F36EC45}"/>
            </a:ext>
          </a:extLst>
        </xdr:cNvPr>
        <xdr:cNvSpPr txBox="1"/>
      </xdr:nvSpPr>
      <xdr:spPr>
        <a:xfrm>
          <a:off x="9467850" y="63803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90043</xdr:rowOff>
    </xdr:from>
    <xdr:to>
      <xdr:col>55</xdr:col>
      <xdr:colOff>50800</xdr:colOff>
      <xdr:row>40</xdr:row>
      <xdr:rowOff>20193</xdr:rowOff>
    </xdr:to>
    <xdr:sp macro="" textlink="">
      <xdr:nvSpPr>
        <xdr:cNvPr id="118" name="フローチャート: 判断 117">
          <a:extLst>
            <a:ext uri="{FF2B5EF4-FFF2-40B4-BE49-F238E27FC236}">
              <a16:creationId xmlns:a16="http://schemas.microsoft.com/office/drawing/2014/main" id="{5D7A3341-D14D-42EE-9ABD-1172A89FB887}"/>
            </a:ext>
          </a:extLst>
        </xdr:cNvPr>
        <xdr:cNvSpPr/>
      </xdr:nvSpPr>
      <xdr:spPr>
        <a:xfrm>
          <a:off x="9401175" y="6401943"/>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90932</xdr:rowOff>
    </xdr:from>
    <xdr:to>
      <xdr:col>50</xdr:col>
      <xdr:colOff>165100</xdr:colOff>
      <xdr:row>40</xdr:row>
      <xdr:rowOff>21082</xdr:rowOff>
    </xdr:to>
    <xdr:sp macro="" textlink="">
      <xdr:nvSpPr>
        <xdr:cNvPr id="119" name="フローチャート: 判断 118">
          <a:extLst>
            <a:ext uri="{FF2B5EF4-FFF2-40B4-BE49-F238E27FC236}">
              <a16:creationId xmlns:a16="http://schemas.microsoft.com/office/drawing/2014/main" id="{B750978F-D266-4552-A00B-4D2124B904C0}"/>
            </a:ext>
          </a:extLst>
        </xdr:cNvPr>
        <xdr:cNvSpPr/>
      </xdr:nvSpPr>
      <xdr:spPr>
        <a:xfrm>
          <a:off x="8639175" y="6402832"/>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90805</xdr:rowOff>
    </xdr:from>
    <xdr:to>
      <xdr:col>46</xdr:col>
      <xdr:colOff>38100</xdr:colOff>
      <xdr:row>40</xdr:row>
      <xdr:rowOff>20955</xdr:rowOff>
    </xdr:to>
    <xdr:sp macro="" textlink="">
      <xdr:nvSpPr>
        <xdr:cNvPr id="120" name="フローチャート: 判断 119">
          <a:extLst>
            <a:ext uri="{FF2B5EF4-FFF2-40B4-BE49-F238E27FC236}">
              <a16:creationId xmlns:a16="http://schemas.microsoft.com/office/drawing/2014/main" id="{FBE55166-0D2F-431F-93F1-8053482DAC83}"/>
            </a:ext>
          </a:extLst>
        </xdr:cNvPr>
        <xdr:cNvSpPr/>
      </xdr:nvSpPr>
      <xdr:spPr>
        <a:xfrm>
          <a:off x="7839075" y="640270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77597</xdr:rowOff>
    </xdr:from>
    <xdr:to>
      <xdr:col>41</xdr:col>
      <xdr:colOff>101600</xdr:colOff>
      <xdr:row>40</xdr:row>
      <xdr:rowOff>7747</xdr:rowOff>
    </xdr:to>
    <xdr:sp macro="" textlink="">
      <xdr:nvSpPr>
        <xdr:cNvPr id="121" name="フローチャート: 判断 120">
          <a:extLst>
            <a:ext uri="{FF2B5EF4-FFF2-40B4-BE49-F238E27FC236}">
              <a16:creationId xmlns:a16="http://schemas.microsoft.com/office/drawing/2014/main" id="{6E42D991-4112-4DB2-9AEC-F5EEF4FFC6A5}"/>
            </a:ext>
          </a:extLst>
        </xdr:cNvPr>
        <xdr:cNvSpPr/>
      </xdr:nvSpPr>
      <xdr:spPr>
        <a:xfrm>
          <a:off x="7029450" y="6392672"/>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41021</xdr:rowOff>
    </xdr:from>
    <xdr:to>
      <xdr:col>36</xdr:col>
      <xdr:colOff>165100</xdr:colOff>
      <xdr:row>39</xdr:row>
      <xdr:rowOff>142621</xdr:rowOff>
    </xdr:to>
    <xdr:sp macro="" textlink="">
      <xdr:nvSpPr>
        <xdr:cNvPr id="122" name="フローチャート: 判断 121">
          <a:extLst>
            <a:ext uri="{FF2B5EF4-FFF2-40B4-BE49-F238E27FC236}">
              <a16:creationId xmlns:a16="http://schemas.microsoft.com/office/drawing/2014/main" id="{025554D1-B848-41CE-8C4E-3D86E49DB5A6}"/>
            </a:ext>
          </a:extLst>
        </xdr:cNvPr>
        <xdr:cNvSpPr/>
      </xdr:nvSpPr>
      <xdr:spPr>
        <a:xfrm>
          <a:off x="6238875" y="6356096"/>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A561D524-20A1-4C98-A682-78488ED14168}"/>
            </a:ext>
          </a:extLst>
        </xdr:cNvPr>
        <xdr:cNvSpPr txBox="1"/>
      </xdr:nvSpPr>
      <xdr:spPr>
        <a:xfrm>
          <a:off x="925830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9640E0EE-1C81-4760-B1F5-2310DA083305}"/>
            </a:ext>
          </a:extLst>
        </xdr:cNvPr>
        <xdr:cNvSpPr txBox="1"/>
      </xdr:nvSpPr>
      <xdr:spPr>
        <a:xfrm>
          <a:off x="85153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E519503E-408E-4B25-A019-2A6FF9ED2039}"/>
            </a:ext>
          </a:extLst>
        </xdr:cNvPr>
        <xdr:cNvSpPr txBox="1"/>
      </xdr:nvSpPr>
      <xdr:spPr>
        <a:xfrm>
          <a:off x="77152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8CC58E95-25F4-4F77-9BAB-C46050E0F787}"/>
            </a:ext>
          </a:extLst>
        </xdr:cNvPr>
        <xdr:cNvSpPr txBox="1"/>
      </xdr:nvSpPr>
      <xdr:spPr>
        <a:xfrm>
          <a:off x="6905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80FBC667-1B69-4525-855C-9218E1D1FF59}"/>
            </a:ext>
          </a:extLst>
        </xdr:cNvPr>
        <xdr:cNvSpPr txBox="1"/>
      </xdr:nvSpPr>
      <xdr:spPr>
        <a:xfrm>
          <a:off x="61150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111633</xdr:rowOff>
    </xdr:from>
    <xdr:to>
      <xdr:col>55</xdr:col>
      <xdr:colOff>50800</xdr:colOff>
      <xdr:row>38</xdr:row>
      <xdr:rowOff>41783</xdr:rowOff>
    </xdr:to>
    <xdr:sp macro="" textlink="">
      <xdr:nvSpPr>
        <xdr:cNvPr id="128" name="楕円 127">
          <a:extLst>
            <a:ext uri="{FF2B5EF4-FFF2-40B4-BE49-F238E27FC236}">
              <a16:creationId xmlns:a16="http://schemas.microsoft.com/office/drawing/2014/main" id="{08AF75A4-924E-4F3E-8965-BA57387268DB}"/>
            </a:ext>
          </a:extLst>
        </xdr:cNvPr>
        <xdr:cNvSpPr/>
      </xdr:nvSpPr>
      <xdr:spPr>
        <a:xfrm>
          <a:off x="9401175" y="6102858"/>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134510</xdr:rowOff>
    </xdr:from>
    <xdr:ext cx="469744" cy="259045"/>
    <xdr:sp macro="" textlink="">
      <xdr:nvSpPr>
        <xdr:cNvPr id="129" name="【道路】&#10;一人当たり延長該当値テキスト">
          <a:extLst>
            <a:ext uri="{FF2B5EF4-FFF2-40B4-BE49-F238E27FC236}">
              <a16:creationId xmlns:a16="http://schemas.microsoft.com/office/drawing/2014/main" id="{9AE60FA0-478A-48B5-9B7C-A93CAE1179C8}"/>
            </a:ext>
          </a:extLst>
        </xdr:cNvPr>
        <xdr:cNvSpPr txBox="1"/>
      </xdr:nvSpPr>
      <xdr:spPr>
        <a:xfrm>
          <a:off x="9467850" y="5963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113792</xdr:rowOff>
    </xdr:from>
    <xdr:to>
      <xdr:col>50</xdr:col>
      <xdr:colOff>165100</xdr:colOff>
      <xdr:row>38</xdr:row>
      <xdr:rowOff>43942</xdr:rowOff>
    </xdr:to>
    <xdr:sp macro="" textlink="">
      <xdr:nvSpPr>
        <xdr:cNvPr id="130" name="楕円 129">
          <a:extLst>
            <a:ext uri="{FF2B5EF4-FFF2-40B4-BE49-F238E27FC236}">
              <a16:creationId xmlns:a16="http://schemas.microsoft.com/office/drawing/2014/main" id="{0FB529F1-A322-42CC-B989-87862E02F788}"/>
            </a:ext>
          </a:extLst>
        </xdr:cNvPr>
        <xdr:cNvSpPr/>
      </xdr:nvSpPr>
      <xdr:spPr>
        <a:xfrm>
          <a:off x="8639175" y="6105017"/>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162433</xdr:rowOff>
    </xdr:from>
    <xdr:to>
      <xdr:col>55</xdr:col>
      <xdr:colOff>0</xdr:colOff>
      <xdr:row>37</xdr:row>
      <xdr:rowOff>164592</xdr:rowOff>
    </xdr:to>
    <xdr:cxnSp macro="">
      <xdr:nvCxnSpPr>
        <xdr:cNvPr id="131" name="直線コネクタ 130">
          <a:extLst>
            <a:ext uri="{FF2B5EF4-FFF2-40B4-BE49-F238E27FC236}">
              <a16:creationId xmlns:a16="http://schemas.microsoft.com/office/drawing/2014/main" id="{5EA02B38-FEA8-4081-BAC6-D0D792A88729}"/>
            </a:ext>
          </a:extLst>
        </xdr:cNvPr>
        <xdr:cNvCxnSpPr/>
      </xdr:nvCxnSpPr>
      <xdr:spPr>
        <a:xfrm flipV="1">
          <a:off x="8686800" y="6150483"/>
          <a:ext cx="742950" cy="2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115189</xdr:rowOff>
    </xdr:from>
    <xdr:to>
      <xdr:col>46</xdr:col>
      <xdr:colOff>38100</xdr:colOff>
      <xdr:row>38</xdr:row>
      <xdr:rowOff>45339</xdr:rowOff>
    </xdr:to>
    <xdr:sp macro="" textlink="">
      <xdr:nvSpPr>
        <xdr:cNvPr id="132" name="楕円 131">
          <a:extLst>
            <a:ext uri="{FF2B5EF4-FFF2-40B4-BE49-F238E27FC236}">
              <a16:creationId xmlns:a16="http://schemas.microsoft.com/office/drawing/2014/main" id="{DE9BC587-0707-4237-8219-5B12CBD80C2A}"/>
            </a:ext>
          </a:extLst>
        </xdr:cNvPr>
        <xdr:cNvSpPr/>
      </xdr:nvSpPr>
      <xdr:spPr>
        <a:xfrm>
          <a:off x="7839075" y="6106414"/>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164592</xdr:rowOff>
    </xdr:from>
    <xdr:to>
      <xdr:col>50</xdr:col>
      <xdr:colOff>114300</xdr:colOff>
      <xdr:row>37</xdr:row>
      <xdr:rowOff>165989</xdr:rowOff>
    </xdr:to>
    <xdr:cxnSp macro="">
      <xdr:nvCxnSpPr>
        <xdr:cNvPr id="133" name="直線コネクタ 132">
          <a:extLst>
            <a:ext uri="{FF2B5EF4-FFF2-40B4-BE49-F238E27FC236}">
              <a16:creationId xmlns:a16="http://schemas.microsoft.com/office/drawing/2014/main" id="{7D127DC5-9400-4732-B141-88A953A66199}"/>
            </a:ext>
          </a:extLst>
        </xdr:cNvPr>
        <xdr:cNvCxnSpPr/>
      </xdr:nvCxnSpPr>
      <xdr:spPr>
        <a:xfrm flipV="1">
          <a:off x="7886700" y="6152642"/>
          <a:ext cx="800100" cy="1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116205</xdr:rowOff>
    </xdr:from>
    <xdr:to>
      <xdr:col>41</xdr:col>
      <xdr:colOff>101600</xdr:colOff>
      <xdr:row>38</xdr:row>
      <xdr:rowOff>46355</xdr:rowOff>
    </xdr:to>
    <xdr:sp macro="" textlink="">
      <xdr:nvSpPr>
        <xdr:cNvPr id="134" name="楕円 133">
          <a:extLst>
            <a:ext uri="{FF2B5EF4-FFF2-40B4-BE49-F238E27FC236}">
              <a16:creationId xmlns:a16="http://schemas.microsoft.com/office/drawing/2014/main" id="{20B5A6D1-26C7-4A5C-84A9-59DCA783103E}"/>
            </a:ext>
          </a:extLst>
        </xdr:cNvPr>
        <xdr:cNvSpPr/>
      </xdr:nvSpPr>
      <xdr:spPr>
        <a:xfrm>
          <a:off x="7029450" y="610743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165989</xdr:rowOff>
    </xdr:from>
    <xdr:to>
      <xdr:col>45</xdr:col>
      <xdr:colOff>177800</xdr:colOff>
      <xdr:row>37</xdr:row>
      <xdr:rowOff>167005</xdr:rowOff>
    </xdr:to>
    <xdr:cxnSp macro="">
      <xdr:nvCxnSpPr>
        <xdr:cNvPr id="135" name="直線コネクタ 134">
          <a:extLst>
            <a:ext uri="{FF2B5EF4-FFF2-40B4-BE49-F238E27FC236}">
              <a16:creationId xmlns:a16="http://schemas.microsoft.com/office/drawing/2014/main" id="{66C2E838-E252-4634-A752-A7C10EC53987}"/>
            </a:ext>
          </a:extLst>
        </xdr:cNvPr>
        <xdr:cNvCxnSpPr/>
      </xdr:nvCxnSpPr>
      <xdr:spPr>
        <a:xfrm flipV="1">
          <a:off x="7077075" y="6154039"/>
          <a:ext cx="809625" cy="1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119634</xdr:rowOff>
    </xdr:from>
    <xdr:to>
      <xdr:col>36</xdr:col>
      <xdr:colOff>165100</xdr:colOff>
      <xdr:row>38</xdr:row>
      <xdr:rowOff>49785</xdr:rowOff>
    </xdr:to>
    <xdr:sp macro="" textlink="">
      <xdr:nvSpPr>
        <xdr:cNvPr id="136" name="楕円 135">
          <a:extLst>
            <a:ext uri="{FF2B5EF4-FFF2-40B4-BE49-F238E27FC236}">
              <a16:creationId xmlns:a16="http://schemas.microsoft.com/office/drawing/2014/main" id="{ACAD8A9F-A9E9-45DB-B94C-A3FC2F2E19EA}"/>
            </a:ext>
          </a:extLst>
        </xdr:cNvPr>
        <xdr:cNvSpPr/>
      </xdr:nvSpPr>
      <xdr:spPr>
        <a:xfrm>
          <a:off x="6238875" y="6114034"/>
          <a:ext cx="95250" cy="85726"/>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167005</xdr:rowOff>
    </xdr:from>
    <xdr:to>
      <xdr:col>41</xdr:col>
      <xdr:colOff>50800</xdr:colOff>
      <xdr:row>37</xdr:row>
      <xdr:rowOff>170434</xdr:rowOff>
    </xdr:to>
    <xdr:cxnSp macro="">
      <xdr:nvCxnSpPr>
        <xdr:cNvPr id="137" name="直線コネクタ 136">
          <a:extLst>
            <a:ext uri="{FF2B5EF4-FFF2-40B4-BE49-F238E27FC236}">
              <a16:creationId xmlns:a16="http://schemas.microsoft.com/office/drawing/2014/main" id="{FD68B463-2A6C-451F-8383-213F02C4E243}"/>
            </a:ext>
          </a:extLst>
        </xdr:cNvPr>
        <xdr:cNvCxnSpPr/>
      </xdr:nvCxnSpPr>
      <xdr:spPr>
        <a:xfrm flipV="1">
          <a:off x="6286500" y="6155055"/>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12209</xdr:rowOff>
    </xdr:from>
    <xdr:ext cx="469744" cy="259045"/>
    <xdr:sp macro="" textlink="">
      <xdr:nvSpPr>
        <xdr:cNvPr id="138" name="n_1aveValue【道路】&#10;一人当たり延長">
          <a:extLst>
            <a:ext uri="{FF2B5EF4-FFF2-40B4-BE49-F238E27FC236}">
              <a16:creationId xmlns:a16="http://schemas.microsoft.com/office/drawing/2014/main" id="{154F4C92-F7E8-4849-8F0A-0C46504080FE}"/>
            </a:ext>
          </a:extLst>
        </xdr:cNvPr>
        <xdr:cNvSpPr txBox="1"/>
      </xdr:nvSpPr>
      <xdr:spPr>
        <a:xfrm>
          <a:off x="8458277" y="6486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12082</xdr:rowOff>
    </xdr:from>
    <xdr:ext cx="469744" cy="259045"/>
    <xdr:sp macro="" textlink="">
      <xdr:nvSpPr>
        <xdr:cNvPr id="139" name="n_2aveValue【道路】&#10;一人当たり延長">
          <a:extLst>
            <a:ext uri="{FF2B5EF4-FFF2-40B4-BE49-F238E27FC236}">
              <a16:creationId xmlns:a16="http://schemas.microsoft.com/office/drawing/2014/main" id="{2822182C-6F35-4CAA-98AC-D23BC3FF3886}"/>
            </a:ext>
          </a:extLst>
        </xdr:cNvPr>
        <xdr:cNvSpPr txBox="1"/>
      </xdr:nvSpPr>
      <xdr:spPr>
        <a:xfrm>
          <a:off x="7677227" y="6485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170324</xdr:rowOff>
    </xdr:from>
    <xdr:ext cx="469744" cy="259045"/>
    <xdr:sp macro="" textlink="">
      <xdr:nvSpPr>
        <xdr:cNvPr id="140" name="n_3aveValue【道路】&#10;一人当たり延長">
          <a:extLst>
            <a:ext uri="{FF2B5EF4-FFF2-40B4-BE49-F238E27FC236}">
              <a16:creationId xmlns:a16="http://schemas.microsoft.com/office/drawing/2014/main" id="{77C3F553-391B-4B15-9E5B-D80E51482A3A}"/>
            </a:ext>
          </a:extLst>
        </xdr:cNvPr>
        <xdr:cNvSpPr txBox="1"/>
      </xdr:nvSpPr>
      <xdr:spPr>
        <a:xfrm>
          <a:off x="6867602" y="6475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133748</xdr:rowOff>
    </xdr:from>
    <xdr:ext cx="469744" cy="259045"/>
    <xdr:sp macro="" textlink="">
      <xdr:nvSpPr>
        <xdr:cNvPr id="141" name="n_4aveValue【道路】&#10;一人当たり延長">
          <a:extLst>
            <a:ext uri="{FF2B5EF4-FFF2-40B4-BE49-F238E27FC236}">
              <a16:creationId xmlns:a16="http://schemas.microsoft.com/office/drawing/2014/main" id="{9BE1D1B9-49FB-4B38-8351-A571BE94904E}"/>
            </a:ext>
          </a:extLst>
        </xdr:cNvPr>
        <xdr:cNvSpPr txBox="1"/>
      </xdr:nvSpPr>
      <xdr:spPr>
        <a:xfrm>
          <a:off x="6067502" y="6448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60469</xdr:rowOff>
    </xdr:from>
    <xdr:ext cx="469744" cy="259045"/>
    <xdr:sp macro="" textlink="">
      <xdr:nvSpPr>
        <xdr:cNvPr id="142" name="n_1mainValue【道路】&#10;一人当たり延長">
          <a:extLst>
            <a:ext uri="{FF2B5EF4-FFF2-40B4-BE49-F238E27FC236}">
              <a16:creationId xmlns:a16="http://schemas.microsoft.com/office/drawing/2014/main" id="{B57CEB09-5714-455E-8B2A-2B30EBA7FE24}"/>
            </a:ext>
          </a:extLst>
        </xdr:cNvPr>
        <xdr:cNvSpPr txBox="1"/>
      </xdr:nvSpPr>
      <xdr:spPr>
        <a:xfrm>
          <a:off x="8458277" y="5892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61866</xdr:rowOff>
    </xdr:from>
    <xdr:ext cx="469744" cy="259045"/>
    <xdr:sp macro="" textlink="">
      <xdr:nvSpPr>
        <xdr:cNvPr id="143" name="n_2mainValue【道路】&#10;一人当たり延長">
          <a:extLst>
            <a:ext uri="{FF2B5EF4-FFF2-40B4-BE49-F238E27FC236}">
              <a16:creationId xmlns:a16="http://schemas.microsoft.com/office/drawing/2014/main" id="{FC2C2994-B8A9-426C-BFE7-D0FD61012DA4}"/>
            </a:ext>
          </a:extLst>
        </xdr:cNvPr>
        <xdr:cNvSpPr txBox="1"/>
      </xdr:nvSpPr>
      <xdr:spPr>
        <a:xfrm>
          <a:off x="7677227" y="5894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62882</xdr:rowOff>
    </xdr:from>
    <xdr:ext cx="469744" cy="259045"/>
    <xdr:sp macro="" textlink="">
      <xdr:nvSpPr>
        <xdr:cNvPr id="144" name="n_3mainValue【道路】&#10;一人当たり延長">
          <a:extLst>
            <a:ext uri="{FF2B5EF4-FFF2-40B4-BE49-F238E27FC236}">
              <a16:creationId xmlns:a16="http://schemas.microsoft.com/office/drawing/2014/main" id="{D1EBD86E-ECB0-4422-BD13-D941DECEDB87}"/>
            </a:ext>
          </a:extLst>
        </xdr:cNvPr>
        <xdr:cNvSpPr txBox="1"/>
      </xdr:nvSpPr>
      <xdr:spPr>
        <a:xfrm>
          <a:off x="6867602" y="5895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66311</xdr:rowOff>
    </xdr:from>
    <xdr:ext cx="469744" cy="259045"/>
    <xdr:sp macro="" textlink="">
      <xdr:nvSpPr>
        <xdr:cNvPr id="145" name="n_4mainValue【道路】&#10;一人当たり延長">
          <a:extLst>
            <a:ext uri="{FF2B5EF4-FFF2-40B4-BE49-F238E27FC236}">
              <a16:creationId xmlns:a16="http://schemas.microsoft.com/office/drawing/2014/main" id="{C404FAFB-C88F-490E-A3A3-3BC4B238ED94}"/>
            </a:ext>
          </a:extLst>
        </xdr:cNvPr>
        <xdr:cNvSpPr txBox="1"/>
      </xdr:nvSpPr>
      <xdr:spPr>
        <a:xfrm>
          <a:off x="6067502" y="5898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206FE91D-5F9A-48C2-9003-A9980F25982D}"/>
            </a:ext>
          </a:extLst>
        </xdr:cNvPr>
        <xdr:cNvSpPr/>
      </xdr:nvSpPr>
      <xdr:spPr>
        <a:xfrm>
          <a:off x="685800" y="756285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5BE560A8-320F-46BD-8ABD-7A8090050E40}"/>
            </a:ext>
          </a:extLst>
        </xdr:cNvPr>
        <xdr:cNvSpPr/>
      </xdr:nvSpPr>
      <xdr:spPr>
        <a:xfrm>
          <a:off x="8096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6D7A63C1-CBA6-4EC2-AD11-0F9EA1B4A17C}"/>
            </a:ext>
          </a:extLst>
        </xdr:cNvPr>
        <xdr:cNvSpPr/>
      </xdr:nvSpPr>
      <xdr:spPr>
        <a:xfrm>
          <a:off x="8096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FD8E95F9-0E3F-438B-9BB3-3F18D6D53B5E}"/>
            </a:ext>
          </a:extLst>
        </xdr:cNvPr>
        <xdr:cNvSpPr/>
      </xdr:nvSpPr>
      <xdr:spPr>
        <a:xfrm>
          <a:off x="17145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F0E19DA5-7E67-4C7E-81D3-B5822A7A68E3}"/>
            </a:ext>
          </a:extLst>
        </xdr:cNvPr>
        <xdr:cNvSpPr/>
      </xdr:nvSpPr>
      <xdr:spPr>
        <a:xfrm>
          <a:off x="17145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97182EE7-672B-4F11-99D1-FAFD83609E62}"/>
            </a:ext>
          </a:extLst>
        </xdr:cNvPr>
        <xdr:cNvSpPr/>
      </xdr:nvSpPr>
      <xdr:spPr>
        <a:xfrm>
          <a:off x="27432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CE83DAC4-5EA0-4D35-9602-8E3C449A121A}"/>
            </a:ext>
          </a:extLst>
        </xdr:cNvPr>
        <xdr:cNvSpPr/>
      </xdr:nvSpPr>
      <xdr:spPr>
        <a:xfrm>
          <a:off x="27432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77B0D63D-256E-47FF-AC22-C283F381C631}"/>
            </a:ext>
          </a:extLst>
        </xdr:cNvPr>
        <xdr:cNvSpPr/>
      </xdr:nvSpPr>
      <xdr:spPr>
        <a:xfrm>
          <a:off x="685800" y="863917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F60DC2EF-18AF-4082-80C9-6920F7B3B390}"/>
            </a:ext>
          </a:extLst>
        </xdr:cNvPr>
        <xdr:cNvSpPr txBox="1"/>
      </xdr:nvSpPr>
      <xdr:spPr>
        <a:xfrm>
          <a:off x="666750" y="8458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207F8638-B85A-4A3E-9449-9BAEEBBBB82E}"/>
            </a:ext>
          </a:extLst>
        </xdr:cNvPr>
        <xdr:cNvCxnSpPr/>
      </xdr:nvCxnSpPr>
      <xdr:spPr>
        <a:xfrm>
          <a:off x="685800" y="10801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C70B6B39-E934-4F00-8B60-DBE557ADB6B7}"/>
            </a:ext>
          </a:extLst>
        </xdr:cNvPr>
        <xdr:cNvSpPr txBox="1"/>
      </xdr:nvSpPr>
      <xdr:spPr>
        <a:xfrm>
          <a:off x="278946" y="10665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7" name="直線コネクタ 156">
          <a:extLst>
            <a:ext uri="{FF2B5EF4-FFF2-40B4-BE49-F238E27FC236}">
              <a16:creationId xmlns:a16="http://schemas.microsoft.com/office/drawing/2014/main" id="{CA93803D-A099-44F2-A333-2576419BA34E}"/>
            </a:ext>
          </a:extLst>
        </xdr:cNvPr>
        <xdr:cNvCxnSpPr/>
      </xdr:nvCxnSpPr>
      <xdr:spPr>
        <a:xfrm>
          <a:off x="685800" y="10439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8" name="テキスト ボックス 157">
          <a:extLst>
            <a:ext uri="{FF2B5EF4-FFF2-40B4-BE49-F238E27FC236}">
              <a16:creationId xmlns:a16="http://schemas.microsoft.com/office/drawing/2014/main" id="{C6333776-44BD-4481-BEC2-F912CA0DFB88}"/>
            </a:ext>
          </a:extLst>
        </xdr:cNvPr>
        <xdr:cNvSpPr txBox="1"/>
      </xdr:nvSpPr>
      <xdr:spPr>
        <a:xfrm>
          <a:off x="339891" y="10303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9" name="直線コネクタ 158">
          <a:extLst>
            <a:ext uri="{FF2B5EF4-FFF2-40B4-BE49-F238E27FC236}">
              <a16:creationId xmlns:a16="http://schemas.microsoft.com/office/drawing/2014/main" id="{189276E7-12E7-441D-ACDA-D3BF51D1202B}"/>
            </a:ext>
          </a:extLst>
        </xdr:cNvPr>
        <xdr:cNvCxnSpPr/>
      </xdr:nvCxnSpPr>
      <xdr:spPr>
        <a:xfrm>
          <a:off x="685800" y="10077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0" name="テキスト ボックス 159">
          <a:extLst>
            <a:ext uri="{FF2B5EF4-FFF2-40B4-BE49-F238E27FC236}">
              <a16:creationId xmlns:a16="http://schemas.microsoft.com/office/drawing/2014/main" id="{82D2721B-620D-4561-84A5-76D5B64E54B6}"/>
            </a:ext>
          </a:extLst>
        </xdr:cNvPr>
        <xdr:cNvSpPr txBox="1"/>
      </xdr:nvSpPr>
      <xdr:spPr>
        <a:xfrm>
          <a:off x="339891" y="9941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a:extLst>
            <a:ext uri="{FF2B5EF4-FFF2-40B4-BE49-F238E27FC236}">
              <a16:creationId xmlns:a16="http://schemas.microsoft.com/office/drawing/2014/main" id="{D9586356-73A7-4178-810D-03AF6DAD721C}"/>
            </a:ext>
          </a:extLst>
        </xdr:cNvPr>
        <xdr:cNvCxnSpPr/>
      </xdr:nvCxnSpPr>
      <xdr:spPr>
        <a:xfrm>
          <a:off x="685800" y="971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2" name="テキスト ボックス 161">
          <a:extLst>
            <a:ext uri="{FF2B5EF4-FFF2-40B4-BE49-F238E27FC236}">
              <a16:creationId xmlns:a16="http://schemas.microsoft.com/office/drawing/2014/main" id="{CBB30419-9C56-43E8-8D6D-DB908095EA6C}"/>
            </a:ext>
          </a:extLst>
        </xdr:cNvPr>
        <xdr:cNvSpPr txBox="1"/>
      </xdr:nvSpPr>
      <xdr:spPr>
        <a:xfrm>
          <a:off x="339891" y="9579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3" name="直線コネクタ 162">
          <a:extLst>
            <a:ext uri="{FF2B5EF4-FFF2-40B4-BE49-F238E27FC236}">
              <a16:creationId xmlns:a16="http://schemas.microsoft.com/office/drawing/2014/main" id="{B124F34C-B5FA-481E-9E5F-1A14DBF5A385}"/>
            </a:ext>
          </a:extLst>
        </xdr:cNvPr>
        <xdr:cNvCxnSpPr/>
      </xdr:nvCxnSpPr>
      <xdr:spPr>
        <a:xfrm>
          <a:off x="685800" y="9363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4" name="テキスト ボックス 163">
          <a:extLst>
            <a:ext uri="{FF2B5EF4-FFF2-40B4-BE49-F238E27FC236}">
              <a16:creationId xmlns:a16="http://schemas.microsoft.com/office/drawing/2014/main" id="{29C970F5-3E36-41C8-8E9A-4762B6085963}"/>
            </a:ext>
          </a:extLst>
        </xdr:cNvPr>
        <xdr:cNvSpPr txBox="1"/>
      </xdr:nvSpPr>
      <xdr:spPr>
        <a:xfrm>
          <a:off x="339891" y="92272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5" name="直線コネクタ 164">
          <a:extLst>
            <a:ext uri="{FF2B5EF4-FFF2-40B4-BE49-F238E27FC236}">
              <a16:creationId xmlns:a16="http://schemas.microsoft.com/office/drawing/2014/main" id="{EA7F1023-F81B-4E68-9FEE-1A03DF497486}"/>
            </a:ext>
          </a:extLst>
        </xdr:cNvPr>
        <xdr:cNvCxnSpPr/>
      </xdr:nvCxnSpPr>
      <xdr:spPr>
        <a:xfrm>
          <a:off x="685800" y="90011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6" name="テキスト ボックス 165">
          <a:extLst>
            <a:ext uri="{FF2B5EF4-FFF2-40B4-BE49-F238E27FC236}">
              <a16:creationId xmlns:a16="http://schemas.microsoft.com/office/drawing/2014/main" id="{2D66BAB2-2540-4DA3-BD2D-EF936B4404CA}"/>
            </a:ext>
          </a:extLst>
        </xdr:cNvPr>
        <xdr:cNvSpPr txBox="1"/>
      </xdr:nvSpPr>
      <xdr:spPr>
        <a:xfrm>
          <a:off x="388136" y="886525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a:extLst>
            <a:ext uri="{FF2B5EF4-FFF2-40B4-BE49-F238E27FC236}">
              <a16:creationId xmlns:a16="http://schemas.microsoft.com/office/drawing/2014/main" id="{081603C1-3ADE-4864-8E4A-39C909FD8938}"/>
            </a:ext>
          </a:extLst>
        </xdr:cNvPr>
        <xdr:cNvCxnSpPr/>
      </xdr:nvCxnSpPr>
      <xdr:spPr>
        <a:xfrm>
          <a:off x="685800" y="86391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8" name="【橋りょう・トンネル】&#10;有形固定資産減価償却率グラフ枠">
          <a:extLst>
            <a:ext uri="{FF2B5EF4-FFF2-40B4-BE49-F238E27FC236}">
              <a16:creationId xmlns:a16="http://schemas.microsoft.com/office/drawing/2014/main" id="{5E7B3CA6-8EDD-4355-A571-9DBDA45753B5}"/>
            </a:ext>
          </a:extLst>
        </xdr:cNvPr>
        <xdr:cNvSpPr/>
      </xdr:nvSpPr>
      <xdr:spPr>
        <a:xfrm>
          <a:off x="685800" y="863917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137160</xdr:rowOff>
    </xdr:from>
    <xdr:to>
      <xdr:col>24</xdr:col>
      <xdr:colOff>62865</xdr:colOff>
      <xdr:row>63</xdr:row>
      <xdr:rowOff>70485</xdr:rowOff>
    </xdr:to>
    <xdr:cxnSp macro="">
      <xdr:nvCxnSpPr>
        <xdr:cNvPr id="169" name="直線コネクタ 168">
          <a:extLst>
            <a:ext uri="{FF2B5EF4-FFF2-40B4-BE49-F238E27FC236}">
              <a16:creationId xmlns:a16="http://schemas.microsoft.com/office/drawing/2014/main" id="{F23AA6A2-34A0-4447-AAFA-21428A8E5B5A}"/>
            </a:ext>
          </a:extLst>
        </xdr:cNvPr>
        <xdr:cNvCxnSpPr/>
      </xdr:nvCxnSpPr>
      <xdr:spPr>
        <a:xfrm flipV="1">
          <a:off x="4180840" y="9046210"/>
          <a:ext cx="0" cy="1222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74312</xdr:rowOff>
    </xdr:from>
    <xdr:ext cx="405111" cy="259045"/>
    <xdr:sp macro="" textlink="">
      <xdr:nvSpPr>
        <xdr:cNvPr id="170" name="【橋りょう・トンネル】&#10;有形固定資産減価償却率最小値テキスト">
          <a:extLst>
            <a:ext uri="{FF2B5EF4-FFF2-40B4-BE49-F238E27FC236}">
              <a16:creationId xmlns:a16="http://schemas.microsoft.com/office/drawing/2014/main" id="{A7F0666E-4494-4A35-BA90-46B50BBCA59A}"/>
            </a:ext>
          </a:extLst>
        </xdr:cNvPr>
        <xdr:cNvSpPr txBox="1"/>
      </xdr:nvSpPr>
      <xdr:spPr>
        <a:xfrm>
          <a:off x="4219575" y="10275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70485</xdr:rowOff>
    </xdr:from>
    <xdr:to>
      <xdr:col>24</xdr:col>
      <xdr:colOff>152400</xdr:colOff>
      <xdr:row>63</xdr:row>
      <xdr:rowOff>70485</xdr:rowOff>
    </xdr:to>
    <xdr:cxnSp macro="">
      <xdr:nvCxnSpPr>
        <xdr:cNvPr id="171" name="直線コネクタ 170">
          <a:extLst>
            <a:ext uri="{FF2B5EF4-FFF2-40B4-BE49-F238E27FC236}">
              <a16:creationId xmlns:a16="http://schemas.microsoft.com/office/drawing/2014/main" id="{C59F5CD6-8A6D-4729-BF60-5BEF82978D3D}"/>
            </a:ext>
          </a:extLst>
        </xdr:cNvPr>
        <xdr:cNvCxnSpPr/>
      </xdr:nvCxnSpPr>
      <xdr:spPr>
        <a:xfrm>
          <a:off x="4105275" y="1026858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83837</xdr:rowOff>
    </xdr:from>
    <xdr:ext cx="340478" cy="259045"/>
    <xdr:sp macro="" textlink="">
      <xdr:nvSpPr>
        <xdr:cNvPr id="172" name="【橋りょう・トンネル】&#10;有形固定資産減価償却率最大値テキスト">
          <a:extLst>
            <a:ext uri="{FF2B5EF4-FFF2-40B4-BE49-F238E27FC236}">
              <a16:creationId xmlns:a16="http://schemas.microsoft.com/office/drawing/2014/main" id="{12EA5270-BA91-4780-A97A-3B3FFEEA56C2}"/>
            </a:ext>
          </a:extLst>
        </xdr:cNvPr>
        <xdr:cNvSpPr txBox="1"/>
      </xdr:nvSpPr>
      <xdr:spPr>
        <a:xfrm>
          <a:off x="4219575" y="883096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137160</xdr:rowOff>
    </xdr:from>
    <xdr:to>
      <xdr:col>24</xdr:col>
      <xdr:colOff>152400</xdr:colOff>
      <xdr:row>55</xdr:row>
      <xdr:rowOff>137160</xdr:rowOff>
    </xdr:to>
    <xdr:cxnSp macro="">
      <xdr:nvCxnSpPr>
        <xdr:cNvPr id="173" name="直線コネクタ 172">
          <a:extLst>
            <a:ext uri="{FF2B5EF4-FFF2-40B4-BE49-F238E27FC236}">
              <a16:creationId xmlns:a16="http://schemas.microsoft.com/office/drawing/2014/main" id="{EA8212E5-DA10-44A1-92D2-D5D9AD6FEF0B}"/>
            </a:ext>
          </a:extLst>
        </xdr:cNvPr>
        <xdr:cNvCxnSpPr/>
      </xdr:nvCxnSpPr>
      <xdr:spPr>
        <a:xfrm>
          <a:off x="4105275" y="904621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170197</xdr:rowOff>
    </xdr:from>
    <xdr:ext cx="405111" cy="259045"/>
    <xdr:sp macro="" textlink="">
      <xdr:nvSpPr>
        <xdr:cNvPr id="174" name="【橋りょう・トンネル】&#10;有形固定資産減価償却率平均値テキスト">
          <a:extLst>
            <a:ext uri="{FF2B5EF4-FFF2-40B4-BE49-F238E27FC236}">
              <a16:creationId xmlns:a16="http://schemas.microsoft.com/office/drawing/2014/main" id="{37724884-A8C5-4EC7-ABD0-A14A381B59C4}"/>
            </a:ext>
          </a:extLst>
        </xdr:cNvPr>
        <xdr:cNvSpPr txBox="1"/>
      </xdr:nvSpPr>
      <xdr:spPr>
        <a:xfrm>
          <a:off x="4219575" y="98761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147320</xdr:rowOff>
    </xdr:from>
    <xdr:to>
      <xdr:col>24</xdr:col>
      <xdr:colOff>114300</xdr:colOff>
      <xdr:row>62</xdr:row>
      <xdr:rowOff>77470</xdr:rowOff>
    </xdr:to>
    <xdr:sp macro="" textlink="">
      <xdr:nvSpPr>
        <xdr:cNvPr id="175" name="フローチャート: 判断 174">
          <a:extLst>
            <a:ext uri="{FF2B5EF4-FFF2-40B4-BE49-F238E27FC236}">
              <a16:creationId xmlns:a16="http://schemas.microsoft.com/office/drawing/2014/main" id="{A80B02BC-B373-4837-B7D6-1CA4A9D74C4B}"/>
            </a:ext>
          </a:extLst>
        </xdr:cNvPr>
        <xdr:cNvSpPr/>
      </xdr:nvSpPr>
      <xdr:spPr>
        <a:xfrm>
          <a:off x="4124325" y="1002157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124460</xdr:rowOff>
    </xdr:from>
    <xdr:to>
      <xdr:col>20</xdr:col>
      <xdr:colOff>38100</xdr:colOff>
      <xdr:row>62</xdr:row>
      <xdr:rowOff>54610</xdr:rowOff>
    </xdr:to>
    <xdr:sp macro="" textlink="">
      <xdr:nvSpPr>
        <xdr:cNvPr id="176" name="フローチャート: 判断 175">
          <a:extLst>
            <a:ext uri="{FF2B5EF4-FFF2-40B4-BE49-F238E27FC236}">
              <a16:creationId xmlns:a16="http://schemas.microsoft.com/office/drawing/2014/main" id="{1825CCD9-AAE7-4135-9BEA-8D4237BBE069}"/>
            </a:ext>
          </a:extLst>
        </xdr:cNvPr>
        <xdr:cNvSpPr/>
      </xdr:nvSpPr>
      <xdr:spPr>
        <a:xfrm>
          <a:off x="3381375" y="999871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103505</xdr:rowOff>
    </xdr:from>
    <xdr:to>
      <xdr:col>15</xdr:col>
      <xdr:colOff>101600</xdr:colOff>
      <xdr:row>62</xdr:row>
      <xdr:rowOff>33655</xdr:rowOff>
    </xdr:to>
    <xdr:sp macro="" textlink="">
      <xdr:nvSpPr>
        <xdr:cNvPr id="177" name="フローチャート: 判断 176">
          <a:extLst>
            <a:ext uri="{FF2B5EF4-FFF2-40B4-BE49-F238E27FC236}">
              <a16:creationId xmlns:a16="http://schemas.microsoft.com/office/drawing/2014/main" id="{2FB50617-8938-4D78-84D1-DFE35741E8A0}"/>
            </a:ext>
          </a:extLst>
        </xdr:cNvPr>
        <xdr:cNvSpPr/>
      </xdr:nvSpPr>
      <xdr:spPr>
        <a:xfrm>
          <a:off x="2571750" y="998410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73025</xdr:rowOff>
    </xdr:from>
    <xdr:to>
      <xdr:col>10</xdr:col>
      <xdr:colOff>165100</xdr:colOff>
      <xdr:row>62</xdr:row>
      <xdr:rowOff>3175</xdr:rowOff>
    </xdr:to>
    <xdr:sp macro="" textlink="">
      <xdr:nvSpPr>
        <xdr:cNvPr id="178" name="フローチャート: 判断 177">
          <a:extLst>
            <a:ext uri="{FF2B5EF4-FFF2-40B4-BE49-F238E27FC236}">
              <a16:creationId xmlns:a16="http://schemas.microsoft.com/office/drawing/2014/main" id="{7CC1FF05-6D00-43B2-B811-2B8CEADA7BFF}"/>
            </a:ext>
          </a:extLst>
        </xdr:cNvPr>
        <xdr:cNvSpPr/>
      </xdr:nvSpPr>
      <xdr:spPr>
        <a:xfrm>
          <a:off x="1781175" y="995045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74930</xdr:rowOff>
    </xdr:from>
    <xdr:to>
      <xdr:col>6</xdr:col>
      <xdr:colOff>38100</xdr:colOff>
      <xdr:row>62</xdr:row>
      <xdr:rowOff>5080</xdr:rowOff>
    </xdr:to>
    <xdr:sp macro="" textlink="">
      <xdr:nvSpPr>
        <xdr:cNvPr id="179" name="フローチャート: 判断 178">
          <a:extLst>
            <a:ext uri="{FF2B5EF4-FFF2-40B4-BE49-F238E27FC236}">
              <a16:creationId xmlns:a16="http://schemas.microsoft.com/office/drawing/2014/main" id="{87790DFE-5026-4BAB-B6C5-2B4A7DF80DD4}"/>
            </a:ext>
          </a:extLst>
        </xdr:cNvPr>
        <xdr:cNvSpPr/>
      </xdr:nvSpPr>
      <xdr:spPr>
        <a:xfrm>
          <a:off x="981075" y="995235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C1FAFF89-0DA4-4BEF-BED0-90555578A8FE}"/>
            </a:ext>
          </a:extLst>
        </xdr:cNvPr>
        <xdr:cNvSpPr txBox="1"/>
      </xdr:nvSpPr>
      <xdr:spPr>
        <a:xfrm>
          <a:off x="40100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B3AA07D6-5EB5-47EB-913F-90A7EB626DB5}"/>
            </a:ext>
          </a:extLst>
        </xdr:cNvPr>
        <xdr:cNvSpPr txBox="1"/>
      </xdr:nvSpPr>
      <xdr:spPr>
        <a:xfrm>
          <a:off x="32575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651F414D-5170-462B-AF1D-8EDE5EB444BA}"/>
            </a:ext>
          </a:extLst>
        </xdr:cNvPr>
        <xdr:cNvSpPr txBox="1"/>
      </xdr:nvSpPr>
      <xdr:spPr>
        <a:xfrm>
          <a:off x="24479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B806330B-F2A8-4219-BC5E-4D26EAF4856E}"/>
            </a:ext>
          </a:extLst>
        </xdr:cNvPr>
        <xdr:cNvSpPr txBox="1"/>
      </xdr:nvSpPr>
      <xdr:spPr>
        <a:xfrm>
          <a:off x="16573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CB5D10B9-7B32-4A7D-8C80-EE074EF0D714}"/>
            </a:ext>
          </a:extLst>
        </xdr:cNvPr>
        <xdr:cNvSpPr txBox="1"/>
      </xdr:nvSpPr>
      <xdr:spPr>
        <a:xfrm>
          <a:off x="8572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65405</xdr:rowOff>
    </xdr:from>
    <xdr:to>
      <xdr:col>24</xdr:col>
      <xdr:colOff>114300</xdr:colOff>
      <xdr:row>62</xdr:row>
      <xdr:rowOff>167005</xdr:rowOff>
    </xdr:to>
    <xdr:sp macro="" textlink="">
      <xdr:nvSpPr>
        <xdr:cNvPr id="185" name="楕円 184">
          <a:extLst>
            <a:ext uri="{FF2B5EF4-FFF2-40B4-BE49-F238E27FC236}">
              <a16:creationId xmlns:a16="http://schemas.microsoft.com/office/drawing/2014/main" id="{EB79BA97-6DF0-4824-B5FB-1953ED2758A9}"/>
            </a:ext>
          </a:extLst>
        </xdr:cNvPr>
        <xdr:cNvSpPr/>
      </xdr:nvSpPr>
      <xdr:spPr>
        <a:xfrm>
          <a:off x="4124325" y="1010793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151782</xdr:rowOff>
    </xdr:from>
    <xdr:ext cx="405111" cy="259045"/>
    <xdr:sp macro="" textlink="">
      <xdr:nvSpPr>
        <xdr:cNvPr id="186" name="【橋りょう・トンネル】&#10;有形固定資産減価償却率該当値テキスト">
          <a:extLst>
            <a:ext uri="{FF2B5EF4-FFF2-40B4-BE49-F238E27FC236}">
              <a16:creationId xmlns:a16="http://schemas.microsoft.com/office/drawing/2014/main" id="{559B6CE0-DAEB-44BD-B760-F437D16A921F}"/>
            </a:ext>
          </a:extLst>
        </xdr:cNvPr>
        <xdr:cNvSpPr txBox="1"/>
      </xdr:nvSpPr>
      <xdr:spPr>
        <a:xfrm>
          <a:off x="4219575" y="10029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46355</xdr:rowOff>
    </xdr:from>
    <xdr:to>
      <xdr:col>20</xdr:col>
      <xdr:colOff>38100</xdr:colOff>
      <xdr:row>62</xdr:row>
      <xdr:rowOff>147955</xdr:rowOff>
    </xdr:to>
    <xdr:sp macro="" textlink="">
      <xdr:nvSpPr>
        <xdr:cNvPr id="187" name="楕円 186">
          <a:extLst>
            <a:ext uri="{FF2B5EF4-FFF2-40B4-BE49-F238E27FC236}">
              <a16:creationId xmlns:a16="http://schemas.microsoft.com/office/drawing/2014/main" id="{944C462C-7E9F-4A45-AB46-46015F0E56ED}"/>
            </a:ext>
          </a:extLst>
        </xdr:cNvPr>
        <xdr:cNvSpPr/>
      </xdr:nvSpPr>
      <xdr:spPr>
        <a:xfrm>
          <a:off x="3381375" y="1008888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97155</xdr:rowOff>
    </xdr:from>
    <xdr:to>
      <xdr:col>24</xdr:col>
      <xdr:colOff>63500</xdr:colOff>
      <xdr:row>62</xdr:row>
      <xdr:rowOff>116205</xdr:rowOff>
    </xdr:to>
    <xdr:cxnSp macro="">
      <xdr:nvCxnSpPr>
        <xdr:cNvPr id="188" name="直線コネクタ 187">
          <a:extLst>
            <a:ext uri="{FF2B5EF4-FFF2-40B4-BE49-F238E27FC236}">
              <a16:creationId xmlns:a16="http://schemas.microsoft.com/office/drawing/2014/main" id="{BFF2724E-9612-4B7E-811D-D3853A0DAD35}"/>
            </a:ext>
          </a:extLst>
        </xdr:cNvPr>
        <xdr:cNvCxnSpPr/>
      </xdr:nvCxnSpPr>
      <xdr:spPr>
        <a:xfrm>
          <a:off x="3429000" y="10136505"/>
          <a:ext cx="752475"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21590</xdr:rowOff>
    </xdr:from>
    <xdr:to>
      <xdr:col>15</xdr:col>
      <xdr:colOff>101600</xdr:colOff>
      <xdr:row>62</xdr:row>
      <xdr:rowOff>123190</xdr:rowOff>
    </xdr:to>
    <xdr:sp macro="" textlink="">
      <xdr:nvSpPr>
        <xdr:cNvPr id="189" name="楕円 188">
          <a:extLst>
            <a:ext uri="{FF2B5EF4-FFF2-40B4-BE49-F238E27FC236}">
              <a16:creationId xmlns:a16="http://schemas.microsoft.com/office/drawing/2014/main" id="{59548E60-328C-4736-8BA6-09D6F16B882A}"/>
            </a:ext>
          </a:extLst>
        </xdr:cNvPr>
        <xdr:cNvSpPr/>
      </xdr:nvSpPr>
      <xdr:spPr>
        <a:xfrm>
          <a:off x="2571750" y="1006094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72390</xdr:rowOff>
    </xdr:from>
    <xdr:to>
      <xdr:col>19</xdr:col>
      <xdr:colOff>177800</xdr:colOff>
      <xdr:row>62</xdr:row>
      <xdr:rowOff>97155</xdr:rowOff>
    </xdr:to>
    <xdr:cxnSp macro="">
      <xdr:nvCxnSpPr>
        <xdr:cNvPr id="190" name="直線コネクタ 189">
          <a:extLst>
            <a:ext uri="{FF2B5EF4-FFF2-40B4-BE49-F238E27FC236}">
              <a16:creationId xmlns:a16="http://schemas.microsoft.com/office/drawing/2014/main" id="{AC536BDA-543F-4947-B6B1-F3FA4CFF59A6}"/>
            </a:ext>
          </a:extLst>
        </xdr:cNvPr>
        <xdr:cNvCxnSpPr/>
      </xdr:nvCxnSpPr>
      <xdr:spPr>
        <a:xfrm>
          <a:off x="2619375" y="10108565"/>
          <a:ext cx="809625"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166370</xdr:rowOff>
    </xdr:from>
    <xdr:to>
      <xdr:col>10</xdr:col>
      <xdr:colOff>165100</xdr:colOff>
      <xdr:row>62</xdr:row>
      <xdr:rowOff>96520</xdr:rowOff>
    </xdr:to>
    <xdr:sp macro="" textlink="">
      <xdr:nvSpPr>
        <xdr:cNvPr id="191" name="楕円 190">
          <a:extLst>
            <a:ext uri="{FF2B5EF4-FFF2-40B4-BE49-F238E27FC236}">
              <a16:creationId xmlns:a16="http://schemas.microsoft.com/office/drawing/2014/main" id="{47222AAD-EFF1-4AA4-9CF4-356B1175A0B8}"/>
            </a:ext>
          </a:extLst>
        </xdr:cNvPr>
        <xdr:cNvSpPr/>
      </xdr:nvSpPr>
      <xdr:spPr>
        <a:xfrm>
          <a:off x="1781175" y="1004062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45720</xdr:rowOff>
    </xdr:from>
    <xdr:to>
      <xdr:col>15</xdr:col>
      <xdr:colOff>50800</xdr:colOff>
      <xdr:row>62</xdr:row>
      <xdr:rowOff>72390</xdr:rowOff>
    </xdr:to>
    <xdr:cxnSp macro="">
      <xdr:nvCxnSpPr>
        <xdr:cNvPr id="192" name="直線コネクタ 191">
          <a:extLst>
            <a:ext uri="{FF2B5EF4-FFF2-40B4-BE49-F238E27FC236}">
              <a16:creationId xmlns:a16="http://schemas.microsoft.com/office/drawing/2014/main" id="{02A56D53-F369-420A-BA03-8020FA2AF9C9}"/>
            </a:ext>
          </a:extLst>
        </xdr:cNvPr>
        <xdr:cNvCxnSpPr/>
      </xdr:nvCxnSpPr>
      <xdr:spPr>
        <a:xfrm>
          <a:off x="1828800" y="10088245"/>
          <a:ext cx="790575" cy="20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141605</xdr:rowOff>
    </xdr:from>
    <xdr:to>
      <xdr:col>6</xdr:col>
      <xdr:colOff>38100</xdr:colOff>
      <xdr:row>62</xdr:row>
      <xdr:rowOff>71755</xdr:rowOff>
    </xdr:to>
    <xdr:sp macro="" textlink="">
      <xdr:nvSpPr>
        <xdr:cNvPr id="193" name="楕円 192">
          <a:extLst>
            <a:ext uri="{FF2B5EF4-FFF2-40B4-BE49-F238E27FC236}">
              <a16:creationId xmlns:a16="http://schemas.microsoft.com/office/drawing/2014/main" id="{3343FD46-F4E9-4B36-ACDB-5040D6EBE729}"/>
            </a:ext>
          </a:extLst>
        </xdr:cNvPr>
        <xdr:cNvSpPr/>
      </xdr:nvSpPr>
      <xdr:spPr>
        <a:xfrm>
          <a:off x="981075" y="10022205"/>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20955</xdr:rowOff>
    </xdr:from>
    <xdr:to>
      <xdr:col>10</xdr:col>
      <xdr:colOff>114300</xdr:colOff>
      <xdr:row>62</xdr:row>
      <xdr:rowOff>45720</xdr:rowOff>
    </xdr:to>
    <xdr:cxnSp macro="">
      <xdr:nvCxnSpPr>
        <xdr:cNvPr id="194" name="直線コネクタ 193">
          <a:extLst>
            <a:ext uri="{FF2B5EF4-FFF2-40B4-BE49-F238E27FC236}">
              <a16:creationId xmlns:a16="http://schemas.microsoft.com/office/drawing/2014/main" id="{A0A9DE56-99F0-49B8-8A0B-80F3716D3395}"/>
            </a:ext>
          </a:extLst>
        </xdr:cNvPr>
        <xdr:cNvCxnSpPr/>
      </xdr:nvCxnSpPr>
      <xdr:spPr>
        <a:xfrm>
          <a:off x="1028700" y="10060305"/>
          <a:ext cx="8001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71137</xdr:rowOff>
    </xdr:from>
    <xdr:ext cx="405111" cy="259045"/>
    <xdr:sp macro="" textlink="">
      <xdr:nvSpPr>
        <xdr:cNvPr id="195" name="n_1aveValue【橋りょう・トンネル】&#10;有形固定資産減価償却率">
          <a:extLst>
            <a:ext uri="{FF2B5EF4-FFF2-40B4-BE49-F238E27FC236}">
              <a16:creationId xmlns:a16="http://schemas.microsoft.com/office/drawing/2014/main" id="{D793FB6B-3B74-4BBB-A726-BC1027C415FD}"/>
            </a:ext>
          </a:extLst>
        </xdr:cNvPr>
        <xdr:cNvSpPr txBox="1"/>
      </xdr:nvSpPr>
      <xdr:spPr>
        <a:xfrm>
          <a:off x="3239144" y="9783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50182</xdr:rowOff>
    </xdr:from>
    <xdr:ext cx="405111" cy="259045"/>
    <xdr:sp macro="" textlink="">
      <xdr:nvSpPr>
        <xdr:cNvPr id="196" name="n_2aveValue【橋りょう・トンネル】&#10;有形固定資産減価償却率">
          <a:extLst>
            <a:ext uri="{FF2B5EF4-FFF2-40B4-BE49-F238E27FC236}">
              <a16:creationId xmlns:a16="http://schemas.microsoft.com/office/drawing/2014/main" id="{6FA426F2-C3E6-424E-BDF0-F79AFAF26644}"/>
            </a:ext>
          </a:extLst>
        </xdr:cNvPr>
        <xdr:cNvSpPr txBox="1"/>
      </xdr:nvSpPr>
      <xdr:spPr>
        <a:xfrm>
          <a:off x="2439044" y="9762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19702</xdr:rowOff>
    </xdr:from>
    <xdr:ext cx="405111" cy="259045"/>
    <xdr:sp macro="" textlink="">
      <xdr:nvSpPr>
        <xdr:cNvPr id="197" name="n_3aveValue【橋りょう・トンネル】&#10;有形固定資産減価償却率">
          <a:extLst>
            <a:ext uri="{FF2B5EF4-FFF2-40B4-BE49-F238E27FC236}">
              <a16:creationId xmlns:a16="http://schemas.microsoft.com/office/drawing/2014/main" id="{1C51EBD2-629B-49EF-9F05-C5318FFD2CCE}"/>
            </a:ext>
          </a:extLst>
        </xdr:cNvPr>
        <xdr:cNvSpPr txBox="1"/>
      </xdr:nvSpPr>
      <xdr:spPr>
        <a:xfrm>
          <a:off x="1648469" y="973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21607</xdr:rowOff>
    </xdr:from>
    <xdr:ext cx="405111" cy="259045"/>
    <xdr:sp macro="" textlink="">
      <xdr:nvSpPr>
        <xdr:cNvPr id="198" name="n_4aveValue【橋りょう・トンネル】&#10;有形固定資産減価償却率">
          <a:extLst>
            <a:ext uri="{FF2B5EF4-FFF2-40B4-BE49-F238E27FC236}">
              <a16:creationId xmlns:a16="http://schemas.microsoft.com/office/drawing/2014/main" id="{3E4BEFC5-3DA1-4924-AF34-481F077A3A6B}"/>
            </a:ext>
          </a:extLst>
        </xdr:cNvPr>
        <xdr:cNvSpPr txBox="1"/>
      </xdr:nvSpPr>
      <xdr:spPr>
        <a:xfrm>
          <a:off x="848369" y="973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139082</xdr:rowOff>
    </xdr:from>
    <xdr:ext cx="405111" cy="259045"/>
    <xdr:sp macro="" textlink="">
      <xdr:nvSpPr>
        <xdr:cNvPr id="199" name="n_1mainValue【橋りょう・トンネル】&#10;有形固定資産減価償却率">
          <a:extLst>
            <a:ext uri="{FF2B5EF4-FFF2-40B4-BE49-F238E27FC236}">
              <a16:creationId xmlns:a16="http://schemas.microsoft.com/office/drawing/2014/main" id="{8A402374-DD31-4165-B2DA-44854B1ABA62}"/>
            </a:ext>
          </a:extLst>
        </xdr:cNvPr>
        <xdr:cNvSpPr txBox="1"/>
      </xdr:nvSpPr>
      <xdr:spPr>
        <a:xfrm>
          <a:off x="3239144" y="10181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114317</xdr:rowOff>
    </xdr:from>
    <xdr:ext cx="405111" cy="259045"/>
    <xdr:sp macro="" textlink="">
      <xdr:nvSpPr>
        <xdr:cNvPr id="200" name="n_2mainValue【橋りょう・トンネル】&#10;有形固定資産減価償却率">
          <a:extLst>
            <a:ext uri="{FF2B5EF4-FFF2-40B4-BE49-F238E27FC236}">
              <a16:creationId xmlns:a16="http://schemas.microsoft.com/office/drawing/2014/main" id="{0A64954F-945C-4A2E-B97C-6413C302C1FB}"/>
            </a:ext>
          </a:extLst>
        </xdr:cNvPr>
        <xdr:cNvSpPr txBox="1"/>
      </xdr:nvSpPr>
      <xdr:spPr>
        <a:xfrm>
          <a:off x="2439044" y="10153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87647</xdr:rowOff>
    </xdr:from>
    <xdr:ext cx="405111" cy="259045"/>
    <xdr:sp macro="" textlink="">
      <xdr:nvSpPr>
        <xdr:cNvPr id="201" name="n_3mainValue【橋りょう・トンネル】&#10;有形固定資産減価償却率">
          <a:extLst>
            <a:ext uri="{FF2B5EF4-FFF2-40B4-BE49-F238E27FC236}">
              <a16:creationId xmlns:a16="http://schemas.microsoft.com/office/drawing/2014/main" id="{2386BE47-54AD-41EE-8313-CA59884C39E2}"/>
            </a:ext>
          </a:extLst>
        </xdr:cNvPr>
        <xdr:cNvSpPr txBox="1"/>
      </xdr:nvSpPr>
      <xdr:spPr>
        <a:xfrm>
          <a:off x="1648469" y="10123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62882</xdr:rowOff>
    </xdr:from>
    <xdr:ext cx="405111" cy="259045"/>
    <xdr:sp macro="" textlink="">
      <xdr:nvSpPr>
        <xdr:cNvPr id="202" name="n_4mainValue【橋りょう・トンネル】&#10;有形固定資産減価償却率">
          <a:extLst>
            <a:ext uri="{FF2B5EF4-FFF2-40B4-BE49-F238E27FC236}">
              <a16:creationId xmlns:a16="http://schemas.microsoft.com/office/drawing/2014/main" id="{78198B56-A3C6-41F9-A914-A09DF6A2E4F4}"/>
            </a:ext>
          </a:extLst>
        </xdr:cNvPr>
        <xdr:cNvSpPr txBox="1"/>
      </xdr:nvSpPr>
      <xdr:spPr>
        <a:xfrm>
          <a:off x="848369" y="10105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3" name="正方形/長方形 202">
          <a:extLst>
            <a:ext uri="{FF2B5EF4-FFF2-40B4-BE49-F238E27FC236}">
              <a16:creationId xmlns:a16="http://schemas.microsoft.com/office/drawing/2014/main" id="{BCD0DC0B-ED79-447C-9C81-85E923E5B585}"/>
            </a:ext>
          </a:extLst>
        </xdr:cNvPr>
        <xdr:cNvSpPr/>
      </xdr:nvSpPr>
      <xdr:spPr>
        <a:xfrm>
          <a:off x="5953125" y="756285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4" name="正方形/長方形 203">
          <a:extLst>
            <a:ext uri="{FF2B5EF4-FFF2-40B4-BE49-F238E27FC236}">
              <a16:creationId xmlns:a16="http://schemas.microsoft.com/office/drawing/2014/main" id="{BF59BD9B-0F79-40B6-8633-B53171170B94}"/>
            </a:ext>
          </a:extLst>
        </xdr:cNvPr>
        <xdr:cNvSpPr/>
      </xdr:nvSpPr>
      <xdr:spPr>
        <a:xfrm>
          <a:off x="60674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5" name="正方形/長方形 204">
          <a:extLst>
            <a:ext uri="{FF2B5EF4-FFF2-40B4-BE49-F238E27FC236}">
              <a16:creationId xmlns:a16="http://schemas.microsoft.com/office/drawing/2014/main" id="{CEFD4ADC-ECBB-4F9D-9409-0FF1253B2D8D}"/>
            </a:ext>
          </a:extLst>
        </xdr:cNvPr>
        <xdr:cNvSpPr/>
      </xdr:nvSpPr>
      <xdr:spPr>
        <a:xfrm>
          <a:off x="60674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6" name="正方形/長方形 205">
          <a:extLst>
            <a:ext uri="{FF2B5EF4-FFF2-40B4-BE49-F238E27FC236}">
              <a16:creationId xmlns:a16="http://schemas.microsoft.com/office/drawing/2014/main" id="{273BB7AF-01D7-4F87-B863-781202EBFD30}"/>
            </a:ext>
          </a:extLst>
        </xdr:cNvPr>
        <xdr:cNvSpPr/>
      </xdr:nvSpPr>
      <xdr:spPr>
        <a:xfrm>
          <a:off x="69818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7" name="正方形/長方形 206">
          <a:extLst>
            <a:ext uri="{FF2B5EF4-FFF2-40B4-BE49-F238E27FC236}">
              <a16:creationId xmlns:a16="http://schemas.microsoft.com/office/drawing/2014/main" id="{25AF386E-9B3A-4F22-96AA-E77554502728}"/>
            </a:ext>
          </a:extLst>
        </xdr:cNvPr>
        <xdr:cNvSpPr/>
      </xdr:nvSpPr>
      <xdr:spPr>
        <a:xfrm>
          <a:off x="69818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8" name="正方形/長方形 207">
          <a:extLst>
            <a:ext uri="{FF2B5EF4-FFF2-40B4-BE49-F238E27FC236}">
              <a16:creationId xmlns:a16="http://schemas.microsoft.com/office/drawing/2014/main" id="{4C0AA156-A462-4CCB-8EB5-79D5A961409A}"/>
            </a:ext>
          </a:extLst>
        </xdr:cNvPr>
        <xdr:cNvSpPr/>
      </xdr:nvSpPr>
      <xdr:spPr>
        <a:xfrm>
          <a:off x="80105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9" name="正方形/長方形 208">
          <a:extLst>
            <a:ext uri="{FF2B5EF4-FFF2-40B4-BE49-F238E27FC236}">
              <a16:creationId xmlns:a16="http://schemas.microsoft.com/office/drawing/2014/main" id="{443364AE-2F05-498A-954F-8B7202A78E71}"/>
            </a:ext>
          </a:extLst>
        </xdr:cNvPr>
        <xdr:cNvSpPr/>
      </xdr:nvSpPr>
      <xdr:spPr>
        <a:xfrm>
          <a:off x="80105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0" name="正方形/長方形 209">
          <a:extLst>
            <a:ext uri="{FF2B5EF4-FFF2-40B4-BE49-F238E27FC236}">
              <a16:creationId xmlns:a16="http://schemas.microsoft.com/office/drawing/2014/main" id="{F433CA11-DDA4-41AD-96E0-A86BBB3A8460}"/>
            </a:ext>
          </a:extLst>
        </xdr:cNvPr>
        <xdr:cNvSpPr/>
      </xdr:nvSpPr>
      <xdr:spPr>
        <a:xfrm>
          <a:off x="5953125" y="863917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1" name="テキスト ボックス 210">
          <a:extLst>
            <a:ext uri="{FF2B5EF4-FFF2-40B4-BE49-F238E27FC236}">
              <a16:creationId xmlns:a16="http://schemas.microsoft.com/office/drawing/2014/main" id="{A45EDE0B-BEE7-4A7B-B0FD-6DF32A576104}"/>
            </a:ext>
          </a:extLst>
        </xdr:cNvPr>
        <xdr:cNvSpPr txBox="1"/>
      </xdr:nvSpPr>
      <xdr:spPr>
        <a:xfrm>
          <a:off x="5915025" y="8458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2" name="直線コネクタ 211">
          <a:extLst>
            <a:ext uri="{FF2B5EF4-FFF2-40B4-BE49-F238E27FC236}">
              <a16:creationId xmlns:a16="http://schemas.microsoft.com/office/drawing/2014/main" id="{F6AD032B-C4BE-4B93-ADAF-8FB8E5C98414}"/>
            </a:ext>
          </a:extLst>
        </xdr:cNvPr>
        <xdr:cNvCxnSpPr/>
      </xdr:nvCxnSpPr>
      <xdr:spPr>
        <a:xfrm>
          <a:off x="5953125" y="10801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3" name="直線コネクタ 212">
          <a:extLst>
            <a:ext uri="{FF2B5EF4-FFF2-40B4-BE49-F238E27FC236}">
              <a16:creationId xmlns:a16="http://schemas.microsoft.com/office/drawing/2014/main" id="{A04D5B12-C150-4FE0-A92C-D61AB264393E}"/>
            </a:ext>
          </a:extLst>
        </xdr:cNvPr>
        <xdr:cNvCxnSpPr/>
      </xdr:nvCxnSpPr>
      <xdr:spPr>
        <a:xfrm>
          <a:off x="5953125" y="10439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4" name="テキスト ボックス 213">
          <a:extLst>
            <a:ext uri="{FF2B5EF4-FFF2-40B4-BE49-F238E27FC236}">
              <a16:creationId xmlns:a16="http://schemas.microsoft.com/office/drawing/2014/main" id="{5856DBA1-3F0F-4CCB-8D9C-EB44E6D608C4}"/>
            </a:ext>
          </a:extLst>
        </xdr:cNvPr>
        <xdr:cNvSpPr txBox="1"/>
      </xdr:nvSpPr>
      <xdr:spPr>
        <a:xfrm>
          <a:off x="5723389" y="103035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5" name="直線コネクタ 214">
          <a:extLst>
            <a:ext uri="{FF2B5EF4-FFF2-40B4-BE49-F238E27FC236}">
              <a16:creationId xmlns:a16="http://schemas.microsoft.com/office/drawing/2014/main" id="{958405E9-F61F-47F1-AF44-CE8A57C4DB72}"/>
            </a:ext>
          </a:extLst>
        </xdr:cNvPr>
        <xdr:cNvCxnSpPr/>
      </xdr:nvCxnSpPr>
      <xdr:spPr>
        <a:xfrm>
          <a:off x="5953125" y="100774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6" name="テキスト ボックス 215">
          <a:extLst>
            <a:ext uri="{FF2B5EF4-FFF2-40B4-BE49-F238E27FC236}">
              <a16:creationId xmlns:a16="http://schemas.microsoft.com/office/drawing/2014/main" id="{44485E31-3335-4D03-988B-5873A5AE3007}"/>
            </a:ext>
          </a:extLst>
        </xdr:cNvPr>
        <xdr:cNvSpPr txBox="1"/>
      </xdr:nvSpPr>
      <xdr:spPr>
        <a:xfrm>
          <a:off x="5421206" y="9941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7" name="直線コネクタ 216">
          <a:extLst>
            <a:ext uri="{FF2B5EF4-FFF2-40B4-BE49-F238E27FC236}">
              <a16:creationId xmlns:a16="http://schemas.microsoft.com/office/drawing/2014/main" id="{AE5536B8-1D50-4A40-B4F4-71ACCEB3CDDE}"/>
            </a:ext>
          </a:extLst>
        </xdr:cNvPr>
        <xdr:cNvCxnSpPr/>
      </xdr:nvCxnSpPr>
      <xdr:spPr>
        <a:xfrm>
          <a:off x="5953125" y="9715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18" name="テキスト ボックス 217">
          <a:extLst>
            <a:ext uri="{FF2B5EF4-FFF2-40B4-BE49-F238E27FC236}">
              <a16:creationId xmlns:a16="http://schemas.microsoft.com/office/drawing/2014/main" id="{0503E69D-986B-44D6-931B-11F1BE92266C}"/>
            </a:ext>
          </a:extLst>
        </xdr:cNvPr>
        <xdr:cNvSpPr txBox="1"/>
      </xdr:nvSpPr>
      <xdr:spPr>
        <a:xfrm>
          <a:off x="5421206" y="95796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9" name="直線コネクタ 218">
          <a:extLst>
            <a:ext uri="{FF2B5EF4-FFF2-40B4-BE49-F238E27FC236}">
              <a16:creationId xmlns:a16="http://schemas.microsoft.com/office/drawing/2014/main" id="{DB6C35FC-D1EB-468F-BBE0-0F500FED8AF8}"/>
            </a:ext>
          </a:extLst>
        </xdr:cNvPr>
        <xdr:cNvCxnSpPr/>
      </xdr:nvCxnSpPr>
      <xdr:spPr>
        <a:xfrm>
          <a:off x="5953125" y="93630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0" name="テキスト ボックス 219">
          <a:extLst>
            <a:ext uri="{FF2B5EF4-FFF2-40B4-BE49-F238E27FC236}">
              <a16:creationId xmlns:a16="http://schemas.microsoft.com/office/drawing/2014/main" id="{1987C729-45D6-44DE-93C7-B7F21A4B512A}"/>
            </a:ext>
          </a:extLst>
        </xdr:cNvPr>
        <xdr:cNvSpPr txBox="1"/>
      </xdr:nvSpPr>
      <xdr:spPr>
        <a:xfrm>
          <a:off x="5421206" y="922720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1" name="直線コネクタ 220">
          <a:extLst>
            <a:ext uri="{FF2B5EF4-FFF2-40B4-BE49-F238E27FC236}">
              <a16:creationId xmlns:a16="http://schemas.microsoft.com/office/drawing/2014/main" id="{787C1671-33B3-4D10-A911-0188A623D0D6}"/>
            </a:ext>
          </a:extLst>
        </xdr:cNvPr>
        <xdr:cNvCxnSpPr/>
      </xdr:nvCxnSpPr>
      <xdr:spPr>
        <a:xfrm>
          <a:off x="5953125" y="90011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22" name="テキスト ボックス 221">
          <a:extLst>
            <a:ext uri="{FF2B5EF4-FFF2-40B4-BE49-F238E27FC236}">
              <a16:creationId xmlns:a16="http://schemas.microsoft.com/office/drawing/2014/main" id="{E533BBDE-5BC7-42A7-ACBD-8A281E69185F}"/>
            </a:ext>
          </a:extLst>
        </xdr:cNvPr>
        <xdr:cNvSpPr txBox="1"/>
      </xdr:nvSpPr>
      <xdr:spPr>
        <a:xfrm>
          <a:off x="5421206" y="886525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3" name="直線コネクタ 222">
          <a:extLst>
            <a:ext uri="{FF2B5EF4-FFF2-40B4-BE49-F238E27FC236}">
              <a16:creationId xmlns:a16="http://schemas.microsoft.com/office/drawing/2014/main" id="{59A9B611-25D9-48E2-9E74-DC82A842D846}"/>
            </a:ext>
          </a:extLst>
        </xdr:cNvPr>
        <xdr:cNvCxnSpPr/>
      </xdr:nvCxnSpPr>
      <xdr:spPr>
        <a:xfrm>
          <a:off x="5953125" y="86391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4" name="テキスト ボックス 223">
          <a:extLst>
            <a:ext uri="{FF2B5EF4-FFF2-40B4-BE49-F238E27FC236}">
              <a16:creationId xmlns:a16="http://schemas.microsoft.com/office/drawing/2014/main" id="{AA47456F-2509-4ADB-B914-7942CF44A9E9}"/>
            </a:ext>
          </a:extLst>
        </xdr:cNvPr>
        <xdr:cNvSpPr txBox="1"/>
      </xdr:nvSpPr>
      <xdr:spPr>
        <a:xfrm>
          <a:off x="5421206" y="850330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5" name="【橋りょう・トンネル】&#10;一人当たり有形固定資産（償却資産）額グラフ枠">
          <a:extLst>
            <a:ext uri="{FF2B5EF4-FFF2-40B4-BE49-F238E27FC236}">
              <a16:creationId xmlns:a16="http://schemas.microsoft.com/office/drawing/2014/main" id="{29E85862-61BF-4E76-BAA9-C4704A79B55B}"/>
            </a:ext>
          </a:extLst>
        </xdr:cNvPr>
        <xdr:cNvSpPr/>
      </xdr:nvSpPr>
      <xdr:spPr>
        <a:xfrm>
          <a:off x="5953125" y="863917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113946</xdr:rowOff>
    </xdr:from>
    <xdr:to>
      <xdr:col>54</xdr:col>
      <xdr:colOff>189865</xdr:colOff>
      <xdr:row>64</xdr:row>
      <xdr:rowOff>30385</xdr:rowOff>
    </xdr:to>
    <xdr:cxnSp macro="">
      <xdr:nvCxnSpPr>
        <xdr:cNvPr id="226" name="直線コネクタ 225">
          <a:extLst>
            <a:ext uri="{FF2B5EF4-FFF2-40B4-BE49-F238E27FC236}">
              <a16:creationId xmlns:a16="http://schemas.microsoft.com/office/drawing/2014/main" id="{907276C3-2E3C-48A9-A382-64C94680DB95}"/>
            </a:ext>
          </a:extLst>
        </xdr:cNvPr>
        <xdr:cNvCxnSpPr/>
      </xdr:nvCxnSpPr>
      <xdr:spPr>
        <a:xfrm flipV="1">
          <a:off x="9429115" y="9181746"/>
          <a:ext cx="0" cy="1208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34212</xdr:rowOff>
    </xdr:from>
    <xdr:ext cx="534377" cy="259045"/>
    <xdr:sp macro="" textlink="">
      <xdr:nvSpPr>
        <xdr:cNvPr id="227" name="【橋りょう・トンネル】&#10;一人当たり有形固定資産（償却資産）額最小値テキスト">
          <a:extLst>
            <a:ext uri="{FF2B5EF4-FFF2-40B4-BE49-F238E27FC236}">
              <a16:creationId xmlns:a16="http://schemas.microsoft.com/office/drawing/2014/main" id="{E222E14F-3552-44F3-84A7-19C04C1C6DF7}"/>
            </a:ext>
          </a:extLst>
        </xdr:cNvPr>
        <xdr:cNvSpPr txBox="1"/>
      </xdr:nvSpPr>
      <xdr:spPr>
        <a:xfrm>
          <a:off x="9467850" y="10394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30385</xdr:rowOff>
    </xdr:from>
    <xdr:to>
      <xdr:col>55</xdr:col>
      <xdr:colOff>88900</xdr:colOff>
      <xdr:row>64</xdr:row>
      <xdr:rowOff>30385</xdr:rowOff>
    </xdr:to>
    <xdr:cxnSp macro="">
      <xdr:nvCxnSpPr>
        <xdr:cNvPr id="228" name="直線コネクタ 227">
          <a:extLst>
            <a:ext uri="{FF2B5EF4-FFF2-40B4-BE49-F238E27FC236}">
              <a16:creationId xmlns:a16="http://schemas.microsoft.com/office/drawing/2014/main" id="{5F0CDFE2-C0D3-45D3-8024-099C887B6A96}"/>
            </a:ext>
          </a:extLst>
        </xdr:cNvPr>
        <xdr:cNvCxnSpPr/>
      </xdr:nvCxnSpPr>
      <xdr:spPr>
        <a:xfrm>
          <a:off x="9363075" y="10390410"/>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60623</xdr:rowOff>
    </xdr:from>
    <xdr:ext cx="599010" cy="259045"/>
    <xdr:sp macro="" textlink="">
      <xdr:nvSpPr>
        <xdr:cNvPr id="229" name="【橋りょう・トンネル】&#10;一人当たり有形固定資産（償却資産）額最大値テキスト">
          <a:extLst>
            <a:ext uri="{FF2B5EF4-FFF2-40B4-BE49-F238E27FC236}">
              <a16:creationId xmlns:a16="http://schemas.microsoft.com/office/drawing/2014/main" id="{6D3B6808-B2F3-4442-B5D2-827BE2969199}"/>
            </a:ext>
          </a:extLst>
        </xdr:cNvPr>
        <xdr:cNvSpPr txBox="1"/>
      </xdr:nvSpPr>
      <xdr:spPr>
        <a:xfrm>
          <a:off x="9467850" y="8969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113946</xdr:rowOff>
    </xdr:from>
    <xdr:to>
      <xdr:col>55</xdr:col>
      <xdr:colOff>88900</xdr:colOff>
      <xdr:row>56</xdr:row>
      <xdr:rowOff>113946</xdr:rowOff>
    </xdr:to>
    <xdr:cxnSp macro="">
      <xdr:nvCxnSpPr>
        <xdr:cNvPr id="230" name="直線コネクタ 229">
          <a:extLst>
            <a:ext uri="{FF2B5EF4-FFF2-40B4-BE49-F238E27FC236}">
              <a16:creationId xmlns:a16="http://schemas.microsoft.com/office/drawing/2014/main" id="{09937D2E-09E4-4964-AE5E-820ACEDC3172}"/>
            </a:ext>
          </a:extLst>
        </xdr:cNvPr>
        <xdr:cNvCxnSpPr/>
      </xdr:nvCxnSpPr>
      <xdr:spPr>
        <a:xfrm>
          <a:off x="9363075" y="9181746"/>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110361</xdr:rowOff>
    </xdr:from>
    <xdr:ext cx="599010" cy="259045"/>
    <xdr:sp macro="" textlink="">
      <xdr:nvSpPr>
        <xdr:cNvPr id="231" name="【橋りょう・トンネル】&#10;一人当たり有形固定資産（償却資産）額平均値テキスト">
          <a:extLst>
            <a:ext uri="{FF2B5EF4-FFF2-40B4-BE49-F238E27FC236}">
              <a16:creationId xmlns:a16="http://schemas.microsoft.com/office/drawing/2014/main" id="{3C3A3F34-D4D9-49E7-8CE2-00B0815AC62D}"/>
            </a:ext>
          </a:extLst>
        </xdr:cNvPr>
        <xdr:cNvSpPr txBox="1"/>
      </xdr:nvSpPr>
      <xdr:spPr>
        <a:xfrm>
          <a:off x="9467850" y="98226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87484</xdr:rowOff>
    </xdr:from>
    <xdr:to>
      <xdr:col>55</xdr:col>
      <xdr:colOff>50800</xdr:colOff>
      <xdr:row>62</xdr:row>
      <xdr:rowOff>17634</xdr:rowOff>
    </xdr:to>
    <xdr:sp macro="" textlink="">
      <xdr:nvSpPr>
        <xdr:cNvPr id="232" name="フローチャート: 判断 231">
          <a:extLst>
            <a:ext uri="{FF2B5EF4-FFF2-40B4-BE49-F238E27FC236}">
              <a16:creationId xmlns:a16="http://schemas.microsoft.com/office/drawing/2014/main" id="{59508FC1-0D95-4B8F-84A2-92ACD1D42C76}"/>
            </a:ext>
          </a:extLst>
        </xdr:cNvPr>
        <xdr:cNvSpPr/>
      </xdr:nvSpPr>
      <xdr:spPr>
        <a:xfrm>
          <a:off x="9401175" y="9961734"/>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90300</xdr:rowOff>
    </xdr:from>
    <xdr:to>
      <xdr:col>50</xdr:col>
      <xdr:colOff>165100</xdr:colOff>
      <xdr:row>62</xdr:row>
      <xdr:rowOff>20450</xdr:rowOff>
    </xdr:to>
    <xdr:sp macro="" textlink="">
      <xdr:nvSpPr>
        <xdr:cNvPr id="233" name="フローチャート: 判断 232">
          <a:extLst>
            <a:ext uri="{FF2B5EF4-FFF2-40B4-BE49-F238E27FC236}">
              <a16:creationId xmlns:a16="http://schemas.microsoft.com/office/drawing/2014/main" id="{45DB4BBD-DC8F-4DD5-9D14-2701B266C884}"/>
            </a:ext>
          </a:extLst>
        </xdr:cNvPr>
        <xdr:cNvSpPr/>
      </xdr:nvSpPr>
      <xdr:spPr>
        <a:xfrm>
          <a:off x="8639175" y="996455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75452</xdr:rowOff>
    </xdr:from>
    <xdr:to>
      <xdr:col>46</xdr:col>
      <xdr:colOff>38100</xdr:colOff>
      <xdr:row>62</xdr:row>
      <xdr:rowOff>5602</xdr:rowOff>
    </xdr:to>
    <xdr:sp macro="" textlink="">
      <xdr:nvSpPr>
        <xdr:cNvPr id="234" name="フローチャート: 判断 233">
          <a:extLst>
            <a:ext uri="{FF2B5EF4-FFF2-40B4-BE49-F238E27FC236}">
              <a16:creationId xmlns:a16="http://schemas.microsoft.com/office/drawing/2014/main" id="{29295DDB-E61F-40BD-9346-D28E0B15B903}"/>
            </a:ext>
          </a:extLst>
        </xdr:cNvPr>
        <xdr:cNvSpPr/>
      </xdr:nvSpPr>
      <xdr:spPr>
        <a:xfrm>
          <a:off x="7839075" y="9952877"/>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66220</xdr:rowOff>
    </xdr:from>
    <xdr:to>
      <xdr:col>41</xdr:col>
      <xdr:colOff>101600</xdr:colOff>
      <xdr:row>61</xdr:row>
      <xdr:rowOff>167820</xdr:rowOff>
    </xdr:to>
    <xdr:sp macro="" textlink="">
      <xdr:nvSpPr>
        <xdr:cNvPr id="235" name="フローチャート: 判断 234">
          <a:extLst>
            <a:ext uri="{FF2B5EF4-FFF2-40B4-BE49-F238E27FC236}">
              <a16:creationId xmlns:a16="http://schemas.microsoft.com/office/drawing/2014/main" id="{2B3CE67D-8628-49BC-89C1-8C807AB566EF}"/>
            </a:ext>
          </a:extLst>
        </xdr:cNvPr>
        <xdr:cNvSpPr/>
      </xdr:nvSpPr>
      <xdr:spPr>
        <a:xfrm>
          <a:off x="7029450" y="994682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78846</xdr:rowOff>
    </xdr:from>
    <xdr:to>
      <xdr:col>36</xdr:col>
      <xdr:colOff>165100</xdr:colOff>
      <xdr:row>62</xdr:row>
      <xdr:rowOff>8996</xdr:rowOff>
    </xdr:to>
    <xdr:sp macro="" textlink="">
      <xdr:nvSpPr>
        <xdr:cNvPr id="236" name="フローチャート: 判断 235">
          <a:extLst>
            <a:ext uri="{FF2B5EF4-FFF2-40B4-BE49-F238E27FC236}">
              <a16:creationId xmlns:a16="http://schemas.microsoft.com/office/drawing/2014/main" id="{04B66A66-0191-408D-9FF5-4B7FE8F106B3}"/>
            </a:ext>
          </a:extLst>
        </xdr:cNvPr>
        <xdr:cNvSpPr/>
      </xdr:nvSpPr>
      <xdr:spPr>
        <a:xfrm>
          <a:off x="6238875" y="9956271"/>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8C96E7BE-09E2-4151-881D-B75AFC18BA28}"/>
            </a:ext>
          </a:extLst>
        </xdr:cNvPr>
        <xdr:cNvSpPr txBox="1"/>
      </xdr:nvSpPr>
      <xdr:spPr>
        <a:xfrm>
          <a:off x="925830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3E33E3D5-2290-44BA-87EC-E12B71461C0B}"/>
            </a:ext>
          </a:extLst>
        </xdr:cNvPr>
        <xdr:cNvSpPr txBox="1"/>
      </xdr:nvSpPr>
      <xdr:spPr>
        <a:xfrm>
          <a:off x="85153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7122B521-4F2E-4CDD-860C-4F27FA0A10F9}"/>
            </a:ext>
          </a:extLst>
        </xdr:cNvPr>
        <xdr:cNvSpPr txBox="1"/>
      </xdr:nvSpPr>
      <xdr:spPr>
        <a:xfrm>
          <a:off x="77152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C0A20DCC-8DED-42BE-B33E-25B52C424FA5}"/>
            </a:ext>
          </a:extLst>
        </xdr:cNvPr>
        <xdr:cNvSpPr txBox="1"/>
      </xdr:nvSpPr>
      <xdr:spPr>
        <a:xfrm>
          <a:off x="6905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4B806E92-66BB-49E3-8182-8DB3D0995927}"/>
            </a:ext>
          </a:extLst>
        </xdr:cNvPr>
        <xdr:cNvSpPr txBox="1"/>
      </xdr:nvSpPr>
      <xdr:spPr>
        <a:xfrm>
          <a:off x="61150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164271</xdr:rowOff>
    </xdr:from>
    <xdr:to>
      <xdr:col>55</xdr:col>
      <xdr:colOff>50800</xdr:colOff>
      <xdr:row>63</xdr:row>
      <xdr:rowOff>94421</xdr:rowOff>
    </xdr:to>
    <xdr:sp macro="" textlink="">
      <xdr:nvSpPr>
        <xdr:cNvPr id="242" name="楕円 241">
          <a:extLst>
            <a:ext uri="{FF2B5EF4-FFF2-40B4-BE49-F238E27FC236}">
              <a16:creationId xmlns:a16="http://schemas.microsoft.com/office/drawing/2014/main" id="{A1AD845F-123B-4AD3-AFC7-116A3F993CE1}"/>
            </a:ext>
          </a:extLst>
        </xdr:cNvPr>
        <xdr:cNvSpPr/>
      </xdr:nvSpPr>
      <xdr:spPr>
        <a:xfrm>
          <a:off x="9401175" y="10200446"/>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142698</xdr:rowOff>
    </xdr:from>
    <xdr:ext cx="534377" cy="259045"/>
    <xdr:sp macro="" textlink="">
      <xdr:nvSpPr>
        <xdr:cNvPr id="243" name="【橋りょう・トンネル】&#10;一人当たり有形固定資産（償却資産）額該当値テキスト">
          <a:extLst>
            <a:ext uri="{FF2B5EF4-FFF2-40B4-BE49-F238E27FC236}">
              <a16:creationId xmlns:a16="http://schemas.microsoft.com/office/drawing/2014/main" id="{EBD16CA6-E4F2-466C-8F8C-ABC2B0E40CA9}"/>
            </a:ext>
          </a:extLst>
        </xdr:cNvPr>
        <xdr:cNvSpPr txBox="1"/>
      </xdr:nvSpPr>
      <xdr:spPr>
        <a:xfrm>
          <a:off x="9467850" y="10185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165436</xdr:rowOff>
    </xdr:from>
    <xdr:to>
      <xdr:col>50</xdr:col>
      <xdr:colOff>165100</xdr:colOff>
      <xdr:row>63</xdr:row>
      <xdr:rowOff>95586</xdr:rowOff>
    </xdr:to>
    <xdr:sp macro="" textlink="">
      <xdr:nvSpPr>
        <xdr:cNvPr id="244" name="楕円 243">
          <a:extLst>
            <a:ext uri="{FF2B5EF4-FFF2-40B4-BE49-F238E27FC236}">
              <a16:creationId xmlns:a16="http://schemas.microsoft.com/office/drawing/2014/main" id="{BA4DD905-0698-491B-B19A-B5A6A2DFF69B}"/>
            </a:ext>
          </a:extLst>
        </xdr:cNvPr>
        <xdr:cNvSpPr/>
      </xdr:nvSpPr>
      <xdr:spPr>
        <a:xfrm>
          <a:off x="8639175" y="10201611"/>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43621</xdr:rowOff>
    </xdr:from>
    <xdr:to>
      <xdr:col>55</xdr:col>
      <xdr:colOff>0</xdr:colOff>
      <xdr:row>63</xdr:row>
      <xdr:rowOff>44786</xdr:rowOff>
    </xdr:to>
    <xdr:cxnSp macro="">
      <xdr:nvCxnSpPr>
        <xdr:cNvPr id="245" name="直線コネクタ 244">
          <a:extLst>
            <a:ext uri="{FF2B5EF4-FFF2-40B4-BE49-F238E27FC236}">
              <a16:creationId xmlns:a16="http://schemas.microsoft.com/office/drawing/2014/main" id="{74492634-EFE9-4683-AD2E-DA1BFF878A9C}"/>
            </a:ext>
          </a:extLst>
        </xdr:cNvPr>
        <xdr:cNvCxnSpPr/>
      </xdr:nvCxnSpPr>
      <xdr:spPr>
        <a:xfrm flipV="1">
          <a:off x="8686800" y="10248071"/>
          <a:ext cx="742950" cy="1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166035</xdr:rowOff>
    </xdr:from>
    <xdr:to>
      <xdr:col>46</xdr:col>
      <xdr:colOff>38100</xdr:colOff>
      <xdr:row>63</xdr:row>
      <xdr:rowOff>96185</xdr:rowOff>
    </xdr:to>
    <xdr:sp macro="" textlink="">
      <xdr:nvSpPr>
        <xdr:cNvPr id="246" name="楕円 245">
          <a:extLst>
            <a:ext uri="{FF2B5EF4-FFF2-40B4-BE49-F238E27FC236}">
              <a16:creationId xmlns:a16="http://schemas.microsoft.com/office/drawing/2014/main" id="{FADC3318-8061-4AFF-B5F4-9EEEC9299C6C}"/>
            </a:ext>
          </a:extLst>
        </xdr:cNvPr>
        <xdr:cNvSpPr/>
      </xdr:nvSpPr>
      <xdr:spPr>
        <a:xfrm>
          <a:off x="7839075" y="1020221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44786</xdr:rowOff>
    </xdr:from>
    <xdr:to>
      <xdr:col>50</xdr:col>
      <xdr:colOff>114300</xdr:colOff>
      <xdr:row>63</xdr:row>
      <xdr:rowOff>45385</xdr:rowOff>
    </xdr:to>
    <xdr:cxnSp macro="">
      <xdr:nvCxnSpPr>
        <xdr:cNvPr id="247" name="直線コネクタ 246">
          <a:extLst>
            <a:ext uri="{FF2B5EF4-FFF2-40B4-BE49-F238E27FC236}">
              <a16:creationId xmlns:a16="http://schemas.microsoft.com/office/drawing/2014/main" id="{244184F2-F012-495E-B92D-FA47EAC1DC94}"/>
            </a:ext>
          </a:extLst>
        </xdr:cNvPr>
        <xdr:cNvCxnSpPr/>
      </xdr:nvCxnSpPr>
      <xdr:spPr>
        <a:xfrm flipV="1">
          <a:off x="7886700" y="10249236"/>
          <a:ext cx="800100" cy="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165905</xdr:rowOff>
    </xdr:from>
    <xdr:to>
      <xdr:col>41</xdr:col>
      <xdr:colOff>101600</xdr:colOff>
      <xdr:row>63</xdr:row>
      <xdr:rowOff>96055</xdr:rowOff>
    </xdr:to>
    <xdr:sp macro="" textlink="">
      <xdr:nvSpPr>
        <xdr:cNvPr id="248" name="楕円 247">
          <a:extLst>
            <a:ext uri="{FF2B5EF4-FFF2-40B4-BE49-F238E27FC236}">
              <a16:creationId xmlns:a16="http://schemas.microsoft.com/office/drawing/2014/main" id="{8481F9C2-A090-406F-B1D3-B758D522C17D}"/>
            </a:ext>
          </a:extLst>
        </xdr:cNvPr>
        <xdr:cNvSpPr/>
      </xdr:nvSpPr>
      <xdr:spPr>
        <a:xfrm>
          <a:off x="7029450" y="1020208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45255</xdr:rowOff>
    </xdr:from>
    <xdr:to>
      <xdr:col>45</xdr:col>
      <xdr:colOff>177800</xdr:colOff>
      <xdr:row>63</xdr:row>
      <xdr:rowOff>45385</xdr:rowOff>
    </xdr:to>
    <xdr:cxnSp macro="">
      <xdr:nvCxnSpPr>
        <xdr:cNvPr id="249" name="直線コネクタ 248">
          <a:extLst>
            <a:ext uri="{FF2B5EF4-FFF2-40B4-BE49-F238E27FC236}">
              <a16:creationId xmlns:a16="http://schemas.microsoft.com/office/drawing/2014/main" id="{013DB288-9193-4575-8E2B-7ABD9156AC92}"/>
            </a:ext>
          </a:extLst>
        </xdr:cNvPr>
        <xdr:cNvCxnSpPr/>
      </xdr:nvCxnSpPr>
      <xdr:spPr>
        <a:xfrm>
          <a:off x="7077075" y="10249705"/>
          <a:ext cx="809625" cy="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166343</xdr:rowOff>
    </xdr:from>
    <xdr:to>
      <xdr:col>36</xdr:col>
      <xdr:colOff>165100</xdr:colOff>
      <xdr:row>63</xdr:row>
      <xdr:rowOff>96493</xdr:rowOff>
    </xdr:to>
    <xdr:sp macro="" textlink="">
      <xdr:nvSpPr>
        <xdr:cNvPr id="250" name="楕円 249">
          <a:extLst>
            <a:ext uri="{FF2B5EF4-FFF2-40B4-BE49-F238E27FC236}">
              <a16:creationId xmlns:a16="http://schemas.microsoft.com/office/drawing/2014/main" id="{8835CABA-D380-4856-85A3-B21000115A11}"/>
            </a:ext>
          </a:extLst>
        </xdr:cNvPr>
        <xdr:cNvSpPr/>
      </xdr:nvSpPr>
      <xdr:spPr>
        <a:xfrm>
          <a:off x="6238875" y="10202518"/>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45255</xdr:rowOff>
    </xdr:from>
    <xdr:to>
      <xdr:col>41</xdr:col>
      <xdr:colOff>50800</xdr:colOff>
      <xdr:row>63</xdr:row>
      <xdr:rowOff>45693</xdr:rowOff>
    </xdr:to>
    <xdr:cxnSp macro="">
      <xdr:nvCxnSpPr>
        <xdr:cNvPr id="251" name="直線コネクタ 250">
          <a:extLst>
            <a:ext uri="{FF2B5EF4-FFF2-40B4-BE49-F238E27FC236}">
              <a16:creationId xmlns:a16="http://schemas.microsoft.com/office/drawing/2014/main" id="{5A964EA6-893C-41CF-8EEF-56D595A829AC}"/>
            </a:ext>
          </a:extLst>
        </xdr:cNvPr>
        <xdr:cNvCxnSpPr/>
      </xdr:nvCxnSpPr>
      <xdr:spPr>
        <a:xfrm flipV="1">
          <a:off x="6286500" y="10249705"/>
          <a:ext cx="790575" cy="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36977</xdr:rowOff>
    </xdr:from>
    <xdr:ext cx="599010" cy="259045"/>
    <xdr:sp macro="" textlink="">
      <xdr:nvSpPr>
        <xdr:cNvPr id="252" name="n_1aveValue【橋りょう・トンネル】&#10;一人当たり有形固定資産（償却資産）額">
          <a:extLst>
            <a:ext uri="{FF2B5EF4-FFF2-40B4-BE49-F238E27FC236}">
              <a16:creationId xmlns:a16="http://schemas.microsoft.com/office/drawing/2014/main" id="{CE01041B-9B2A-48C8-8E0B-8F094A82A2FC}"/>
            </a:ext>
          </a:extLst>
        </xdr:cNvPr>
        <xdr:cNvSpPr txBox="1"/>
      </xdr:nvSpPr>
      <xdr:spPr>
        <a:xfrm>
          <a:off x="8399995" y="9752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22129</xdr:rowOff>
    </xdr:from>
    <xdr:ext cx="599010" cy="259045"/>
    <xdr:sp macro="" textlink="">
      <xdr:nvSpPr>
        <xdr:cNvPr id="253" name="n_2aveValue【橋りょう・トンネル】&#10;一人当たり有形固定資産（償却資産）額">
          <a:extLst>
            <a:ext uri="{FF2B5EF4-FFF2-40B4-BE49-F238E27FC236}">
              <a16:creationId xmlns:a16="http://schemas.microsoft.com/office/drawing/2014/main" id="{8C49E32D-A38F-4DFE-8650-B58C011F900F}"/>
            </a:ext>
          </a:extLst>
        </xdr:cNvPr>
        <xdr:cNvSpPr txBox="1"/>
      </xdr:nvSpPr>
      <xdr:spPr>
        <a:xfrm>
          <a:off x="7609420" y="9737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12897</xdr:rowOff>
    </xdr:from>
    <xdr:ext cx="599010" cy="259045"/>
    <xdr:sp macro="" textlink="">
      <xdr:nvSpPr>
        <xdr:cNvPr id="254" name="n_3aveValue【橋りょう・トンネル】&#10;一人当たり有形固定資産（償却資産）額">
          <a:extLst>
            <a:ext uri="{FF2B5EF4-FFF2-40B4-BE49-F238E27FC236}">
              <a16:creationId xmlns:a16="http://schemas.microsoft.com/office/drawing/2014/main" id="{3D6581E6-F222-4FED-A95E-A4C34D661473}"/>
            </a:ext>
          </a:extLst>
        </xdr:cNvPr>
        <xdr:cNvSpPr txBox="1"/>
      </xdr:nvSpPr>
      <xdr:spPr>
        <a:xfrm>
          <a:off x="6818845" y="9725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25523</xdr:rowOff>
    </xdr:from>
    <xdr:ext cx="599010" cy="259045"/>
    <xdr:sp macro="" textlink="">
      <xdr:nvSpPr>
        <xdr:cNvPr id="255" name="n_4aveValue【橋りょう・トンネル】&#10;一人当たり有形固定資産（償却資産）額">
          <a:extLst>
            <a:ext uri="{FF2B5EF4-FFF2-40B4-BE49-F238E27FC236}">
              <a16:creationId xmlns:a16="http://schemas.microsoft.com/office/drawing/2014/main" id="{A7717BBD-790C-4839-8A8A-5D23E38C7BD9}"/>
            </a:ext>
          </a:extLst>
        </xdr:cNvPr>
        <xdr:cNvSpPr txBox="1"/>
      </xdr:nvSpPr>
      <xdr:spPr>
        <a:xfrm>
          <a:off x="6009220" y="9744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86713</xdr:rowOff>
    </xdr:from>
    <xdr:ext cx="534377" cy="259045"/>
    <xdr:sp macro="" textlink="">
      <xdr:nvSpPr>
        <xdr:cNvPr id="256" name="n_1mainValue【橋りょう・トンネル】&#10;一人当たり有形固定資産（償却資産）額">
          <a:extLst>
            <a:ext uri="{FF2B5EF4-FFF2-40B4-BE49-F238E27FC236}">
              <a16:creationId xmlns:a16="http://schemas.microsoft.com/office/drawing/2014/main" id="{B138F3B1-9EA9-4603-B1E1-57EFD2AF7BA3}"/>
            </a:ext>
          </a:extLst>
        </xdr:cNvPr>
        <xdr:cNvSpPr txBox="1"/>
      </xdr:nvSpPr>
      <xdr:spPr>
        <a:xfrm>
          <a:off x="8429136" y="10284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87312</xdr:rowOff>
    </xdr:from>
    <xdr:ext cx="534377" cy="259045"/>
    <xdr:sp macro="" textlink="">
      <xdr:nvSpPr>
        <xdr:cNvPr id="257" name="n_2mainValue【橋りょう・トンネル】&#10;一人当たり有形固定資産（償却資産）額">
          <a:extLst>
            <a:ext uri="{FF2B5EF4-FFF2-40B4-BE49-F238E27FC236}">
              <a16:creationId xmlns:a16="http://schemas.microsoft.com/office/drawing/2014/main" id="{337AC480-CA31-4106-A028-8A6A561DBA0A}"/>
            </a:ext>
          </a:extLst>
        </xdr:cNvPr>
        <xdr:cNvSpPr txBox="1"/>
      </xdr:nvSpPr>
      <xdr:spPr>
        <a:xfrm>
          <a:off x="7648086" y="10285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63</xdr:row>
      <xdr:rowOff>87182</xdr:rowOff>
    </xdr:from>
    <xdr:ext cx="534377" cy="259045"/>
    <xdr:sp macro="" textlink="">
      <xdr:nvSpPr>
        <xdr:cNvPr id="258" name="n_3mainValue【橋りょう・トンネル】&#10;一人当たり有形固定資産（償却資産）額">
          <a:extLst>
            <a:ext uri="{FF2B5EF4-FFF2-40B4-BE49-F238E27FC236}">
              <a16:creationId xmlns:a16="http://schemas.microsoft.com/office/drawing/2014/main" id="{BC07E1BD-7C70-431B-BC7A-87BDA6867E56}"/>
            </a:ext>
          </a:extLst>
        </xdr:cNvPr>
        <xdr:cNvSpPr txBox="1"/>
      </xdr:nvSpPr>
      <xdr:spPr>
        <a:xfrm>
          <a:off x="6847986" y="10285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63</xdr:row>
      <xdr:rowOff>87620</xdr:rowOff>
    </xdr:from>
    <xdr:ext cx="534377" cy="259045"/>
    <xdr:sp macro="" textlink="">
      <xdr:nvSpPr>
        <xdr:cNvPr id="259" name="n_4mainValue【橋りょう・トンネル】&#10;一人当たり有形固定資産（償却資産）額">
          <a:extLst>
            <a:ext uri="{FF2B5EF4-FFF2-40B4-BE49-F238E27FC236}">
              <a16:creationId xmlns:a16="http://schemas.microsoft.com/office/drawing/2014/main" id="{0DDCF2C5-83BE-45F2-BB5F-A3AC741F337A}"/>
            </a:ext>
          </a:extLst>
        </xdr:cNvPr>
        <xdr:cNvSpPr txBox="1"/>
      </xdr:nvSpPr>
      <xdr:spPr>
        <a:xfrm>
          <a:off x="6038361" y="10285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0" name="正方形/長方形 259">
          <a:extLst>
            <a:ext uri="{FF2B5EF4-FFF2-40B4-BE49-F238E27FC236}">
              <a16:creationId xmlns:a16="http://schemas.microsoft.com/office/drawing/2014/main" id="{D9857371-B5B3-4939-950C-5AB2774CE807}"/>
            </a:ext>
          </a:extLst>
        </xdr:cNvPr>
        <xdr:cNvSpPr/>
      </xdr:nvSpPr>
      <xdr:spPr>
        <a:xfrm>
          <a:off x="685800" y="111633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1" name="正方形/長方形 260">
          <a:extLst>
            <a:ext uri="{FF2B5EF4-FFF2-40B4-BE49-F238E27FC236}">
              <a16:creationId xmlns:a16="http://schemas.microsoft.com/office/drawing/2014/main" id="{42E54E3E-FBAF-4B7A-AD03-EF6B48C32719}"/>
            </a:ext>
          </a:extLst>
        </xdr:cNvPr>
        <xdr:cNvSpPr/>
      </xdr:nvSpPr>
      <xdr:spPr>
        <a:xfrm>
          <a:off x="8096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2" name="正方形/長方形 261">
          <a:extLst>
            <a:ext uri="{FF2B5EF4-FFF2-40B4-BE49-F238E27FC236}">
              <a16:creationId xmlns:a16="http://schemas.microsoft.com/office/drawing/2014/main" id="{E776A7F9-C9CA-4527-932E-E7B26571A711}"/>
            </a:ext>
          </a:extLst>
        </xdr:cNvPr>
        <xdr:cNvSpPr/>
      </xdr:nvSpPr>
      <xdr:spPr>
        <a:xfrm>
          <a:off x="8096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3" name="正方形/長方形 262">
          <a:extLst>
            <a:ext uri="{FF2B5EF4-FFF2-40B4-BE49-F238E27FC236}">
              <a16:creationId xmlns:a16="http://schemas.microsoft.com/office/drawing/2014/main" id="{10F46573-5792-43F3-81A3-3FA051D0E698}"/>
            </a:ext>
          </a:extLst>
        </xdr:cNvPr>
        <xdr:cNvSpPr/>
      </xdr:nvSpPr>
      <xdr:spPr>
        <a:xfrm>
          <a:off x="17145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4" name="正方形/長方形 263">
          <a:extLst>
            <a:ext uri="{FF2B5EF4-FFF2-40B4-BE49-F238E27FC236}">
              <a16:creationId xmlns:a16="http://schemas.microsoft.com/office/drawing/2014/main" id="{1B27BDAD-BD48-464F-B34E-9708804EC908}"/>
            </a:ext>
          </a:extLst>
        </xdr:cNvPr>
        <xdr:cNvSpPr/>
      </xdr:nvSpPr>
      <xdr:spPr>
        <a:xfrm>
          <a:off x="17145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5" name="正方形/長方形 264">
          <a:extLst>
            <a:ext uri="{FF2B5EF4-FFF2-40B4-BE49-F238E27FC236}">
              <a16:creationId xmlns:a16="http://schemas.microsoft.com/office/drawing/2014/main" id="{4B605ED9-F334-415F-8DEC-1316A7AA7779}"/>
            </a:ext>
          </a:extLst>
        </xdr:cNvPr>
        <xdr:cNvSpPr/>
      </xdr:nvSpPr>
      <xdr:spPr>
        <a:xfrm>
          <a:off x="27432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6" name="正方形/長方形 265">
          <a:extLst>
            <a:ext uri="{FF2B5EF4-FFF2-40B4-BE49-F238E27FC236}">
              <a16:creationId xmlns:a16="http://schemas.microsoft.com/office/drawing/2014/main" id="{53DCB04D-C95A-4872-B808-0785A57D5086}"/>
            </a:ext>
          </a:extLst>
        </xdr:cNvPr>
        <xdr:cNvSpPr/>
      </xdr:nvSpPr>
      <xdr:spPr>
        <a:xfrm>
          <a:off x="27432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7" name="正方形/長方形 266">
          <a:extLst>
            <a:ext uri="{FF2B5EF4-FFF2-40B4-BE49-F238E27FC236}">
              <a16:creationId xmlns:a16="http://schemas.microsoft.com/office/drawing/2014/main" id="{C321942C-E239-4883-8E61-4A31CF43774D}"/>
            </a:ext>
          </a:extLst>
        </xdr:cNvPr>
        <xdr:cNvSpPr/>
      </xdr:nvSpPr>
      <xdr:spPr>
        <a:xfrm>
          <a:off x="685800" y="122396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8" name="テキスト ボックス 267">
          <a:extLst>
            <a:ext uri="{FF2B5EF4-FFF2-40B4-BE49-F238E27FC236}">
              <a16:creationId xmlns:a16="http://schemas.microsoft.com/office/drawing/2014/main" id="{F30EF7FC-40CC-4CB8-AD54-5EB1650FBF1C}"/>
            </a:ext>
          </a:extLst>
        </xdr:cNvPr>
        <xdr:cNvSpPr txBox="1"/>
      </xdr:nvSpPr>
      <xdr:spPr>
        <a:xfrm>
          <a:off x="666750" y="12058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9" name="直線コネクタ 268">
          <a:extLst>
            <a:ext uri="{FF2B5EF4-FFF2-40B4-BE49-F238E27FC236}">
              <a16:creationId xmlns:a16="http://schemas.microsoft.com/office/drawing/2014/main" id="{07871E21-3600-4214-B4B6-41A329089C00}"/>
            </a:ext>
          </a:extLst>
        </xdr:cNvPr>
        <xdr:cNvCxnSpPr/>
      </xdr:nvCxnSpPr>
      <xdr:spPr>
        <a:xfrm>
          <a:off x="685800" y="1440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70" name="テキスト ボックス 269">
          <a:extLst>
            <a:ext uri="{FF2B5EF4-FFF2-40B4-BE49-F238E27FC236}">
              <a16:creationId xmlns:a16="http://schemas.microsoft.com/office/drawing/2014/main" id="{2369EA6E-1279-4E7B-9C09-3416ADF04C52}"/>
            </a:ext>
          </a:extLst>
        </xdr:cNvPr>
        <xdr:cNvSpPr txBox="1"/>
      </xdr:nvSpPr>
      <xdr:spPr>
        <a:xfrm>
          <a:off x="339891" y="142564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1" name="直線コネクタ 270">
          <a:extLst>
            <a:ext uri="{FF2B5EF4-FFF2-40B4-BE49-F238E27FC236}">
              <a16:creationId xmlns:a16="http://schemas.microsoft.com/office/drawing/2014/main" id="{51777D1C-1127-44FA-A7DE-66F7983BC716}"/>
            </a:ext>
          </a:extLst>
        </xdr:cNvPr>
        <xdr:cNvCxnSpPr/>
      </xdr:nvCxnSpPr>
      <xdr:spPr>
        <a:xfrm>
          <a:off x="685800" y="140398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72" name="テキスト ボックス 271">
          <a:extLst>
            <a:ext uri="{FF2B5EF4-FFF2-40B4-BE49-F238E27FC236}">
              <a16:creationId xmlns:a16="http://schemas.microsoft.com/office/drawing/2014/main" id="{D5DDD188-3518-4054-AED4-67F30A697D1E}"/>
            </a:ext>
          </a:extLst>
        </xdr:cNvPr>
        <xdr:cNvSpPr txBox="1"/>
      </xdr:nvSpPr>
      <xdr:spPr>
        <a:xfrm>
          <a:off x="339891" y="13903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3" name="直線コネクタ 272">
          <a:extLst>
            <a:ext uri="{FF2B5EF4-FFF2-40B4-BE49-F238E27FC236}">
              <a16:creationId xmlns:a16="http://schemas.microsoft.com/office/drawing/2014/main" id="{BB04D730-A0D8-498F-AF6F-03AF754E7845}"/>
            </a:ext>
          </a:extLst>
        </xdr:cNvPr>
        <xdr:cNvCxnSpPr/>
      </xdr:nvCxnSpPr>
      <xdr:spPr>
        <a:xfrm>
          <a:off x="685800" y="13677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4" name="テキスト ボックス 273">
          <a:extLst>
            <a:ext uri="{FF2B5EF4-FFF2-40B4-BE49-F238E27FC236}">
              <a16:creationId xmlns:a16="http://schemas.microsoft.com/office/drawing/2014/main" id="{2B28CE97-F9C3-426B-9D52-DDBBDFD8B39D}"/>
            </a:ext>
          </a:extLst>
        </xdr:cNvPr>
        <xdr:cNvSpPr txBox="1"/>
      </xdr:nvSpPr>
      <xdr:spPr>
        <a:xfrm>
          <a:off x="339891" y="1354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5" name="直線コネクタ 274">
          <a:extLst>
            <a:ext uri="{FF2B5EF4-FFF2-40B4-BE49-F238E27FC236}">
              <a16:creationId xmlns:a16="http://schemas.microsoft.com/office/drawing/2014/main" id="{E783F25D-E86F-4C65-BEF6-ACA20FEC9F8B}"/>
            </a:ext>
          </a:extLst>
        </xdr:cNvPr>
        <xdr:cNvCxnSpPr/>
      </xdr:nvCxnSpPr>
      <xdr:spPr>
        <a:xfrm>
          <a:off x="685800" y="13315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6" name="テキスト ボックス 275">
          <a:extLst>
            <a:ext uri="{FF2B5EF4-FFF2-40B4-BE49-F238E27FC236}">
              <a16:creationId xmlns:a16="http://schemas.microsoft.com/office/drawing/2014/main" id="{581D6134-54A5-4151-8925-08DB19B83EEF}"/>
            </a:ext>
          </a:extLst>
        </xdr:cNvPr>
        <xdr:cNvSpPr txBox="1"/>
      </xdr:nvSpPr>
      <xdr:spPr>
        <a:xfrm>
          <a:off x="339891" y="13180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7" name="直線コネクタ 276">
          <a:extLst>
            <a:ext uri="{FF2B5EF4-FFF2-40B4-BE49-F238E27FC236}">
              <a16:creationId xmlns:a16="http://schemas.microsoft.com/office/drawing/2014/main" id="{75B572EA-9FC7-4660-AFC6-25FEBA71D61E}"/>
            </a:ext>
          </a:extLst>
        </xdr:cNvPr>
        <xdr:cNvCxnSpPr/>
      </xdr:nvCxnSpPr>
      <xdr:spPr>
        <a:xfrm>
          <a:off x="685800" y="12954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8" name="テキスト ボックス 277">
          <a:extLst>
            <a:ext uri="{FF2B5EF4-FFF2-40B4-BE49-F238E27FC236}">
              <a16:creationId xmlns:a16="http://schemas.microsoft.com/office/drawing/2014/main" id="{7538FBE0-86F8-4175-B7DD-A5AB25B00838}"/>
            </a:ext>
          </a:extLst>
        </xdr:cNvPr>
        <xdr:cNvSpPr txBox="1"/>
      </xdr:nvSpPr>
      <xdr:spPr>
        <a:xfrm>
          <a:off x="339891" y="12818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9" name="直線コネクタ 278">
          <a:extLst>
            <a:ext uri="{FF2B5EF4-FFF2-40B4-BE49-F238E27FC236}">
              <a16:creationId xmlns:a16="http://schemas.microsoft.com/office/drawing/2014/main" id="{C9AB2FAC-8CAA-4C66-BA9C-5D08CFC4F7A3}"/>
            </a:ext>
          </a:extLst>
        </xdr:cNvPr>
        <xdr:cNvCxnSpPr/>
      </xdr:nvCxnSpPr>
      <xdr:spPr>
        <a:xfrm>
          <a:off x="685800" y="126015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0" name="テキスト ボックス 279">
          <a:extLst>
            <a:ext uri="{FF2B5EF4-FFF2-40B4-BE49-F238E27FC236}">
              <a16:creationId xmlns:a16="http://schemas.microsoft.com/office/drawing/2014/main" id="{5BC7413D-924A-4582-A569-79C233F09093}"/>
            </a:ext>
          </a:extLst>
        </xdr:cNvPr>
        <xdr:cNvSpPr txBox="1"/>
      </xdr:nvSpPr>
      <xdr:spPr>
        <a:xfrm>
          <a:off x="339891" y="124657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1" name="直線コネクタ 280">
          <a:extLst>
            <a:ext uri="{FF2B5EF4-FFF2-40B4-BE49-F238E27FC236}">
              <a16:creationId xmlns:a16="http://schemas.microsoft.com/office/drawing/2014/main" id="{38D0FB12-49E6-414F-B3AE-74EE9558FCDE}"/>
            </a:ext>
          </a:extLst>
        </xdr:cNvPr>
        <xdr:cNvCxnSpPr/>
      </xdr:nvCxnSpPr>
      <xdr:spPr>
        <a:xfrm>
          <a:off x="685800" y="122396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2" name="テキスト ボックス 281">
          <a:extLst>
            <a:ext uri="{FF2B5EF4-FFF2-40B4-BE49-F238E27FC236}">
              <a16:creationId xmlns:a16="http://schemas.microsoft.com/office/drawing/2014/main" id="{94D920BA-FF32-4560-9443-00BBC2F4987E}"/>
            </a:ext>
          </a:extLst>
        </xdr:cNvPr>
        <xdr:cNvSpPr txBox="1"/>
      </xdr:nvSpPr>
      <xdr:spPr>
        <a:xfrm>
          <a:off x="339891" y="121037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3" name="【公営住宅】&#10;有形固定資産減価償却率グラフ枠">
          <a:extLst>
            <a:ext uri="{FF2B5EF4-FFF2-40B4-BE49-F238E27FC236}">
              <a16:creationId xmlns:a16="http://schemas.microsoft.com/office/drawing/2014/main" id="{CEFC8168-2D96-423F-A657-0174E7A83E6B}"/>
            </a:ext>
          </a:extLst>
        </xdr:cNvPr>
        <xdr:cNvSpPr/>
      </xdr:nvSpPr>
      <xdr:spPr>
        <a:xfrm>
          <a:off x="685800" y="122396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76200</xdr:rowOff>
    </xdr:from>
    <xdr:to>
      <xdr:col>24</xdr:col>
      <xdr:colOff>62865</xdr:colOff>
      <xdr:row>86</xdr:row>
      <xdr:rowOff>45720</xdr:rowOff>
    </xdr:to>
    <xdr:cxnSp macro="">
      <xdr:nvCxnSpPr>
        <xdr:cNvPr id="284" name="直線コネクタ 283">
          <a:extLst>
            <a:ext uri="{FF2B5EF4-FFF2-40B4-BE49-F238E27FC236}">
              <a16:creationId xmlns:a16="http://schemas.microsoft.com/office/drawing/2014/main" id="{667DAC44-5DA8-4EB8-ABCF-E2299047F7A5}"/>
            </a:ext>
          </a:extLst>
        </xdr:cNvPr>
        <xdr:cNvCxnSpPr/>
      </xdr:nvCxnSpPr>
      <xdr:spPr>
        <a:xfrm flipV="1">
          <a:off x="4180840" y="12706350"/>
          <a:ext cx="0" cy="1268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49547</xdr:rowOff>
    </xdr:from>
    <xdr:ext cx="405111" cy="259045"/>
    <xdr:sp macro="" textlink="">
      <xdr:nvSpPr>
        <xdr:cNvPr id="285" name="【公営住宅】&#10;有形固定資産減価償却率最小値テキスト">
          <a:extLst>
            <a:ext uri="{FF2B5EF4-FFF2-40B4-BE49-F238E27FC236}">
              <a16:creationId xmlns:a16="http://schemas.microsoft.com/office/drawing/2014/main" id="{BA2550FC-A45A-4D99-8EAA-0BDC2B7FFB8B}"/>
            </a:ext>
          </a:extLst>
        </xdr:cNvPr>
        <xdr:cNvSpPr txBox="1"/>
      </xdr:nvSpPr>
      <xdr:spPr>
        <a:xfrm>
          <a:off x="4219575" y="13971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45720</xdr:rowOff>
    </xdr:from>
    <xdr:to>
      <xdr:col>24</xdr:col>
      <xdr:colOff>152400</xdr:colOff>
      <xdr:row>86</xdr:row>
      <xdr:rowOff>45720</xdr:rowOff>
    </xdr:to>
    <xdr:cxnSp macro="">
      <xdr:nvCxnSpPr>
        <xdr:cNvPr id="286" name="直線コネクタ 285">
          <a:extLst>
            <a:ext uri="{FF2B5EF4-FFF2-40B4-BE49-F238E27FC236}">
              <a16:creationId xmlns:a16="http://schemas.microsoft.com/office/drawing/2014/main" id="{0A099789-756A-4FD7-8BAF-66A52D43F078}"/>
            </a:ext>
          </a:extLst>
        </xdr:cNvPr>
        <xdr:cNvCxnSpPr/>
      </xdr:nvCxnSpPr>
      <xdr:spPr>
        <a:xfrm>
          <a:off x="4105275" y="1397444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22877</xdr:rowOff>
    </xdr:from>
    <xdr:ext cx="405111" cy="259045"/>
    <xdr:sp macro="" textlink="">
      <xdr:nvSpPr>
        <xdr:cNvPr id="287" name="【公営住宅】&#10;有形固定資産減価償却率最大値テキスト">
          <a:extLst>
            <a:ext uri="{FF2B5EF4-FFF2-40B4-BE49-F238E27FC236}">
              <a16:creationId xmlns:a16="http://schemas.microsoft.com/office/drawing/2014/main" id="{5A8356DC-C83A-40E6-9052-249C6807362F}"/>
            </a:ext>
          </a:extLst>
        </xdr:cNvPr>
        <xdr:cNvSpPr txBox="1"/>
      </xdr:nvSpPr>
      <xdr:spPr>
        <a:xfrm>
          <a:off x="4219575" y="1249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76200</xdr:rowOff>
    </xdr:from>
    <xdr:to>
      <xdr:col>24</xdr:col>
      <xdr:colOff>152400</xdr:colOff>
      <xdr:row>78</xdr:row>
      <xdr:rowOff>76200</xdr:rowOff>
    </xdr:to>
    <xdr:cxnSp macro="">
      <xdr:nvCxnSpPr>
        <xdr:cNvPr id="288" name="直線コネクタ 287">
          <a:extLst>
            <a:ext uri="{FF2B5EF4-FFF2-40B4-BE49-F238E27FC236}">
              <a16:creationId xmlns:a16="http://schemas.microsoft.com/office/drawing/2014/main" id="{DD6D2018-A9A0-4924-8EE0-25F82BA352FC}"/>
            </a:ext>
          </a:extLst>
        </xdr:cNvPr>
        <xdr:cNvCxnSpPr/>
      </xdr:nvCxnSpPr>
      <xdr:spPr>
        <a:xfrm>
          <a:off x="4105275" y="1270635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13988</xdr:rowOff>
    </xdr:from>
    <xdr:ext cx="405111" cy="259045"/>
    <xdr:sp macro="" textlink="">
      <xdr:nvSpPr>
        <xdr:cNvPr id="289" name="【公営住宅】&#10;有形固定資産減価償却率平均値テキスト">
          <a:extLst>
            <a:ext uri="{FF2B5EF4-FFF2-40B4-BE49-F238E27FC236}">
              <a16:creationId xmlns:a16="http://schemas.microsoft.com/office/drawing/2014/main" id="{F8C0293E-A9C3-4238-8C61-623073CD377A}"/>
            </a:ext>
          </a:extLst>
        </xdr:cNvPr>
        <xdr:cNvSpPr txBox="1"/>
      </xdr:nvSpPr>
      <xdr:spPr>
        <a:xfrm>
          <a:off x="4219575" y="132886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162561</xdr:rowOff>
    </xdr:from>
    <xdr:to>
      <xdr:col>24</xdr:col>
      <xdr:colOff>114300</xdr:colOff>
      <xdr:row>83</xdr:row>
      <xdr:rowOff>92711</xdr:rowOff>
    </xdr:to>
    <xdr:sp macro="" textlink="">
      <xdr:nvSpPr>
        <xdr:cNvPr id="290" name="フローチャート: 判断 289">
          <a:extLst>
            <a:ext uri="{FF2B5EF4-FFF2-40B4-BE49-F238E27FC236}">
              <a16:creationId xmlns:a16="http://schemas.microsoft.com/office/drawing/2014/main" id="{3C99E3D4-9BD1-4A8C-BFD2-265241480498}"/>
            </a:ext>
          </a:extLst>
        </xdr:cNvPr>
        <xdr:cNvSpPr/>
      </xdr:nvSpPr>
      <xdr:spPr>
        <a:xfrm>
          <a:off x="4124325" y="13437236"/>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128270</xdr:rowOff>
    </xdr:from>
    <xdr:to>
      <xdr:col>20</xdr:col>
      <xdr:colOff>38100</xdr:colOff>
      <xdr:row>83</xdr:row>
      <xdr:rowOff>58420</xdr:rowOff>
    </xdr:to>
    <xdr:sp macro="" textlink="">
      <xdr:nvSpPr>
        <xdr:cNvPr id="291" name="フローチャート: 判断 290">
          <a:extLst>
            <a:ext uri="{FF2B5EF4-FFF2-40B4-BE49-F238E27FC236}">
              <a16:creationId xmlns:a16="http://schemas.microsoft.com/office/drawing/2014/main" id="{B8D6DC06-A97B-41B6-8238-2EADB68A4894}"/>
            </a:ext>
          </a:extLst>
        </xdr:cNvPr>
        <xdr:cNvSpPr/>
      </xdr:nvSpPr>
      <xdr:spPr>
        <a:xfrm>
          <a:off x="3381375" y="1340294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78739</xdr:rowOff>
    </xdr:from>
    <xdr:to>
      <xdr:col>15</xdr:col>
      <xdr:colOff>101600</xdr:colOff>
      <xdr:row>83</xdr:row>
      <xdr:rowOff>8889</xdr:rowOff>
    </xdr:to>
    <xdr:sp macro="" textlink="">
      <xdr:nvSpPr>
        <xdr:cNvPr id="292" name="フローチャート: 判断 291">
          <a:extLst>
            <a:ext uri="{FF2B5EF4-FFF2-40B4-BE49-F238E27FC236}">
              <a16:creationId xmlns:a16="http://schemas.microsoft.com/office/drawing/2014/main" id="{5FED258B-3280-438A-ABE0-5CF422F7B871}"/>
            </a:ext>
          </a:extLst>
        </xdr:cNvPr>
        <xdr:cNvSpPr/>
      </xdr:nvSpPr>
      <xdr:spPr>
        <a:xfrm>
          <a:off x="2571750" y="13356589"/>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170180</xdr:rowOff>
    </xdr:from>
    <xdr:to>
      <xdr:col>10</xdr:col>
      <xdr:colOff>165100</xdr:colOff>
      <xdr:row>82</xdr:row>
      <xdr:rowOff>100330</xdr:rowOff>
    </xdr:to>
    <xdr:sp macro="" textlink="">
      <xdr:nvSpPr>
        <xdr:cNvPr id="293" name="フローチャート: 判断 292">
          <a:extLst>
            <a:ext uri="{FF2B5EF4-FFF2-40B4-BE49-F238E27FC236}">
              <a16:creationId xmlns:a16="http://schemas.microsoft.com/office/drawing/2014/main" id="{7CF87872-C80A-43CE-A5F4-0258FB3D817B}"/>
            </a:ext>
          </a:extLst>
        </xdr:cNvPr>
        <xdr:cNvSpPr/>
      </xdr:nvSpPr>
      <xdr:spPr>
        <a:xfrm>
          <a:off x="1781175" y="1327658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90170</xdr:rowOff>
    </xdr:from>
    <xdr:to>
      <xdr:col>6</xdr:col>
      <xdr:colOff>38100</xdr:colOff>
      <xdr:row>82</xdr:row>
      <xdr:rowOff>20320</xdr:rowOff>
    </xdr:to>
    <xdr:sp macro="" textlink="">
      <xdr:nvSpPr>
        <xdr:cNvPr id="294" name="フローチャート: 判断 293">
          <a:extLst>
            <a:ext uri="{FF2B5EF4-FFF2-40B4-BE49-F238E27FC236}">
              <a16:creationId xmlns:a16="http://schemas.microsoft.com/office/drawing/2014/main" id="{1F065B65-A451-4626-894D-96AD70477A96}"/>
            </a:ext>
          </a:extLst>
        </xdr:cNvPr>
        <xdr:cNvSpPr/>
      </xdr:nvSpPr>
      <xdr:spPr>
        <a:xfrm>
          <a:off x="981075" y="1320292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006A40AA-AA13-48C9-9850-8A2CFEB87A25}"/>
            </a:ext>
          </a:extLst>
        </xdr:cNvPr>
        <xdr:cNvSpPr txBox="1"/>
      </xdr:nvSpPr>
      <xdr:spPr>
        <a:xfrm>
          <a:off x="40100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F471563B-96C9-4C3F-877C-3DC6302B313A}"/>
            </a:ext>
          </a:extLst>
        </xdr:cNvPr>
        <xdr:cNvSpPr txBox="1"/>
      </xdr:nvSpPr>
      <xdr:spPr>
        <a:xfrm>
          <a:off x="32575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76B8EF47-CDE6-41B3-994A-0AFD4B14286D}"/>
            </a:ext>
          </a:extLst>
        </xdr:cNvPr>
        <xdr:cNvSpPr txBox="1"/>
      </xdr:nvSpPr>
      <xdr:spPr>
        <a:xfrm>
          <a:off x="24479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CD830A69-C2FB-46FD-9C47-FFE3B75BF27D}"/>
            </a:ext>
          </a:extLst>
        </xdr:cNvPr>
        <xdr:cNvSpPr txBox="1"/>
      </xdr:nvSpPr>
      <xdr:spPr>
        <a:xfrm>
          <a:off x="16573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2FED9EBB-1717-4972-B8F8-DE83F4E70D0B}"/>
            </a:ext>
          </a:extLst>
        </xdr:cNvPr>
        <xdr:cNvSpPr txBox="1"/>
      </xdr:nvSpPr>
      <xdr:spPr>
        <a:xfrm>
          <a:off x="8572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82550</xdr:rowOff>
    </xdr:from>
    <xdr:to>
      <xdr:col>24</xdr:col>
      <xdr:colOff>114300</xdr:colOff>
      <xdr:row>84</xdr:row>
      <xdr:rowOff>12700</xdr:rowOff>
    </xdr:to>
    <xdr:sp macro="" textlink="">
      <xdr:nvSpPr>
        <xdr:cNvPr id="300" name="楕円 299">
          <a:extLst>
            <a:ext uri="{FF2B5EF4-FFF2-40B4-BE49-F238E27FC236}">
              <a16:creationId xmlns:a16="http://schemas.microsoft.com/office/drawing/2014/main" id="{14A1C5EA-5571-4869-A3A7-751CCF00736B}"/>
            </a:ext>
          </a:extLst>
        </xdr:cNvPr>
        <xdr:cNvSpPr/>
      </xdr:nvSpPr>
      <xdr:spPr>
        <a:xfrm>
          <a:off x="4124325" y="13525500"/>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60977</xdr:rowOff>
    </xdr:from>
    <xdr:ext cx="405111" cy="259045"/>
    <xdr:sp macro="" textlink="">
      <xdr:nvSpPr>
        <xdr:cNvPr id="301" name="【公営住宅】&#10;有形固定資産減価償却率該当値テキスト">
          <a:extLst>
            <a:ext uri="{FF2B5EF4-FFF2-40B4-BE49-F238E27FC236}">
              <a16:creationId xmlns:a16="http://schemas.microsoft.com/office/drawing/2014/main" id="{A05D1B6D-6A4E-49FC-9448-F1DA6F901906}"/>
            </a:ext>
          </a:extLst>
        </xdr:cNvPr>
        <xdr:cNvSpPr txBox="1"/>
      </xdr:nvSpPr>
      <xdr:spPr>
        <a:xfrm>
          <a:off x="4219575" y="13503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101600</xdr:rowOff>
    </xdr:from>
    <xdr:to>
      <xdr:col>20</xdr:col>
      <xdr:colOff>38100</xdr:colOff>
      <xdr:row>84</xdr:row>
      <xdr:rowOff>31750</xdr:rowOff>
    </xdr:to>
    <xdr:sp macro="" textlink="">
      <xdr:nvSpPr>
        <xdr:cNvPr id="302" name="楕円 301">
          <a:extLst>
            <a:ext uri="{FF2B5EF4-FFF2-40B4-BE49-F238E27FC236}">
              <a16:creationId xmlns:a16="http://schemas.microsoft.com/office/drawing/2014/main" id="{B7E38B9E-66D0-4C32-8236-4FF48F263618}"/>
            </a:ext>
          </a:extLst>
        </xdr:cNvPr>
        <xdr:cNvSpPr/>
      </xdr:nvSpPr>
      <xdr:spPr>
        <a:xfrm>
          <a:off x="3381375" y="13544550"/>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133350</xdr:rowOff>
    </xdr:from>
    <xdr:to>
      <xdr:col>24</xdr:col>
      <xdr:colOff>63500</xdr:colOff>
      <xdr:row>83</xdr:row>
      <xdr:rowOff>152400</xdr:rowOff>
    </xdr:to>
    <xdr:cxnSp macro="">
      <xdr:nvCxnSpPr>
        <xdr:cNvPr id="303" name="直線コネクタ 302">
          <a:extLst>
            <a:ext uri="{FF2B5EF4-FFF2-40B4-BE49-F238E27FC236}">
              <a16:creationId xmlns:a16="http://schemas.microsoft.com/office/drawing/2014/main" id="{2BB4FCDE-18AC-4EF9-8D27-137947E78E16}"/>
            </a:ext>
          </a:extLst>
        </xdr:cNvPr>
        <xdr:cNvCxnSpPr/>
      </xdr:nvCxnSpPr>
      <xdr:spPr>
        <a:xfrm flipV="1">
          <a:off x="3429000" y="13573125"/>
          <a:ext cx="752475"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55880</xdr:rowOff>
    </xdr:from>
    <xdr:to>
      <xdr:col>15</xdr:col>
      <xdr:colOff>101600</xdr:colOff>
      <xdr:row>83</xdr:row>
      <xdr:rowOff>157480</xdr:rowOff>
    </xdr:to>
    <xdr:sp macro="" textlink="">
      <xdr:nvSpPr>
        <xdr:cNvPr id="304" name="楕円 303">
          <a:extLst>
            <a:ext uri="{FF2B5EF4-FFF2-40B4-BE49-F238E27FC236}">
              <a16:creationId xmlns:a16="http://schemas.microsoft.com/office/drawing/2014/main" id="{90621CF8-423F-43A8-998C-342186D25322}"/>
            </a:ext>
          </a:extLst>
        </xdr:cNvPr>
        <xdr:cNvSpPr/>
      </xdr:nvSpPr>
      <xdr:spPr>
        <a:xfrm>
          <a:off x="2571750" y="1349565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106680</xdr:rowOff>
    </xdr:from>
    <xdr:to>
      <xdr:col>19</xdr:col>
      <xdr:colOff>177800</xdr:colOff>
      <xdr:row>83</xdr:row>
      <xdr:rowOff>152400</xdr:rowOff>
    </xdr:to>
    <xdr:cxnSp macro="">
      <xdr:nvCxnSpPr>
        <xdr:cNvPr id="305" name="直線コネクタ 304">
          <a:extLst>
            <a:ext uri="{FF2B5EF4-FFF2-40B4-BE49-F238E27FC236}">
              <a16:creationId xmlns:a16="http://schemas.microsoft.com/office/drawing/2014/main" id="{AF182DE0-B5AD-47F3-A60A-39AF47950490}"/>
            </a:ext>
          </a:extLst>
        </xdr:cNvPr>
        <xdr:cNvCxnSpPr/>
      </xdr:nvCxnSpPr>
      <xdr:spPr>
        <a:xfrm>
          <a:off x="2619375" y="13543280"/>
          <a:ext cx="809625" cy="48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143511</xdr:rowOff>
    </xdr:from>
    <xdr:to>
      <xdr:col>10</xdr:col>
      <xdr:colOff>165100</xdr:colOff>
      <xdr:row>83</xdr:row>
      <xdr:rowOff>73661</xdr:rowOff>
    </xdr:to>
    <xdr:sp macro="" textlink="">
      <xdr:nvSpPr>
        <xdr:cNvPr id="306" name="楕円 305">
          <a:extLst>
            <a:ext uri="{FF2B5EF4-FFF2-40B4-BE49-F238E27FC236}">
              <a16:creationId xmlns:a16="http://schemas.microsoft.com/office/drawing/2014/main" id="{DB5669BE-32B6-41C0-933F-650B6760679D}"/>
            </a:ext>
          </a:extLst>
        </xdr:cNvPr>
        <xdr:cNvSpPr/>
      </xdr:nvSpPr>
      <xdr:spPr>
        <a:xfrm>
          <a:off x="1781175" y="13418186"/>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22861</xdr:rowOff>
    </xdr:from>
    <xdr:to>
      <xdr:col>15</xdr:col>
      <xdr:colOff>50800</xdr:colOff>
      <xdr:row>83</xdr:row>
      <xdr:rowOff>106680</xdr:rowOff>
    </xdr:to>
    <xdr:cxnSp macro="">
      <xdr:nvCxnSpPr>
        <xdr:cNvPr id="307" name="直線コネクタ 306">
          <a:extLst>
            <a:ext uri="{FF2B5EF4-FFF2-40B4-BE49-F238E27FC236}">
              <a16:creationId xmlns:a16="http://schemas.microsoft.com/office/drawing/2014/main" id="{F5650AF5-C73E-4AD6-8163-EE85F065FEF0}"/>
            </a:ext>
          </a:extLst>
        </xdr:cNvPr>
        <xdr:cNvCxnSpPr/>
      </xdr:nvCxnSpPr>
      <xdr:spPr>
        <a:xfrm>
          <a:off x="1828800" y="13465811"/>
          <a:ext cx="790575" cy="77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82550</xdr:rowOff>
    </xdr:from>
    <xdr:to>
      <xdr:col>6</xdr:col>
      <xdr:colOff>38100</xdr:colOff>
      <xdr:row>83</xdr:row>
      <xdr:rowOff>12700</xdr:rowOff>
    </xdr:to>
    <xdr:sp macro="" textlink="">
      <xdr:nvSpPr>
        <xdr:cNvPr id="308" name="楕円 307">
          <a:extLst>
            <a:ext uri="{FF2B5EF4-FFF2-40B4-BE49-F238E27FC236}">
              <a16:creationId xmlns:a16="http://schemas.microsoft.com/office/drawing/2014/main" id="{6D2161F4-02AA-4B19-9EEC-541D39CFD250}"/>
            </a:ext>
          </a:extLst>
        </xdr:cNvPr>
        <xdr:cNvSpPr/>
      </xdr:nvSpPr>
      <xdr:spPr>
        <a:xfrm>
          <a:off x="981075" y="13363575"/>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133350</xdr:rowOff>
    </xdr:from>
    <xdr:to>
      <xdr:col>10</xdr:col>
      <xdr:colOff>114300</xdr:colOff>
      <xdr:row>83</xdr:row>
      <xdr:rowOff>22861</xdr:rowOff>
    </xdr:to>
    <xdr:cxnSp macro="">
      <xdr:nvCxnSpPr>
        <xdr:cNvPr id="309" name="直線コネクタ 308">
          <a:extLst>
            <a:ext uri="{FF2B5EF4-FFF2-40B4-BE49-F238E27FC236}">
              <a16:creationId xmlns:a16="http://schemas.microsoft.com/office/drawing/2014/main" id="{2B5E5B19-231D-4B08-B9B9-96A08E291524}"/>
            </a:ext>
          </a:extLst>
        </xdr:cNvPr>
        <xdr:cNvCxnSpPr/>
      </xdr:nvCxnSpPr>
      <xdr:spPr>
        <a:xfrm>
          <a:off x="1028700" y="13411200"/>
          <a:ext cx="800100" cy="54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74947</xdr:rowOff>
    </xdr:from>
    <xdr:ext cx="405111" cy="259045"/>
    <xdr:sp macro="" textlink="">
      <xdr:nvSpPr>
        <xdr:cNvPr id="310" name="n_1aveValue【公営住宅】&#10;有形固定資産減価償却率">
          <a:extLst>
            <a:ext uri="{FF2B5EF4-FFF2-40B4-BE49-F238E27FC236}">
              <a16:creationId xmlns:a16="http://schemas.microsoft.com/office/drawing/2014/main" id="{29A93116-A2A0-4ADB-B2E8-0E51C1A9DF82}"/>
            </a:ext>
          </a:extLst>
        </xdr:cNvPr>
        <xdr:cNvSpPr txBox="1"/>
      </xdr:nvSpPr>
      <xdr:spPr>
        <a:xfrm>
          <a:off x="3239144" y="13190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25416</xdr:rowOff>
    </xdr:from>
    <xdr:ext cx="405111" cy="259045"/>
    <xdr:sp macro="" textlink="">
      <xdr:nvSpPr>
        <xdr:cNvPr id="311" name="n_2aveValue【公営住宅】&#10;有形固定資産減価償却率">
          <a:extLst>
            <a:ext uri="{FF2B5EF4-FFF2-40B4-BE49-F238E27FC236}">
              <a16:creationId xmlns:a16="http://schemas.microsoft.com/office/drawing/2014/main" id="{497E0E28-EAED-40C1-B910-343EDA83E866}"/>
            </a:ext>
          </a:extLst>
        </xdr:cNvPr>
        <xdr:cNvSpPr txBox="1"/>
      </xdr:nvSpPr>
      <xdr:spPr>
        <a:xfrm>
          <a:off x="2439044" y="13144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116857</xdr:rowOff>
    </xdr:from>
    <xdr:ext cx="405111" cy="259045"/>
    <xdr:sp macro="" textlink="">
      <xdr:nvSpPr>
        <xdr:cNvPr id="312" name="n_3aveValue【公営住宅】&#10;有形固定資産減価償却率">
          <a:extLst>
            <a:ext uri="{FF2B5EF4-FFF2-40B4-BE49-F238E27FC236}">
              <a16:creationId xmlns:a16="http://schemas.microsoft.com/office/drawing/2014/main" id="{AC41FED8-39EC-40F5-8B2E-66B03B6C10E4}"/>
            </a:ext>
          </a:extLst>
        </xdr:cNvPr>
        <xdr:cNvSpPr txBox="1"/>
      </xdr:nvSpPr>
      <xdr:spPr>
        <a:xfrm>
          <a:off x="1648469" y="1307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36847</xdr:rowOff>
    </xdr:from>
    <xdr:ext cx="405111" cy="259045"/>
    <xdr:sp macro="" textlink="">
      <xdr:nvSpPr>
        <xdr:cNvPr id="313" name="n_4aveValue【公営住宅】&#10;有形固定資産減価償却率">
          <a:extLst>
            <a:ext uri="{FF2B5EF4-FFF2-40B4-BE49-F238E27FC236}">
              <a16:creationId xmlns:a16="http://schemas.microsoft.com/office/drawing/2014/main" id="{52B6191B-BA49-45B3-BF47-1AA58B9BBDE6}"/>
            </a:ext>
          </a:extLst>
        </xdr:cNvPr>
        <xdr:cNvSpPr txBox="1"/>
      </xdr:nvSpPr>
      <xdr:spPr>
        <a:xfrm>
          <a:off x="848369" y="1299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22877</xdr:rowOff>
    </xdr:from>
    <xdr:ext cx="405111" cy="259045"/>
    <xdr:sp macro="" textlink="">
      <xdr:nvSpPr>
        <xdr:cNvPr id="314" name="n_1mainValue【公営住宅】&#10;有形固定資産減価償却率">
          <a:extLst>
            <a:ext uri="{FF2B5EF4-FFF2-40B4-BE49-F238E27FC236}">
              <a16:creationId xmlns:a16="http://schemas.microsoft.com/office/drawing/2014/main" id="{DAE65BC4-6B1E-407D-A94A-2B8EE1CACAF7}"/>
            </a:ext>
          </a:extLst>
        </xdr:cNvPr>
        <xdr:cNvSpPr txBox="1"/>
      </xdr:nvSpPr>
      <xdr:spPr>
        <a:xfrm>
          <a:off x="3239144" y="13627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148607</xdr:rowOff>
    </xdr:from>
    <xdr:ext cx="405111" cy="259045"/>
    <xdr:sp macro="" textlink="">
      <xdr:nvSpPr>
        <xdr:cNvPr id="315" name="n_2mainValue【公営住宅】&#10;有形固定資産減価償却率">
          <a:extLst>
            <a:ext uri="{FF2B5EF4-FFF2-40B4-BE49-F238E27FC236}">
              <a16:creationId xmlns:a16="http://schemas.microsoft.com/office/drawing/2014/main" id="{2E49F9DA-A464-496C-8DDF-E03C290B1D95}"/>
            </a:ext>
          </a:extLst>
        </xdr:cNvPr>
        <xdr:cNvSpPr txBox="1"/>
      </xdr:nvSpPr>
      <xdr:spPr>
        <a:xfrm>
          <a:off x="2439044" y="1358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64788</xdr:rowOff>
    </xdr:from>
    <xdr:ext cx="405111" cy="259045"/>
    <xdr:sp macro="" textlink="">
      <xdr:nvSpPr>
        <xdr:cNvPr id="316" name="n_3mainValue【公営住宅】&#10;有形固定資産減価償却率">
          <a:extLst>
            <a:ext uri="{FF2B5EF4-FFF2-40B4-BE49-F238E27FC236}">
              <a16:creationId xmlns:a16="http://schemas.microsoft.com/office/drawing/2014/main" id="{F51498E7-AB88-489B-8195-62675C900E60}"/>
            </a:ext>
          </a:extLst>
        </xdr:cNvPr>
        <xdr:cNvSpPr txBox="1"/>
      </xdr:nvSpPr>
      <xdr:spPr>
        <a:xfrm>
          <a:off x="1648469" y="13507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3827</xdr:rowOff>
    </xdr:from>
    <xdr:ext cx="405111" cy="259045"/>
    <xdr:sp macro="" textlink="">
      <xdr:nvSpPr>
        <xdr:cNvPr id="317" name="n_4mainValue【公営住宅】&#10;有形固定資産減価償却率">
          <a:extLst>
            <a:ext uri="{FF2B5EF4-FFF2-40B4-BE49-F238E27FC236}">
              <a16:creationId xmlns:a16="http://schemas.microsoft.com/office/drawing/2014/main" id="{C5047AF9-1879-4F0A-A038-CBD11EB340F7}"/>
            </a:ext>
          </a:extLst>
        </xdr:cNvPr>
        <xdr:cNvSpPr txBox="1"/>
      </xdr:nvSpPr>
      <xdr:spPr>
        <a:xfrm>
          <a:off x="848369" y="13446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8" name="正方形/長方形 317">
          <a:extLst>
            <a:ext uri="{FF2B5EF4-FFF2-40B4-BE49-F238E27FC236}">
              <a16:creationId xmlns:a16="http://schemas.microsoft.com/office/drawing/2014/main" id="{74F4F435-4D98-4D34-9E76-560303D4E209}"/>
            </a:ext>
          </a:extLst>
        </xdr:cNvPr>
        <xdr:cNvSpPr/>
      </xdr:nvSpPr>
      <xdr:spPr>
        <a:xfrm>
          <a:off x="5953125" y="111633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9" name="正方形/長方形 318">
          <a:extLst>
            <a:ext uri="{FF2B5EF4-FFF2-40B4-BE49-F238E27FC236}">
              <a16:creationId xmlns:a16="http://schemas.microsoft.com/office/drawing/2014/main" id="{A7D14EF1-DA3B-45A0-845F-CA66D5D1D6D8}"/>
            </a:ext>
          </a:extLst>
        </xdr:cNvPr>
        <xdr:cNvSpPr/>
      </xdr:nvSpPr>
      <xdr:spPr>
        <a:xfrm>
          <a:off x="60674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0" name="正方形/長方形 319">
          <a:extLst>
            <a:ext uri="{FF2B5EF4-FFF2-40B4-BE49-F238E27FC236}">
              <a16:creationId xmlns:a16="http://schemas.microsoft.com/office/drawing/2014/main" id="{A69179F9-AC1A-417C-8707-4E8F7039E288}"/>
            </a:ext>
          </a:extLst>
        </xdr:cNvPr>
        <xdr:cNvSpPr/>
      </xdr:nvSpPr>
      <xdr:spPr>
        <a:xfrm>
          <a:off x="60674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1" name="正方形/長方形 320">
          <a:extLst>
            <a:ext uri="{FF2B5EF4-FFF2-40B4-BE49-F238E27FC236}">
              <a16:creationId xmlns:a16="http://schemas.microsoft.com/office/drawing/2014/main" id="{F9D8FBDB-7AA0-4CEB-984B-1DA2581F8DC3}"/>
            </a:ext>
          </a:extLst>
        </xdr:cNvPr>
        <xdr:cNvSpPr/>
      </xdr:nvSpPr>
      <xdr:spPr>
        <a:xfrm>
          <a:off x="69818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2" name="正方形/長方形 321">
          <a:extLst>
            <a:ext uri="{FF2B5EF4-FFF2-40B4-BE49-F238E27FC236}">
              <a16:creationId xmlns:a16="http://schemas.microsoft.com/office/drawing/2014/main" id="{1675D186-EE72-4077-B971-013267018DE5}"/>
            </a:ext>
          </a:extLst>
        </xdr:cNvPr>
        <xdr:cNvSpPr/>
      </xdr:nvSpPr>
      <xdr:spPr>
        <a:xfrm>
          <a:off x="69818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3" name="正方形/長方形 322">
          <a:extLst>
            <a:ext uri="{FF2B5EF4-FFF2-40B4-BE49-F238E27FC236}">
              <a16:creationId xmlns:a16="http://schemas.microsoft.com/office/drawing/2014/main" id="{A8E2CDB6-4F84-40FA-A2D9-7CDE4B9853BF}"/>
            </a:ext>
          </a:extLst>
        </xdr:cNvPr>
        <xdr:cNvSpPr/>
      </xdr:nvSpPr>
      <xdr:spPr>
        <a:xfrm>
          <a:off x="80105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4" name="正方形/長方形 323">
          <a:extLst>
            <a:ext uri="{FF2B5EF4-FFF2-40B4-BE49-F238E27FC236}">
              <a16:creationId xmlns:a16="http://schemas.microsoft.com/office/drawing/2014/main" id="{7B2CC08A-E90B-4DA4-9B6F-8EE5C5DA7694}"/>
            </a:ext>
          </a:extLst>
        </xdr:cNvPr>
        <xdr:cNvSpPr/>
      </xdr:nvSpPr>
      <xdr:spPr>
        <a:xfrm>
          <a:off x="80105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5" name="正方形/長方形 324">
          <a:extLst>
            <a:ext uri="{FF2B5EF4-FFF2-40B4-BE49-F238E27FC236}">
              <a16:creationId xmlns:a16="http://schemas.microsoft.com/office/drawing/2014/main" id="{60368016-2F25-42ED-9E8D-54622BAF3377}"/>
            </a:ext>
          </a:extLst>
        </xdr:cNvPr>
        <xdr:cNvSpPr/>
      </xdr:nvSpPr>
      <xdr:spPr>
        <a:xfrm>
          <a:off x="5953125" y="122396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6" name="テキスト ボックス 325">
          <a:extLst>
            <a:ext uri="{FF2B5EF4-FFF2-40B4-BE49-F238E27FC236}">
              <a16:creationId xmlns:a16="http://schemas.microsoft.com/office/drawing/2014/main" id="{00B886AA-0482-4F75-8599-B3134EEDE353}"/>
            </a:ext>
          </a:extLst>
        </xdr:cNvPr>
        <xdr:cNvSpPr txBox="1"/>
      </xdr:nvSpPr>
      <xdr:spPr>
        <a:xfrm>
          <a:off x="5915025" y="12058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7" name="直線コネクタ 326">
          <a:extLst>
            <a:ext uri="{FF2B5EF4-FFF2-40B4-BE49-F238E27FC236}">
              <a16:creationId xmlns:a16="http://schemas.microsoft.com/office/drawing/2014/main" id="{2BCF19FB-7A92-4F16-BD6B-1C5B7EBD88E5}"/>
            </a:ext>
          </a:extLst>
        </xdr:cNvPr>
        <xdr:cNvCxnSpPr/>
      </xdr:nvCxnSpPr>
      <xdr:spPr>
        <a:xfrm>
          <a:off x="5953125" y="14401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28" name="直線コネクタ 327">
          <a:extLst>
            <a:ext uri="{FF2B5EF4-FFF2-40B4-BE49-F238E27FC236}">
              <a16:creationId xmlns:a16="http://schemas.microsoft.com/office/drawing/2014/main" id="{4B34345B-52C0-402F-949F-692173ABA8F1}"/>
            </a:ext>
          </a:extLst>
        </xdr:cNvPr>
        <xdr:cNvCxnSpPr/>
      </xdr:nvCxnSpPr>
      <xdr:spPr>
        <a:xfrm>
          <a:off x="5953125" y="13963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29" name="テキスト ボックス 328">
          <a:extLst>
            <a:ext uri="{FF2B5EF4-FFF2-40B4-BE49-F238E27FC236}">
              <a16:creationId xmlns:a16="http://schemas.microsoft.com/office/drawing/2014/main" id="{3C7F7E7A-3EDA-4D1D-A023-B70312E55EE1}"/>
            </a:ext>
          </a:extLst>
        </xdr:cNvPr>
        <xdr:cNvSpPr txBox="1"/>
      </xdr:nvSpPr>
      <xdr:spPr>
        <a:xfrm>
          <a:off x="5527221" y="1382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0" name="直線コネクタ 329">
          <a:extLst>
            <a:ext uri="{FF2B5EF4-FFF2-40B4-BE49-F238E27FC236}">
              <a16:creationId xmlns:a16="http://schemas.microsoft.com/office/drawing/2014/main" id="{EAA658D3-DD5A-4768-A009-23B8A66ECC73}"/>
            </a:ext>
          </a:extLst>
        </xdr:cNvPr>
        <xdr:cNvCxnSpPr/>
      </xdr:nvCxnSpPr>
      <xdr:spPr>
        <a:xfrm>
          <a:off x="5953125" y="135350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1" name="テキスト ボックス 330">
          <a:extLst>
            <a:ext uri="{FF2B5EF4-FFF2-40B4-BE49-F238E27FC236}">
              <a16:creationId xmlns:a16="http://schemas.microsoft.com/office/drawing/2014/main" id="{885E052F-6B17-474D-875B-C5F3C4EF3889}"/>
            </a:ext>
          </a:extLst>
        </xdr:cNvPr>
        <xdr:cNvSpPr txBox="1"/>
      </xdr:nvSpPr>
      <xdr:spPr>
        <a:xfrm>
          <a:off x="5527221" y="133991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2" name="直線コネクタ 331">
          <a:extLst>
            <a:ext uri="{FF2B5EF4-FFF2-40B4-BE49-F238E27FC236}">
              <a16:creationId xmlns:a16="http://schemas.microsoft.com/office/drawing/2014/main" id="{8DAB5EF8-71AF-42DE-8F8F-92B40DE414F0}"/>
            </a:ext>
          </a:extLst>
        </xdr:cNvPr>
        <xdr:cNvCxnSpPr/>
      </xdr:nvCxnSpPr>
      <xdr:spPr>
        <a:xfrm>
          <a:off x="5953125" y="13106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3" name="テキスト ボックス 332">
          <a:extLst>
            <a:ext uri="{FF2B5EF4-FFF2-40B4-BE49-F238E27FC236}">
              <a16:creationId xmlns:a16="http://schemas.microsoft.com/office/drawing/2014/main" id="{20BE76F6-88A3-42B4-B4D4-B4C1AA02D1E7}"/>
            </a:ext>
          </a:extLst>
        </xdr:cNvPr>
        <xdr:cNvSpPr txBox="1"/>
      </xdr:nvSpPr>
      <xdr:spPr>
        <a:xfrm>
          <a:off x="5527221" y="129610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4" name="直線コネクタ 333">
          <a:extLst>
            <a:ext uri="{FF2B5EF4-FFF2-40B4-BE49-F238E27FC236}">
              <a16:creationId xmlns:a16="http://schemas.microsoft.com/office/drawing/2014/main" id="{6C342345-3931-40BF-A425-F740B17340BA}"/>
            </a:ext>
          </a:extLst>
        </xdr:cNvPr>
        <xdr:cNvCxnSpPr/>
      </xdr:nvCxnSpPr>
      <xdr:spPr>
        <a:xfrm>
          <a:off x="5953125" y="12668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5" name="テキスト ボックス 334">
          <a:extLst>
            <a:ext uri="{FF2B5EF4-FFF2-40B4-BE49-F238E27FC236}">
              <a16:creationId xmlns:a16="http://schemas.microsoft.com/office/drawing/2014/main" id="{644E83E7-F32F-4D21-8454-35C6841806D9}"/>
            </a:ext>
          </a:extLst>
        </xdr:cNvPr>
        <xdr:cNvSpPr txBox="1"/>
      </xdr:nvSpPr>
      <xdr:spPr>
        <a:xfrm>
          <a:off x="5527221" y="12532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6" name="直線コネクタ 335">
          <a:extLst>
            <a:ext uri="{FF2B5EF4-FFF2-40B4-BE49-F238E27FC236}">
              <a16:creationId xmlns:a16="http://schemas.microsoft.com/office/drawing/2014/main" id="{B4165AF6-CE5C-47A1-9D19-1712A74A98F0}"/>
            </a:ext>
          </a:extLst>
        </xdr:cNvPr>
        <xdr:cNvCxnSpPr/>
      </xdr:nvCxnSpPr>
      <xdr:spPr>
        <a:xfrm>
          <a:off x="5953125" y="122396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7" name="テキスト ボックス 336">
          <a:extLst>
            <a:ext uri="{FF2B5EF4-FFF2-40B4-BE49-F238E27FC236}">
              <a16:creationId xmlns:a16="http://schemas.microsoft.com/office/drawing/2014/main" id="{2E09A35F-65EA-48B3-BD94-D26D0C35F853}"/>
            </a:ext>
          </a:extLst>
        </xdr:cNvPr>
        <xdr:cNvSpPr txBox="1"/>
      </xdr:nvSpPr>
      <xdr:spPr>
        <a:xfrm>
          <a:off x="5527221" y="12103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8" name="【公営住宅】&#10;一人当たり面積グラフ枠">
          <a:extLst>
            <a:ext uri="{FF2B5EF4-FFF2-40B4-BE49-F238E27FC236}">
              <a16:creationId xmlns:a16="http://schemas.microsoft.com/office/drawing/2014/main" id="{20AFA4F6-5F43-43D5-B464-85028F56E31D}"/>
            </a:ext>
          </a:extLst>
        </xdr:cNvPr>
        <xdr:cNvSpPr/>
      </xdr:nvSpPr>
      <xdr:spPr>
        <a:xfrm>
          <a:off x="5953125" y="122396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22098</xdr:rowOff>
    </xdr:from>
    <xdr:to>
      <xdr:col>54</xdr:col>
      <xdr:colOff>189865</xdr:colOff>
      <xdr:row>85</xdr:row>
      <xdr:rowOff>158344</xdr:rowOff>
    </xdr:to>
    <xdr:cxnSp macro="">
      <xdr:nvCxnSpPr>
        <xdr:cNvPr id="339" name="直線コネクタ 338">
          <a:extLst>
            <a:ext uri="{FF2B5EF4-FFF2-40B4-BE49-F238E27FC236}">
              <a16:creationId xmlns:a16="http://schemas.microsoft.com/office/drawing/2014/main" id="{7CCE91D9-726A-49C4-B4E2-A95583AE3039}"/>
            </a:ext>
          </a:extLst>
        </xdr:cNvPr>
        <xdr:cNvCxnSpPr/>
      </xdr:nvCxnSpPr>
      <xdr:spPr>
        <a:xfrm flipV="1">
          <a:off x="9429115" y="12814173"/>
          <a:ext cx="0" cy="1110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162171</xdr:rowOff>
    </xdr:from>
    <xdr:ext cx="469744" cy="259045"/>
    <xdr:sp macro="" textlink="">
      <xdr:nvSpPr>
        <xdr:cNvPr id="340" name="【公営住宅】&#10;一人当たり面積最小値テキスト">
          <a:extLst>
            <a:ext uri="{FF2B5EF4-FFF2-40B4-BE49-F238E27FC236}">
              <a16:creationId xmlns:a16="http://schemas.microsoft.com/office/drawing/2014/main" id="{14835E60-12E3-499C-971F-2D5CA61A623A}"/>
            </a:ext>
          </a:extLst>
        </xdr:cNvPr>
        <xdr:cNvSpPr txBox="1"/>
      </xdr:nvSpPr>
      <xdr:spPr>
        <a:xfrm>
          <a:off x="9467850" y="13922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158344</xdr:rowOff>
    </xdr:from>
    <xdr:to>
      <xdr:col>55</xdr:col>
      <xdr:colOff>88900</xdr:colOff>
      <xdr:row>85</xdr:row>
      <xdr:rowOff>158344</xdr:rowOff>
    </xdr:to>
    <xdr:cxnSp macro="">
      <xdr:nvCxnSpPr>
        <xdr:cNvPr id="341" name="直線コネクタ 340">
          <a:extLst>
            <a:ext uri="{FF2B5EF4-FFF2-40B4-BE49-F238E27FC236}">
              <a16:creationId xmlns:a16="http://schemas.microsoft.com/office/drawing/2014/main" id="{D4E99059-D87B-4D44-A341-31076FD7E39A}"/>
            </a:ext>
          </a:extLst>
        </xdr:cNvPr>
        <xdr:cNvCxnSpPr/>
      </xdr:nvCxnSpPr>
      <xdr:spPr>
        <a:xfrm>
          <a:off x="9363075" y="13925144"/>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140225</xdr:rowOff>
    </xdr:from>
    <xdr:ext cx="469744" cy="259045"/>
    <xdr:sp macro="" textlink="">
      <xdr:nvSpPr>
        <xdr:cNvPr id="342" name="【公営住宅】&#10;一人当たり面積最大値テキスト">
          <a:extLst>
            <a:ext uri="{FF2B5EF4-FFF2-40B4-BE49-F238E27FC236}">
              <a16:creationId xmlns:a16="http://schemas.microsoft.com/office/drawing/2014/main" id="{9E7B9D22-9C40-4FF9-9DFE-F52D5298BE9E}"/>
            </a:ext>
          </a:extLst>
        </xdr:cNvPr>
        <xdr:cNvSpPr txBox="1"/>
      </xdr:nvSpPr>
      <xdr:spPr>
        <a:xfrm>
          <a:off x="9467850" y="12611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22098</xdr:rowOff>
    </xdr:from>
    <xdr:to>
      <xdr:col>55</xdr:col>
      <xdr:colOff>88900</xdr:colOff>
      <xdr:row>79</xdr:row>
      <xdr:rowOff>22098</xdr:rowOff>
    </xdr:to>
    <xdr:cxnSp macro="">
      <xdr:nvCxnSpPr>
        <xdr:cNvPr id="343" name="直線コネクタ 342">
          <a:extLst>
            <a:ext uri="{FF2B5EF4-FFF2-40B4-BE49-F238E27FC236}">
              <a16:creationId xmlns:a16="http://schemas.microsoft.com/office/drawing/2014/main" id="{538593BC-C755-4F69-A079-A5974B7134E7}"/>
            </a:ext>
          </a:extLst>
        </xdr:cNvPr>
        <xdr:cNvCxnSpPr/>
      </xdr:nvCxnSpPr>
      <xdr:spPr>
        <a:xfrm>
          <a:off x="9363075" y="12814173"/>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125289</xdr:rowOff>
    </xdr:from>
    <xdr:ext cx="469744" cy="259045"/>
    <xdr:sp macro="" textlink="">
      <xdr:nvSpPr>
        <xdr:cNvPr id="344" name="【公営住宅】&#10;一人当たり面積平均値テキスト">
          <a:extLst>
            <a:ext uri="{FF2B5EF4-FFF2-40B4-BE49-F238E27FC236}">
              <a16:creationId xmlns:a16="http://schemas.microsoft.com/office/drawing/2014/main" id="{A06DE8EE-0EFA-4AA1-AC77-32819BE10647}"/>
            </a:ext>
          </a:extLst>
        </xdr:cNvPr>
        <xdr:cNvSpPr txBox="1"/>
      </xdr:nvSpPr>
      <xdr:spPr>
        <a:xfrm>
          <a:off x="9467850" y="133999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146862</xdr:rowOff>
    </xdr:from>
    <xdr:to>
      <xdr:col>55</xdr:col>
      <xdr:colOff>50800</xdr:colOff>
      <xdr:row>83</xdr:row>
      <xdr:rowOff>77012</xdr:rowOff>
    </xdr:to>
    <xdr:sp macro="" textlink="">
      <xdr:nvSpPr>
        <xdr:cNvPr id="345" name="フローチャート: 判断 344">
          <a:extLst>
            <a:ext uri="{FF2B5EF4-FFF2-40B4-BE49-F238E27FC236}">
              <a16:creationId xmlns:a16="http://schemas.microsoft.com/office/drawing/2014/main" id="{6812FBD5-E259-48C9-8307-D25C9F56471B}"/>
            </a:ext>
          </a:extLst>
        </xdr:cNvPr>
        <xdr:cNvSpPr/>
      </xdr:nvSpPr>
      <xdr:spPr>
        <a:xfrm>
          <a:off x="9401175" y="13421537"/>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146862</xdr:rowOff>
    </xdr:from>
    <xdr:to>
      <xdr:col>50</xdr:col>
      <xdr:colOff>165100</xdr:colOff>
      <xdr:row>83</xdr:row>
      <xdr:rowOff>77012</xdr:rowOff>
    </xdr:to>
    <xdr:sp macro="" textlink="">
      <xdr:nvSpPr>
        <xdr:cNvPr id="346" name="フローチャート: 判断 345">
          <a:extLst>
            <a:ext uri="{FF2B5EF4-FFF2-40B4-BE49-F238E27FC236}">
              <a16:creationId xmlns:a16="http://schemas.microsoft.com/office/drawing/2014/main" id="{768EB607-1C05-417A-963E-FB009F89A088}"/>
            </a:ext>
          </a:extLst>
        </xdr:cNvPr>
        <xdr:cNvSpPr/>
      </xdr:nvSpPr>
      <xdr:spPr>
        <a:xfrm>
          <a:off x="8639175" y="13421537"/>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146862</xdr:rowOff>
    </xdr:from>
    <xdr:to>
      <xdr:col>46</xdr:col>
      <xdr:colOff>38100</xdr:colOff>
      <xdr:row>83</xdr:row>
      <xdr:rowOff>77012</xdr:rowOff>
    </xdr:to>
    <xdr:sp macro="" textlink="">
      <xdr:nvSpPr>
        <xdr:cNvPr id="347" name="フローチャート: 判断 346">
          <a:extLst>
            <a:ext uri="{FF2B5EF4-FFF2-40B4-BE49-F238E27FC236}">
              <a16:creationId xmlns:a16="http://schemas.microsoft.com/office/drawing/2014/main" id="{57689807-DC6A-4C1B-B1FE-D6BDD8A33EB8}"/>
            </a:ext>
          </a:extLst>
        </xdr:cNvPr>
        <xdr:cNvSpPr/>
      </xdr:nvSpPr>
      <xdr:spPr>
        <a:xfrm>
          <a:off x="7839075" y="13421537"/>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146862</xdr:rowOff>
    </xdr:from>
    <xdr:to>
      <xdr:col>41</xdr:col>
      <xdr:colOff>101600</xdr:colOff>
      <xdr:row>83</xdr:row>
      <xdr:rowOff>77012</xdr:rowOff>
    </xdr:to>
    <xdr:sp macro="" textlink="">
      <xdr:nvSpPr>
        <xdr:cNvPr id="348" name="フローチャート: 判断 347">
          <a:extLst>
            <a:ext uri="{FF2B5EF4-FFF2-40B4-BE49-F238E27FC236}">
              <a16:creationId xmlns:a16="http://schemas.microsoft.com/office/drawing/2014/main" id="{5D9D0522-72DF-4DAC-9E9D-B68D27D5B666}"/>
            </a:ext>
          </a:extLst>
        </xdr:cNvPr>
        <xdr:cNvSpPr/>
      </xdr:nvSpPr>
      <xdr:spPr>
        <a:xfrm>
          <a:off x="7029450" y="13421537"/>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71425</xdr:rowOff>
    </xdr:from>
    <xdr:to>
      <xdr:col>36</xdr:col>
      <xdr:colOff>165100</xdr:colOff>
      <xdr:row>83</xdr:row>
      <xdr:rowOff>1575</xdr:rowOff>
    </xdr:to>
    <xdr:sp macro="" textlink="">
      <xdr:nvSpPr>
        <xdr:cNvPr id="349" name="フローチャート: 判断 348">
          <a:extLst>
            <a:ext uri="{FF2B5EF4-FFF2-40B4-BE49-F238E27FC236}">
              <a16:creationId xmlns:a16="http://schemas.microsoft.com/office/drawing/2014/main" id="{1338E418-6CA9-42C4-B14B-8EE2DA6A761F}"/>
            </a:ext>
          </a:extLst>
        </xdr:cNvPr>
        <xdr:cNvSpPr/>
      </xdr:nvSpPr>
      <xdr:spPr>
        <a:xfrm>
          <a:off x="6238875" y="1334610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0" name="テキスト ボックス 349">
          <a:extLst>
            <a:ext uri="{FF2B5EF4-FFF2-40B4-BE49-F238E27FC236}">
              <a16:creationId xmlns:a16="http://schemas.microsoft.com/office/drawing/2014/main" id="{D726D633-8F69-47BC-8F27-838BDBFE48AE}"/>
            </a:ext>
          </a:extLst>
        </xdr:cNvPr>
        <xdr:cNvSpPr txBox="1"/>
      </xdr:nvSpPr>
      <xdr:spPr>
        <a:xfrm>
          <a:off x="92583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735A3F5D-07A4-4807-A3FE-28A1BF6FE68D}"/>
            </a:ext>
          </a:extLst>
        </xdr:cNvPr>
        <xdr:cNvSpPr txBox="1"/>
      </xdr:nvSpPr>
      <xdr:spPr>
        <a:xfrm>
          <a:off x="85153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1EC0D645-0AF4-4A13-A373-E247DCB0EB0B}"/>
            </a:ext>
          </a:extLst>
        </xdr:cNvPr>
        <xdr:cNvSpPr txBox="1"/>
      </xdr:nvSpPr>
      <xdr:spPr>
        <a:xfrm>
          <a:off x="77152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F1BA4E62-5F41-4163-BABE-6D737F1A28C3}"/>
            </a:ext>
          </a:extLst>
        </xdr:cNvPr>
        <xdr:cNvSpPr txBox="1"/>
      </xdr:nvSpPr>
      <xdr:spPr>
        <a:xfrm>
          <a:off x="69056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63A0A89A-94DC-46FB-B914-B3D379EEEE10}"/>
            </a:ext>
          </a:extLst>
        </xdr:cNvPr>
        <xdr:cNvSpPr txBox="1"/>
      </xdr:nvSpPr>
      <xdr:spPr>
        <a:xfrm>
          <a:off x="61150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102057</xdr:rowOff>
    </xdr:from>
    <xdr:to>
      <xdr:col>55</xdr:col>
      <xdr:colOff>50800</xdr:colOff>
      <xdr:row>83</xdr:row>
      <xdr:rowOff>32207</xdr:rowOff>
    </xdr:to>
    <xdr:sp macro="" textlink="">
      <xdr:nvSpPr>
        <xdr:cNvPr id="355" name="楕円 354">
          <a:extLst>
            <a:ext uri="{FF2B5EF4-FFF2-40B4-BE49-F238E27FC236}">
              <a16:creationId xmlns:a16="http://schemas.microsoft.com/office/drawing/2014/main" id="{6531108E-3FF5-454A-B2F8-A353081116B0}"/>
            </a:ext>
          </a:extLst>
        </xdr:cNvPr>
        <xdr:cNvSpPr/>
      </xdr:nvSpPr>
      <xdr:spPr>
        <a:xfrm>
          <a:off x="9401175" y="13383082"/>
          <a:ext cx="7620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124934</xdr:rowOff>
    </xdr:from>
    <xdr:ext cx="469744" cy="259045"/>
    <xdr:sp macro="" textlink="">
      <xdr:nvSpPr>
        <xdr:cNvPr id="356" name="【公営住宅】&#10;一人当たり面積該当値テキスト">
          <a:extLst>
            <a:ext uri="{FF2B5EF4-FFF2-40B4-BE49-F238E27FC236}">
              <a16:creationId xmlns:a16="http://schemas.microsoft.com/office/drawing/2014/main" id="{966CC32C-7378-46B8-8059-F2FAEF2C6C82}"/>
            </a:ext>
          </a:extLst>
        </xdr:cNvPr>
        <xdr:cNvSpPr txBox="1"/>
      </xdr:nvSpPr>
      <xdr:spPr>
        <a:xfrm>
          <a:off x="9467850" y="13237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110744</xdr:rowOff>
    </xdr:from>
    <xdr:to>
      <xdr:col>50</xdr:col>
      <xdr:colOff>165100</xdr:colOff>
      <xdr:row>83</xdr:row>
      <xdr:rowOff>40894</xdr:rowOff>
    </xdr:to>
    <xdr:sp macro="" textlink="">
      <xdr:nvSpPr>
        <xdr:cNvPr id="357" name="楕円 356">
          <a:extLst>
            <a:ext uri="{FF2B5EF4-FFF2-40B4-BE49-F238E27FC236}">
              <a16:creationId xmlns:a16="http://schemas.microsoft.com/office/drawing/2014/main" id="{8BAEC2BC-B170-434B-8E81-D72BAABD1924}"/>
            </a:ext>
          </a:extLst>
        </xdr:cNvPr>
        <xdr:cNvSpPr/>
      </xdr:nvSpPr>
      <xdr:spPr>
        <a:xfrm>
          <a:off x="8639175" y="13385419"/>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152857</xdr:rowOff>
    </xdr:from>
    <xdr:to>
      <xdr:col>55</xdr:col>
      <xdr:colOff>0</xdr:colOff>
      <xdr:row>82</xdr:row>
      <xdr:rowOff>161544</xdr:rowOff>
    </xdr:to>
    <xdr:cxnSp macro="">
      <xdr:nvCxnSpPr>
        <xdr:cNvPr id="358" name="直線コネクタ 357">
          <a:extLst>
            <a:ext uri="{FF2B5EF4-FFF2-40B4-BE49-F238E27FC236}">
              <a16:creationId xmlns:a16="http://schemas.microsoft.com/office/drawing/2014/main" id="{BADE90CF-9C35-4C10-8A6C-9BCD684D9573}"/>
            </a:ext>
          </a:extLst>
        </xdr:cNvPr>
        <xdr:cNvCxnSpPr/>
      </xdr:nvCxnSpPr>
      <xdr:spPr>
        <a:xfrm flipV="1">
          <a:off x="8686800" y="13430707"/>
          <a:ext cx="742950" cy="11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114858</xdr:rowOff>
    </xdr:from>
    <xdr:to>
      <xdr:col>46</xdr:col>
      <xdr:colOff>38100</xdr:colOff>
      <xdr:row>83</xdr:row>
      <xdr:rowOff>45008</xdr:rowOff>
    </xdr:to>
    <xdr:sp macro="" textlink="">
      <xdr:nvSpPr>
        <xdr:cNvPr id="359" name="楕円 358">
          <a:extLst>
            <a:ext uri="{FF2B5EF4-FFF2-40B4-BE49-F238E27FC236}">
              <a16:creationId xmlns:a16="http://schemas.microsoft.com/office/drawing/2014/main" id="{CA2722F1-7AE5-436F-B9A3-143B08463668}"/>
            </a:ext>
          </a:extLst>
        </xdr:cNvPr>
        <xdr:cNvSpPr/>
      </xdr:nvSpPr>
      <xdr:spPr>
        <a:xfrm>
          <a:off x="7839075" y="13392708"/>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161544</xdr:rowOff>
    </xdr:from>
    <xdr:to>
      <xdr:col>50</xdr:col>
      <xdr:colOff>114300</xdr:colOff>
      <xdr:row>82</xdr:row>
      <xdr:rowOff>165658</xdr:rowOff>
    </xdr:to>
    <xdr:cxnSp macro="">
      <xdr:nvCxnSpPr>
        <xdr:cNvPr id="360" name="直線コネクタ 359">
          <a:extLst>
            <a:ext uri="{FF2B5EF4-FFF2-40B4-BE49-F238E27FC236}">
              <a16:creationId xmlns:a16="http://schemas.microsoft.com/office/drawing/2014/main" id="{85015882-4745-4E97-9482-48C531683338}"/>
            </a:ext>
          </a:extLst>
        </xdr:cNvPr>
        <xdr:cNvCxnSpPr/>
      </xdr:nvCxnSpPr>
      <xdr:spPr>
        <a:xfrm flipV="1">
          <a:off x="7886700" y="13442569"/>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114858</xdr:rowOff>
    </xdr:from>
    <xdr:to>
      <xdr:col>41</xdr:col>
      <xdr:colOff>101600</xdr:colOff>
      <xdr:row>83</xdr:row>
      <xdr:rowOff>45008</xdr:rowOff>
    </xdr:to>
    <xdr:sp macro="" textlink="">
      <xdr:nvSpPr>
        <xdr:cNvPr id="361" name="楕円 360">
          <a:extLst>
            <a:ext uri="{FF2B5EF4-FFF2-40B4-BE49-F238E27FC236}">
              <a16:creationId xmlns:a16="http://schemas.microsoft.com/office/drawing/2014/main" id="{6DA5D399-2EAF-422E-BB14-436264E62DD6}"/>
            </a:ext>
          </a:extLst>
        </xdr:cNvPr>
        <xdr:cNvSpPr/>
      </xdr:nvSpPr>
      <xdr:spPr>
        <a:xfrm>
          <a:off x="7029450" y="13392708"/>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165658</xdr:rowOff>
    </xdr:from>
    <xdr:to>
      <xdr:col>45</xdr:col>
      <xdr:colOff>177800</xdr:colOff>
      <xdr:row>82</xdr:row>
      <xdr:rowOff>165658</xdr:rowOff>
    </xdr:to>
    <xdr:cxnSp macro="">
      <xdr:nvCxnSpPr>
        <xdr:cNvPr id="362" name="直線コネクタ 361">
          <a:extLst>
            <a:ext uri="{FF2B5EF4-FFF2-40B4-BE49-F238E27FC236}">
              <a16:creationId xmlns:a16="http://schemas.microsoft.com/office/drawing/2014/main" id="{41D70249-9290-44CB-8B53-CB088FA256BA}"/>
            </a:ext>
          </a:extLst>
        </xdr:cNvPr>
        <xdr:cNvCxnSpPr/>
      </xdr:nvCxnSpPr>
      <xdr:spPr>
        <a:xfrm>
          <a:off x="7077075" y="13440333"/>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119431</xdr:rowOff>
    </xdr:from>
    <xdr:to>
      <xdr:col>36</xdr:col>
      <xdr:colOff>165100</xdr:colOff>
      <xdr:row>83</xdr:row>
      <xdr:rowOff>49581</xdr:rowOff>
    </xdr:to>
    <xdr:sp macro="" textlink="">
      <xdr:nvSpPr>
        <xdr:cNvPr id="363" name="楕円 362">
          <a:extLst>
            <a:ext uri="{FF2B5EF4-FFF2-40B4-BE49-F238E27FC236}">
              <a16:creationId xmlns:a16="http://schemas.microsoft.com/office/drawing/2014/main" id="{B6DCF8C7-2FAE-4D56-B305-DDB919D77D06}"/>
            </a:ext>
          </a:extLst>
        </xdr:cNvPr>
        <xdr:cNvSpPr/>
      </xdr:nvSpPr>
      <xdr:spPr>
        <a:xfrm>
          <a:off x="6238875" y="13400456"/>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165658</xdr:rowOff>
    </xdr:from>
    <xdr:to>
      <xdr:col>41</xdr:col>
      <xdr:colOff>50800</xdr:colOff>
      <xdr:row>82</xdr:row>
      <xdr:rowOff>170231</xdr:rowOff>
    </xdr:to>
    <xdr:cxnSp macro="">
      <xdr:nvCxnSpPr>
        <xdr:cNvPr id="364" name="直線コネクタ 363">
          <a:extLst>
            <a:ext uri="{FF2B5EF4-FFF2-40B4-BE49-F238E27FC236}">
              <a16:creationId xmlns:a16="http://schemas.microsoft.com/office/drawing/2014/main" id="{D0AA3FAF-44D4-4E8D-AFD0-8D36CF9AD89F}"/>
            </a:ext>
          </a:extLst>
        </xdr:cNvPr>
        <xdr:cNvCxnSpPr/>
      </xdr:nvCxnSpPr>
      <xdr:spPr>
        <a:xfrm flipV="1">
          <a:off x="6286500" y="13440333"/>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68139</xdr:rowOff>
    </xdr:from>
    <xdr:ext cx="469744" cy="259045"/>
    <xdr:sp macro="" textlink="">
      <xdr:nvSpPr>
        <xdr:cNvPr id="365" name="n_1aveValue【公営住宅】&#10;一人当たり面積">
          <a:extLst>
            <a:ext uri="{FF2B5EF4-FFF2-40B4-BE49-F238E27FC236}">
              <a16:creationId xmlns:a16="http://schemas.microsoft.com/office/drawing/2014/main" id="{269F1C1D-1522-4C4E-BD14-179F9D33FB33}"/>
            </a:ext>
          </a:extLst>
        </xdr:cNvPr>
        <xdr:cNvSpPr txBox="1"/>
      </xdr:nvSpPr>
      <xdr:spPr>
        <a:xfrm>
          <a:off x="8458277" y="13504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68139</xdr:rowOff>
    </xdr:from>
    <xdr:ext cx="469744" cy="259045"/>
    <xdr:sp macro="" textlink="">
      <xdr:nvSpPr>
        <xdr:cNvPr id="366" name="n_2aveValue【公営住宅】&#10;一人当たり面積">
          <a:extLst>
            <a:ext uri="{FF2B5EF4-FFF2-40B4-BE49-F238E27FC236}">
              <a16:creationId xmlns:a16="http://schemas.microsoft.com/office/drawing/2014/main" id="{0D07E35F-FB97-4E9F-BBE7-903493267433}"/>
            </a:ext>
          </a:extLst>
        </xdr:cNvPr>
        <xdr:cNvSpPr txBox="1"/>
      </xdr:nvSpPr>
      <xdr:spPr>
        <a:xfrm>
          <a:off x="7677227" y="13504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68139</xdr:rowOff>
    </xdr:from>
    <xdr:ext cx="469744" cy="259045"/>
    <xdr:sp macro="" textlink="">
      <xdr:nvSpPr>
        <xdr:cNvPr id="367" name="n_3aveValue【公営住宅】&#10;一人当たり面積">
          <a:extLst>
            <a:ext uri="{FF2B5EF4-FFF2-40B4-BE49-F238E27FC236}">
              <a16:creationId xmlns:a16="http://schemas.microsoft.com/office/drawing/2014/main" id="{6354CDEA-F533-4372-8B9A-E04FEFBEF6C2}"/>
            </a:ext>
          </a:extLst>
        </xdr:cNvPr>
        <xdr:cNvSpPr txBox="1"/>
      </xdr:nvSpPr>
      <xdr:spPr>
        <a:xfrm>
          <a:off x="6867602" y="13504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18102</xdr:rowOff>
    </xdr:from>
    <xdr:ext cx="469744" cy="259045"/>
    <xdr:sp macro="" textlink="">
      <xdr:nvSpPr>
        <xdr:cNvPr id="368" name="n_4aveValue【公営住宅】&#10;一人当たり面積">
          <a:extLst>
            <a:ext uri="{FF2B5EF4-FFF2-40B4-BE49-F238E27FC236}">
              <a16:creationId xmlns:a16="http://schemas.microsoft.com/office/drawing/2014/main" id="{10B72340-8B3F-44A6-85B4-09B7FDD203D9}"/>
            </a:ext>
          </a:extLst>
        </xdr:cNvPr>
        <xdr:cNvSpPr txBox="1"/>
      </xdr:nvSpPr>
      <xdr:spPr>
        <a:xfrm>
          <a:off x="6067502" y="1313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57421</xdr:rowOff>
    </xdr:from>
    <xdr:ext cx="469744" cy="259045"/>
    <xdr:sp macro="" textlink="">
      <xdr:nvSpPr>
        <xdr:cNvPr id="369" name="n_1mainValue【公営住宅】&#10;一人当たり面積">
          <a:extLst>
            <a:ext uri="{FF2B5EF4-FFF2-40B4-BE49-F238E27FC236}">
              <a16:creationId xmlns:a16="http://schemas.microsoft.com/office/drawing/2014/main" id="{C2161B44-0EA6-402E-9EE6-604F8A85FCD6}"/>
            </a:ext>
          </a:extLst>
        </xdr:cNvPr>
        <xdr:cNvSpPr txBox="1"/>
      </xdr:nvSpPr>
      <xdr:spPr>
        <a:xfrm>
          <a:off x="8458277" y="13173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61535</xdr:rowOff>
    </xdr:from>
    <xdr:ext cx="469744" cy="259045"/>
    <xdr:sp macro="" textlink="">
      <xdr:nvSpPr>
        <xdr:cNvPr id="370" name="n_2mainValue【公営住宅】&#10;一人当たり面積">
          <a:extLst>
            <a:ext uri="{FF2B5EF4-FFF2-40B4-BE49-F238E27FC236}">
              <a16:creationId xmlns:a16="http://schemas.microsoft.com/office/drawing/2014/main" id="{914B4C03-DCCC-48F2-B36E-4694E3567618}"/>
            </a:ext>
          </a:extLst>
        </xdr:cNvPr>
        <xdr:cNvSpPr txBox="1"/>
      </xdr:nvSpPr>
      <xdr:spPr>
        <a:xfrm>
          <a:off x="7677227" y="13180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61535</xdr:rowOff>
    </xdr:from>
    <xdr:ext cx="469744" cy="259045"/>
    <xdr:sp macro="" textlink="">
      <xdr:nvSpPr>
        <xdr:cNvPr id="371" name="n_3mainValue【公営住宅】&#10;一人当たり面積">
          <a:extLst>
            <a:ext uri="{FF2B5EF4-FFF2-40B4-BE49-F238E27FC236}">
              <a16:creationId xmlns:a16="http://schemas.microsoft.com/office/drawing/2014/main" id="{5AD678E5-66F2-4FC5-989A-0158A061D810}"/>
            </a:ext>
          </a:extLst>
        </xdr:cNvPr>
        <xdr:cNvSpPr txBox="1"/>
      </xdr:nvSpPr>
      <xdr:spPr>
        <a:xfrm>
          <a:off x="6867602" y="13180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40708</xdr:rowOff>
    </xdr:from>
    <xdr:ext cx="469744" cy="259045"/>
    <xdr:sp macro="" textlink="">
      <xdr:nvSpPr>
        <xdr:cNvPr id="372" name="n_4mainValue【公営住宅】&#10;一人当たり面積">
          <a:extLst>
            <a:ext uri="{FF2B5EF4-FFF2-40B4-BE49-F238E27FC236}">
              <a16:creationId xmlns:a16="http://schemas.microsoft.com/office/drawing/2014/main" id="{25433F84-ED30-4022-8E1A-E5A1B4751C4F}"/>
            </a:ext>
          </a:extLst>
        </xdr:cNvPr>
        <xdr:cNvSpPr txBox="1"/>
      </xdr:nvSpPr>
      <xdr:spPr>
        <a:xfrm>
          <a:off x="6067502" y="13480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3" name="正方形/長方形 372">
          <a:extLst>
            <a:ext uri="{FF2B5EF4-FFF2-40B4-BE49-F238E27FC236}">
              <a16:creationId xmlns:a16="http://schemas.microsoft.com/office/drawing/2014/main" id="{E0B38B36-0294-42BA-BB31-AB9BB1AB7C2F}"/>
            </a:ext>
          </a:extLst>
        </xdr:cNvPr>
        <xdr:cNvSpPr/>
      </xdr:nvSpPr>
      <xdr:spPr>
        <a:xfrm>
          <a:off x="685800" y="14754225"/>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4" name="正方形/長方形 373">
          <a:extLst>
            <a:ext uri="{FF2B5EF4-FFF2-40B4-BE49-F238E27FC236}">
              <a16:creationId xmlns:a16="http://schemas.microsoft.com/office/drawing/2014/main" id="{13779AF8-D527-4242-A26E-5AC1CB04EF25}"/>
            </a:ext>
          </a:extLst>
        </xdr:cNvPr>
        <xdr:cNvSpPr/>
      </xdr:nvSpPr>
      <xdr:spPr>
        <a:xfrm>
          <a:off x="8096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5" name="正方形/長方形 374">
          <a:extLst>
            <a:ext uri="{FF2B5EF4-FFF2-40B4-BE49-F238E27FC236}">
              <a16:creationId xmlns:a16="http://schemas.microsoft.com/office/drawing/2014/main" id="{083EC536-942F-4278-A897-9140B5FE35D7}"/>
            </a:ext>
          </a:extLst>
        </xdr:cNvPr>
        <xdr:cNvSpPr/>
      </xdr:nvSpPr>
      <xdr:spPr>
        <a:xfrm>
          <a:off x="8096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6" name="正方形/長方形 375">
          <a:extLst>
            <a:ext uri="{FF2B5EF4-FFF2-40B4-BE49-F238E27FC236}">
              <a16:creationId xmlns:a16="http://schemas.microsoft.com/office/drawing/2014/main" id="{B2FF31F1-3CAC-49DC-8CC9-2B61B168012D}"/>
            </a:ext>
          </a:extLst>
        </xdr:cNvPr>
        <xdr:cNvSpPr/>
      </xdr:nvSpPr>
      <xdr:spPr>
        <a:xfrm>
          <a:off x="17145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7" name="正方形/長方形 376">
          <a:extLst>
            <a:ext uri="{FF2B5EF4-FFF2-40B4-BE49-F238E27FC236}">
              <a16:creationId xmlns:a16="http://schemas.microsoft.com/office/drawing/2014/main" id="{261F66F9-83F1-4BDF-8DB6-822F5E408BFE}"/>
            </a:ext>
          </a:extLst>
        </xdr:cNvPr>
        <xdr:cNvSpPr/>
      </xdr:nvSpPr>
      <xdr:spPr>
        <a:xfrm>
          <a:off x="17145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8" name="正方形/長方形 377">
          <a:extLst>
            <a:ext uri="{FF2B5EF4-FFF2-40B4-BE49-F238E27FC236}">
              <a16:creationId xmlns:a16="http://schemas.microsoft.com/office/drawing/2014/main" id="{9FFDFEA2-5F0C-482E-B642-72520ABDCD17}"/>
            </a:ext>
          </a:extLst>
        </xdr:cNvPr>
        <xdr:cNvSpPr/>
      </xdr:nvSpPr>
      <xdr:spPr>
        <a:xfrm>
          <a:off x="27432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9" name="正方形/長方形 378">
          <a:extLst>
            <a:ext uri="{FF2B5EF4-FFF2-40B4-BE49-F238E27FC236}">
              <a16:creationId xmlns:a16="http://schemas.microsoft.com/office/drawing/2014/main" id="{679A122D-FFD2-42F4-958E-60F856D09948}"/>
            </a:ext>
          </a:extLst>
        </xdr:cNvPr>
        <xdr:cNvSpPr/>
      </xdr:nvSpPr>
      <xdr:spPr>
        <a:xfrm>
          <a:off x="27432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0" name="正方形/長方形 379">
          <a:extLst>
            <a:ext uri="{FF2B5EF4-FFF2-40B4-BE49-F238E27FC236}">
              <a16:creationId xmlns:a16="http://schemas.microsoft.com/office/drawing/2014/main" id="{3DE4643F-2B39-4ACC-9451-7C87AE9E182F}"/>
            </a:ext>
          </a:extLst>
        </xdr:cNvPr>
        <xdr:cNvSpPr/>
      </xdr:nvSpPr>
      <xdr:spPr>
        <a:xfrm>
          <a:off x="685800" y="15840075"/>
          <a:ext cx="426720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1" name="テキスト ボックス 380">
          <a:extLst>
            <a:ext uri="{FF2B5EF4-FFF2-40B4-BE49-F238E27FC236}">
              <a16:creationId xmlns:a16="http://schemas.microsoft.com/office/drawing/2014/main" id="{159071C3-BB9E-47CC-8C35-E7682240CB04}"/>
            </a:ext>
          </a:extLst>
        </xdr:cNvPr>
        <xdr:cNvSpPr txBox="1"/>
      </xdr:nvSpPr>
      <xdr:spPr>
        <a:xfrm>
          <a:off x="666750" y="156591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2" name="直線コネクタ 381">
          <a:extLst>
            <a:ext uri="{FF2B5EF4-FFF2-40B4-BE49-F238E27FC236}">
              <a16:creationId xmlns:a16="http://schemas.microsoft.com/office/drawing/2014/main" id="{A23D0E39-3DF9-45C4-BD6F-73762151C374}"/>
            </a:ext>
          </a:extLst>
        </xdr:cNvPr>
        <xdr:cNvCxnSpPr/>
      </xdr:nvCxnSpPr>
      <xdr:spPr>
        <a:xfrm>
          <a:off x="685800" y="17992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3" name="テキスト ボックス 382">
          <a:extLst>
            <a:ext uri="{FF2B5EF4-FFF2-40B4-BE49-F238E27FC236}">
              <a16:creationId xmlns:a16="http://schemas.microsoft.com/office/drawing/2014/main" id="{4594C67B-D444-4F3C-81EC-3A3E2E3A8D84}"/>
            </a:ext>
          </a:extLst>
        </xdr:cNvPr>
        <xdr:cNvSpPr txBox="1"/>
      </xdr:nvSpPr>
      <xdr:spPr>
        <a:xfrm>
          <a:off x="278946" y="17856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4" name="直線コネクタ 383">
          <a:extLst>
            <a:ext uri="{FF2B5EF4-FFF2-40B4-BE49-F238E27FC236}">
              <a16:creationId xmlns:a16="http://schemas.microsoft.com/office/drawing/2014/main" id="{4AD6CB80-CCD9-4A55-AED1-BDDF81A3E88A}"/>
            </a:ext>
          </a:extLst>
        </xdr:cNvPr>
        <xdr:cNvCxnSpPr/>
      </xdr:nvCxnSpPr>
      <xdr:spPr>
        <a:xfrm>
          <a:off x="685800" y="17640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85" name="テキスト ボックス 384">
          <a:extLst>
            <a:ext uri="{FF2B5EF4-FFF2-40B4-BE49-F238E27FC236}">
              <a16:creationId xmlns:a16="http://schemas.microsoft.com/office/drawing/2014/main" id="{591A17F6-2905-4ED6-B082-2BB0729D6E6D}"/>
            </a:ext>
          </a:extLst>
        </xdr:cNvPr>
        <xdr:cNvSpPr txBox="1"/>
      </xdr:nvSpPr>
      <xdr:spPr>
        <a:xfrm>
          <a:off x="339891" y="174949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6" name="直線コネクタ 385">
          <a:extLst>
            <a:ext uri="{FF2B5EF4-FFF2-40B4-BE49-F238E27FC236}">
              <a16:creationId xmlns:a16="http://schemas.microsoft.com/office/drawing/2014/main" id="{71704514-3896-44D3-8CAC-A7F9398216C2}"/>
            </a:ext>
          </a:extLst>
        </xdr:cNvPr>
        <xdr:cNvCxnSpPr/>
      </xdr:nvCxnSpPr>
      <xdr:spPr>
        <a:xfrm>
          <a:off x="685800" y="17278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87" name="テキスト ボックス 386">
          <a:extLst>
            <a:ext uri="{FF2B5EF4-FFF2-40B4-BE49-F238E27FC236}">
              <a16:creationId xmlns:a16="http://schemas.microsoft.com/office/drawing/2014/main" id="{98A5B8A4-5788-437A-A0D7-1C484EDF9D4D}"/>
            </a:ext>
          </a:extLst>
        </xdr:cNvPr>
        <xdr:cNvSpPr txBox="1"/>
      </xdr:nvSpPr>
      <xdr:spPr>
        <a:xfrm>
          <a:off x="339891" y="17142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88" name="直線コネクタ 387">
          <a:extLst>
            <a:ext uri="{FF2B5EF4-FFF2-40B4-BE49-F238E27FC236}">
              <a16:creationId xmlns:a16="http://schemas.microsoft.com/office/drawing/2014/main" id="{65518C6D-F276-4849-BDCE-D9BA5B8E33EE}"/>
            </a:ext>
          </a:extLst>
        </xdr:cNvPr>
        <xdr:cNvCxnSpPr/>
      </xdr:nvCxnSpPr>
      <xdr:spPr>
        <a:xfrm>
          <a:off x="685800" y="16916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89" name="テキスト ボックス 388">
          <a:extLst>
            <a:ext uri="{FF2B5EF4-FFF2-40B4-BE49-F238E27FC236}">
              <a16:creationId xmlns:a16="http://schemas.microsoft.com/office/drawing/2014/main" id="{6FCA9C33-EC57-4B2F-87B1-76D3068A3618}"/>
            </a:ext>
          </a:extLst>
        </xdr:cNvPr>
        <xdr:cNvSpPr txBox="1"/>
      </xdr:nvSpPr>
      <xdr:spPr>
        <a:xfrm>
          <a:off x="339891" y="1678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0" name="直線コネクタ 389">
          <a:extLst>
            <a:ext uri="{FF2B5EF4-FFF2-40B4-BE49-F238E27FC236}">
              <a16:creationId xmlns:a16="http://schemas.microsoft.com/office/drawing/2014/main" id="{E5C16FBA-0F72-4DC3-BA82-964B755F7976}"/>
            </a:ext>
          </a:extLst>
        </xdr:cNvPr>
        <xdr:cNvCxnSpPr/>
      </xdr:nvCxnSpPr>
      <xdr:spPr>
        <a:xfrm>
          <a:off x="685800" y="16554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1" name="テキスト ボックス 390">
          <a:extLst>
            <a:ext uri="{FF2B5EF4-FFF2-40B4-BE49-F238E27FC236}">
              <a16:creationId xmlns:a16="http://schemas.microsoft.com/office/drawing/2014/main" id="{F0D35341-A8E4-40C5-BF23-F3994A435CC7}"/>
            </a:ext>
          </a:extLst>
        </xdr:cNvPr>
        <xdr:cNvSpPr txBox="1"/>
      </xdr:nvSpPr>
      <xdr:spPr>
        <a:xfrm>
          <a:off x="339891" y="16418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2" name="直線コネクタ 391">
          <a:extLst>
            <a:ext uri="{FF2B5EF4-FFF2-40B4-BE49-F238E27FC236}">
              <a16:creationId xmlns:a16="http://schemas.microsoft.com/office/drawing/2014/main" id="{D9211658-E5DE-4915-85EE-A7022F8DB2C9}"/>
            </a:ext>
          </a:extLst>
        </xdr:cNvPr>
        <xdr:cNvCxnSpPr/>
      </xdr:nvCxnSpPr>
      <xdr:spPr>
        <a:xfrm>
          <a:off x="6858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393" name="テキスト ボックス 392">
          <a:extLst>
            <a:ext uri="{FF2B5EF4-FFF2-40B4-BE49-F238E27FC236}">
              <a16:creationId xmlns:a16="http://schemas.microsoft.com/office/drawing/2014/main" id="{1FB5BF05-869B-431D-9A01-70B3E1412881}"/>
            </a:ext>
          </a:extLst>
        </xdr:cNvPr>
        <xdr:cNvSpPr txBox="1"/>
      </xdr:nvSpPr>
      <xdr:spPr>
        <a:xfrm>
          <a:off x="388136" y="160566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4" name="直線コネクタ 393">
          <a:extLst>
            <a:ext uri="{FF2B5EF4-FFF2-40B4-BE49-F238E27FC236}">
              <a16:creationId xmlns:a16="http://schemas.microsoft.com/office/drawing/2014/main" id="{C698A2F1-D670-4433-8C11-17EC62734E16}"/>
            </a:ext>
          </a:extLst>
        </xdr:cNvPr>
        <xdr:cNvCxnSpPr/>
      </xdr:nvCxnSpPr>
      <xdr:spPr>
        <a:xfrm>
          <a:off x="685800" y="15840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5" name="【港湾・漁港】&#10;有形固定資産減価償却率グラフ枠">
          <a:extLst>
            <a:ext uri="{FF2B5EF4-FFF2-40B4-BE49-F238E27FC236}">
              <a16:creationId xmlns:a16="http://schemas.microsoft.com/office/drawing/2014/main" id="{2BB99AF5-D1C7-4026-8215-92B2591B572A}"/>
            </a:ext>
          </a:extLst>
        </xdr:cNvPr>
        <xdr:cNvSpPr/>
      </xdr:nvSpPr>
      <xdr:spPr>
        <a:xfrm>
          <a:off x="685800" y="15840075"/>
          <a:ext cx="426720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108586</xdr:rowOff>
    </xdr:from>
    <xdr:to>
      <xdr:col>24</xdr:col>
      <xdr:colOff>62865</xdr:colOff>
      <xdr:row>108</xdr:row>
      <xdr:rowOff>156211</xdr:rowOff>
    </xdr:to>
    <xdr:cxnSp macro="">
      <xdr:nvCxnSpPr>
        <xdr:cNvPr id="396" name="直線コネクタ 395">
          <a:extLst>
            <a:ext uri="{FF2B5EF4-FFF2-40B4-BE49-F238E27FC236}">
              <a16:creationId xmlns:a16="http://schemas.microsoft.com/office/drawing/2014/main" id="{5CE6837F-88D3-4275-90B7-B53DB02A050E}"/>
            </a:ext>
          </a:extLst>
        </xdr:cNvPr>
        <xdr:cNvCxnSpPr/>
      </xdr:nvCxnSpPr>
      <xdr:spPr>
        <a:xfrm flipV="1">
          <a:off x="4180840" y="16297911"/>
          <a:ext cx="0" cy="1349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160038</xdr:rowOff>
    </xdr:from>
    <xdr:ext cx="405111" cy="259045"/>
    <xdr:sp macro="" textlink="">
      <xdr:nvSpPr>
        <xdr:cNvPr id="397" name="【港湾・漁港】&#10;有形固定資産減価償却率最小値テキスト">
          <a:extLst>
            <a:ext uri="{FF2B5EF4-FFF2-40B4-BE49-F238E27FC236}">
              <a16:creationId xmlns:a16="http://schemas.microsoft.com/office/drawing/2014/main" id="{8517D150-E9BA-4F0A-9D31-F60425709120}"/>
            </a:ext>
          </a:extLst>
        </xdr:cNvPr>
        <xdr:cNvSpPr txBox="1"/>
      </xdr:nvSpPr>
      <xdr:spPr>
        <a:xfrm>
          <a:off x="4219575" y="17651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156211</xdr:rowOff>
    </xdr:from>
    <xdr:to>
      <xdr:col>24</xdr:col>
      <xdr:colOff>152400</xdr:colOff>
      <xdr:row>108</xdr:row>
      <xdr:rowOff>156211</xdr:rowOff>
    </xdr:to>
    <xdr:cxnSp macro="">
      <xdr:nvCxnSpPr>
        <xdr:cNvPr id="398" name="直線コネクタ 397">
          <a:extLst>
            <a:ext uri="{FF2B5EF4-FFF2-40B4-BE49-F238E27FC236}">
              <a16:creationId xmlns:a16="http://schemas.microsoft.com/office/drawing/2014/main" id="{9C36B3EE-90F8-4C6B-BE36-749A78370D8F}"/>
            </a:ext>
          </a:extLst>
        </xdr:cNvPr>
        <xdr:cNvCxnSpPr/>
      </xdr:nvCxnSpPr>
      <xdr:spPr>
        <a:xfrm>
          <a:off x="4105275" y="17647286"/>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55263</xdr:rowOff>
    </xdr:from>
    <xdr:ext cx="340478" cy="259045"/>
    <xdr:sp macro="" textlink="">
      <xdr:nvSpPr>
        <xdr:cNvPr id="399" name="【港湾・漁港】&#10;有形固定資産減価償却率最大値テキスト">
          <a:extLst>
            <a:ext uri="{FF2B5EF4-FFF2-40B4-BE49-F238E27FC236}">
              <a16:creationId xmlns:a16="http://schemas.microsoft.com/office/drawing/2014/main" id="{A0660A40-5954-4DAD-881B-EE13E0E8533C}"/>
            </a:ext>
          </a:extLst>
        </xdr:cNvPr>
        <xdr:cNvSpPr txBox="1"/>
      </xdr:nvSpPr>
      <xdr:spPr>
        <a:xfrm>
          <a:off x="4219575" y="1608583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108586</xdr:rowOff>
    </xdr:from>
    <xdr:to>
      <xdr:col>24</xdr:col>
      <xdr:colOff>152400</xdr:colOff>
      <xdr:row>100</xdr:row>
      <xdr:rowOff>108586</xdr:rowOff>
    </xdr:to>
    <xdr:cxnSp macro="">
      <xdr:nvCxnSpPr>
        <xdr:cNvPr id="400" name="直線コネクタ 399">
          <a:extLst>
            <a:ext uri="{FF2B5EF4-FFF2-40B4-BE49-F238E27FC236}">
              <a16:creationId xmlns:a16="http://schemas.microsoft.com/office/drawing/2014/main" id="{AB75D1F2-BA7A-4EAC-B8CD-CF9A57615A99}"/>
            </a:ext>
          </a:extLst>
        </xdr:cNvPr>
        <xdr:cNvCxnSpPr/>
      </xdr:nvCxnSpPr>
      <xdr:spPr>
        <a:xfrm>
          <a:off x="4105275" y="16297911"/>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106</xdr:row>
      <xdr:rowOff>140988</xdr:rowOff>
    </xdr:from>
    <xdr:ext cx="405111" cy="259045"/>
    <xdr:sp macro="" textlink="">
      <xdr:nvSpPr>
        <xdr:cNvPr id="401" name="【港湾・漁港】&#10;有形固定資産減価償却率平均値テキスト">
          <a:extLst>
            <a:ext uri="{FF2B5EF4-FFF2-40B4-BE49-F238E27FC236}">
              <a16:creationId xmlns:a16="http://schemas.microsoft.com/office/drawing/2014/main" id="{EEB11CDB-329C-4B84-99A6-DEFB5FB7881B}"/>
            </a:ext>
          </a:extLst>
        </xdr:cNvPr>
        <xdr:cNvSpPr txBox="1"/>
      </xdr:nvSpPr>
      <xdr:spPr>
        <a:xfrm>
          <a:off x="4219575" y="173082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162561</xdr:rowOff>
    </xdr:from>
    <xdr:to>
      <xdr:col>24</xdr:col>
      <xdr:colOff>114300</xdr:colOff>
      <xdr:row>107</xdr:row>
      <xdr:rowOff>92711</xdr:rowOff>
    </xdr:to>
    <xdr:sp macro="" textlink="">
      <xdr:nvSpPr>
        <xdr:cNvPr id="402" name="フローチャート: 判断 401">
          <a:extLst>
            <a:ext uri="{FF2B5EF4-FFF2-40B4-BE49-F238E27FC236}">
              <a16:creationId xmlns:a16="http://schemas.microsoft.com/office/drawing/2014/main" id="{2BADD4F2-BA85-4D81-83CD-C9A8FC4311E8}"/>
            </a:ext>
          </a:extLst>
        </xdr:cNvPr>
        <xdr:cNvSpPr/>
      </xdr:nvSpPr>
      <xdr:spPr>
        <a:xfrm>
          <a:off x="4124325" y="17323436"/>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106</xdr:row>
      <xdr:rowOff>124461</xdr:rowOff>
    </xdr:from>
    <xdr:to>
      <xdr:col>20</xdr:col>
      <xdr:colOff>38100</xdr:colOff>
      <xdr:row>107</xdr:row>
      <xdr:rowOff>54611</xdr:rowOff>
    </xdr:to>
    <xdr:sp macro="" textlink="">
      <xdr:nvSpPr>
        <xdr:cNvPr id="403" name="フローチャート: 判断 402">
          <a:extLst>
            <a:ext uri="{FF2B5EF4-FFF2-40B4-BE49-F238E27FC236}">
              <a16:creationId xmlns:a16="http://schemas.microsoft.com/office/drawing/2014/main" id="{DCCB5DA4-5C50-4EF6-8825-D7999A9ACA1D}"/>
            </a:ext>
          </a:extLst>
        </xdr:cNvPr>
        <xdr:cNvSpPr/>
      </xdr:nvSpPr>
      <xdr:spPr>
        <a:xfrm>
          <a:off x="3381375" y="17285336"/>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106</xdr:row>
      <xdr:rowOff>101600</xdr:rowOff>
    </xdr:from>
    <xdr:to>
      <xdr:col>15</xdr:col>
      <xdr:colOff>101600</xdr:colOff>
      <xdr:row>107</xdr:row>
      <xdr:rowOff>31750</xdr:rowOff>
    </xdr:to>
    <xdr:sp macro="" textlink="">
      <xdr:nvSpPr>
        <xdr:cNvPr id="404" name="フローチャート: 判断 403">
          <a:extLst>
            <a:ext uri="{FF2B5EF4-FFF2-40B4-BE49-F238E27FC236}">
              <a16:creationId xmlns:a16="http://schemas.microsoft.com/office/drawing/2014/main" id="{E70EF62E-7C08-48AE-81FF-89E7F06F59A0}"/>
            </a:ext>
          </a:extLst>
        </xdr:cNvPr>
        <xdr:cNvSpPr/>
      </xdr:nvSpPr>
      <xdr:spPr>
        <a:xfrm>
          <a:off x="2571750" y="1726882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106</xdr:row>
      <xdr:rowOff>67311</xdr:rowOff>
    </xdr:from>
    <xdr:to>
      <xdr:col>10</xdr:col>
      <xdr:colOff>165100</xdr:colOff>
      <xdr:row>106</xdr:row>
      <xdr:rowOff>168911</xdr:rowOff>
    </xdr:to>
    <xdr:sp macro="" textlink="">
      <xdr:nvSpPr>
        <xdr:cNvPr id="405" name="フローチャート: 判断 404">
          <a:extLst>
            <a:ext uri="{FF2B5EF4-FFF2-40B4-BE49-F238E27FC236}">
              <a16:creationId xmlns:a16="http://schemas.microsoft.com/office/drawing/2014/main" id="{6D58B6EB-EFDF-4E41-A035-02BE1FAE6E0C}"/>
            </a:ext>
          </a:extLst>
        </xdr:cNvPr>
        <xdr:cNvSpPr/>
      </xdr:nvSpPr>
      <xdr:spPr>
        <a:xfrm>
          <a:off x="1781175" y="17228186"/>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106</xdr:row>
      <xdr:rowOff>101600</xdr:rowOff>
    </xdr:from>
    <xdr:to>
      <xdr:col>6</xdr:col>
      <xdr:colOff>38100</xdr:colOff>
      <xdr:row>107</xdr:row>
      <xdr:rowOff>31750</xdr:rowOff>
    </xdr:to>
    <xdr:sp macro="" textlink="">
      <xdr:nvSpPr>
        <xdr:cNvPr id="406" name="フローチャート: 判断 405">
          <a:extLst>
            <a:ext uri="{FF2B5EF4-FFF2-40B4-BE49-F238E27FC236}">
              <a16:creationId xmlns:a16="http://schemas.microsoft.com/office/drawing/2014/main" id="{75166060-783F-4830-BCFF-0103F065CCC5}"/>
            </a:ext>
          </a:extLst>
        </xdr:cNvPr>
        <xdr:cNvSpPr/>
      </xdr:nvSpPr>
      <xdr:spPr>
        <a:xfrm>
          <a:off x="981075" y="17268825"/>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7" name="テキスト ボックス 406">
          <a:extLst>
            <a:ext uri="{FF2B5EF4-FFF2-40B4-BE49-F238E27FC236}">
              <a16:creationId xmlns:a16="http://schemas.microsoft.com/office/drawing/2014/main" id="{9A182BDC-93F9-4A95-A161-FE464BF563A5}"/>
            </a:ext>
          </a:extLst>
        </xdr:cNvPr>
        <xdr:cNvSpPr txBox="1"/>
      </xdr:nvSpPr>
      <xdr:spPr>
        <a:xfrm>
          <a:off x="40100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8" name="テキスト ボックス 407">
          <a:extLst>
            <a:ext uri="{FF2B5EF4-FFF2-40B4-BE49-F238E27FC236}">
              <a16:creationId xmlns:a16="http://schemas.microsoft.com/office/drawing/2014/main" id="{41AD74D6-10BF-4D67-B838-3994850E0F0B}"/>
            </a:ext>
          </a:extLst>
        </xdr:cNvPr>
        <xdr:cNvSpPr txBox="1"/>
      </xdr:nvSpPr>
      <xdr:spPr>
        <a:xfrm>
          <a:off x="32575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9" name="テキスト ボックス 408">
          <a:extLst>
            <a:ext uri="{FF2B5EF4-FFF2-40B4-BE49-F238E27FC236}">
              <a16:creationId xmlns:a16="http://schemas.microsoft.com/office/drawing/2014/main" id="{F9AD8179-5D9F-43F0-9B1A-4B2F652B7157}"/>
            </a:ext>
          </a:extLst>
        </xdr:cNvPr>
        <xdr:cNvSpPr txBox="1"/>
      </xdr:nvSpPr>
      <xdr:spPr>
        <a:xfrm>
          <a:off x="24479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0" name="テキスト ボックス 409">
          <a:extLst>
            <a:ext uri="{FF2B5EF4-FFF2-40B4-BE49-F238E27FC236}">
              <a16:creationId xmlns:a16="http://schemas.microsoft.com/office/drawing/2014/main" id="{B9BD5E94-55B5-4BA7-A9FF-2F886B21BE77}"/>
            </a:ext>
          </a:extLst>
        </xdr:cNvPr>
        <xdr:cNvSpPr txBox="1"/>
      </xdr:nvSpPr>
      <xdr:spPr>
        <a:xfrm>
          <a:off x="16573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E8C2BCA6-0320-4668-AD8F-F89EEEA0CB1D}"/>
            </a:ext>
          </a:extLst>
        </xdr:cNvPr>
        <xdr:cNvSpPr txBox="1"/>
      </xdr:nvSpPr>
      <xdr:spPr>
        <a:xfrm>
          <a:off x="8572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4445</xdr:rowOff>
    </xdr:from>
    <xdr:to>
      <xdr:col>24</xdr:col>
      <xdr:colOff>114300</xdr:colOff>
      <xdr:row>104</xdr:row>
      <xdr:rowOff>106045</xdr:rowOff>
    </xdr:to>
    <xdr:sp macro="" textlink="">
      <xdr:nvSpPr>
        <xdr:cNvPr id="412" name="楕円 411">
          <a:extLst>
            <a:ext uri="{FF2B5EF4-FFF2-40B4-BE49-F238E27FC236}">
              <a16:creationId xmlns:a16="http://schemas.microsoft.com/office/drawing/2014/main" id="{3B48E439-09F8-4820-83A2-B12F0379C1EC}"/>
            </a:ext>
          </a:extLst>
        </xdr:cNvPr>
        <xdr:cNvSpPr/>
      </xdr:nvSpPr>
      <xdr:spPr>
        <a:xfrm>
          <a:off x="4124325" y="1684782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27322</xdr:rowOff>
    </xdr:from>
    <xdr:ext cx="405111" cy="259045"/>
    <xdr:sp macro="" textlink="">
      <xdr:nvSpPr>
        <xdr:cNvPr id="413" name="【港湾・漁港】&#10;有形固定資産減価償却率該当値テキスト">
          <a:extLst>
            <a:ext uri="{FF2B5EF4-FFF2-40B4-BE49-F238E27FC236}">
              <a16:creationId xmlns:a16="http://schemas.microsoft.com/office/drawing/2014/main" id="{D97448AF-CC50-4044-82A6-74F487F085A7}"/>
            </a:ext>
          </a:extLst>
        </xdr:cNvPr>
        <xdr:cNvSpPr txBox="1"/>
      </xdr:nvSpPr>
      <xdr:spPr>
        <a:xfrm>
          <a:off x="4219575" y="16708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135889</xdr:rowOff>
    </xdr:from>
    <xdr:to>
      <xdr:col>20</xdr:col>
      <xdr:colOff>38100</xdr:colOff>
      <xdr:row>104</xdr:row>
      <xdr:rowOff>66039</xdr:rowOff>
    </xdr:to>
    <xdr:sp macro="" textlink="">
      <xdr:nvSpPr>
        <xdr:cNvPr id="414" name="楕円 413">
          <a:extLst>
            <a:ext uri="{FF2B5EF4-FFF2-40B4-BE49-F238E27FC236}">
              <a16:creationId xmlns:a16="http://schemas.microsoft.com/office/drawing/2014/main" id="{BFF6B27B-949E-4035-A00D-492C56EA3649}"/>
            </a:ext>
          </a:extLst>
        </xdr:cNvPr>
        <xdr:cNvSpPr/>
      </xdr:nvSpPr>
      <xdr:spPr>
        <a:xfrm>
          <a:off x="3381375" y="16814164"/>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15239</xdr:rowOff>
    </xdr:from>
    <xdr:to>
      <xdr:col>24</xdr:col>
      <xdr:colOff>63500</xdr:colOff>
      <xdr:row>104</xdr:row>
      <xdr:rowOff>55245</xdr:rowOff>
    </xdr:to>
    <xdr:cxnSp macro="">
      <xdr:nvCxnSpPr>
        <xdr:cNvPr id="415" name="直線コネクタ 414">
          <a:extLst>
            <a:ext uri="{FF2B5EF4-FFF2-40B4-BE49-F238E27FC236}">
              <a16:creationId xmlns:a16="http://schemas.microsoft.com/office/drawing/2014/main" id="{BE98BC74-5FEF-4BAD-9694-AA9909F82AB2}"/>
            </a:ext>
          </a:extLst>
        </xdr:cNvPr>
        <xdr:cNvCxnSpPr/>
      </xdr:nvCxnSpPr>
      <xdr:spPr>
        <a:xfrm>
          <a:off x="3429000" y="16852264"/>
          <a:ext cx="752475" cy="43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95886</xdr:rowOff>
    </xdr:from>
    <xdr:to>
      <xdr:col>15</xdr:col>
      <xdr:colOff>101600</xdr:colOff>
      <xdr:row>104</xdr:row>
      <xdr:rowOff>26036</xdr:rowOff>
    </xdr:to>
    <xdr:sp macro="" textlink="">
      <xdr:nvSpPr>
        <xdr:cNvPr id="416" name="楕円 415">
          <a:extLst>
            <a:ext uri="{FF2B5EF4-FFF2-40B4-BE49-F238E27FC236}">
              <a16:creationId xmlns:a16="http://schemas.microsoft.com/office/drawing/2014/main" id="{600E5DE2-4CDB-46F9-B877-E9282EB0972F}"/>
            </a:ext>
          </a:extLst>
        </xdr:cNvPr>
        <xdr:cNvSpPr/>
      </xdr:nvSpPr>
      <xdr:spPr>
        <a:xfrm>
          <a:off x="2571750" y="16774161"/>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146686</xdr:rowOff>
    </xdr:from>
    <xdr:to>
      <xdr:col>19</xdr:col>
      <xdr:colOff>177800</xdr:colOff>
      <xdr:row>104</xdr:row>
      <xdr:rowOff>15239</xdr:rowOff>
    </xdr:to>
    <xdr:cxnSp macro="">
      <xdr:nvCxnSpPr>
        <xdr:cNvPr id="417" name="直線コネクタ 416">
          <a:extLst>
            <a:ext uri="{FF2B5EF4-FFF2-40B4-BE49-F238E27FC236}">
              <a16:creationId xmlns:a16="http://schemas.microsoft.com/office/drawing/2014/main" id="{698C516B-6B2C-4FAA-897D-6B006E84DC84}"/>
            </a:ext>
          </a:extLst>
        </xdr:cNvPr>
        <xdr:cNvCxnSpPr/>
      </xdr:nvCxnSpPr>
      <xdr:spPr>
        <a:xfrm>
          <a:off x="2619375" y="16821786"/>
          <a:ext cx="809625"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55880</xdr:rowOff>
    </xdr:from>
    <xdr:to>
      <xdr:col>10</xdr:col>
      <xdr:colOff>165100</xdr:colOff>
      <xdr:row>103</xdr:row>
      <xdr:rowOff>157480</xdr:rowOff>
    </xdr:to>
    <xdr:sp macro="" textlink="">
      <xdr:nvSpPr>
        <xdr:cNvPr id="418" name="楕円 417">
          <a:extLst>
            <a:ext uri="{FF2B5EF4-FFF2-40B4-BE49-F238E27FC236}">
              <a16:creationId xmlns:a16="http://schemas.microsoft.com/office/drawing/2014/main" id="{6DF69598-039F-4365-82D2-6402A335EA32}"/>
            </a:ext>
          </a:extLst>
        </xdr:cNvPr>
        <xdr:cNvSpPr/>
      </xdr:nvSpPr>
      <xdr:spPr>
        <a:xfrm>
          <a:off x="1781175" y="1673415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106680</xdr:rowOff>
    </xdr:from>
    <xdr:to>
      <xdr:col>15</xdr:col>
      <xdr:colOff>50800</xdr:colOff>
      <xdr:row>103</xdr:row>
      <xdr:rowOff>146686</xdr:rowOff>
    </xdr:to>
    <xdr:cxnSp macro="">
      <xdr:nvCxnSpPr>
        <xdr:cNvPr id="419" name="直線コネクタ 418">
          <a:extLst>
            <a:ext uri="{FF2B5EF4-FFF2-40B4-BE49-F238E27FC236}">
              <a16:creationId xmlns:a16="http://schemas.microsoft.com/office/drawing/2014/main" id="{27CA61BF-44B5-4FD0-B466-66D8AA88272F}"/>
            </a:ext>
          </a:extLst>
        </xdr:cNvPr>
        <xdr:cNvCxnSpPr/>
      </xdr:nvCxnSpPr>
      <xdr:spPr>
        <a:xfrm>
          <a:off x="1828800" y="16781780"/>
          <a:ext cx="790575"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46355</xdr:rowOff>
    </xdr:from>
    <xdr:to>
      <xdr:col>6</xdr:col>
      <xdr:colOff>38100</xdr:colOff>
      <xdr:row>103</xdr:row>
      <xdr:rowOff>147955</xdr:rowOff>
    </xdr:to>
    <xdr:sp macro="" textlink="">
      <xdr:nvSpPr>
        <xdr:cNvPr id="420" name="楕円 419">
          <a:extLst>
            <a:ext uri="{FF2B5EF4-FFF2-40B4-BE49-F238E27FC236}">
              <a16:creationId xmlns:a16="http://schemas.microsoft.com/office/drawing/2014/main" id="{7CB84F8C-5D70-4CBA-A1CA-1AA0133961A0}"/>
            </a:ext>
          </a:extLst>
        </xdr:cNvPr>
        <xdr:cNvSpPr/>
      </xdr:nvSpPr>
      <xdr:spPr>
        <a:xfrm>
          <a:off x="981075" y="1672780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97155</xdr:rowOff>
    </xdr:from>
    <xdr:to>
      <xdr:col>10</xdr:col>
      <xdr:colOff>114300</xdr:colOff>
      <xdr:row>103</xdr:row>
      <xdr:rowOff>106680</xdr:rowOff>
    </xdr:to>
    <xdr:cxnSp macro="">
      <xdr:nvCxnSpPr>
        <xdr:cNvPr id="421" name="直線コネクタ 420">
          <a:extLst>
            <a:ext uri="{FF2B5EF4-FFF2-40B4-BE49-F238E27FC236}">
              <a16:creationId xmlns:a16="http://schemas.microsoft.com/office/drawing/2014/main" id="{CE89A11A-3D3C-4AFD-BE95-B77F5021CD5B}"/>
            </a:ext>
          </a:extLst>
        </xdr:cNvPr>
        <xdr:cNvCxnSpPr/>
      </xdr:nvCxnSpPr>
      <xdr:spPr>
        <a:xfrm>
          <a:off x="1028700" y="16775430"/>
          <a:ext cx="8001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107</xdr:row>
      <xdr:rowOff>45738</xdr:rowOff>
    </xdr:from>
    <xdr:ext cx="405111" cy="259045"/>
    <xdr:sp macro="" textlink="">
      <xdr:nvSpPr>
        <xdr:cNvPr id="422" name="n_1aveValue【港湾・漁港】&#10;有形固定資産減価償却率">
          <a:extLst>
            <a:ext uri="{FF2B5EF4-FFF2-40B4-BE49-F238E27FC236}">
              <a16:creationId xmlns:a16="http://schemas.microsoft.com/office/drawing/2014/main" id="{CFB2B84A-9BC3-4C5C-BD20-0FF1E33E259F}"/>
            </a:ext>
          </a:extLst>
        </xdr:cNvPr>
        <xdr:cNvSpPr txBox="1"/>
      </xdr:nvSpPr>
      <xdr:spPr>
        <a:xfrm>
          <a:off x="3239144" y="17374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22877</xdr:rowOff>
    </xdr:from>
    <xdr:ext cx="405111" cy="259045"/>
    <xdr:sp macro="" textlink="">
      <xdr:nvSpPr>
        <xdr:cNvPr id="423" name="n_2aveValue【港湾・漁港】&#10;有形固定資産減価償却率">
          <a:extLst>
            <a:ext uri="{FF2B5EF4-FFF2-40B4-BE49-F238E27FC236}">
              <a16:creationId xmlns:a16="http://schemas.microsoft.com/office/drawing/2014/main" id="{A97DB802-F437-46E5-901C-222910A12360}"/>
            </a:ext>
          </a:extLst>
        </xdr:cNvPr>
        <xdr:cNvSpPr txBox="1"/>
      </xdr:nvSpPr>
      <xdr:spPr>
        <a:xfrm>
          <a:off x="2439044" y="17352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160038</xdr:rowOff>
    </xdr:from>
    <xdr:ext cx="405111" cy="259045"/>
    <xdr:sp macro="" textlink="">
      <xdr:nvSpPr>
        <xdr:cNvPr id="424" name="n_3aveValue【港湾・漁港】&#10;有形固定資産減価償却率">
          <a:extLst>
            <a:ext uri="{FF2B5EF4-FFF2-40B4-BE49-F238E27FC236}">
              <a16:creationId xmlns:a16="http://schemas.microsoft.com/office/drawing/2014/main" id="{3376CDCE-2970-4616-998A-57C283BC3006}"/>
            </a:ext>
          </a:extLst>
        </xdr:cNvPr>
        <xdr:cNvSpPr txBox="1"/>
      </xdr:nvSpPr>
      <xdr:spPr>
        <a:xfrm>
          <a:off x="1648469" y="17327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107</xdr:row>
      <xdr:rowOff>22877</xdr:rowOff>
    </xdr:from>
    <xdr:ext cx="405111" cy="259045"/>
    <xdr:sp macro="" textlink="">
      <xdr:nvSpPr>
        <xdr:cNvPr id="425" name="n_4aveValue【港湾・漁港】&#10;有形固定資産減価償却率">
          <a:extLst>
            <a:ext uri="{FF2B5EF4-FFF2-40B4-BE49-F238E27FC236}">
              <a16:creationId xmlns:a16="http://schemas.microsoft.com/office/drawing/2014/main" id="{B4721E8A-F23D-4CA8-812C-4039C74A3462}"/>
            </a:ext>
          </a:extLst>
        </xdr:cNvPr>
        <xdr:cNvSpPr txBox="1"/>
      </xdr:nvSpPr>
      <xdr:spPr>
        <a:xfrm>
          <a:off x="848369" y="17352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82566</xdr:rowOff>
    </xdr:from>
    <xdr:ext cx="405111" cy="259045"/>
    <xdr:sp macro="" textlink="">
      <xdr:nvSpPr>
        <xdr:cNvPr id="426" name="n_1mainValue【港湾・漁港】&#10;有形固定資産減価償却率">
          <a:extLst>
            <a:ext uri="{FF2B5EF4-FFF2-40B4-BE49-F238E27FC236}">
              <a16:creationId xmlns:a16="http://schemas.microsoft.com/office/drawing/2014/main" id="{1FF3F75E-87D4-4F03-9C89-2E2858E4E19D}"/>
            </a:ext>
          </a:extLst>
        </xdr:cNvPr>
        <xdr:cNvSpPr txBox="1"/>
      </xdr:nvSpPr>
      <xdr:spPr>
        <a:xfrm>
          <a:off x="3239144" y="16602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42563</xdr:rowOff>
    </xdr:from>
    <xdr:ext cx="405111" cy="259045"/>
    <xdr:sp macro="" textlink="">
      <xdr:nvSpPr>
        <xdr:cNvPr id="427" name="n_2mainValue【港湾・漁港】&#10;有形固定資産減価償却率">
          <a:extLst>
            <a:ext uri="{FF2B5EF4-FFF2-40B4-BE49-F238E27FC236}">
              <a16:creationId xmlns:a16="http://schemas.microsoft.com/office/drawing/2014/main" id="{CA24EDB0-439F-4C88-AAF2-90F6C265F78B}"/>
            </a:ext>
          </a:extLst>
        </xdr:cNvPr>
        <xdr:cNvSpPr txBox="1"/>
      </xdr:nvSpPr>
      <xdr:spPr>
        <a:xfrm>
          <a:off x="2439044" y="16562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2557</xdr:rowOff>
    </xdr:from>
    <xdr:ext cx="405111" cy="259045"/>
    <xdr:sp macro="" textlink="">
      <xdr:nvSpPr>
        <xdr:cNvPr id="428" name="n_3mainValue【港湾・漁港】&#10;有形固定資産減価償却率">
          <a:extLst>
            <a:ext uri="{FF2B5EF4-FFF2-40B4-BE49-F238E27FC236}">
              <a16:creationId xmlns:a16="http://schemas.microsoft.com/office/drawing/2014/main" id="{8D4A7BAC-FF07-479F-B7DB-2CC45652AB3F}"/>
            </a:ext>
          </a:extLst>
        </xdr:cNvPr>
        <xdr:cNvSpPr txBox="1"/>
      </xdr:nvSpPr>
      <xdr:spPr>
        <a:xfrm>
          <a:off x="1648469" y="1651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164482</xdr:rowOff>
    </xdr:from>
    <xdr:ext cx="405111" cy="259045"/>
    <xdr:sp macro="" textlink="">
      <xdr:nvSpPr>
        <xdr:cNvPr id="429" name="n_4mainValue【港湾・漁港】&#10;有形固定資産減価償却率">
          <a:extLst>
            <a:ext uri="{FF2B5EF4-FFF2-40B4-BE49-F238E27FC236}">
              <a16:creationId xmlns:a16="http://schemas.microsoft.com/office/drawing/2014/main" id="{8E7ADF14-54DB-4870-AA50-56C1DEBBE05A}"/>
            </a:ext>
          </a:extLst>
        </xdr:cNvPr>
        <xdr:cNvSpPr txBox="1"/>
      </xdr:nvSpPr>
      <xdr:spPr>
        <a:xfrm>
          <a:off x="848369" y="16515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0" name="正方形/長方形 429">
          <a:extLst>
            <a:ext uri="{FF2B5EF4-FFF2-40B4-BE49-F238E27FC236}">
              <a16:creationId xmlns:a16="http://schemas.microsoft.com/office/drawing/2014/main" id="{68AA1994-A3E1-4601-8B47-89C19C4361D0}"/>
            </a:ext>
          </a:extLst>
        </xdr:cNvPr>
        <xdr:cNvSpPr/>
      </xdr:nvSpPr>
      <xdr:spPr>
        <a:xfrm>
          <a:off x="5953125" y="14754225"/>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1" name="正方形/長方形 430">
          <a:extLst>
            <a:ext uri="{FF2B5EF4-FFF2-40B4-BE49-F238E27FC236}">
              <a16:creationId xmlns:a16="http://schemas.microsoft.com/office/drawing/2014/main" id="{00DF8111-7FAD-4E24-A458-630DE764DB9C}"/>
            </a:ext>
          </a:extLst>
        </xdr:cNvPr>
        <xdr:cNvSpPr/>
      </xdr:nvSpPr>
      <xdr:spPr>
        <a:xfrm>
          <a:off x="60674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2" name="正方形/長方形 431">
          <a:extLst>
            <a:ext uri="{FF2B5EF4-FFF2-40B4-BE49-F238E27FC236}">
              <a16:creationId xmlns:a16="http://schemas.microsoft.com/office/drawing/2014/main" id="{990797EF-F906-4B7C-AA90-6A872BA8B940}"/>
            </a:ext>
          </a:extLst>
        </xdr:cNvPr>
        <xdr:cNvSpPr/>
      </xdr:nvSpPr>
      <xdr:spPr>
        <a:xfrm>
          <a:off x="60674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3" name="正方形/長方形 432">
          <a:extLst>
            <a:ext uri="{FF2B5EF4-FFF2-40B4-BE49-F238E27FC236}">
              <a16:creationId xmlns:a16="http://schemas.microsoft.com/office/drawing/2014/main" id="{55297B92-8108-4F4C-97D9-61AB493B9E1F}"/>
            </a:ext>
          </a:extLst>
        </xdr:cNvPr>
        <xdr:cNvSpPr/>
      </xdr:nvSpPr>
      <xdr:spPr>
        <a:xfrm>
          <a:off x="69818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4" name="正方形/長方形 433">
          <a:extLst>
            <a:ext uri="{FF2B5EF4-FFF2-40B4-BE49-F238E27FC236}">
              <a16:creationId xmlns:a16="http://schemas.microsoft.com/office/drawing/2014/main" id="{C73D4EBD-E128-4218-9D96-F601B3DD62D8}"/>
            </a:ext>
          </a:extLst>
        </xdr:cNvPr>
        <xdr:cNvSpPr/>
      </xdr:nvSpPr>
      <xdr:spPr>
        <a:xfrm>
          <a:off x="69818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5" name="正方形/長方形 434">
          <a:extLst>
            <a:ext uri="{FF2B5EF4-FFF2-40B4-BE49-F238E27FC236}">
              <a16:creationId xmlns:a16="http://schemas.microsoft.com/office/drawing/2014/main" id="{D0E4854A-A7E9-44C0-8DE9-9F47E4731EA6}"/>
            </a:ext>
          </a:extLst>
        </xdr:cNvPr>
        <xdr:cNvSpPr/>
      </xdr:nvSpPr>
      <xdr:spPr>
        <a:xfrm>
          <a:off x="80105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6" name="正方形/長方形 435">
          <a:extLst>
            <a:ext uri="{FF2B5EF4-FFF2-40B4-BE49-F238E27FC236}">
              <a16:creationId xmlns:a16="http://schemas.microsoft.com/office/drawing/2014/main" id="{D58E393C-EE7B-49C4-98F5-B31A432DA1A5}"/>
            </a:ext>
          </a:extLst>
        </xdr:cNvPr>
        <xdr:cNvSpPr/>
      </xdr:nvSpPr>
      <xdr:spPr>
        <a:xfrm>
          <a:off x="80105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7" name="正方形/長方形 436">
          <a:extLst>
            <a:ext uri="{FF2B5EF4-FFF2-40B4-BE49-F238E27FC236}">
              <a16:creationId xmlns:a16="http://schemas.microsoft.com/office/drawing/2014/main" id="{B193A365-CB75-45CA-9351-54B7B5E1C01E}"/>
            </a:ext>
          </a:extLst>
        </xdr:cNvPr>
        <xdr:cNvSpPr/>
      </xdr:nvSpPr>
      <xdr:spPr>
        <a:xfrm>
          <a:off x="5953125" y="15840075"/>
          <a:ext cx="424815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8" name="テキスト ボックス 437">
          <a:extLst>
            <a:ext uri="{FF2B5EF4-FFF2-40B4-BE49-F238E27FC236}">
              <a16:creationId xmlns:a16="http://schemas.microsoft.com/office/drawing/2014/main" id="{0F0D173A-6DA5-4A39-A3C4-9EC3E3166945}"/>
            </a:ext>
          </a:extLst>
        </xdr:cNvPr>
        <xdr:cNvSpPr txBox="1"/>
      </xdr:nvSpPr>
      <xdr:spPr>
        <a:xfrm>
          <a:off x="5915025" y="156591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39" name="直線コネクタ 438">
          <a:extLst>
            <a:ext uri="{FF2B5EF4-FFF2-40B4-BE49-F238E27FC236}">
              <a16:creationId xmlns:a16="http://schemas.microsoft.com/office/drawing/2014/main" id="{4C2E0A2D-FAB2-46C8-A2C2-C21028730CA6}"/>
            </a:ext>
          </a:extLst>
        </xdr:cNvPr>
        <xdr:cNvCxnSpPr/>
      </xdr:nvCxnSpPr>
      <xdr:spPr>
        <a:xfrm>
          <a:off x="5953125" y="179927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0" name="直線コネクタ 439">
          <a:extLst>
            <a:ext uri="{FF2B5EF4-FFF2-40B4-BE49-F238E27FC236}">
              <a16:creationId xmlns:a16="http://schemas.microsoft.com/office/drawing/2014/main" id="{3AA1F2A9-2E44-4A2D-BD17-22D4B60D33B0}"/>
            </a:ext>
          </a:extLst>
        </xdr:cNvPr>
        <xdr:cNvCxnSpPr/>
      </xdr:nvCxnSpPr>
      <xdr:spPr>
        <a:xfrm>
          <a:off x="5953125" y="1756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41" name="テキスト ボックス 440">
          <a:extLst>
            <a:ext uri="{FF2B5EF4-FFF2-40B4-BE49-F238E27FC236}">
              <a16:creationId xmlns:a16="http://schemas.microsoft.com/office/drawing/2014/main" id="{EB392258-02F6-4D2C-82BC-6440E1993EA0}"/>
            </a:ext>
          </a:extLst>
        </xdr:cNvPr>
        <xdr:cNvSpPr txBox="1"/>
      </xdr:nvSpPr>
      <xdr:spPr>
        <a:xfrm>
          <a:off x="5723389" y="174282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2" name="直線コネクタ 441">
          <a:extLst>
            <a:ext uri="{FF2B5EF4-FFF2-40B4-BE49-F238E27FC236}">
              <a16:creationId xmlns:a16="http://schemas.microsoft.com/office/drawing/2014/main" id="{59E6E737-9551-4CCD-A996-91C0AB19437F}"/>
            </a:ext>
          </a:extLst>
        </xdr:cNvPr>
        <xdr:cNvCxnSpPr/>
      </xdr:nvCxnSpPr>
      <xdr:spPr>
        <a:xfrm>
          <a:off x="5953125" y="171354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104</xdr:row>
      <xdr:rowOff>162577</xdr:rowOff>
    </xdr:from>
    <xdr:ext cx="531299" cy="259045"/>
    <xdr:sp macro="" textlink="">
      <xdr:nvSpPr>
        <xdr:cNvPr id="443" name="テキスト ボックス 442">
          <a:extLst>
            <a:ext uri="{FF2B5EF4-FFF2-40B4-BE49-F238E27FC236}">
              <a16:creationId xmlns:a16="http://schemas.microsoft.com/office/drawing/2014/main" id="{C7C42F2A-829E-46B3-AEFA-1DBF5B2435F5}"/>
            </a:ext>
          </a:extLst>
        </xdr:cNvPr>
        <xdr:cNvSpPr txBox="1"/>
      </xdr:nvSpPr>
      <xdr:spPr>
        <a:xfrm>
          <a:off x="5478976" y="1699960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4" name="直線コネクタ 443">
          <a:extLst>
            <a:ext uri="{FF2B5EF4-FFF2-40B4-BE49-F238E27FC236}">
              <a16:creationId xmlns:a16="http://schemas.microsoft.com/office/drawing/2014/main" id="{DD36BF33-3EA4-4FA9-B2EC-ECFB5515F2EC}"/>
            </a:ext>
          </a:extLst>
        </xdr:cNvPr>
        <xdr:cNvCxnSpPr/>
      </xdr:nvCxnSpPr>
      <xdr:spPr>
        <a:xfrm>
          <a:off x="5953125" y="166973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48277</xdr:rowOff>
    </xdr:from>
    <xdr:ext cx="595419" cy="259045"/>
    <xdr:sp macro="" textlink="">
      <xdr:nvSpPr>
        <xdr:cNvPr id="445" name="テキスト ボックス 444">
          <a:extLst>
            <a:ext uri="{FF2B5EF4-FFF2-40B4-BE49-F238E27FC236}">
              <a16:creationId xmlns:a16="http://schemas.microsoft.com/office/drawing/2014/main" id="{CA29D7E1-A8CE-41D6-8361-F353F6430D7E}"/>
            </a:ext>
          </a:extLst>
        </xdr:cNvPr>
        <xdr:cNvSpPr txBox="1"/>
      </xdr:nvSpPr>
      <xdr:spPr>
        <a:xfrm>
          <a:off x="5421206" y="1656145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46" name="直線コネクタ 445">
          <a:extLst>
            <a:ext uri="{FF2B5EF4-FFF2-40B4-BE49-F238E27FC236}">
              <a16:creationId xmlns:a16="http://schemas.microsoft.com/office/drawing/2014/main" id="{80789431-8B76-4538-BD3C-972AD46449E8}"/>
            </a:ext>
          </a:extLst>
        </xdr:cNvPr>
        <xdr:cNvCxnSpPr/>
      </xdr:nvCxnSpPr>
      <xdr:spPr>
        <a:xfrm>
          <a:off x="5953125" y="162687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105427</xdr:rowOff>
    </xdr:from>
    <xdr:ext cx="595419" cy="259045"/>
    <xdr:sp macro="" textlink="">
      <xdr:nvSpPr>
        <xdr:cNvPr id="447" name="テキスト ボックス 446">
          <a:extLst>
            <a:ext uri="{FF2B5EF4-FFF2-40B4-BE49-F238E27FC236}">
              <a16:creationId xmlns:a16="http://schemas.microsoft.com/office/drawing/2014/main" id="{388AC5BB-47EC-4165-A8C9-D27181790774}"/>
            </a:ext>
          </a:extLst>
        </xdr:cNvPr>
        <xdr:cNvSpPr txBox="1"/>
      </xdr:nvSpPr>
      <xdr:spPr>
        <a:xfrm>
          <a:off x="5421206" y="16132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8" name="直線コネクタ 447">
          <a:extLst>
            <a:ext uri="{FF2B5EF4-FFF2-40B4-BE49-F238E27FC236}">
              <a16:creationId xmlns:a16="http://schemas.microsoft.com/office/drawing/2014/main" id="{178A04A8-9D16-46B1-8D45-F90860F994E5}"/>
            </a:ext>
          </a:extLst>
        </xdr:cNvPr>
        <xdr:cNvCxnSpPr/>
      </xdr:nvCxnSpPr>
      <xdr:spPr>
        <a:xfrm>
          <a:off x="5953125" y="158400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49" name="テキスト ボックス 448">
          <a:extLst>
            <a:ext uri="{FF2B5EF4-FFF2-40B4-BE49-F238E27FC236}">
              <a16:creationId xmlns:a16="http://schemas.microsoft.com/office/drawing/2014/main" id="{2D9CDAC5-865F-40F9-9065-D9B6F39B9881}"/>
            </a:ext>
          </a:extLst>
        </xdr:cNvPr>
        <xdr:cNvSpPr txBox="1"/>
      </xdr:nvSpPr>
      <xdr:spPr>
        <a:xfrm>
          <a:off x="5421206" y="1570420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0" name="【港湾・漁港】&#10;一人当たり有形固定資産（償却資産）額グラフ枠">
          <a:extLst>
            <a:ext uri="{FF2B5EF4-FFF2-40B4-BE49-F238E27FC236}">
              <a16:creationId xmlns:a16="http://schemas.microsoft.com/office/drawing/2014/main" id="{5B115C90-BAB1-42F9-8458-3C46EA460104}"/>
            </a:ext>
          </a:extLst>
        </xdr:cNvPr>
        <xdr:cNvSpPr/>
      </xdr:nvSpPr>
      <xdr:spPr>
        <a:xfrm>
          <a:off x="5953125" y="15840075"/>
          <a:ext cx="424815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5105</xdr:rowOff>
    </xdr:from>
    <xdr:to>
      <xdr:col>54</xdr:col>
      <xdr:colOff>189865</xdr:colOff>
      <xdr:row>108</xdr:row>
      <xdr:rowOff>74133</xdr:rowOff>
    </xdr:to>
    <xdr:cxnSp macro="">
      <xdr:nvCxnSpPr>
        <xdr:cNvPr id="451" name="直線コネクタ 450">
          <a:extLst>
            <a:ext uri="{FF2B5EF4-FFF2-40B4-BE49-F238E27FC236}">
              <a16:creationId xmlns:a16="http://schemas.microsoft.com/office/drawing/2014/main" id="{55543391-FDF7-4563-902E-09AE20C553AD}"/>
            </a:ext>
          </a:extLst>
        </xdr:cNvPr>
        <xdr:cNvCxnSpPr/>
      </xdr:nvCxnSpPr>
      <xdr:spPr>
        <a:xfrm flipV="1">
          <a:off x="9429115" y="16200780"/>
          <a:ext cx="0" cy="1361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77960</xdr:rowOff>
    </xdr:from>
    <xdr:ext cx="378565" cy="259045"/>
    <xdr:sp macro="" textlink="">
      <xdr:nvSpPr>
        <xdr:cNvPr id="452" name="【港湾・漁港】&#10;一人当たり有形固定資産（償却資産）額最小値テキスト">
          <a:extLst>
            <a:ext uri="{FF2B5EF4-FFF2-40B4-BE49-F238E27FC236}">
              <a16:creationId xmlns:a16="http://schemas.microsoft.com/office/drawing/2014/main" id="{22B08FDE-CBDD-4C6D-94FB-FD5F95073DF1}"/>
            </a:ext>
          </a:extLst>
        </xdr:cNvPr>
        <xdr:cNvSpPr txBox="1"/>
      </xdr:nvSpPr>
      <xdr:spPr>
        <a:xfrm>
          <a:off x="9467850" y="175658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74133</xdr:rowOff>
    </xdr:from>
    <xdr:to>
      <xdr:col>55</xdr:col>
      <xdr:colOff>88900</xdr:colOff>
      <xdr:row>108</xdr:row>
      <xdr:rowOff>74133</xdr:rowOff>
    </xdr:to>
    <xdr:cxnSp macro="">
      <xdr:nvCxnSpPr>
        <xdr:cNvPr id="453" name="直線コネクタ 452">
          <a:extLst>
            <a:ext uri="{FF2B5EF4-FFF2-40B4-BE49-F238E27FC236}">
              <a16:creationId xmlns:a16="http://schemas.microsoft.com/office/drawing/2014/main" id="{F014E13D-713E-4F7F-BDDB-A1D26B96C90F}"/>
            </a:ext>
          </a:extLst>
        </xdr:cNvPr>
        <xdr:cNvCxnSpPr/>
      </xdr:nvCxnSpPr>
      <xdr:spPr>
        <a:xfrm>
          <a:off x="9363075" y="17562033"/>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123232</xdr:rowOff>
    </xdr:from>
    <xdr:ext cx="599010" cy="259045"/>
    <xdr:sp macro="" textlink="">
      <xdr:nvSpPr>
        <xdr:cNvPr id="454" name="【港湾・漁港】&#10;一人当たり有形固定資産（償却資産）額最大値テキスト">
          <a:extLst>
            <a:ext uri="{FF2B5EF4-FFF2-40B4-BE49-F238E27FC236}">
              <a16:creationId xmlns:a16="http://schemas.microsoft.com/office/drawing/2014/main" id="{F820AAFB-5147-4F6C-BF6F-724B5337BF27}"/>
            </a:ext>
          </a:extLst>
        </xdr:cNvPr>
        <xdr:cNvSpPr txBox="1"/>
      </xdr:nvSpPr>
      <xdr:spPr>
        <a:xfrm>
          <a:off x="9467850" y="15995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5105</xdr:rowOff>
    </xdr:from>
    <xdr:to>
      <xdr:col>55</xdr:col>
      <xdr:colOff>88900</xdr:colOff>
      <xdr:row>100</xdr:row>
      <xdr:rowOff>5105</xdr:rowOff>
    </xdr:to>
    <xdr:cxnSp macro="">
      <xdr:nvCxnSpPr>
        <xdr:cNvPr id="455" name="直線コネクタ 454">
          <a:extLst>
            <a:ext uri="{FF2B5EF4-FFF2-40B4-BE49-F238E27FC236}">
              <a16:creationId xmlns:a16="http://schemas.microsoft.com/office/drawing/2014/main" id="{C2ED5E95-1F66-40E5-897D-C70958BFFB64}"/>
            </a:ext>
          </a:extLst>
        </xdr:cNvPr>
        <xdr:cNvCxnSpPr/>
      </xdr:nvCxnSpPr>
      <xdr:spPr>
        <a:xfrm>
          <a:off x="9363075" y="16200780"/>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82449</xdr:rowOff>
    </xdr:from>
    <xdr:ext cx="534377" cy="259045"/>
    <xdr:sp macro="" textlink="">
      <xdr:nvSpPr>
        <xdr:cNvPr id="456" name="【港湾・漁港】&#10;一人当たり有形固定資産（償却資産）額平均値テキスト">
          <a:extLst>
            <a:ext uri="{FF2B5EF4-FFF2-40B4-BE49-F238E27FC236}">
              <a16:creationId xmlns:a16="http://schemas.microsoft.com/office/drawing/2014/main" id="{91B372F9-13BC-41FD-8F8A-5385F16DB061}"/>
            </a:ext>
          </a:extLst>
        </xdr:cNvPr>
        <xdr:cNvSpPr txBox="1"/>
      </xdr:nvSpPr>
      <xdr:spPr>
        <a:xfrm>
          <a:off x="9467850" y="167638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59572</xdr:rowOff>
    </xdr:from>
    <xdr:to>
      <xdr:col>55</xdr:col>
      <xdr:colOff>50800</xdr:colOff>
      <xdr:row>104</xdr:row>
      <xdr:rowOff>161172</xdr:rowOff>
    </xdr:to>
    <xdr:sp macro="" textlink="">
      <xdr:nvSpPr>
        <xdr:cNvPr id="457" name="フローチャート: 判断 456">
          <a:extLst>
            <a:ext uri="{FF2B5EF4-FFF2-40B4-BE49-F238E27FC236}">
              <a16:creationId xmlns:a16="http://schemas.microsoft.com/office/drawing/2014/main" id="{8F1ADA6D-DEF5-4A61-8BDA-FB7AD88744B9}"/>
            </a:ext>
          </a:extLst>
        </xdr:cNvPr>
        <xdr:cNvSpPr/>
      </xdr:nvSpPr>
      <xdr:spPr>
        <a:xfrm>
          <a:off x="9401175" y="16899772"/>
          <a:ext cx="7620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69273</xdr:rowOff>
    </xdr:from>
    <xdr:to>
      <xdr:col>50</xdr:col>
      <xdr:colOff>165100</xdr:colOff>
      <xdr:row>104</xdr:row>
      <xdr:rowOff>170873</xdr:rowOff>
    </xdr:to>
    <xdr:sp macro="" textlink="">
      <xdr:nvSpPr>
        <xdr:cNvPr id="458" name="フローチャート: 判断 457">
          <a:extLst>
            <a:ext uri="{FF2B5EF4-FFF2-40B4-BE49-F238E27FC236}">
              <a16:creationId xmlns:a16="http://schemas.microsoft.com/office/drawing/2014/main" id="{3845A678-3FF7-4479-B1F4-4E11B9F11EE7}"/>
            </a:ext>
          </a:extLst>
        </xdr:cNvPr>
        <xdr:cNvSpPr/>
      </xdr:nvSpPr>
      <xdr:spPr>
        <a:xfrm>
          <a:off x="8639175" y="16906298"/>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72930</xdr:rowOff>
    </xdr:from>
    <xdr:to>
      <xdr:col>46</xdr:col>
      <xdr:colOff>38100</xdr:colOff>
      <xdr:row>105</xdr:row>
      <xdr:rowOff>3080</xdr:rowOff>
    </xdr:to>
    <xdr:sp macro="" textlink="">
      <xdr:nvSpPr>
        <xdr:cNvPr id="459" name="フローチャート: 判断 458">
          <a:extLst>
            <a:ext uri="{FF2B5EF4-FFF2-40B4-BE49-F238E27FC236}">
              <a16:creationId xmlns:a16="http://schemas.microsoft.com/office/drawing/2014/main" id="{6CDC4188-035B-4F15-9B89-53D17C0B7925}"/>
            </a:ext>
          </a:extLst>
        </xdr:cNvPr>
        <xdr:cNvSpPr/>
      </xdr:nvSpPr>
      <xdr:spPr>
        <a:xfrm>
          <a:off x="7839075" y="1690995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78553</xdr:rowOff>
    </xdr:from>
    <xdr:to>
      <xdr:col>41</xdr:col>
      <xdr:colOff>101600</xdr:colOff>
      <xdr:row>105</xdr:row>
      <xdr:rowOff>8703</xdr:rowOff>
    </xdr:to>
    <xdr:sp macro="" textlink="">
      <xdr:nvSpPr>
        <xdr:cNvPr id="460" name="フローチャート: 判断 459">
          <a:extLst>
            <a:ext uri="{FF2B5EF4-FFF2-40B4-BE49-F238E27FC236}">
              <a16:creationId xmlns:a16="http://schemas.microsoft.com/office/drawing/2014/main" id="{ADB289F0-2E5D-4D6F-B4DA-75A4A04305CF}"/>
            </a:ext>
          </a:extLst>
        </xdr:cNvPr>
        <xdr:cNvSpPr/>
      </xdr:nvSpPr>
      <xdr:spPr>
        <a:xfrm>
          <a:off x="7029450" y="16918753"/>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141858</xdr:rowOff>
    </xdr:from>
    <xdr:to>
      <xdr:col>36</xdr:col>
      <xdr:colOff>165100</xdr:colOff>
      <xdr:row>105</xdr:row>
      <xdr:rowOff>72008</xdr:rowOff>
    </xdr:to>
    <xdr:sp macro="" textlink="">
      <xdr:nvSpPr>
        <xdr:cNvPr id="461" name="フローチャート: 判断 460">
          <a:extLst>
            <a:ext uri="{FF2B5EF4-FFF2-40B4-BE49-F238E27FC236}">
              <a16:creationId xmlns:a16="http://schemas.microsoft.com/office/drawing/2014/main" id="{679D57F2-3B90-4B1B-BE71-CBAAF56F1DF7}"/>
            </a:ext>
          </a:extLst>
        </xdr:cNvPr>
        <xdr:cNvSpPr/>
      </xdr:nvSpPr>
      <xdr:spPr>
        <a:xfrm>
          <a:off x="6238875" y="16985233"/>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2" name="テキスト ボックス 461">
          <a:extLst>
            <a:ext uri="{FF2B5EF4-FFF2-40B4-BE49-F238E27FC236}">
              <a16:creationId xmlns:a16="http://schemas.microsoft.com/office/drawing/2014/main" id="{45D88016-E9F5-40BF-8986-4F02BB5267B2}"/>
            </a:ext>
          </a:extLst>
        </xdr:cNvPr>
        <xdr:cNvSpPr txBox="1"/>
      </xdr:nvSpPr>
      <xdr:spPr>
        <a:xfrm>
          <a:off x="925830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3" name="テキスト ボックス 462">
          <a:extLst>
            <a:ext uri="{FF2B5EF4-FFF2-40B4-BE49-F238E27FC236}">
              <a16:creationId xmlns:a16="http://schemas.microsoft.com/office/drawing/2014/main" id="{8F49C155-FB98-456F-A885-E4108D4C3F10}"/>
            </a:ext>
          </a:extLst>
        </xdr:cNvPr>
        <xdr:cNvSpPr txBox="1"/>
      </xdr:nvSpPr>
      <xdr:spPr>
        <a:xfrm>
          <a:off x="85153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4" name="テキスト ボックス 463">
          <a:extLst>
            <a:ext uri="{FF2B5EF4-FFF2-40B4-BE49-F238E27FC236}">
              <a16:creationId xmlns:a16="http://schemas.microsoft.com/office/drawing/2014/main" id="{0E4C2D74-631E-4DA4-B52C-3A01766B5479}"/>
            </a:ext>
          </a:extLst>
        </xdr:cNvPr>
        <xdr:cNvSpPr txBox="1"/>
      </xdr:nvSpPr>
      <xdr:spPr>
        <a:xfrm>
          <a:off x="77152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5" name="テキスト ボックス 464">
          <a:extLst>
            <a:ext uri="{FF2B5EF4-FFF2-40B4-BE49-F238E27FC236}">
              <a16:creationId xmlns:a16="http://schemas.microsoft.com/office/drawing/2014/main" id="{C7E131D8-783A-4016-87F5-1683469C2FF5}"/>
            </a:ext>
          </a:extLst>
        </xdr:cNvPr>
        <xdr:cNvSpPr txBox="1"/>
      </xdr:nvSpPr>
      <xdr:spPr>
        <a:xfrm>
          <a:off x="69056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6" name="テキスト ボックス 465">
          <a:extLst>
            <a:ext uri="{FF2B5EF4-FFF2-40B4-BE49-F238E27FC236}">
              <a16:creationId xmlns:a16="http://schemas.microsoft.com/office/drawing/2014/main" id="{6E7360D9-B585-40CB-B32B-5ADFBBAF2A73}"/>
            </a:ext>
          </a:extLst>
        </xdr:cNvPr>
        <xdr:cNvSpPr txBox="1"/>
      </xdr:nvSpPr>
      <xdr:spPr>
        <a:xfrm>
          <a:off x="61150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141968</xdr:rowOff>
    </xdr:from>
    <xdr:to>
      <xdr:col>55</xdr:col>
      <xdr:colOff>50800</xdr:colOff>
      <xdr:row>108</xdr:row>
      <xdr:rowOff>72118</xdr:rowOff>
    </xdr:to>
    <xdr:sp macro="" textlink="">
      <xdr:nvSpPr>
        <xdr:cNvPr id="467" name="楕円 466">
          <a:extLst>
            <a:ext uri="{FF2B5EF4-FFF2-40B4-BE49-F238E27FC236}">
              <a16:creationId xmlns:a16="http://schemas.microsoft.com/office/drawing/2014/main" id="{C948788C-7353-4704-80A5-DE8DFC29C69D}"/>
            </a:ext>
          </a:extLst>
        </xdr:cNvPr>
        <xdr:cNvSpPr/>
      </xdr:nvSpPr>
      <xdr:spPr>
        <a:xfrm>
          <a:off x="9401175" y="17471118"/>
          <a:ext cx="7620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56895</xdr:rowOff>
    </xdr:from>
    <xdr:ext cx="469744" cy="259045"/>
    <xdr:sp macro="" textlink="">
      <xdr:nvSpPr>
        <xdr:cNvPr id="468" name="【港湾・漁港】&#10;一人当たり有形固定資産（償却資産）額該当値テキスト">
          <a:extLst>
            <a:ext uri="{FF2B5EF4-FFF2-40B4-BE49-F238E27FC236}">
              <a16:creationId xmlns:a16="http://schemas.microsoft.com/office/drawing/2014/main" id="{0696B1CE-E19C-4794-A535-FB549EA06AD9}"/>
            </a:ext>
          </a:extLst>
        </xdr:cNvPr>
        <xdr:cNvSpPr txBox="1"/>
      </xdr:nvSpPr>
      <xdr:spPr>
        <a:xfrm>
          <a:off x="9467850" y="17382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141994</xdr:rowOff>
    </xdr:from>
    <xdr:to>
      <xdr:col>50</xdr:col>
      <xdr:colOff>165100</xdr:colOff>
      <xdr:row>108</xdr:row>
      <xdr:rowOff>72144</xdr:rowOff>
    </xdr:to>
    <xdr:sp macro="" textlink="">
      <xdr:nvSpPr>
        <xdr:cNvPr id="469" name="楕円 468">
          <a:extLst>
            <a:ext uri="{FF2B5EF4-FFF2-40B4-BE49-F238E27FC236}">
              <a16:creationId xmlns:a16="http://schemas.microsoft.com/office/drawing/2014/main" id="{3A9BB54F-652A-41A0-9A3E-0EE63058BB4A}"/>
            </a:ext>
          </a:extLst>
        </xdr:cNvPr>
        <xdr:cNvSpPr/>
      </xdr:nvSpPr>
      <xdr:spPr>
        <a:xfrm>
          <a:off x="8639175" y="17471144"/>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21318</xdr:rowOff>
    </xdr:from>
    <xdr:to>
      <xdr:col>55</xdr:col>
      <xdr:colOff>0</xdr:colOff>
      <xdr:row>108</xdr:row>
      <xdr:rowOff>21344</xdr:rowOff>
    </xdr:to>
    <xdr:cxnSp macro="">
      <xdr:nvCxnSpPr>
        <xdr:cNvPr id="470" name="直線コネクタ 469">
          <a:extLst>
            <a:ext uri="{FF2B5EF4-FFF2-40B4-BE49-F238E27FC236}">
              <a16:creationId xmlns:a16="http://schemas.microsoft.com/office/drawing/2014/main" id="{6EE6FA9B-0343-4D06-804A-A60866855EFC}"/>
            </a:ext>
          </a:extLst>
        </xdr:cNvPr>
        <xdr:cNvCxnSpPr/>
      </xdr:nvCxnSpPr>
      <xdr:spPr>
        <a:xfrm flipV="1">
          <a:off x="8686800" y="17509218"/>
          <a:ext cx="742950" cy="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142013</xdr:rowOff>
    </xdr:from>
    <xdr:to>
      <xdr:col>46</xdr:col>
      <xdr:colOff>38100</xdr:colOff>
      <xdr:row>108</xdr:row>
      <xdr:rowOff>72163</xdr:rowOff>
    </xdr:to>
    <xdr:sp macro="" textlink="">
      <xdr:nvSpPr>
        <xdr:cNvPr id="471" name="楕円 470">
          <a:extLst>
            <a:ext uri="{FF2B5EF4-FFF2-40B4-BE49-F238E27FC236}">
              <a16:creationId xmlns:a16="http://schemas.microsoft.com/office/drawing/2014/main" id="{1295CAC4-36FB-45CD-9B95-E7745F3F5078}"/>
            </a:ext>
          </a:extLst>
        </xdr:cNvPr>
        <xdr:cNvSpPr/>
      </xdr:nvSpPr>
      <xdr:spPr>
        <a:xfrm>
          <a:off x="7839075" y="17471163"/>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21344</xdr:rowOff>
    </xdr:from>
    <xdr:to>
      <xdr:col>50</xdr:col>
      <xdr:colOff>114300</xdr:colOff>
      <xdr:row>108</xdr:row>
      <xdr:rowOff>21363</xdr:rowOff>
    </xdr:to>
    <xdr:cxnSp macro="">
      <xdr:nvCxnSpPr>
        <xdr:cNvPr id="472" name="直線コネクタ 471">
          <a:extLst>
            <a:ext uri="{FF2B5EF4-FFF2-40B4-BE49-F238E27FC236}">
              <a16:creationId xmlns:a16="http://schemas.microsoft.com/office/drawing/2014/main" id="{5D142A61-6283-423F-B2DA-F1820BA6AB77}"/>
            </a:ext>
          </a:extLst>
        </xdr:cNvPr>
        <xdr:cNvCxnSpPr/>
      </xdr:nvCxnSpPr>
      <xdr:spPr>
        <a:xfrm flipV="1">
          <a:off x="7886700" y="17509244"/>
          <a:ext cx="800100" cy="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141977</xdr:rowOff>
    </xdr:from>
    <xdr:to>
      <xdr:col>41</xdr:col>
      <xdr:colOff>101600</xdr:colOff>
      <xdr:row>108</xdr:row>
      <xdr:rowOff>72127</xdr:rowOff>
    </xdr:to>
    <xdr:sp macro="" textlink="">
      <xdr:nvSpPr>
        <xdr:cNvPr id="473" name="楕円 472">
          <a:extLst>
            <a:ext uri="{FF2B5EF4-FFF2-40B4-BE49-F238E27FC236}">
              <a16:creationId xmlns:a16="http://schemas.microsoft.com/office/drawing/2014/main" id="{AD99BBB9-6FDB-4749-8C85-4457B7770EEC}"/>
            </a:ext>
          </a:extLst>
        </xdr:cNvPr>
        <xdr:cNvSpPr/>
      </xdr:nvSpPr>
      <xdr:spPr>
        <a:xfrm>
          <a:off x="7029450" y="17471127"/>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21327</xdr:rowOff>
    </xdr:from>
    <xdr:to>
      <xdr:col>45</xdr:col>
      <xdr:colOff>177800</xdr:colOff>
      <xdr:row>108</xdr:row>
      <xdr:rowOff>21363</xdr:rowOff>
    </xdr:to>
    <xdr:cxnSp macro="">
      <xdr:nvCxnSpPr>
        <xdr:cNvPr id="474" name="直線コネクタ 473">
          <a:extLst>
            <a:ext uri="{FF2B5EF4-FFF2-40B4-BE49-F238E27FC236}">
              <a16:creationId xmlns:a16="http://schemas.microsoft.com/office/drawing/2014/main" id="{FA98AB97-11D5-49A1-B28A-111402C3C0BD}"/>
            </a:ext>
          </a:extLst>
        </xdr:cNvPr>
        <xdr:cNvCxnSpPr/>
      </xdr:nvCxnSpPr>
      <xdr:spPr>
        <a:xfrm>
          <a:off x="7077075" y="17509227"/>
          <a:ext cx="809625" cy="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144583</xdr:rowOff>
    </xdr:from>
    <xdr:to>
      <xdr:col>36</xdr:col>
      <xdr:colOff>165100</xdr:colOff>
      <xdr:row>108</xdr:row>
      <xdr:rowOff>74733</xdr:rowOff>
    </xdr:to>
    <xdr:sp macro="" textlink="">
      <xdr:nvSpPr>
        <xdr:cNvPr id="475" name="楕円 474">
          <a:extLst>
            <a:ext uri="{FF2B5EF4-FFF2-40B4-BE49-F238E27FC236}">
              <a16:creationId xmlns:a16="http://schemas.microsoft.com/office/drawing/2014/main" id="{DD5459E0-A771-4A2D-93A7-88448E51B22F}"/>
            </a:ext>
          </a:extLst>
        </xdr:cNvPr>
        <xdr:cNvSpPr/>
      </xdr:nvSpPr>
      <xdr:spPr>
        <a:xfrm>
          <a:off x="6238875" y="17467383"/>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21327</xdr:rowOff>
    </xdr:from>
    <xdr:to>
      <xdr:col>41</xdr:col>
      <xdr:colOff>50800</xdr:colOff>
      <xdr:row>108</xdr:row>
      <xdr:rowOff>23933</xdr:rowOff>
    </xdr:to>
    <xdr:cxnSp macro="">
      <xdr:nvCxnSpPr>
        <xdr:cNvPr id="476" name="直線コネクタ 475">
          <a:extLst>
            <a:ext uri="{FF2B5EF4-FFF2-40B4-BE49-F238E27FC236}">
              <a16:creationId xmlns:a16="http://schemas.microsoft.com/office/drawing/2014/main" id="{06F21E25-F5C7-4158-8A1B-A454C7983BE0}"/>
            </a:ext>
          </a:extLst>
        </xdr:cNvPr>
        <xdr:cNvCxnSpPr/>
      </xdr:nvCxnSpPr>
      <xdr:spPr>
        <a:xfrm flipV="1">
          <a:off x="6286500" y="17509227"/>
          <a:ext cx="790575" cy="5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103</xdr:row>
      <xdr:rowOff>15950</xdr:rowOff>
    </xdr:from>
    <xdr:ext cx="534377" cy="259045"/>
    <xdr:sp macro="" textlink="">
      <xdr:nvSpPr>
        <xdr:cNvPr id="477" name="n_1aveValue【港湾・漁港】&#10;一人当たり有形固定資産（償却資産）額">
          <a:extLst>
            <a:ext uri="{FF2B5EF4-FFF2-40B4-BE49-F238E27FC236}">
              <a16:creationId xmlns:a16="http://schemas.microsoft.com/office/drawing/2014/main" id="{A15213C3-75A1-4ACE-BCAC-FF3032525394}"/>
            </a:ext>
          </a:extLst>
        </xdr:cNvPr>
        <xdr:cNvSpPr txBox="1"/>
      </xdr:nvSpPr>
      <xdr:spPr>
        <a:xfrm>
          <a:off x="8429136" y="16694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103</xdr:row>
      <xdr:rowOff>19607</xdr:rowOff>
    </xdr:from>
    <xdr:ext cx="534377" cy="259045"/>
    <xdr:sp macro="" textlink="">
      <xdr:nvSpPr>
        <xdr:cNvPr id="478" name="n_2aveValue【港湾・漁港】&#10;一人当たり有形固定資産（償却資産）額">
          <a:extLst>
            <a:ext uri="{FF2B5EF4-FFF2-40B4-BE49-F238E27FC236}">
              <a16:creationId xmlns:a16="http://schemas.microsoft.com/office/drawing/2014/main" id="{8497B2F6-6291-4655-B3B2-0BE9E4469036}"/>
            </a:ext>
          </a:extLst>
        </xdr:cNvPr>
        <xdr:cNvSpPr txBox="1"/>
      </xdr:nvSpPr>
      <xdr:spPr>
        <a:xfrm>
          <a:off x="7648086" y="16697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103</xdr:row>
      <xdr:rowOff>25230</xdr:rowOff>
    </xdr:from>
    <xdr:ext cx="534377" cy="259045"/>
    <xdr:sp macro="" textlink="">
      <xdr:nvSpPr>
        <xdr:cNvPr id="479" name="n_3aveValue【港湾・漁港】&#10;一人当たり有形固定資産（償却資産）額">
          <a:extLst>
            <a:ext uri="{FF2B5EF4-FFF2-40B4-BE49-F238E27FC236}">
              <a16:creationId xmlns:a16="http://schemas.microsoft.com/office/drawing/2014/main" id="{FCAAB55A-CD14-400D-8F82-C494D213A55E}"/>
            </a:ext>
          </a:extLst>
        </xdr:cNvPr>
        <xdr:cNvSpPr txBox="1"/>
      </xdr:nvSpPr>
      <xdr:spPr>
        <a:xfrm>
          <a:off x="6847986" y="16706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103</xdr:row>
      <xdr:rowOff>88535</xdr:rowOff>
    </xdr:from>
    <xdr:ext cx="534377" cy="259045"/>
    <xdr:sp macro="" textlink="">
      <xdr:nvSpPr>
        <xdr:cNvPr id="480" name="n_4aveValue【港湾・漁港】&#10;一人当たり有形固定資産（償却資産）額">
          <a:extLst>
            <a:ext uri="{FF2B5EF4-FFF2-40B4-BE49-F238E27FC236}">
              <a16:creationId xmlns:a16="http://schemas.microsoft.com/office/drawing/2014/main" id="{A4FD3C6D-3AE9-4E79-AD35-0B93A644DDA7}"/>
            </a:ext>
          </a:extLst>
        </xdr:cNvPr>
        <xdr:cNvSpPr txBox="1"/>
      </xdr:nvSpPr>
      <xdr:spPr>
        <a:xfrm>
          <a:off x="6038361" y="16763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108</xdr:row>
      <xdr:rowOff>63271</xdr:rowOff>
    </xdr:from>
    <xdr:ext cx="469744" cy="259045"/>
    <xdr:sp macro="" textlink="">
      <xdr:nvSpPr>
        <xdr:cNvPr id="481" name="n_1mainValue【港湾・漁港】&#10;一人当たり有形固定資産（償却資産）額">
          <a:extLst>
            <a:ext uri="{FF2B5EF4-FFF2-40B4-BE49-F238E27FC236}">
              <a16:creationId xmlns:a16="http://schemas.microsoft.com/office/drawing/2014/main" id="{D1C44D12-8EE4-46D7-B28A-0282DFBAD3BD}"/>
            </a:ext>
          </a:extLst>
        </xdr:cNvPr>
        <xdr:cNvSpPr txBox="1"/>
      </xdr:nvSpPr>
      <xdr:spPr>
        <a:xfrm>
          <a:off x="8458278" y="17554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108</xdr:row>
      <xdr:rowOff>63290</xdr:rowOff>
    </xdr:from>
    <xdr:ext cx="469744" cy="259045"/>
    <xdr:sp macro="" textlink="">
      <xdr:nvSpPr>
        <xdr:cNvPr id="482" name="n_2mainValue【港湾・漁港】&#10;一人当たり有形固定資産（償却資産）額">
          <a:extLst>
            <a:ext uri="{FF2B5EF4-FFF2-40B4-BE49-F238E27FC236}">
              <a16:creationId xmlns:a16="http://schemas.microsoft.com/office/drawing/2014/main" id="{F7FAFBFD-84CD-4780-AD97-A6678B76FA11}"/>
            </a:ext>
          </a:extLst>
        </xdr:cNvPr>
        <xdr:cNvSpPr txBox="1"/>
      </xdr:nvSpPr>
      <xdr:spPr>
        <a:xfrm>
          <a:off x="7677228" y="17554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6428</xdr:colOff>
      <xdr:row>108</xdr:row>
      <xdr:rowOff>63254</xdr:rowOff>
    </xdr:from>
    <xdr:ext cx="469744" cy="259045"/>
    <xdr:sp macro="" textlink="">
      <xdr:nvSpPr>
        <xdr:cNvPr id="483" name="n_3mainValue【港湾・漁港】&#10;一人当たり有形固定資産（償却資産）額">
          <a:extLst>
            <a:ext uri="{FF2B5EF4-FFF2-40B4-BE49-F238E27FC236}">
              <a16:creationId xmlns:a16="http://schemas.microsoft.com/office/drawing/2014/main" id="{8823FC20-81A6-4E77-95E4-C06641A78CEE}"/>
            </a:ext>
          </a:extLst>
        </xdr:cNvPr>
        <xdr:cNvSpPr txBox="1"/>
      </xdr:nvSpPr>
      <xdr:spPr>
        <a:xfrm>
          <a:off x="6867603" y="17554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69928</xdr:colOff>
      <xdr:row>108</xdr:row>
      <xdr:rowOff>65860</xdr:rowOff>
    </xdr:from>
    <xdr:ext cx="469744" cy="259045"/>
    <xdr:sp macro="" textlink="">
      <xdr:nvSpPr>
        <xdr:cNvPr id="484" name="n_4mainValue【港湾・漁港】&#10;一人当たり有形固定資産（償却資産）額">
          <a:extLst>
            <a:ext uri="{FF2B5EF4-FFF2-40B4-BE49-F238E27FC236}">
              <a16:creationId xmlns:a16="http://schemas.microsoft.com/office/drawing/2014/main" id="{FAF81921-D0EB-449E-B6E2-5F12CF94B4CF}"/>
            </a:ext>
          </a:extLst>
        </xdr:cNvPr>
        <xdr:cNvSpPr txBox="1"/>
      </xdr:nvSpPr>
      <xdr:spPr>
        <a:xfrm>
          <a:off x="6067503" y="17556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5" name="正方形/長方形 484">
          <a:extLst>
            <a:ext uri="{FF2B5EF4-FFF2-40B4-BE49-F238E27FC236}">
              <a16:creationId xmlns:a16="http://schemas.microsoft.com/office/drawing/2014/main" id="{478A54DA-2067-4B23-9A9D-4D36F8493B94}"/>
            </a:ext>
          </a:extLst>
        </xdr:cNvPr>
        <xdr:cNvSpPr/>
      </xdr:nvSpPr>
      <xdr:spPr>
        <a:xfrm>
          <a:off x="11210925" y="39624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6" name="正方形/長方形 485">
          <a:extLst>
            <a:ext uri="{FF2B5EF4-FFF2-40B4-BE49-F238E27FC236}">
              <a16:creationId xmlns:a16="http://schemas.microsoft.com/office/drawing/2014/main" id="{6E95C651-DFCE-4B69-9FD8-D70138393E28}"/>
            </a:ext>
          </a:extLst>
        </xdr:cNvPr>
        <xdr:cNvSpPr/>
      </xdr:nvSpPr>
      <xdr:spPr>
        <a:xfrm>
          <a:off x="113157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7" name="正方形/長方形 486">
          <a:extLst>
            <a:ext uri="{FF2B5EF4-FFF2-40B4-BE49-F238E27FC236}">
              <a16:creationId xmlns:a16="http://schemas.microsoft.com/office/drawing/2014/main" id="{8929D914-BBC3-4525-94B3-031FE64DF259}"/>
            </a:ext>
          </a:extLst>
        </xdr:cNvPr>
        <xdr:cNvSpPr/>
      </xdr:nvSpPr>
      <xdr:spPr>
        <a:xfrm>
          <a:off x="113157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8" name="正方形/長方形 487">
          <a:extLst>
            <a:ext uri="{FF2B5EF4-FFF2-40B4-BE49-F238E27FC236}">
              <a16:creationId xmlns:a16="http://schemas.microsoft.com/office/drawing/2014/main" id="{46EA38F2-E822-48B9-B13F-C134FCF49F78}"/>
            </a:ext>
          </a:extLst>
        </xdr:cNvPr>
        <xdr:cNvSpPr/>
      </xdr:nvSpPr>
      <xdr:spPr>
        <a:xfrm>
          <a:off x="122396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89" name="正方形/長方形 488">
          <a:extLst>
            <a:ext uri="{FF2B5EF4-FFF2-40B4-BE49-F238E27FC236}">
              <a16:creationId xmlns:a16="http://schemas.microsoft.com/office/drawing/2014/main" id="{EE21CE9C-0866-40C7-A39A-301E5763CDAA}"/>
            </a:ext>
          </a:extLst>
        </xdr:cNvPr>
        <xdr:cNvSpPr/>
      </xdr:nvSpPr>
      <xdr:spPr>
        <a:xfrm>
          <a:off x="122396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0" name="正方形/長方形 489">
          <a:extLst>
            <a:ext uri="{FF2B5EF4-FFF2-40B4-BE49-F238E27FC236}">
              <a16:creationId xmlns:a16="http://schemas.microsoft.com/office/drawing/2014/main" id="{6D5939A6-1DD7-426A-AC73-01DB4D364592}"/>
            </a:ext>
          </a:extLst>
        </xdr:cNvPr>
        <xdr:cNvSpPr/>
      </xdr:nvSpPr>
      <xdr:spPr>
        <a:xfrm>
          <a:off x="132683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1" name="正方形/長方形 490">
          <a:extLst>
            <a:ext uri="{FF2B5EF4-FFF2-40B4-BE49-F238E27FC236}">
              <a16:creationId xmlns:a16="http://schemas.microsoft.com/office/drawing/2014/main" id="{CFE3C244-EDD5-4C2C-9FFA-DA007132641C}"/>
            </a:ext>
          </a:extLst>
        </xdr:cNvPr>
        <xdr:cNvSpPr/>
      </xdr:nvSpPr>
      <xdr:spPr>
        <a:xfrm>
          <a:off x="132683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2" name="正方形/長方形 491">
          <a:extLst>
            <a:ext uri="{FF2B5EF4-FFF2-40B4-BE49-F238E27FC236}">
              <a16:creationId xmlns:a16="http://schemas.microsoft.com/office/drawing/2014/main" id="{3CA971BB-7915-41BA-9554-E8F35541DBF7}"/>
            </a:ext>
          </a:extLst>
        </xdr:cNvPr>
        <xdr:cNvSpPr/>
      </xdr:nvSpPr>
      <xdr:spPr>
        <a:xfrm>
          <a:off x="11210925" y="50387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3" name="テキスト ボックス 492">
          <a:extLst>
            <a:ext uri="{FF2B5EF4-FFF2-40B4-BE49-F238E27FC236}">
              <a16:creationId xmlns:a16="http://schemas.microsoft.com/office/drawing/2014/main" id="{C87CB01A-87FF-417A-A129-6444C1FFA739}"/>
            </a:ext>
          </a:extLst>
        </xdr:cNvPr>
        <xdr:cNvSpPr txBox="1"/>
      </xdr:nvSpPr>
      <xdr:spPr>
        <a:xfrm>
          <a:off x="11172825" y="48577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4" name="直線コネクタ 493">
          <a:extLst>
            <a:ext uri="{FF2B5EF4-FFF2-40B4-BE49-F238E27FC236}">
              <a16:creationId xmlns:a16="http://schemas.microsoft.com/office/drawing/2014/main" id="{9F5A5639-08B8-4D56-9242-B9E857F34395}"/>
            </a:ext>
          </a:extLst>
        </xdr:cNvPr>
        <xdr:cNvCxnSpPr/>
      </xdr:nvCxnSpPr>
      <xdr:spPr>
        <a:xfrm>
          <a:off x="11210925" y="72009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5" name="テキスト ボックス 494">
          <a:extLst>
            <a:ext uri="{FF2B5EF4-FFF2-40B4-BE49-F238E27FC236}">
              <a16:creationId xmlns:a16="http://schemas.microsoft.com/office/drawing/2014/main" id="{075FB592-EED9-4877-A924-CCE2A40E9D03}"/>
            </a:ext>
          </a:extLst>
        </xdr:cNvPr>
        <xdr:cNvSpPr txBox="1"/>
      </xdr:nvSpPr>
      <xdr:spPr>
        <a:xfrm>
          <a:off x="10794546" y="7065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96" name="直線コネクタ 495">
          <a:extLst>
            <a:ext uri="{FF2B5EF4-FFF2-40B4-BE49-F238E27FC236}">
              <a16:creationId xmlns:a16="http://schemas.microsoft.com/office/drawing/2014/main" id="{50FD73E1-C369-435A-B176-FCBC9E5ADB19}"/>
            </a:ext>
          </a:extLst>
        </xdr:cNvPr>
        <xdr:cNvCxnSpPr/>
      </xdr:nvCxnSpPr>
      <xdr:spPr>
        <a:xfrm>
          <a:off x="11210925" y="6893378"/>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121755</xdr:rowOff>
    </xdr:from>
    <xdr:ext cx="403059" cy="259045"/>
    <xdr:sp macro="" textlink="">
      <xdr:nvSpPr>
        <xdr:cNvPr id="497" name="テキスト ボックス 496">
          <a:extLst>
            <a:ext uri="{FF2B5EF4-FFF2-40B4-BE49-F238E27FC236}">
              <a16:creationId xmlns:a16="http://schemas.microsoft.com/office/drawing/2014/main" id="{68B93B8A-7DEC-449F-9F4E-293D0B60A21A}"/>
            </a:ext>
          </a:extLst>
        </xdr:cNvPr>
        <xdr:cNvSpPr txBox="1"/>
      </xdr:nvSpPr>
      <xdr:spPr>
        <a:xfrm>
          <a:off x="10845966" y="676385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98" name="直線コネクタ 497">
          <a:extLst>
            <a:ext uri="{FF2B5EF4-FFF2-40B4-BE49-F238E27FC236}">
              <a16:creationId xmlns:a16="http://schemas.microsoft.com/office/drawing/2014/main" id="{7B827423-6568-4DD3-8CC9-E2BDEF45A11C}"/>
            </a:ext>
          </a:extLst>
        </xdr:cNvPr>
        <xdr:cNvCxnSpPr/>
      </xdr:nvCxnSpPr>
      <xdr:spPr>
        <a:xfrm>
          <a:off x="11210925" y="6582682"/>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99" name="テキスト ボックス 498">
          <a:extLst>
            <a:ext uri="{FF2B5EF4-FFF2-40B4-BE49-F238E27FC236}">
              <a16:creationId xmlns:a16="http://schemas.microsoft.com/office/drawing/2014/main" id="{2422DD35-8BC5-4244-B5AB-CFBA166A3E08}"/>
            </a:ext>
          </a:extLst>
        </xdr:cNvPr>
        <xdr:cNvSpPr txBox="1"/>
      </xdr:nvSpPr>
      <xdr:spPr>
        <a:xfrm>
          <a:off x="10845966" y="64563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0" name="直線コネクタ 499">
          <a:extLst>
            <a:ext uri="{FF2B5EF4-FFF2-40B4-BE49-F238E27FC236}">
              <a16:creationId xmlns:a16="http://schemas.microsoft.com/office/drawing/2014/main" id="{2E35E75C-E962-4613-A3CB-DE0BDF0D1C1E}"/>
            </a:ext>
          </a:extLst>
        </xdr:cNvPr>
        <xdr:cNvCxnSpPr/>
      </xdr:nvCxnSpPr>
      <xdr:spPr>
        <a:xfrm>
          <a:off x="11210925" y="627516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1" name="テキスト ボックス 500">
          <a:extLst>
            <a:ext uri="{FF2B5EF4-FFF2-40B4-BE49-F238E27FC236}">
              <a16:creationId xmlns:a16="http://schemas.microsoft.com/office/drawing/2014/main" id="{E6A6DDB4-C1F2-4B13-BBEB-DAF2C40FD25D}"/>
            </a:ext>
          </a:extLst>
        </xdr:cNvPr>
        <xdr:cNvSpPr txBox="1"/>
      </xdr:nvSpPr>
      <xdr:spPr>
        <a:xfrm>
          <a:off x="10845966" y="61456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2" name="直線コネクタ 501">
          <a:extLst>
            <a:ext uri="{FF2B5EF4-FFF2-40B4-BE49-F238E27FC236}">
              <a16:creationId xmlns:a16="http://schemas.microsoft.com/office/drawing/2014/main" id="{D5077CCE-E315-4869-B1EC-6435EFF61DA3}"/>
            </a:ext>
          </a:extLst>
        </xdr:cNvPr>
        <xdr:cNvCxnSpPr/>
      </xdr:nvCxnSpPr>
      <xdr:spPr>
        <a:xfrm>
          <a:off x="11210925" y="5973989"/>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3" name="テキスト ボックス 502">
          <a:extLst>
            <a:ext uri="{FF2B5EF4-FFF2-40B4-BE49-F238E27FC236}">
              <a16:creationId xmlns:a16="http://schemas.microsoft.com/office/drawing/2014/main" id="{62156FCA-DAE8-4ECD-85C1-947D015D2DDA}"/>
            </a:ext>
          </a:extLst>
        </xdr:cNvPr>
        <xdr:cNvSpPr txBox="1"/>
      </xdr:nvSpPr>
      <xdr:spPr>
        <a:xfrm>
          <a:off x="10845966" y="58285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04" name="直線コネクタ 503">
          <a:extLst>
            <a:ext uri="{FF2B5EF4-FFF2-40B4-BE49-F238E27FC236}">
              <a16:creationId xmlns:a16="http://schemas.microsoft.com/office/drawing/2014/main" id="{55D6269F-AB4F-4B67-B329-6B9EE3636E70}"/>
            </a:ext>
          </a:extLst>
        </xdr:cNvPr>
        <xdr:cNvCxnSpPr/>
      </xdr:nvCxnSpPr>
      <xdr:spPr>
        <a:xfrm>
          <a:off x="11210925" y="5666468"/>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05" name="テキスト ボックス 504">
          <a:extLst>
            <a:ext uri="{FF2B5EF4-FFF2-40B4-BE49-F238E27FC236}">
              <a16:creationId xmlns:a16="http://schemas.microsoft.com/office/drawing/2014/main" id="{454D95EA-3933-4314-A585-CAC057C85CAB}"/>
            </a:ext>
          </a:extLst>
        </xdr:cNvPr>
        <xdr:cNvSpPr txBox="1"/>
      </xdr:nvSpPr>
      <xdr:spPr>
        <a:xfrm>
          <a:off x="10845966" y="551789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06" name="直線コネクタ 505">
          <a:extLst>
            <a:ext uri="{FF2B5EF4-FFF2-40B4-BE49-F238E27FC236}">
              <a16:creationId xmlns:a16="http://schemas.microsoft.com/office/drawing/2014/main" id="{E60652E8-41DC-4664-8478-A913DEDF2F29}"/>
            </a:ext>
          </a:extLst>
        </xdr:cNvPr>
        <xdr:cNvCxnSpPr/>
      </xdr:nvCxnSpPr>
      <xdr:spPr>
        <a:xfrm>
          <a:off x="11210925" y="5346247"/>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31949</xdr:rowOff>
    </xdr:from>
    <xdr:ext cx="403059" cy="259045"/>
    <xdr:sp macro="" textlink="">
      <xdr:nvSpPr>
        <xdr:cNvPr id="507" name="テキスト ボックス 506">
          <a:extLst>
            <a:ext uri="{FF2B5EF4-FFF2-40B4-BE49-F238E27FC236}">
              <a16:creationId xmlns:a16="http://schemas.microsoft.com/office/drawing/2014/main" id="{B7029464-2C1F-489A-97A9-37B91DC012AC}"/>
            </a:ext>
          </a:extLst>
        </xdr:cNvPr>
        <xdr:cNvSpPr txBox="1"/>
      </xdr:nvSpPr>
      <xdr:spPr>
        <a:xfrm>
          <a:off x="10845966" y="52103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8" name="直線コネクタ 507">
          <a:extLst>
            <a:ext uri="{FF2B5EF4-FFF2-40B4-BE49-F238E27FC236}">
              <a16:creationId xmlns:a16="http://schemas.microsoft.com/office/drawing/2014/main" id="{70A20B40-F268-4439-BBF3-4A1EAAE46599}"/>
            </a:ext>
          </a:extLst>
        </xdr:cNvPr>
        <xdr:cNvCxnSpPr/>
      </xdr:nvCxnSpPr>
      <xdr:spPr>
        <a:xfrm>
          <a:off x="11210925" y="50387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509" name="テキスト ボックス 508">
          <a:extLst>
            <a:ext uri="{FF2B5EF4-FFF2-40B4-BE49-F238E27FC236}">
              <a16:creationId xmlns:a16="http://schemas.microsoft.com/office/drawing/2014/main" id="{2CA4B815-FC53-48FD-B754-4445DC14B083}"/>
            </a:ext>
          </a:extLst>
        </xdr:cNvPr>
        <xdr:cNvSpPr txBox="1"/>
      </xdr:nvSpPr>
      <xdr:spPr>
        <a:xfrm>
          <a:off x="10845966" y="49028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0" name="【認定こども園・幼稚園・保育所】&#10;有形固定資産減価償却率グラフ枠">
          <a:extLst>
            <a:ext uri="{FF2B5EF4-FFF2-40B4-BE49-F238E27FC236}">
              <a16:creationId xmlns:a16="http://schemas.microsoft.com/office/drawing/2014/main" id="{874A2B0B-24AE-4E43-9179-34FB16EABBB7}"/>
            </a:ext>
          </a:extLst>
        </xdr:cNvPr>
        <xdr:cNvSpPr/>
      </xdr:nvSpPr>
      <xdr:spPr>
        <a:xfrm>
          <a:off x="11210925" y="50387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10886</xdr:rowOff>
    </xdr:from>
    <xdr:to>
      <xdr:col>85</xdr:col>
      <xdr:colOff>126364</xdr:colOff>
      <xdr:row>41</xdr:row>
      <xdr:rowOff>41910</xdr:rowOff>
    </xdr:to>
    <xdr:cxnSp macro="">
      <xdr:nvCxnSpPr>
        <xdr:cNvPr id="511" name="直線コネクタ 510">
          <a:extLst>
            <a:ext uri="{FF2B5EF4-FFF2-40B4-BE49-F238E27FC236}">
              <a16:creationId xmlns:a16="http://schemas.microsoft.com/office/drawing/2014/main" id="{CDD835A6-2192-4C6A-BDFF-CE3CEDDB00BA}"/>
            </a:ext>
          </a:extLst>
        </xdr:cNvPr>
        <xdr:cNvCxnSpPr/>
      </xdr:nvCxnSpPr>
      <xdr:spPr>
        <a:xfrm flipV="1">
          <a:off x="14696439" y="5513161"/>
          <a:ext cx="0" cy="1170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45737</xdr:rowOff>
    </xdr:from>
    <xdr:ext cx="405111" cy="259045"/>
    <xdr:sp macro="" textlink="">
      <xdr:nvSpPr>
        <xdr:cNvPr id="512" name="【認定こども園・幼稚園・保育所】&#10;有形固定資産減価償却率最小値テキスト">
          <a:extLst>
            <a:ext uri="{FF2B5EF4-FFF2-40B4-BE49-F238E27FC236}">
              <a16:creationId xmlns:a16="http://schemas.microsoft.com/office/drawing/2014/main" id="{EFD2F05C-B7F2-4819-BCE7-83E05EB5DF57}"/>
            </a:ext>
          </a:extLst>
        </xdr:cNvPr>
        <xdr:cNvSpPr txBox="1"/>
      </xdr:nvSpPr>
      <xdr:spPr>
        <a:xfrm>
          <a:off x="14735175" y="6687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41910</xdr:rowOff>
    </xdr:from>
    <xdr:to>
      <xdr:col>86</xdr:col>
      <xdr:colOff>25400</xdr:colOff>
      <xdr:row>41</xdr:row>
      <xdr:rowOff>41910</xdr:rowOff>
    </xdr:to>
    <xdr:cxnSp macro="">
      <xdr:nvCxnSpPr>
        <xdr:cNvPr id="513" name="直線コネクタ 512">
          <a:extLst>
            <a:ext uri="{FF2B5EF4-FFF2-40B4-BE49-F238E27FC236}">
              <a16:creationId xmlns:a16="http://schemas.microsoft.com/office/drawing/2014/main" id="{718794AA-D74D-437D-9E03-E072DA0B8E98}"/>
            </a:ext>
          </a:extLst>
        </xdr:cNvPr>
        <xdr:cNvCxnSpPr/>
      </xdr:nvCxnSpPr>
      <xdr:spPr>
        <a:xfrm>
          <a:off x="14611350" y="668401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129013</xdr:rowOff>
    </xdr:from>
    <xdr:ext cx="405111" cy="259045"/>
    <xdr:sp macro="" textlink="">
      <xdr:nvSpPr>
        <xdr:cNvPr id="514" name="【認定こども園・幼稚園・保育所】&#10;有形固定資産減価償却率最大値テキスト">
          <a:extLst>
            <a:ext uri="{FF2B5EF4-FFF2-40B4-BE49-F238E27FC236}">
              <a16:creationId xmlns:a16="http://schemas.microsoft.com/office/drawing/2014/main" id="{BFDC94AC-1148-444D-8C09-34E1C5C606E5}"/>
            </a:ext>
          </a:extLst>
        </xdr:cNvPr>
        <xdr:cNvSpPr txBox="1"/>
      </xdr:nvSpPr>
      <xdr:spPr>
        <a:xfrm>
          <a:off x="14735175" y="5307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10886</xdr:rowOff>
    </xdr:from>
    <xdr:to>
      <xdr:col>86</xdr:col>
      <xdr:colOff>25400</xdr:colOff>
      <xdr:row>34</xdr:row>
      <xdr:rowOff>10886</xdr:rowOff>
    </xdr:to>
    <xdr:cxnSp macro="">
      <xdr:nvCxnSpPr>
        <xdr:cNvPr id="515" name="直線コネクタ 514">
          <a:extLst>
            <a:ext uri="{FF2B5EF4-FFF2-40B4-BE49-F238E27FC236}">
              <a16:creationId xmlns:a16="http://schemas.microsoft.com/office/drawing/2014/main" id="{0FE41FCB-3482-4BCE-A9F1-0EA5796A980B}"/>
            </a:ext>
          </a:extLst>
        </xdr:cNvPr>
        <xdr:cNvCxnSpPr/>
      </xdr:nvCxnSpPr>
      <xdr:spPr>
        <a:xfrm>
          <a:off x="14611350" y="5513161"/>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72407</xdr:rowOff>
    </xdr:from>
    <xdr:ext cx="405111" cy="259045"/>
    <xdr:sp macro="" textlink="">
      <xdr:nvSpPr>
        <xdr:cNvPr id="516" name="【認定こども園・幼稚園・保育所】&#10;有形固定資産減価償却率平均値テキスト">
          <a:extLst>
            <a:ext uri="{FF2B5EF4-FFF2-40B4-BE49-F238E27FC236}">
              <a16:creationId xmlns:a16="http://schemas.microsoft.com/office/drawing/2014/main" id="{6586A9D4-BD75-432C-A057-C929D958FCC8}"/>
            </a:ext>
          </a:extLst>
        </xdr:cNvPr>
        <xdr:cNvSpPr txBox="1"/>
      </xdr:nvSpPr>
      <xdr:spPr>
        <a:xfrm>
          <a:off x="14735175" y="62223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93980</xdr:rowOff>
    </xdr:from>
    <xdr:to>
      <xdr:col>85</xdr:col>
      <xdr:colOff>177800</xdr:colOff>
      <xdr:row>39</xdr:row>
      <xdr:rowOff>24130</xdr:rowOff>
    </xdr:to>
    <xdr:sp macro="" textlink="">
      <xdr:nvSpPr>
        <xdr:cNvPr id="517" name="フローチャート: 判断 516">
          <a:extLst>
            <a:ext uri="{FF2B5EF4-FFF2-40B4-BE49-F238E27FC236}">
              <a16:creationId xmlns:a16="http://schemas.microsoft.com/office/drawing/2014/main" id="{3A8D5065-E1D0-4976-B698-67018BC7DBF0}"/>
            </a:ext>
          </a:extLst>
        </xdr:cNvPr>
        <xdr:cNvSpPr/>
      </xdr:nvSpPr>
      <xdr:spPr>
        <a:xfrm>
          <a:off x="14649450" y="624713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67854</xdr:rowOff>
    </xdr:from>
    <xdr:to>
      <xdr:col>81</xdr:col>
      <xdr:colOff>101600</xdr:colOff>
      <xdr:row>38</xdr:row>
      <xdr:rowOff>169454</xdr:rowOff>
    </xdr:to>
    <xdr:sp macro="" textlink="">
      <xdr:nvSpPr>
        <xdr:cNvPr id="518" name="フローチャート: 判断 517">
          <a:extLst>
            <a:ext uri="{FF2B5EF4-FFF2-40B4-BE49-F238E27FC236}">
              <a16:creationId xmlns:a16="http://schemas.microsoft.com/office/drawing/2014/main" id="{A4D2477D-5611-48F0-9DD5-460F7DAEA141}"/>
            </a:ext>
          </a:extLst>
        </xdr:cNvPr>
        <xdr:cNvSpPr/>
      </xdr:nvSpPr>
      <xdr:spPr>
        <a:xfrm>
          <a:off x="13887450" y="6217829"/>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44994</xdr:rowOff>
    </xdr:from>
    <xdr:to>
      <xdr:col>76</xdr:col>
      <xdr:colOff>165100</xdr:colOff>
      <xdr:row>38</xdr:row>
      <xdr:rowOff>146594</xdr:rowOff>
    </xdr:to>
    <xdr:sp macro="" textlink="">
      <xdr:nvSpPr>
        <xdr:cNvPr id="519" name="フローチャート: 判断 518">
          <a:extLst>
            <a:ext uri="{FF2B5EF4-FFF2-40B4-BE49-F238E27FC236}">
              <a16:creationId xmlns:a16="http://schemas.microsoft.com/office/drawing/2014/main" id="{04988435-9E32-44B4-A290-D7D5696F5978}"/>
            </a:ext>
          </a:extLst>
        </xdr:cNvPr>
        <xdr:cNvSpPr/>
      </xdr:nvSpPr>
      <xdr:spPr>
        <a:xfrm>
          <a:off x="13096875" y="6201319"/>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31931</xdr:rowOff>
    </xdr:from>
    <xdr:to>
      <xdr:col>72</xdr:col>
      <xdr:colOff>38100</xdr:colOff>
      <xdr:row>38</xdr:row>
      <xdr:rowOff>133531</xdr:rowOff>
    </xdr:to>
    <xdr:sp macro="" textlink="">
      <xdr:nvSpPr>
        <xdr:cNvPr id="520" name="フローチャート: 判断 519">
          <a:extLst>
            <a:ext uri="{FF2B5EF4-FFF2-40B4-BE49-F238E27FC236}">
              <a16:creationId xmlns:a16="http://schemas.microsoft.com/office/drawing/2014/main" id="{48C3D9E9-EC95-49ED-AA6D-9A576E4C5E2E}"/>
            </a:ext>
          </a:extLst>
        </xdr:cNvPr>
        <xdr:cNvSpPr/>
      </xdr:nvSpPr>
      <xdr:spPr>
        <a:xfrm>
          <a:off x="12296775" y="6181906"/>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44994</xdr:rowOff>
    </xdr:from>
    <xdr:to>
      <xdr:col>67</xdr:col>
      <xdr:colOff>101600</xdr:colOff>
      <xdr:row>38</xdr:row>
      <xdr:rowOff>146594</xdr:rowOff>
    </xdr:to>
    <xdr:sp macro="" textlink="">
      <xdr:nvSpPr>
        <xdr:cNvPr id="521" name="フローチャート: 判断 520">
          <a:extLst>
            <a:ext uri="{FF2B5EF4-FFF2-40B4-BE49-F238E27FC236}">
              <a16:creationId xmlns:a16="http://schemas.microsoft.com/office/drawing/2014/main" id="{051F83D7-D416-4372-AA78-8525B68D1877}"/>
            </a:ext>
          </a:extLst>
        </xdr:cNvPr>
        <xdr:cNvSpPr/>
      </xdr:nvSpPr>
      <xdr:spPr>
        <a:xfrm>
          <a:off x="11487150" y="6201319"/>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2" name="テキスト ボックス 521">
          <a:extLst>
            <a:ext uri="{FF2B5EF4-FFF2-40B4-BE49-F238E27FC236}">
              <a16:creationId xmlns:a16="http://schemas.microsoft.com/office/drawing/2014/main" id="{B8555F1A-3E3F-4D31-9CC2-73F4366059E3}"/>
            </a:ext>
          </a:extLst>
        </xdr:cNvPr>
        <xdr:cNvSpPr txBox="1"/>
      </xdr:nvSpPr>
      <xdr:spPr>
        <a:xfrm>
          <a:off x="14525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3" name="テキスト ボックス 522">
          <a:extLst>
            <a:ext uri="{FF2B5EF4-FFF2-40B4-BE49-F238E27FC236}">
              <a16:creationId xmlns:a16="http://schemas.microsoft.com/office/drawing/2014/main" id="{8258A459-10CE-4544-BDFC-312C0B0DFDB0}"/>
            </a:ext>
          </a:extLst>
        </xdr:cNvPr>
        <xdr:cNvSpPr txBox="1"/>
      </xdr:nvSpPr>
      <xdr:spPr>
        <a:xfrm>
          <a:off x="13763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4" name="テキスト ボックス 523">
          <a:extLst>
            <a:ext uri="{FF2B5EF4-FFF2-40B4-BE49-F238E27FC236}">
              <a16:creationId xmlns:a16="http://schemas.microsoft.com/office/drawing/2014/main" id="{8A0FE0E5-F29F-478B-B88E-E344C18ED598}"/>
            </a:ext>
          </a:extLst>
        </xdr:cNvPr>
        <xdr:cNvSpPr txBox="1"/>
      </xdr:nvSpPr>
      <xdr:spPr>
        <a:xfrm>
          <a:off x="129730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5" name="テキスト ボックス 524">
          <a:extLst>
            <a:ext uri="{FF2B5EF4-FFF2-40B4-BE49-F238E27FC236}">
              <a16:creationId xmlns:a16="http://schemas.microsoft.com/office/drawing/2014/main" id="{BA8A66FF-1A2A-4280-862C-009288222006}"/>
            </a:ext>
          </a:extLst>
        </xdr:cNvPr>
        <xdr:cNvSpPr txBox="1"/>
      </xdr:nvSpPr>
      <xdr:spPr>
        <a:xfrm>
          <a:off x="121729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6" name="テキスト ボックス 525">
          <a:extLst>
            <a:ext uri="{FF2B5EF4-FFF2-40B4-BE49-F238E27FC236}">
              <a16:creationId xmlns:a16="http://schemas.microsoft.com/office/drawing/2014/main" id="{D987FD80-9F4E-4BDF-9412-4E3A2D2E4A16}"/>
            </a:ext>
          </a:extLst>
        </xdr:cNvPr>
        <xdr:cNvSpPr txBox="1"/>
      </xdr:nvSpPr>
      <xdr:spPr>
        <a:xfrm>
          <a:off x="113633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2540</xdr:rowOff>
    </xdr:from>
    <xdr:to>
      <xdr:col>85</xdr:col>
      <xdr:colOff>177800</xdr:colOff>
      <xdr:row>38</xdr:row>
      <xdr:rowOff>104140</xdr:rowOff>
    </xdr:to>
    <xdr:sp macro="" textlink="">
      <xdr:nvSpPr>
        <xdr:cNvPr id="527" name="楕円 526">
          <a:extLst>
            <a:ext uri="{FF2B5EF4-FFF2-40B4-BE49-F238E27FC236}">
              <a16:creationId xmlns:a16="http://schemas.microsoft.com/office/drawing/2014/main" id="{5EDA00F2-A45C-476B-A536-80CE6E609439}"/>
            </a:ext>
          </a:extLst>
        </xdr:cNvPr>
        <xdr:cNvSpPr/>
      </xdr:nvSpPr>
      <xdr:spPr>
        <a:xfrm>
          <a:off x="14649450" y="615569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25417</xdr:rowOff>
    </xdr:from>
    <xdr:ext cx="405111" cy="259045"/>
    <xdr:sp macro="" textlink="">
      <xdr:nvSpPr>
        <xdr:cNvPr id="528" name="【認定こども園・幼稚園・保育所】&#10;有形固定資産減価償却率該当値テキスト">
          <a:extLst>
            <a:ext uri="{FF2B5EF4-FFF2-40B4-BE49-F238E27FC236}">
              <a16:creationId xmlns:a16="http://schemas.microsoft.com/office/drawing/2014/main" id="{F71D3E96-0C2C-4702-AAF3-A3BEFF3158BB}"/>
            </a:ext>
          </a:extLst>
        </xdr:cNvPr>
        <xdr:cNvSpPr txBox="1"/>
      </xdr:nvSpPr>
      <xdr:spPr>
        <a:xfrm>
          <a:off x="14735175" y="6019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125004</xdr:rowOff>
    </xdr:from>
    <xdr:to>
      <xdr:col>81</xdr:col>
      <xdr:colOff>101600</xdr:colOff>
      <xdr:row>38</xdr:row>
      <xdr:rowOff>55155</xdr:rowOff>
    </xdr:to>
    <xdr:sp macro="" textlink="">
      <xdr:nvSpPr>
        <xdr:cNvPr id="529" name="楕円 528">
          <a:extLst>
            <a:ext uri="{FF2B5EF4-FFF2-40B4-BE49-F238E27FC236}">
              <a16:creationId xmlns:a16="http://schemas.microsoft.com/office/drawing/2014/main" id="{0A2EAF25-BD47-475D-A68D-E7D5D57B810B}"/>
            </a:ext>
          </a:extLst>
        </xdr:cNvPr>
        <xdr:cNvSpPr/>
      </xdr:nvSpPr>
      <xdr:spPr>
        <a:xfrm>
          <a:off x="13887450" y="6113054"/>
          <a:ext cx="104775" cy="9525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4354</xdr:rowOff>
    </xdr:from>
    <xdr:to>
      <xdr:col>85</xdr:col>
      <xdr:colOff>127000</xdr:colOff>
      <xdr:row>38</xdr:row>
      <xdr:rowOff>53340</xdr:rowOff>
    </xdr:to>
    <xdr:cxnSp macro="">
      <xdr:nvCxnSpPr>
        <xdr:cNvPr id="530" name="直線コネクタ 529">
          <a:extLst>
            <a:ext uri="{FF2B5EF4-FFF2-40B4-BE49-F238E27FC236}">
              <a16:creationId xmlns:a16="http://schemas.microsoft.com/office/drawing/2014/main" id="{DEF464FD-C2AC-46E8-A7E5-381CB9186E7B}"/>
            </a:ext>
          </a:extLst>
        </xdr:cNvPr>
        <xdr:cNvCxnSpPr/>
      </xdr:nvCxnSpPr>
      <xdr:spPr>
        <a:xfrm>
          <a:off x="13935075" y="6160679"/>
          <a:ext cx="762000" cy="42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49893</xdr:rowOff>
    </xdr:from>
    <xdr:to>
      <xdr:col>76</xdr:col>
      <xdr:colOff>165100</xdr:colOff>
      <xdr:row>37</xdr:row>
      <xdr:rowOff>151493</xdr:rowOff>
    </xdr:to>
    <xdr:sp macro="" textlink="">
      <xdr:nvSpPr>
        <xdr:cNvPr id="531" name="楕円 530">
          <a:extLst>
            <a:ext uri="{FF2B5EF4-FFF2-40B4-BE49-F238E27FC236}">
              <a16:creationId xmlns:a16="http://schemas.microsoft.com/office/drawing/2014/main" id="{BB16B5DF-09B7-4B3E-A60C-A98874C57340}"/>
            </a:ext>
          </a:extLst>
        </xdr:cNvPr>
        <xdr:cNvSpPr/>
      </xdr:nvSpPr>
      <xdr:spPr>
        <a:xfrm>
          <a:off x="13096875" y="6037943"/>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100693</xdr:rowOff>
    </xdr:from>
    <xdr:to>
      <xdr:col>81</xdr:col>
      <xdr:colOff>50800</xdr:colOff>
      <xdr:row>38</xdr:row>
      <xdr:rowOff>4354</xdr:rowOff>
    </xdr:to>
    <xdr:cxnSp macro="">
      <xdr:nvCxnSpPr>
        <xdr:cNvPr id="532" name="直線コネクタ 531">
          <a:extLst>
            <a:ext uri="{FF2B5EF4-FFF2-40B4-BE49-F238E27FC236}">
              <a16:creationId xmlns:a16="http://schemas.microsoft.com/office/drawing/2014/main" id="{66F610B7-DF3C-47F5-9102-0F3CFE076EAE}"/>
            </a:ext>
          </a:extLst>
        </xdr:cNvPr>
        <xdr:cNvCxnSpPr/>
      </xdr:nvCxnSpPr>
      <xdr:spPr>
        <a:xfrm>
          <a:off x="13144500" y="6095093"/>
          <a:ext cx="790575" cy="65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23767</xdr:rowOff>
    </xdr:from>
    <xdr:to>
      <xdr:col>72</xdr:col>
      <xdr:colOff>38100</xdr:colOff>
      <xdr:row>37</xdr:row>
      <xdr:rowOff>125367</xdr:rowOff>
    </xdr:to>
    <xdr:sp macro="" textlink="">
      <xdr:nvSpPr>
        <xdr:cNvPr id="533" name="楕円 532">
          <a:extLst>
            <a:ext uri="{FF2B5EF4-FFF2-40B4-BE49-F238E27FC236}">
              <a16:creationId xmlns:a16="http://schemas.microsoft.com/office/drawing/2014/main" id="{4A3941D1-A26C-4CF5-A749-B9BB01F74A00}"/>
            </a:ext>
          </a:extLst>
        </xdr:cNvPr>
        <xdr:cNvSpPr/>
      </xdr:nvSpPr>
      <xdr:spPr>
        <a:xfrm>
          <a:off x="12296775" y="6018167"/>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74567</xdr:rowOff>
    </xdr:from>
    <xdr:to>
      <xdr:col>76</xdr:col>
      <xdr:colOff>114300</xdr:colOff>
      <xdr:row>37</xdr:row>
      <xdr:rowOff>100693</xdr:rowOff>
    </xdr:to>
    <xdr:cxnSp macro="">
      <xdr:nvCxnSpPr>
        <xdr:cNvPr id="534" name="直線コネクタ 533">
          <a:extLst>
            <a:ext uri="{FF2B5EF4-FFF2-40B4-BE49-F238E27FC236}">
              <a16:creationId xmlns:a16="http://schemas.microsoft.com/office/drawing/2014/main" id="{65B57E3B-2771-4C9E-9455-4F5A11FB1AA4}"/>
            </a:ext>
          </a:extLst>
        </xdr:cNvPr>
        <xdr:cNvCxnSpPr/>
      </xdr:nvCxnSpPr>
      <xdr:spPr>
        <a:xfrm>
          <a:off x="12344400" y="6065792"/>
          <a:ext cx="800100" cy="29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110308</xdr:rowOff>
    </xdr:from>
    <xdr:to>
      <xdr:col>67</xdr:col>
      <xdr:colOff>101600</xdr:colOff>
      <xdr:row>37</xdr:row>
      <xdr:rowOff>40458</xdr:rowOff>
    </xdr:to>
    <xdr:sp macro="" textlink="">
      <xdr:nvSpPr>
        <xdr:cNvPr id="535" name="楕円 534">
          <a:extLst>
            <a:ext uri="{FF2B5EF4-FFF2-40B4-BE49-F238E27FC236}">
              <a16:creationId xmlns:a16="http://schemas.microsoft.com/office/drawing/2014/main" id="{349D4552-0560-4208-8653-B40765506264}"/>
            </a:ext>
          </a:extLst>
        </xdr:cNvPr>
        <xdr:cNvSpPr/>
      </xdr:nvSpPr>
      <xdr:spPr>
        <a:xfrm>
          <a:off x="11487150" y="5936433"/>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161108</xdr:rowOff>
    </xdr:from>
    <xdr:to>
      <xdr:col>71</xdr:col>
      <xdr:colOff>177800</xdr:colOff>
      <xdr:row>37</xdr:row>
      <xdr:rowOff>74567</xdr:rowOff>
    </xdr:to>
    <xdr:cxnSp macro="">
      <xdr:nvCxnSpPr>
        <xdr:cNvPr id="536" name="直線コネクタ 535">
          <a:extLst>
            <a:ext uri="{FF2B5EF4-FFF2-40B4-BE49-F238E27FC236}">
              <a16:creationId xmlns:a16="http://schemas.microsoft.com/office/drawing/2014/main" id="{31AEA5BD-9AA5-41AB-BFAE-80F283E9EE4C}"/>
            </a:ext>
          </a:extLst>
        </xdr:cNvPr>
        <xdr:cNvCxnSpPr/>
      </xdr:nvCxnSpPr>
      <xdr:spPr>
        <a:xfrm>
          <a:off x="11534775" y="5993583"/>
          <a:ext cx="809625" cy="72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160581</xdr:rowOff>
    </xdr:from>
    <xdr:ext cx="405111" cy="259045"/>
    <xdr:sp macro="" textlink="">
      <xdr:nvSpPr>
        <xdr:cNvPr id="537" name="n_1aveValue【認定こども園・幼稚園・保育所】&#10;有形固定資産減価償却率">
          <a:extLst>
            <a:ext uri="{FF2B5EF4-FFF2-40B4-BE49-F238E27FC236}">
              <a16:creationId xmlns:a16="http://schemas.microsoft.com/office/drawing/2014/main" id="{41432D3A-DD54-4DB0-B785-F4127181551A}"/>
            </a:ext>
          </a:extLst>
        </xdr:cNvPr>
        <xdr:cNvSpPr txBox="1"/>
      </xdr:nvSpPr>
      <xdr:spPr>
        <a:xfrm>
          <a:off x="13745219" y="6316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137721</xdr:rowOff>
    </xdr:from>
    <xdr:ext cx="405111" cy="259045"/>
    <xdr:sp macro="" textlink="">
      <xdr:nvSpPr>
        <xdr:cNvPr id="538" name="n_2aveValue【認定こども園・幼稚園・保育所】&#10;有形固定資産減価償却率">
          <a:extLst>
            <a:ext uri="{FF2B5EF4-FFF2-40B4-BE49-F238E27FC236}">
              <a16:creationId xmlns:a16="http://schemas.microsoft.com/office/drawing/2014/main" id="{DC760F46-96BA-43AE-84D2-5A93740C35A9}"/>
            </a:ext>
          </a:extLst>
        </xdr:cNvPr>
        <xdr:cNvSpPr txBox="1"/>
      </xdr:nvSpPr>
      <xdr:spPr>
        <a:xfrm>
          <a:off x="12964169" y="6294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124658</xdr:rowOff>
    </xdr:from>
    <xdr:ext cx="405111" cy="259045"/>
    <xdr:sp macro="" textlink="">
      <xdr:nvSpPr>
        <xdr:cNvPr id="539" name="n_3aveValue【認定こども園・幼稚園・保育所】&#10;有形固定資産減価償却率">
          <a:extLst>
            <a:ext uri="{FF2B5EF4-FFF2-40B4-BE49-F238E27FC236}">
              <a16:creationId xmlns:a16="http://schemas.microsoft.com/office/drawing/2014/main" id="{1C93D12A-0651-493D-A534-5326F4093EB8}"/>
            </a:ext>
          </a:extLst>
        </xdr:cNvPr>
        <xdr:cNvSpPr txBox="1"/>
      </xdr:nvSpPr>
      <xdr:spPr>
        <a:xfrm>
          <a:off x="12164069" y="6274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137721</xdr:rowOff>
    </xdr:from>
    <xdr:ext cx="405111" cy="259045"/>
    <xdr:sp macro="" textlink="">
      <xdr:nvSpPr>
        <xdr:cNvPr id="540" name="n_4aveValue【認定こども園・幼稚園・保育所】&#10;有形固定資産減価償却率">
          <a:extLst>
            <a:ext uri="{FF2B5EF4-FFF2-40B4-BE49-F238E27FC236}">
              <a16:creationId xmlns:a16="http://schemas.microsoft.com/office/drawing/2014/main" id="{46359773-0D88-4EF6-BD7F-B8BA779F4816}"/>
            </a:ext>
          </a:extLst>
        </xdr:cNvPr>
        <xdr:cNvSpPr txBox="1"/>
      </xdr:nvSpPr>
      <xdr:spPr>
        <a:xfrm>
          <a:off x="11354444" y="6294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71681</xdr:rowOff>
    </xdr:from>
    <xdr:ext cx="405111" cy="259045"/>
    <xdr:sp macro="" textlink="">
      <xdr:nvSpPr>
        <xdr:cNvPr id="541" name="n_1mainValue【認定こども園・幼稚園・保育所】&#10;有形固定資産減価償却率">
          <a:extLst>
            <a:ext uri="{FF2B5EF4-FFF2-40B4-BE49-F238E27FC236}">
              <a16:creationId xmlns:a16="http://schemas.microsoft.com/office/drawing/2014/main" id="{9536F697-9F83-46A3-A350-3C5AFC009F95}"/>
            </a:ext>
          </a:extLst>
        </xdr:cNvPr>
        <xdr:cNvSpPr txBox="1"/>
      </xdr:nvSpPr>
      <xdr:spPr>
        <a:xfrm>
          <a:off x="13745219" y="58978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168020</xdr:rowOff>
    </xdr:from>
    <xdr:ext cx="405111" cy="259045"/>
    <xdr:sp macro="" textlink="">
      <xdr:nvSpPr>
        <xdr:cNvPr id="542" name="n_2mainValue【認定こども園・幼稚園・保育所】&#10;有形固定資産減価償却率">
          <a:extLst>
            <a:ext uri="{FF2B5EF4-FFF2-40B4-BE49-F238E27FC236}">
              <a16:creationId xmlns:a16="http://schemas.microsoft.com/office/drawing/2014/main" id="{87E3BD75-047A-483E-A98E-F0C8320C19EE}"/>
            </a:ext>
          </a:extLst>
        </xdr:cNvPr>
        <xdr:cNvSpPr txBox="1"/>
      </xdr:nvSpPr>
      <xdr:spPr>
        <a:xfrm>
          <a:off x="12964169" y="5832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141894</xdr:rowOff>
    </xdr:from>
    <xdr:ext cx="405111" cy="259045"/>
    <xdr:sp macro="" textlink="">
      <xdr:nvSpPr>
        <xdr:cNvPr id="543" name="n_3mainValue【認定こども園・幼稚園・保育所】&#10;有形固定資産減価償却率">
          <a:extLst>
            <a:ext uri="{FF2B5EF4-FFF2-40B4-BE49-F238E27FC236}">
              <a16:creationId xmlns:a16="http://schemas.microsoft.com/office/drawing/2014/main" id="{AE492017-1D02-4893-9768-AB815FBE58DE}"/>
            </a:ext>
          </a:extLst>
        </xdr:cNvPr>
        <xdr:cNvSpPr txBox="1"/>
      </xdr:nvSpPr>
      <xdr:spPr>
        <a:xfrm>
          <a:off x="12164069" y="5812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56985</xdr:rowOff>
    </xdr:from>
    <xdr:ext cx="405111" cy="259045"/>
    <xdr:sp macro="" textlink="">
      <xdr:nvSpPr>
        <xdr:cNvPr id="544" name="n_4mainValue【認定こども園・幼稚園・保育所】&#10;有形固定資産減価償却率">
          <a:extLst>
            <a:ext uri="{FF2B5EF4-FFF2-40B4-BE49-F238E27FC236}">
              <a16:creationId xmlns:a16="http://schemas.microsoft.com/office/drawing/2014/main" id="{47F5CC33-2A58-4E40-A353-ADD55C1A6D37}"/>
            </a:ext>
          </a:extLst>
        </xdr:cNvPr>
        <xdr:cNvSpPr txBox="1"/>
      </xdr:nvSpPr>
      <xdr:spPr>
        <a:xfrm>
          <a:off x="11354444" y="5724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5" name="正方形/長方形 544">
          <a:extLst>
            <a:ext uri="{FF2B5EF4-FFF2-40B4-BE49-F238E27FC236}">
              <a16:creationId xmlns:a16="http://schemas.microsoft.com/office/drawing/2014/main" id="{38CE1E79-552C-4831-A5D9-8EB30B051C0B}"/>
            </a:ext>
          </a:extLst>
        </xdr:cNvPr>
        <xdr:cNvSpPr/>
      </xdr:nvSpPr>
      <xdr:spPr>
        <a:xfrm>
          <a:off x="16459200" y="39624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6" name="正方形/長方形 545">
          <a:extLst>
            <a:ext uri="{FF2B5EF4-FFF2-40B4-BE49-F238E27FC236}">
              <a16:creationId xmlns:a16="http://schemas.microsoft.com/office/drawing/2014/main" id="{E727C4D2-805C-49E8-A3C4-DE2C21468F84}"/>
            </a:ext>
          </a:extLst>
        </xdr:cNvPr>
        <xdr:cNvSpPr/>
      </xdr:nvSpPr>
      <xdr:spPr>
        <a:xfrm>
          <a:off x="165830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7" name="正方形/長方形 546">
          <a:extLst>
            <a:ext uri="{FF2B5EF4-FFF2-40B4-BE49-F238E27FC236}">
              <a16:creationId xmlns:a16="http://schemas.microsoft.com/office/drawing/2014/main" id="{49921A91-2EF9-4318-8760-5D91BDD75894}"/>
            </a:ext>
          </a:extLst>
        </xdr:cNvPr>
        <xdr:cNvSpPr/>
      </xdr:nvSpPr>
      <xdr:spPr>
        <a:xfrm>
          <a:off x="165830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8" name="正方形/長方形 547">
          <a:extLst>
            <a:ext uri="{FF2B5EF4-FFF2-40B4-BE49-F238E27FC236}">
              <a16:creationId xmlns:a16="http://schemas.microsoft.com/office/drawing/2014/main" id="{1BB493AD-210B-405A-9D93-7FF095F03B83}"/>
            </a:ext>
          </a:extLst>
        </xdr:cNvPr>
        <xdr:cNvSpPr/>
      </xdr:nvSpPr>
      <xdr:spPr>
        <a:xfrm>
          <a:off x="174879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9" name="正方形/長方形 548">
          <a:extLst>
            <a:ext uri="{FF2B5EF4-FFF2-40B4-BE49-F238E27FC236}">
              <a16:creationId xmlns:a16="http://schemas.microsoft.com/office/drawing/2014/main" id="{8F48BAF4-04CF-469B-B0CF-8C4E3B53EC51}"/>
            </a:ext>
          </a:extLst>
        </xdr:cNvPr>
        <xdr:cNvSpPr/>
      </xdr:nvSpPr>
      <xdr:spPr>
        <a:xfrm>
          <a:off x="174879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0" name="正方形/長方形 549">
          <a:extLst>
            <a:ext uri="{FF2B5EF4-FFF2-40B4-BE49-F238E27FC236}">
              <a16:creationId xmlns:a16="http://schemas.microsoft.com/office/drawing/2014/main" id="{81B89613-C5C7-4C8D-83B3-D87B49A7CFF5}"/>
            </a:ext>
          </a:extLst>
        </xdr:cNvPr>
        <xdr:cNvSpPr/>
      </xdr:nvSpPr>
      <xdr:spPr>
        <a:xfrm>
          <a:off x="185166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1" name="正方形/長方形 550">
          <a:extLst>
            <a:ext uri="{FF2B5EF4-FFF2-40B4-BE49-F238E27FC236}">
              <a16:creationId xmlns:a16="http://schemas.microsoft.com/office/drawing/2014/main" id="{D8B1E953-B3C6-40D8-8A2D-DFCBDF49A78C}"/>
            </a:ext>
          </a:extLst>
        </xdr:cNvPr>
        <xdr:cNvSpPr/>
      </xdr:nvSpPr>
      <xdr:spPr>
        <a:xfrm>
          <a:off x="185166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2" name="正方形/長方形 551">
          <a:extLst>
            <a:ext uri="{FF2B5EF4-FFF2-40B4-BE49-F238E27FC236}">
              <a16:creationId xmlns:a16="http://schemas.microsoft.com/office/drawing/2014/main" id="{6F75206E-5C18-4CC8-B186-13AEAF8D9B9F}"/>
            </a:ext>
          </a:extLst>
        </xdr:cNvPr>
        <xdr:cNvSpPr/>
      </xdr:nvSpPr>
      <xdr:spPr>
        <a:xfrm>
          <a:off x="16459200" y="50387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3" name="テキスト ボックス 552">
          <a:extLst>
            <a:ext uri="{FF2B5EF4-FFF2-40B4-BE49-F238E27FC236}">
              <a16:creationId xmlns:a16="http://schemas.microsoft.com/office/drawing/2014/main" id="{4CC40CBB-D2B0-4B23-8349-950A49DC2F0C}"/>
            </a:ext>
          </a:extLst>
        </xdr:cNvPr>
        <xdr:cNvSpPr txBox="1"/>
      </xdr:nvSpPr>
      <xdr:spPr>
        <a:xfrm>
          <a:off x="16440150" y="48577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4" name="直線コネクタ 553">
          <a:extLst>
            <a:ext uri="{FF2B5EF4-FFF2-40B4-BE49-F238E27FC236}">
              <a16:creationId xmlns:a16="http://schemas.microsoft.com/office/drawing/2014/main" id="{BD554C03-D7B4-4A99-A801-B2C351C04D0B}"/>
            </a:ext>
          </a:extLst>
        </xdr:cNvPr>
        <xdr:cNvCxnSpPr/>
      </xdr:nvCxnSpPr>
      <xdr:spPr>
        <a:xfrm>
          <a:off x="16459200" y="720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55" name="直線コネクタ 554">
          <a:extLst>
            <a:ext uri="{FF2B5EF4-FFF2-40B4-BE49-F238E27FC236}">
              <a16:creationId xmlns:a16="http://schemas.microsoft.com/office/drawing/2014/main" id="{862BE965-E596-4666-A3A1-013E4FE89140}"/>
            </a:ext>
          </a:extLst>
        </xdr:cNvPr>
        <xdr:cNvCxnSpPr/>
      </xdr:nvCxnSpPr>
      <xdr:spPr>
        <a:xfrm>
          <a:off x="16459200" y="68933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556" name="テキスト ボックス 555">
          <a:extLst>
            <a:ext uri="{FF2B5EF4-FFF2-40B4-BE49-F238E27FC236}">
              <a16:creationId xmlns:a16="http://schemas.microsoft.com/office/drawing/2014/main" id="{2FA549B2-C4D3-4157-8B74-443FEC91166B}"/>
            </a:ext>
          </a:extLst>
        </xdr:cNvPr>
        <xdr:cNvSpPr txBox="1"/>
      </xdr:nvSpPr>
      <xdr:spPr>
        <a:xfrm>
          <a:off x="16052346" y="676385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57" name="直線コネクタ 556">
          <a:extLst>
            <a:ext uri="{FF2B5EF4-FFF2-40B4-BE49-F238E27FC236}">
              <a16:creationId xmlns:a16="http://schemas.microsoft.com/office/drawing/2014/main" id="{52207880-105D-4CC2-98E8-FDA34BCD912F}"/>
            </a:ext>
          </a:extLst>
        </xdr:cNvPr>
        <xdr:cNvCxnSpPr/>
      </xdr:nvCxnSpPr>
      <xdr:spPr>
        <a:xfrm>
          <a:off x="16459200" y="658268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558" name="テキスト ボックス 557">
          <a:extLst>
            <a:ext uri="{FF2B5EF4-FFF2-40B4-BE49-F238E27FC236}">
              <a16:creationId xmlns:a16="http://schemas.microsoft.com/office/drawing/2014/main" id="{12B916A2-6466-48C5-A953-A36327CACAF4}"/>
            </a:ext>
          </a:extLst>
        </xdr:cNvPr>
        <xdr:cNvSpPr txBox="1"/>
      </xdr:nvSpPr>
      <xdr:spPr>
        <a:xfrm>
          <a:off x="16052346" y="64563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59" name="直線コネクタ 558">
          <a:extLst>
            <a:ext uri="{FF2B5EF4-FFF2-40B4-BE49-F238E27FC236}">
              <a16:creationId xmlns:a16="http://schemas.microsoft.com/office/drawing/2014/main" id="{63A5810E-2021-4BE4-BB4A-73EEF53B2D4F}"/>
            </a:ext>
          </a:extLst>
        </xdr:cNvPr>
        <xdr:cNvCxnSpPr/>
      </xdr:nvCxnSpPr>
      <xdr:spPr>
        <a:xfrm>
          <a:off x="16459200" y="627516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560" name="テキスト ボックス 559">
          <a:extLst>
            <a:ext uri="{FF2B5EF4-FFF2-40B4-BE49-F238E27FC236}">
              <a16:creationId xmlns:a16="http://schemas.microsoft.com/office/drawing/2014/main" id="{4170D2BD-AA16-49C5-A76E-45D2DECCDC63}"/>
            </a:ext>
          </a:extLst>
        </xdr:cNvPr>
        <xdr:cNvSpPr txBox="1"/>
      </xdr:nvSpPr>
      <xdr:spPr>
        <a:xfrm>
          <a:off x="16052346" y="61456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61" name="直線コネクタ 560">
          <a:extLst>
            <a:ext uri="{FF2B5EF4-FFF2-40B4-BE49-F238E27FC236}">
              <a16:creationId xmlns:a16="http://schemas.microsoft.com/office/drawing/2014/main" id="{A82DC3B8-729A-431B-AD0C-1AE53463905B}"/>
            </a:ext>
          </a:extLst>
        </xdr:cNvPr>
        <xdr:cNvCxnSpPr/>
      </xdr:nvCxnSpPr>
      <xdr:spPr>
        <a:xfrm>
          <a:off x="16459200" y="597398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562" name="テキスト ボックス 561">
          <a:extLst>
            <a:ext uri="{FF2B5EF4-FFF2-40B4-BE49-F238E27FC236}">
              <a16:creationId xmlns:a16="http://schemas.microsoft.com/office/drawing/2014/main" id="{3C239183-CF09-4DD6-81AA-D877429696AF}"/>
            </a:ext>
          </a:extLst>
        </xdr:cNvPr>
        <xdr:cNvSpPr txBox="1"/>
      </xdr:nvSpPr>
      <xdr:spPr>
        <a:xfrm>
          <a:off x="16052346" y="58285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63" name="直線コネクタ 562">
          <a:extLst>
            <a:ext uri="{FF2B5EF4-FFF2-40B4-BE49-F238E27FC236}">
              <a16:creationId xmlns:a16="http://schemas.microsoft.com/office/drawing/2014/main" id="{B3BED03C-606A-4106-8FF9-46E26D64369D}"/>
            </a:ext>
          </a:extLst>
        </xdr:cNvPr>
        <xdr:cNvCxnSpPr/>
      </xdr:nvCxnSpPr>
      <xdr:spPr>
        <a:xfrm>
          <a:off x="16459200" y="566646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564" name="テキスト ボックス 563">
          <a:extLst>
            <a:ext uri="{FF2B5EF4-FFF2-40B4-BE49-F238E27FC236}">
              <a16:creationId xmlns:a16="http://schemas.microsoft.com/office/drawing/2014/main" id="{BEF5C049-E964-47DF-A953-A95390877B1F}"/>
            </a:ext>
          </a:extLst>
        </xdr:cNvPr>
        <xdr:cNvSpPr txBox="1"/>
      </xdr:nvSpPr>
      <xdr:spPr>
        <a:xfrm>
          <a:off x="16052346" y="55178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65" name="直線コネクタ 564">
          <a:extLst>
            <a:ext uri="{FF2B5EF4-FFF2-40B4-BE49-F238E27FC236}">
              <a16:creationId xmlns:a16="http://schemas.microsoft.com/office/drawing/2014/main" id="{E769E7F1-0EBD-45F9-A587-095FD9F7C972}"/>
            </a:ext>
          </a:extLst>
        </xdr:cNvPr>
        <xdr:cNvCxnSpPr/>
      </xdr:nvCxnSpPr>
      <xdr:spPr>
        <a:xfrm>
          <a:off x="16459200" y="534624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566" name="テキスト ボックス 565">
          <a:extLst>
            <a:ext uri="{FF2B5EF4-FFF2-40B4-BE49-F238E27FC236}">
              <a16:creationId xmlns:a16="http://schemas.microsoft.com/office/drawing/2014/main" id="{5D56F316-3D43-42A5-A4D5-B880A6211D83}"/>
            </a:ext>
          </a:extLst>
        </xdr:cNvPr>
        <xdr:cNvSpPr txBox="1"/>
      </xdr:nvSpPr>
      <xdr:spPr>
        <a:xfrm>
          <a:off x="16052346" y="52103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7" name="直線コネクタ 566">
          <a:extLst>
            <a:ext uri="{FF2B5EF4-FFF2-40B4-BE49-F238E27FC236}">
              <a16:creationId xmlns:a16="http://schemas.microsoft.com/office/drawing/2014/main" id="{A0B99590-8540-4040-AC7C-140995A80200}"/>
            </a:ext>
          </a:extLst>
        </xdr:cNvPr>
        <xdr:cNvCxnSpPr/>
      </xdr:nvCxnSpPr>
      <xdr:spPr>
        <a:xfrm>
          <a:off x="16459200" y="5038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68" name="テキスト ボックス 567">
          <a:extLst>
            <a:ext uri="{FF2B5EF4-FFF2-40B4-BE49-F238E27FC236}">
              <a16:creationId xmlns:a16="http://schemas.microsoft.com/office/drawing/2014/main" id="{A3765DC4-6A87-4ECE-A565-7096F52532DA}"/>
            </a:ext>
          </a:extLst>
        </xdr:cNvPr>
        <xdr:cNvSpPr txBox="1"/>
      </xdr:nvSpPr>
      <xdr:spPr>
        <a:xfrm>
          <a:off x="16052346" y="4902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9" name="【認定こども園・幼稚園・保育所】&#10;一人当たり面積グラフ枠">
          <a:extLst>
            <a:ext uri="{FF2B5EF4-FFF2-40B4-BE49-F238E27FC236}">
              <a16:creationId xmlns:a16="http://schemas.microsoft.com/office/drawing/2014/main" id="{2F9661B4-F36D-4906-8C60-866BAF6C7BF4}"/>
            </a:ext>
          </a:extLst>
        </xdr:cNvPr>
        <xdr:cNvSpPr/>
      </xdr:nvSpPr>
      <xdr:spPr>
        <a:xfrm>
          <a:off x="16459200" y="50387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13607</xdr:rowOff>
    </xdr:from>
    <xdr:to>
      <xdr:col>116</xdr:col>
      <xdr:colOff>62864</xdr:colOff>
      <xdr:row>42</xdr:row>
      <xdr:rowOff>16328</xdr:rowOff>
    </xdr:to>
    <xdr:cxnSp macro="">
      <xdr:nvCxnSpPr>
        <xdr:cNvPr id="570" name="直線コネクタ 569">
          <a:extLst>
            <a:ext uri="{FF2B5EF4-FFF2-40B4-BE49-F238E27FC236}">
              <a16:creationId xmlns:a16="http://schemas.microsoft.com/office/drawing/2014/main" id="{DBA1E429-0DCA-414D-A99B-8A4181F13897}"/>
            </a:ext>
          </a:extLst>
        </xdr:cNvPr>
        <xdr:cNvCxnSpPr/>
      </xdr:nvCxnSpPr>
      <xdr:spPr>
        <a:xfrm flipV="1">
          <a:off x="19954239" y="5353957"/>
          <a:ext cx="0" cy="1463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20155</xdr:rowOff>
    </xdr:from>
    <xdr:ext cx="469744" cy="259045"/>
    <xdr:sp macro="" textlink="">
      <xdr:nvSpPr>
        <xdr:cNvPr id="571" name="【認定こども園・幼稚園・保育所】&#10;一人当たり面積最小値テキスト">
          <a:extLst>
            <a:ext uri="{FF2B5EF4-FFF2-40B4-BE49-F238E27FC236}">
              <a16:creationId xmlns:a16="http://schemas.microsoft.com/office/drawing/2014/main" id="{3C72B678-5A88-4D1D-9A83-6DEBCD8EB795}"/>
            </a:ext>
          </a:extLst>
        </xdr:cNvPr>
        <xdr:cNvSpPr txBox="1"/>
      </xdr:nvSpPr>
      <xdr:spPr>
        <a:xfrm>
          <a:off x="19992975" y="6821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16328</xdr:rowOff>
    </xdr:from>
    <xdr:to>
      <xdr:col>116</xdr:col>
      <xdr:colOff>152400</xdr:colOff>
      <xdr:row>42</xdr:row>
      <xdr:rowOff>16328</xdr:rowOff>
    </xdr:to>
    <xdr:cxnSp macro="">
      <xdr:nvCxnSpPr>
        <xdr:cNvPr id="572" name="直線コネクタ 571">
          <a:extLst>
            <a:ext uri="{FF2B5EF4-FFF2-40B4-BE49-F238E27FC236}">
              <a16:creationId xmlns:a16="http://schemas.microsoft.com/office/drawing/2014/main" id="{8A42BBFD-75A9-46DE-9C27-8B79F1ABED02}"/>
            </a:ext>
          </a:extLst>
        </xdr:cNvPr>
        <xdr:cNvCxnSpPr/>
      </xdr:nvCxnSpPr>
      <xdr:spPr>
        <a:xfrm>
          <a:off x="19878675" y="6817178"/>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131734</xdr:rowOff>
    </xdr:from>
    <xdr:ext cx="469744" cy="259045"/>
    <xdr:sp macro="" textlink="">
      <xdr:nvSpPr>
        <xdr:cNvPr id="573" name="【認定こども園・幼稚園・保育所】&#10;一人当たり面積最大値テキスト">
          <a:extLst>
            <a:ext uri="{FF2B5EF4-FFF2-40B4-BE49-F238E27FC236}">
              <a16:creationId xmlns:a16="http://schemas.microsoft.com/office/drawing/2014/main" id="{B213D1AF-3744-4F76-91D0-609407FB2E56}"/>
            </a:ext>
          </a:extLst>
        </xdr:cNvPr>
        <xdr:cNvSpPr txBox="1"/>
      </xdr:nvSpPr>
      <xdr:spPr>
        <a:xfrm>
          <a:off x="19992975" y="5151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13607</xdr:rowOff>
    </xdr:from>
    <xdr:to>
      <xdr:col>116</xdr:col>
      <xdr:colOff>152400</xdr:colOff>
      <xdr:row>33</xdr:row>
      <xdr:rowOff>13607</xdr:rowOff>
    </xdr:to>
    <xdr:cxnSp macro="">
      <xdr:nvCxnSpPr>
        <xdr:cNvPr id="574" name="直線コネクタ 573">
          <a:extLst>
            <a:ext uri="{FF2B5EF4-FFF2-40B4-BE49-F238E27FC236}">
              <a16:creationId xmlns:a16="http://schemas.microsoft.com/office/drawing/2014/main" id="{08E6726A-2F68-4CF8-AD0E-9E774A798843}"/>
            </a:ext>
          </a:extLst>
        </xdr:cNvPr>
        <xdr:cNvCxnSpPr/>
      </xdr:nvCxnSpPr>
      <xdr:spPr>
        <a:xfrm>
          <a:off x="19878675" y="5353957"/>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15620</xdr:rowOff>
    </xdr:from>
    <xdr:ext cx="469744" cy="259045"/>
    <xdr:sp macro="" textlink="">
      <xdr:nvSpPr>
        <xdr:cNvPr id="575" name="【認定こども園・幼稚園・保育所】&#10;一人当たり面積平均値テキスト">
          <a:extLst>
            <a:ext uri="{FF2B5EF4-FFF2-40B4-BE49-F238E27FC236}">
              <a16:creationId xmlns:a16="http://schemas.microsoft.com/office/drawing/2014/main" id="{9E2B2C5C-C132-4CBD-A609-F885C54368BD}"/>
            </a:ext>
          </a:extLst>
        </xdr:cNvPr>
        <xdr:cNvSpPr txBox="1"/>
      </xdr:nvSpPr>
      <xdr:spPr>
        <a:xfrm>
          <a:off x="19992975" y="63275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164193</xdr:rowOff>
    </xdr:from>
    <xdr:to>
      <xdr:col>116</xdr:col>
      <xdr:colOff>114300</xdr:colOff>
      <xdr:row>40</xdr:row>
      <xdr:rowOff>94343</xdr:rowOff>
    </xdr:to>
    <xdr:sp macro="" textlink="">
      <xdr:nvSpPr>
        <xdr:cNvPr id="576" name="フローチャート: 判断 575">
          <a:extLst>
            <a:ext uri="{FF2B5EF4-FFF2-40B4-BE49-F238E27FC236}">
              <a16:creationId xmlns:a16="http://schemas.microsoft.com/office/drawing/2014/main" id="{583182E6-BA57-46F2-BA77-ED0A81874EA4}"/>
            </a:ext>
          </a:extLst>
        </xdr:cNvPr>
        <xdr:cNvSpPr/>
      </xdr:nvSpPr>
      <xdr:spPr>
        <a:xfrm>
          <a:off x="19897725" y="6476093"/>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153307</xdr:rowOff>
    </xdr:from>
    <xdr:to>
      <xdr:col>112</xdr:col>
      <xdr:colOff>38100</xdr:colOff>
      <xdr:row>40</xdr:row>
      <xdr:rowOff>83457</xdr:rowOff>
    </xdr:to>
    <xdr:sp macro="" textlink="">
      <xdr:nvSpPr>
        <xdr:cNvPr id="577" name="フローチャート: 判断 576">
          <a:extLst>
            <a:ext uri="{FF2B5EF4-FFF2-40B4-BE49-F238E27FC236}">
              <a16:creationId xmlns:a16="http://schemas.microsoft.com/office/drawing/2014/main" id="{24675837-FEBF-4752-B8AA-1C9485516812}"/>
            </a:ext>
          </a:extLst>
        </xdr:cNvPr>
        <xdr:cNvSpPr/>
      </xdr:nvSpPr>
      <xdr:spPr>
        <a:xfrm>
          <a:off x="19154775" y="6468382"/>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153307</xdr:rowOff>
    </xdr:from>
    <xdr:to>
      <xdr:col>107</xdr:col>
      <xdr:colOff>101600</xdr:colOff>
      <xdr:row>40</xdr:row>
      <xdr:rowOff>83457</xdr:rowOff>
    </xdr:to>
    <xdr:sp macro="" textlink="">
      <xdr:nvSpPr>
        <xdr:cNvPr id="578" name="フローチャート: 判断 577">
          <a:extLst>
            <a:ext uri="{FF2B5EF4-FFF2-40B4-BE49-F238E27FC236}">
              <a16:creationId xmlns:a16="http://schemas.microsoft.com/office/drawing/2014/main" id="{56DF8C79-A0FD-4BE5-A288-97D99E2CAA74}"/>
            </a:ext>
          </a:extLst>
        </xdr:cNvPr>
        <xdr:cNvSpPr/>
      </xdr:nvSpPr>
      <xdr:spPr>
        <a:xfrm>
          <a:off x="18345150" y="6468382"/>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131535</xdr:rowOff>
    </xdr:from>
    <xdr:to>
      <xdr:col>102</xdr:col>
      <xdr:colOff>165100</xdr:colOff>
      <xdr:row>40</xdr:row>
      <xdr:rowOff>61685</xdr:rowOff>
    </xdr:to>
    <xdr:sp macro="" textlink="">
      <xdr:nvSpPr>
        <xdr:cNvPr id="579" name="フローチャート: 判断 578">
          <a:extLst>
            <a:ext uri="{FF2B5EF4-FFF2-40B4-BE49-F238E27FC236}">
              <a16:creationId xmlns:a16="http://schemas.microsoft.com/office/drawing/2014/main" id="{A45511FE-E48B-4EEF-8D7F-D554F1C3B708}"/>
            </a:ext>
          </a:extLst>
        </xdr:cNvPr>
        <xdr:cNvSpPr/>
      </xdr:nvSpPr>
      <xdr:spPr>
        <a:xfrm>
          <a:off x="17554575" y="644661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44450</xdr:rowOff>
    </xdr:from>
    <xdr:to>
      <xdr:col>98</xdr:col>
      <xdr:colOff>38100</xdr:colOff>
      <xdr:row>39</xdr:row>
      <xdr:rowOff>146050</xdr:rowOff>
    </xdr:to>
    <xdr:sp macro="" textlink="">
      <xdr:nvSpPr>
        <xdr:cNvPr id="580" name="フローチャート: 判断 579">
          <a:extLst>
            <a:ext uri="{FF2B5EF4-FFF2-40B4-BE49-F238E27FC236}">
              <a16:creationId xmlns:a16="http://schemas.microsoft.com/office/drawing/2014/main" id="{45064638-E353-4E20-BA58-F755A68CC8F3}"/>
            </a:ext>
          </a:extLst>
        </xdr:cNvPr>
        <xdr:cNvSpPr/>
      </xdr:nvSpPr>
      <xdr:spPr>
        <a:xfrm>
          <a:off x="16754475" y="636270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1" name="テキスト ボックス 580">
          <a:extLst>
            <a:ext uri="{FF2B5EF4-FFF2-40B4-BE49-F238E27FC236}">
              <a16:creationId xmlns:a16="http://schemas.microsoft.com/office/drawing/2014/main" id="{A8D1BC9E-4B43-4C33-A23D-6FF1077A60B2}"/>
            </a:ext>
          </a:extLst>
        </xdr:cNvPr>
        <xdr:cNvSpPr txBox="1"/>
      </xdr:nvSpPr>
      <xdr:spPr>
        <a:xfrm>
          <a:off x="197834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2" name="テキスト ボックス 581">
          <a:extLst>
            <a:ext uri="{FF2B5EF4-FFF2-40B4-BE49-F238E27FC236}">
              <a16:creationId xmlns:a16="http://schemas.microsoft.com/office/drawing/2014/main" id="{4C37765E-A4D8-4AAC-A978-684AC7191166}"/>
            </a:ext>
          </a:extLst>
        </xdr:cNvPr>
        <xdr:cNvSpPr txBox="1"/>
      </xdr:nvSpPr>
      <xdr:spPr>
        <a:xfrm>
          <a:off x="190309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3" name="テキスト ボックス 582">
          <a:extLst>
            <a:ext uri="{FF2B5EF4-FFF2-40B4-BE49-F238E27FC236}">
              <a16:creationId xmlns:a16="http://schemas.microsoft.com/office/drawing/2014/main" id="{D6814E3D-6353-4A79-8CE7-7845AD04FB11}"/>
            </a:ext>
          </a:extLst>
        </xdr:cNvPr>
        <xdr:cNvSpPr txBox="1"/>
      </xdr:nvSpPr>
      <xdr:spPr>
        <a:xfrm>
          <a:off x="182213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4" name="テキスト ボックス 583">
          <a:extLst>
            <a:ext uri="{FF2B5EF4-FFF2-40B4-BE49-F238E27FC236}">
              <a16:creationId xmlns:a16="http://schemas.microsoft.com/office/drawing/2014/main" id="{194DC817-FEBB-4BAE-B2AA-CCA2C96B7C20}"/>
            </a:ext>
          </a:extLst>
        </xdr:cNvPr>
        <xdr:cNvSpPr txBox="1"/>
      </xdr:nvSpPr>
      <xdr:spPr>
        <a:xfrm>
          <a:off x="174307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259B9682-26C3-4DE1-884F-9F7019F4A658}"/>
            </a:ext>
          </a:extLst>
        </xdr:cNvPr>
        <xdr:cNvSpPr txBox="1"/>
      </xdr:nvSpPr>
      <xdr:spPr>
        <a:xfrm>
          <a:off x="166306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134257</xdr:rowOff>
    </xdr:from>
    <xdr:to>
      <xdr:col>116</xdr:col>
      <xdr:colOff>114300</xdr:colOff>
      <xdr:row>41</xdr:row>
      <xdr:rowOff>64407</xdr:rowOff>
    </xdr:to>
    <xdr:sp macro="" textlink="">
      <xdr:nvSpPr>
        <xdr:cNvPr id="586" name="楕円 585">
          <a:extLst>
            <a:ext uri="{FF2B5EF4-FFF2-40B4-BE49-F238E27FC236}">
              <a16:creationId xmlns:a16="http://schemas.microsoft.com/office/drawing/2014/main" id="{6B04F19B-B149-4493-841D-BD61AE25D9CC}"/>
            </a:ext>
          </a:extLst>
        </xdr:cNvPr>
        <xdr:cNvSpPr/>
      </xdr:nvSpPr>
      <xdr:spPr>
        <a:xfrm>
          <a:off x="19897725" y="6611257"/>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112684</xdr:rowOff>
    </xdr:from>
    <xdr:ext cx="469744" cy="259045"/>
    <xdr:sp macro="" textlink="">
      <xdr:nvSpPr>
        <xdr:cNvPr id="587" name="【認定こども園・幼稚園・保育所】&#10;一人当たり面積該当値テキスト">
          <a:extLst>
            <a:ext uri="{FF2B5EF4-FFF2-40B4-BE49-F238E27FC236}">
              <a16:creationId xmlns:a16="http://schemas.microsoft.com/office/drawing/2014/main" id="{3CD3CA6B-6B72-4E53-A61B-8BE035DF60C9}"/>
            </a:ext>
          </a:extLst>
        </xdr:cNvPr>
        <xdr:cNvSpPr txBox="1"/>
      </xdr:nvSpPr>
      <xdr:spPr>
        <a:xfrm>
          <a:off x="19992975" y="6589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134257</xdr:rowOff>
    </xdr:from>
    <xdr:to>
      <xdr:col>112</xdr:col>
      <xdr:colOff>38100</xdr:colOff>
      <xdr:row>41</xdr:row>
      <xdr:rowOff>64407</xdr:rowOff>
    </xdr:to>
    <xdr:sp macro="" textlink="">
      <xdr:nvSpPr>
        <xdr:cNvPr id="588" name="楕円 587">
          <a:extLst>
            <a:ext uri="{FF2B5EF4-FFF2-40B4-BE49-F238E27FC236}">
              <a16:creationId xmlns:a16="http://schemas.microsoft.com/office/drawing/2014/main" id="{F9F89720-CA1C-4D93-9536-6822203DF99C}"/>
            </a:ext>
          </a:extLst>
        </xdr:cNvPr>
        <xdr:cNvSpPr/>
      </xdr:nvSpPr>
      <xdr:spPr>
        <a:xfrm>
          <a:off x="19154775" y="6611257"/>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13607</xdr:rowOff>
    </xdr:from>
    <xdr:to>
      <xdr:col>116</xdr:col>
      <xdr:colOff>63500</xdr:colOff>
      <xdr:row>41</xdr:row>
      <xdr:rowOff>13607</xdr:rowOff>
    </xdr:to>
    <xdr:cxnSp macro="">
      <xdr:nvCxnSpPr>
        <xdr:cNvPr id="589" name="直線コネクタ 588">
          <a:extLst>
            <a:ext uri="{FF2B5EF4-FFF2-40B4-BE49-F238E27FC236}">
              <a16:creationId xmlns:a16="http://schemas.microsoft.com/office/drawing/2014/main" id="{0105C047-9BC5-443F-B2F5-A11CF32A9E1B}"/>
            </a:ext>
          </a:extLst>
        </xdr:cNvPr>
        <xdr:cNvCxnSpPr/>
      </xdr:nvCxnSpPr>
      <xdr:spPr>
        <a:xfrm>
          <a:off x="19202400" y="6649357"/>
          <a:ext cx="7524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134257</xdr:rowOff>
    </xdr:from>
    <xdr:to>
      <xdr:col>107</xdr:col>
      <xdr:colOff>101600</xdr:colOff>
      <xdr:row>41</xdr:row>
      <xdr:rowOff>64407</xdr:rowOff>
    </xdr:to>
    <xdr:sp macro="" textlink="">
      <xdr:nvSpPr>
        <xdr:cNvPr id="590" name="楕円 589">
          <a:extLst>
            <a:ext uri="{FF2B5EF4-FFF2-40B4-BE49-F238E27FC236}">
              <a16:creationId xmlns:a16="http://schemas.microsoft.com/office/drawing/2014/main" id="{D61CB0E1-421C-4807-B9ED-04D200270C96}"/>
            </a:ext>
          </a:extLst>
        </xdr:cNvPr>
        <xdr:cNvSpPr/>
      </xdr:nvSpPr>
      <xdr:spPr>
        <a:xfrm>
          <a:off x="18345150" y="6611257"/>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13607</xdr:rowOff>
    </xdr:from>
    <xdr:to>
      <xdr:col>111</xdr:col>
      <xdr:colOff>177800</xdr:colOff>
      <xdr:row>41</xdr:row>
      <xdr:rowOff>13607</xdr:rowOff>
    </xdr:to>
    <xdr:cxnSp macro="">
      <xdr:nvCxnSpPr>
        <xdr:cNvPr id="591" name="直線コネクタ 590">
          <a:extLst>
            <a:ext uri="{FF2B5EF4-FFF2-40B4-BE49-F238E27FC236}">
              <a16:creationId xmlns:a16="http://schemas.microsoft.com/office/drawing/2014/main" id="{DED3077A-F254-46B9-B9C4-2EDAE589FC1E}"/>
            </a:ext>
          </a:extLst>
        </xdr:cNvPr>
        <xdr:cNvCxnSpPr/>
      </xdr:nvCxnSpPr>
      <xdr:spPr>
        <a:xfrm>
          <a:off x="18392775" y="6649357"/>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112485</xdr:rowOff>
    </xdr:from>
    <xdr:to>
      <xdr:col>102</xdr:col>
      <xdr:colOff>165100</xdr:colOff>
      <xdr:row>41</xdr:row>
      <xdr:rowOff>42635</xdr:rowOff>
    </xdr:to>
    <xdr:sp macro="" textlink="">
      <xdr:nvSpPr>
        <xdr:cNvPr id="592" name="楕円 591">
          <a:extLst>
            <a:ext uri="{FF2B5EF4-FFF2-40B4-BE49-F238E27FC236}">
              <a16:creationId xmlns:a16="http://schemas.microsoft.com/office/drawing/2014/main" id="{B8124190-EC65-4FAC-8C5C-203B560DF694}"/>
            </a:ext>
          </a:extLst>
        </xdr:cNvPr>
        <xdr:cNvSpPr/>
      </xdr:nvSpPr>
      <xdr:spPr>
        <a:xfrm>
          <a:off x="17554575" y="658948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163285</xdr:rowOff>
    </xdr:from>
    <xdr:to>
      <xdr:col>107</xdr:col>
      <xdr:colOff>50800</xdr:colOff>
      <xdr:row>41</xdr:row>
      <xdr:rowOff>13607</xdr:rowOff>
    </xdr:to>
    <xdr:cxnSp macro="">
      <xdr:nvCxnSpPr>
        <xdr:cNvPr id="593" name="直線コネクタ 592">
          <a:extLst>
            <a:ext uri="{FF2B5EF4-FFF2-40B4-BE49-F238E27FC236}">
              <a16:creationId xmlns:a16="http://schemas.microsoft.com/office/drawing/2014/main" id="{F8BF9CAD-8101-48F8-BD43-C7C8C7A307F9}"/>
            </a:ext>
          </a:extLst>
        </xdr:cNvPr>
        <xdr:cNvCxnSpPr/>
      </xdr:nvCxnSpPr>
      <xdr:spPr>
        <a:xfrm>
          <a:off x="17602200" y="6637110"/>
          <a:ext cx="790575" cy="12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101600</xdr:rowOff>
    </xdr:from>
    <xdr:to>
      <xdr:col>98</xdr:col>
      <xdr:colOff>38100</xdr:colOff>
      <xdr:row>41</xdr:row>
      <xdr:rowOff>31750</xdr:rowOff>
    </xdr:to>
    <xdr:sp macro="" textlink="">
      <xdr:nvSpPr>
        <xdr:cNvPr id="594" name="楕円 593">
          <a:extLst>
            <a:ext uri="{FF2B5EF4-FFF2-40B4-BE49-F238E27FC236}">
              <a16:creationId xmlns:a16="http://schemas.microsoft.com/office/drawing/2014/main" id="{E2F22E1F-C3BB-45AC-B879-69B4E4B14A21}"/>
            </a:ext>
          </a:extLst>
        </xdr:cNvPr>
        <xdr:cNvSpPr/>
      </xdr:nvSpPr>
      <xdr:spPr>
        <a:xfrm>
          <a:off x="16754475" y="6581775"/>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152400</xdr:rowOff>
    </xdr:from>
    <xdr:to>
      <xdr:col>102</xdr:col>
      <xdr:colOff>114300</xdr:colOff>
      <xdr:row>40</xdr:row>
      <xdr:rowOff>163285</xdr:rowOff>
    </xdr:to>
    <xdr:cxnSp macro="">
      <xdr:nvCxnSpPr>
        <xdr:cNvPr id="595" name="直線コネクタ 594">
          <a:extLst>
            <a:ext uri="{FF2B5EF4-FFF2-40B4-BE49-F238E27FC236}">
              <a16:creationId xmlns:a16="http://schemas.microsoft.com/office/drawing/2014/main" id="{EB1E72B6-BE68-4797-9D78-E5C8AE770750}"/>
            </a:ext>
          </a:extLst>
        </xdr:cNvPr>
        <xdr:cNvCxnSpPr/>
      </xdr:nvCxnSpPr>
      <xdr:spPr>
        <a:xfrm>
          <a:off x="16802100" y="6629400"/>
          <a:ext cx="800100" cy="7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99984</xdr:rowOff>
    </xdr:from>
    <xdr:ext cx="469744" cy="259045"/>
    <xdr:sp macro="" textlink="">
      <xdr:nvSpPr>
        <xdr:cNvPr id="596" name="n_1aveValue【認定こども園・幼稚園・保育所】&#10;一人当たり面積">
          <a:extLst>
            <a:ext uri="{FF2B5EF4-FFF2-40B4-BE49-F238E27FC236}">
              <a16:creationId xmlns:a16="http://schemas.microsoft.com/office/drawing/2014/main" id="{EE605D7E-7185-43CA-902F-780DCC31EF5A}"/>
            </a:ext>
          </a:extLst>
        </xdr:cNvPr>
        <xdr:cNvSpPr txBox="1"/>
      </xdr:nvSpPr>
      <xdr:spPr>
        <a:xfrm>
          <a:off x="18983402" y="6256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99984</xdr:rowOff>
    </xdr:from>
    <xdr:ext cx="469744" cy="259045"/>
    <xdr:sp macro="" textlink="">
      <xdr:nvSpPr>
        <xdr:cNvPr id="597" name="n_2aveValue【認定こども園・幼稚園・保育所】&#10;一人当たり面積">
          <a:extLst>
            <a:ext uri="{FF2B5EF4-FFF2-40B4-BE49-F238E27FC236}">
              <a16:creationId xmlns:a16="http://schemas.microsoft.com/office/drawing/2014/main" id="{4CEEB339-A27E-44D0-A5A3-1B16259DBBEE}"/>
            </a:ext>
          </a:extLst>
        </xdr:cNvPr>
        <xdr:cNvSpPr txBox="1"/>
      </xdr:nvSpPr>
      <xdr:spPr>
        <a:xfrm>
          <a:off x="18183302" y="6256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78212</xdr:rowOff>
    </xdr:from>
    <xdr:ext cx="469744" cy="259045"/>
    <xdr:sp macro="" textlink="">
      <xdr:nvSpPr>
        <xdr:cNvPr id="598" name="n_3aveValue【認定こども園・幼稚園・保育所】&#10;一人当たり面積">
          <a:extLst>
            <a:ext uri="{FF2B5EF4-FFF2-40B4-BE49-F238E27FC236}">
              <a16:creationId xmlns:a16="http://schemas.microsoft.com/office/drawing/2014/main" id="{C1104AE7-4C8C-4A25-9FF9-0B1D34CD4E3C}"/>
            </a:ext>
          </a:extLst>
        </xdr:cNvPr>
        <xdr:cNvSpPr txBox="1"/>
      </xdr:nvSpPr>
      <xdr:spPr>
        <a:xfrm>
          <a:off x="17383202" y="6231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162577</xdr:rowOff>
    </xdr:from>
    <xdr:ext cx="469744" cy="259045"/>
    <xdr:sp macro="" textlink="">
      <xdr:nvSpPr>
        <xdr:cNvPr id="599" name="n_4aveValue【認定こども園・幼稚園・保育所】&#10;一人当たり面積">
          <a:extLst>
            <a:ext uri="{FF2B5EF4-FFF2-40B4-BE49-F238E27FC236}">
              <a16:creationId xmlns:a16="http://schemas.microsoft.com/office/drawing/2014/main" id="{E8B34390-4485-402E-AF98-C293F5E1EE14}"/>
            </a:ext>
          </a:extLst>
        </xdr:cNvPr>
        <xdr:cNvSpPr txBox="1"/>
      </xdr:nvSpPr>
      <xdr:spPr>
        <a:xfrm>
          <a:off x="16592627" y="6150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55534</xdr:rowOff>
    </xdr:from>
    <xdr:ext cx="469744" cy="259045"/>
    <xdr:sp macro="" textlink="">
      <xdr:nvSpPr>
        <xdr:cNvPr id="600" name="n_1mainValue【認定こども園・幼稚園・保育所】&#10;一人当たり面積">
          <a:extLst>
            <a:ext uri="{FF2B5EF4-FFF2-40B4-BE49-F238E27FC236}">
              <a16:creationId xmlns:a16="http://schemas.microsoft.com/office/drawing/2014/main" id="{3A75DEFB-30A5-4A1C-8747-21FABB147484}"/>
            </a:ext>
          </a:extLst>
        </xdr:cNvPr>
        <xdr:cNvSpPr txBox="1"/>
      </xdr:nvSpPr>
      <xdr:spPr>
        <a:xfrm>
          <a:off x="18983402" y="6694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55534</xdr:rowOff>
    </xdr:from>
    <xdr:ext cx="469744" cy="259045"/>
    <xdr:sp macro="" textlink="">
      <xdr:nvSpPr>
        <xdr:cNvPr id="601" name="n_2mainValue【認定こども園・幼稚園・保育所】&#10;一人当たり面積">
          <a:extLst>
            <a:ext uri="{FF2B5EF4-FFF2-40B4-BE49-F238E27FC236}">
              <a16:creationId xmlns:a16="http://schemas.microsoft.com/office/drawing/2014/main" id="{096EBD14-B4AC-49D8-8C12-A8E2751F818F}"/>
            </a:ext>
          </a:extLst>
        </xdr:cNvPr>
        <xdr:cNvSpPr txBox="1"/>
      </xdr:nvSpPr>
      <xdr:spPr>
        <a:xfrm>
          <a:off x="18183302" y="6694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33762</xdr:rowOff>
    </xdr:from>
    <xdr:ext cx="469744" cy="259045"/>
    <xdr:sp macro="" textlink="">
      <xdr:nvSpPr>
        <xdr:cNvPr id="602" name="n_3mainValue【認定こども園・幼稚園・保育所】&#10;一人当たり面積">
          <a:extLst>
            <a:ext uri="{FF2B5EF4-FFF2-40B4-BE49-F238E27FC236}">
              <a16:creationId xmlns:a16="http://schemas.microsoft.com/office/drawing/2014/main" id="{A85EF3D8-CF2E-45A8-8FD1-4B3DC93F9D46}"/>
            </a:ext>
          </a:extLst>
        </xdr:cNvPr>
        <xdr:cNvSpPr txBox="1"/>
      </xdr:nvSpPr>
      <xdr:spPr>
        <a:xfrm>
          <a:off x="17383202" y="6669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22877</xdr:rowOff>
    </xdr:from>
    <xdr:ext cx="469744" cy="259045"/>
    <xdr:sp macro="" textlink="">
      <xdr:nvSpPr>
        <xdr:cNvPr id="603" name="n_4mainValue【認定こども園・幼稚園・保育所】&#10;一人当たり面積">
          <a:extLst>
            <a:ext uri="{FF2B5EF4-FFF2-40B4-BE49-F238E27FC236}">
              <a16:creationId xmlns:a16="http://schemas.microsoft.com/office/drawing/2014/main" id="{F4C99014-63D7-4173-948D-6A954A388774}"/>
            </a:ext>
          </a:extLst>
        </xdr:cNvPr>
        <xdr:cNvSpPr txBox="1"/>
      </xdr:nvSpPr>
      <xdr:spPr>
        <a:xfrm>
          <a:off x="16592627" y="666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4" name="正方形/長方形 603">
          <a:extLst>
            <a:ext uri="{FF2B5EF4-FFF2-40B4-BE49-F238E27FC236}">
              <a16:creationId xmlns:a16="http://schemas.microsoft.com/office/drawing/2014/main" id="{79CBB5F1-6629-445E-94C6-DA81A6E3E7BC}"/>
            </a:ext>
          </a:extLst>
        </xdr:cNvPr>
        <xdr:cNvSpPr/>
      </xdr:nvSpPr>
      <xdr:spPr>
        <a:xfrm>
          <a:off x="11210925" y="756285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5" name="正方形/長方形 604">
          <a:extLst>
            <a:ext uri="{FF2B5EF4-FFF2-40B4-BE49-F238E27FC236}">
              <a16:creationId xmlns:a16="http://schemas.microsoft.com/office/drawing/2014/main" id="{B7535001-C68B-4C12-B135-11A27A396D03}"/>
            </a:ext>
          </a:extLst>
        </xdr:cNvPr>
        <xdr:cNvSpPr/>
      </xdr:nvSpPr>
      <xdr:spPr>
        <a:xfrm>
          <a:off x="113157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6" name="正方形/長方形 605">
          <a:extLst>
            <a:ext uri="{FF2B5EF4-FFF2-40B4-BE49-F238E27FC236}">
              <a16:creationId xmlns:a16="http://schemas.microsoft.com/office/drawing/2014/main" id="{1BE7B8CC-1FA1-4717-B5D8-735E785C07E9}"/>
            </a:ext>
          </a:extLst>
        </xdr:cNvPr>
        <xdr:cNvSpPr/>
      </xdr:nvSpPr>
      <xdr:spPr>
        <a:xfrm>
          <a:off x="113157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7" name="正方形/長方形 606">
          <a:extLst>
            <a:ext uri="{FF2B5EF4-FFF2-40B4-BE49-F238E27FC236}">
              <a16:creationId xmlns:a16="http://schemas.microsoft.com/office/drawing/2014/main" id="{3A6EA8CB-59B5-4F29-ADB6-BDCBAE26D41E}"/>
            </a:ext>
          </a:extLst>
        </xdr:cNvPr>
        <xdr:cNvSpPr/>
      </xdr:nvSpPr>
      <xdr:spPr>
        <a:xfrm>
          <a:off x="122396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8" name="正方形/長方形 607">
          <a:extLst>
            <a:ext uri="{FF2B5EF4-FFF2-40B4-BE49-F238E27FC236}">
              <a16:creationId xmlns:a16="http://schemas.microsoft.com/office/drawing/2014/main" id="{E7C7906D-1D02-4F12-9197-FF6507EE6435}"/>
            </a:ext>
          </a:extLst>
        </xdr:cNvPr>
        <xdr:cNvSpPr/>
      </xdr:nvSpPr>
      <xdr:spPr>
        <a:xfrm>
          <a:off x="122396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9" name="正方形/長方形 608">
          <a:extLst>
            <a:ext uri="{FF2B5EF4-FFF2-40B4-BE49-F238E27FC236}">
              <a16:creationId xmlns:a16="http://schemas.microsoft.com/office/drawing/2014/main" id="{8C55E861-06C0-4FCC-AA32-BC851A9A9D63}"/>
            </a:ext>
          </a:extLst>
        </xdr:cNvPr>
        <xdr:cNvSpPr/>
      </xdr:nvSpPr>
      <xdr:spPr>
        <a:xfrm>
          <a:off x="132683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0" name="正方形/長方形 609">
          <a:extLst>
            <a:ext uri="{FF2B5EF4-FFF2-40B4-BE49-F238E27FC236}">
              <a16:creationId xmlns:a16="http://schemas.microsoft.com/office/drawing/2014/main" id="{CCA02990-09D0-4E00-80CF-E89296D4712E}"/>
            </a:ext>
          </a:extLst>
        </xdr:cNvPr>
        <xdr:cNvSpPr/>
      </xdr:nvSpPr>
      <xdr:spPr>
        <a:xfrm>
          <a:off x="132683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1" name="正方形/長方形 610">
          <a:extLst>
            <a:ext uri="{FF2B5EF4-FFF2-40B4-BE49-F238E27FC236}">
              <a16:creationId xmlns:a16="http://schemas.microsoft.com/office/drawing/2014/main" id="{55DB92AB-8591-4540-A4B4-81A9523FC144}"/>
            </a:ext>
          </a:extLst>
        </xdr:cNvPr>
        <xdr:cNvSpPr/>
      </xdr:nvSpPr>
      <xdr:spPr>
        <a:xfrm>
          <a:off x="11210925" y="863917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2" name="テキスト ボックス 611">
          <a:extLst>
            <a:ext uri="{FF2B5EF4-FFF2-40B4-BE49-F238E27FC236}">
              <a16:creationId xmlns:a16="http://schemas.microsoft.com/office/drawing/2014/main" id="{279DF583-EB8B-4D30-928D-C8F40AEEECEC}"/>
            </a:ext>
          </a:extLst>
        </xdr:cNvPr>
        <xdr:cNvSpPr txBox="1"/>
      </xdr:nvSpPr>
      <xdr:spPr>
        <a:xfrm>
          <a:off x="11172825" y="8458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3" name="直線コネクタ 612">
          <a:extLst>
            <a:ext uri="{FF2B5EF4-FFF2-40B4-BE49-F238E27FC236}">
              <a16:creationId xmlns:a16="http://schemas.microsoft.com/office/drawing/2014/main" id="{C30EAB10-8400-49A0-81DA-E0A93A33DAFE}"/>
            </a:ext>
          </a:extLst>
        </xdr:cNvPr>
        <xdr:cNvCxnSpPr/>
      </xdr:nvCxnSpPr>
      <xdr:spPr>
        <a:xfrm>
          <a:off x="11210925" y="108013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614" name="テキスト ボックス 613">
          <a:extLst>
            <a:ext uri="{FF2B5EF4-FFF2-40B4-BE49-F238E27FC236}">
              <a16:creationId xmlns:a16="http://schemas.microsoft.com/office/drawing/2014/main" id="{2F9FD1CB-88C3-4DF5-B870-C4A9FC8A77F0}"/>
            </a:ext>
          </a:extLst>
        </xdr:cNvPr>
        <xdr:cNvSpPr txBox="1"/>
      </xdr:nvSpPr>
      <xdr:spPr>
        <a:xfrm>
          <a:off x="10845966" y="10665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615" name="直線コネクタ 614">
          <a:extLst>
            <a:ext uri="{FF2B5EF4-FFF2-40B4-BE49-F238E27FC236}">
              <a16:creationId xmlns:a16="http://schemas.microsoft.com/office/drawing/2014/main" id="{7F8046BA-413C-477B-885D-F928196AE18D}"/>
            </a:ext>
          </a:extLst>
        </xdr:cNvPr>
        <xdr:cNvCxnSpPr/>
      </xdr:nvCxnSpPr>
      <xdr:spPr>
        <a:xfrm>
          <a:off x="11210925" y="103632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616" name="テキスト ボックス 615">
          <a:extLst>
            <a:ext uri="{FF2B5EF4-FFF2-40B4-BE49-F238E27FC236}">
              <a16:creationId xmlns:a16="http://schemas.microsoft.com/office/drawing/2014/main" id="{676A7EA1-7556-41A8-A767-E0935122343E}"/>
            </a:ext>
          </a:extLst>
        </xdr:cNvPr>
        <xdr:cNvSpPr txBox="1"/>
      </xdr:nvSpPr>
      <xdr:spPr>
        <a:xfrm>
          <a:off x="10845966" y="10227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617" name="直線コネクタ 616">
          <a:extLst>
            <a:ext uri="{FF2B5EF4-FFF2-40B4-BE49-F238E27FC236}">
              <a16:creationId xmlns:a16="http://schemas.microsoft.com/office/drawing/2014/main" id="{B25DD446-7640-4628-B262-44B76A25EB74}"/>
            </a:ext>
          </a:extLst>
        </xdr:cNvPr>
        <xdr:cNvCxnSpPr/>
      </xdr:nvCxnSpPr>
      <xdr:spPr>
        <a:xfrm>
          <a:off x="11210925" y="99345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618" name="テキスト ボックス 617">
          <a:extLst>
            <a:ext uri="{FF2B5EF4-FFF2-40B4-BE49-F238E27FC236}">
              <a16:creationId xmlns:a16="http://schemas.microsoft.com/office/drawing/2014/main" id="{4A2F1B2C-55B7-4DEE-A70A-A17F53EBA4B9}"/>
            </a:ext>
          </a:extLst>
        </xdr:cNvPr>
        <xdr:cNvSpPr txBox="1"/>
      </xdr:nvSpPr>
      <xdr:spPr>
        <a:xfrm>
          <a:off x="10845966" y="97987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619" name="直線コネクタ 618">
          <a:extLst>
            <a:ext uri="{FF2B5EF4-FFF2-40B4-BE49-F238E27FC236}">
              <a16:creationId xmlns:a16="http://schemas.microsoft.com/office/drawing/2014/main" id="{8FC10483-116A-4E86-8DF8-BA8B26E8D282}"/>
            </a:ext>
          </a:extLst>
        </xdr:cNvPr>
        <xdr:cNvCxnSpPr/>
      </xdr:nvCxnSpPr>
      <xdr:spPr>
        <a:xfrm>
          <a:off x="11210925" y="95059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620" name="テキスト ボックス 619">
          <a:extLst>
            <a:ext uri="{FF2B5EF4-FFF2-40B4-BE49-F238E27FC236}">
              <a16:creationId xmlns:a16="http://schemas.microsoft.com/office/drawing/2014/main" id="{86BE69B3-8624-414A-8406-356A66D6C489}"/>
            </a:ext>
          </a:extLst>
        </xdr:cNvPr>
        <xdr:cNvSpPr txBox="1"/>
      </xdr:nvSpPr>
      <xdr:spPr>
        <a:xfrm>
          <a:off x="10845966" y="9370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621" name="直線コネクタ 620">
          <a:extLst>
            <a:ext uri="{FF2B5EF4-FFF2-40B4-BE49-F238E27FC236}">
              <a16:creationId xmlns:a16="http://schemas.microsoft.com/office/drawing/2014/main" id="{6BC16005-5851-452C-8C67-64287D6D5728}"/>
            </a:ext>
          </a:extLst>
        </xdr:cNvPr>
        <xdr:cNvCxnSpPr/>
      </xdr:nvCxnSpPr>
      <xdr:spPr>
        <a:xfrm>
          <a:off x="11210925" y="90678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622" name="テキスト ボックス 621">
          <a:extLst>
            <a:ext uri="{FF2B5EF4-FFF2-40B4-BE49-F238E27FC236}">
              <a16:creationId xmlns:a16="http://schemas.microsoft.com/office/drawing/2014/main" id="{7942C7AA-94E4-4EEA-BC64-348CE2B3FF08}"/>
            </a:ext>
          </a:extLst>
        </xdr:cNvPr>
        <xdr:cNvSpPr txBox="1"/>
      </xdr:nvSpPr>
      <xdr:spPr>
        <a:xfrm>
          <a:off x="10845966" y="8931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3" name="直線コネクタ 622">
          <a:extLst>
            <a:ext uri="{FF2B5EF4-FFF2-40B4-BE49-F238E27FC236}">
              <a16:creationId xmlns:a16="http://schemas.microsoft.com/office/drawing/2014/main" id="{8703B36B-85B2-44C0-B8E3-4B52AC62D969}"/>
            </a:ext>
          </a:extLst>
        </xdr:cNvPr>
        <xdr:cNvCxnSpPr/>
      </xdr:nvCxnSpPr>
      <xdr:spPr>
        <a:xfrm>
          <a:off x="11210925" y="86391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24" name="テキスト ボックス 623">
          <a:extLst>
            <a:ext uri="{FF2B5EF4-FFF2-40B4-BE49-F238E27FC236}">
              <a16:creationId xmlns:a16="http://schemas.microsoft.com/office/drawing/2014/main" id="{D072B3B8-FD2C-42CA-B3A6-CFA954BA6E41}"/>
            </a:ext>
          </a:extLst>
        </xdr:cNvPr>
        <xdr:cNvSpPr txBox="1"/>
      </xdr:nvSpPr>
      <xdr:spPr>
        <a:xfrm>
          <a:off x="10845966" y="85033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5" name="【学校施設】&#10;有形固定資産減価償却率グラフ枠">
          <a:extLst>
            <a:ext uri="{FF2B5EF4-FFF2-40B4-BE49-F238E27FC236}">
              <a16:creationId xmlns:a16="http://schemas.microsoft.com/office/drawing/2014/main" id="{81A79B1E-1A6D-49F6-883D-C0DDB1F7198F}"/>
            </a:ext>
          </a:extLst>
        </xdr:cNvPr>
        <xdr:cNvSpPr/>
      </xdr:nvSpPr>
      <xdr:spPr>
        <a:xfrm>
          <a:off x="11210925" y="863917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109728</xdr:rowOff>
    </xdr:from>
    <xdr:to>
      <xdr:col>85</xdr:col>
      <xdr:colOff>126364</xdr:colOff>
      <xdr:row>62</xdr:row>
      <xdr:rowOff>150876</xdr:rowOff>
    </xdr:to>
    <xdr:cxnSp macro="">
      <xdr:nvCxnSpPr>
        <xdr:cNvPr id="626" name="直線コネクタ 625">
          <a:extLst>
            <a:ext uri="{FF2B5EF4-FFF2-40B4-BE49-F238E27FC236}">
              <a16:creationId xmlns:a16="http://schemas.microsoft.com/office/drawing/2014/main" id="{7491987C-420A-436A-B6AD-0823658FE16C}"/>
            </a:ext>
          </a:extLst>
        </xdr:cNvPr>
        <xdr:cNvCxnSpPr/>
      </xdr:nvCxnSpPr>
      <xdr:spPr>
        <a:xfrm flipV="1">
          <a:off x="14696439" y="9174353"/>
          <a:ext cx="0" cy="1015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154703</xdr:rowOff>
    </xdr:from>
    <xdr:ext cx="405111" cy="259045"/>
    <xdr:sp macro="" textlink="">
      <xdr:nvSpPr>
        <xdr:cNvPr id="627" name="【学校施設】&#10;有形固定資産減価償却率最小値テキスト">
          <a:extLst>
            <a:ext uri="{FF2B5EF4-FFF2-40B4-BE49-F238E27FC236}">
              <a16:creationId xmlns:a16="http://schemas.microsoft.com/office/drawing/2014/main" id="{254F254F-F021-4416-BF98-2767C0CE771D}"/>
            </a:ext>
          </a:extLst>
        </xdr:cNvPr>
        <xdr:cNvSpPr txBox="1"/>
      </xdr:nvSpPr>
      <xdr:spPr>
        <a:xfrm>
          <a:off x="14735175" y="10194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150876</xdr:rowOff>
    </xdr:from>
    <xdr:to>
      <xdr:col>86</xdr:col>
      <xdr:colOff>25400</xdr:colOff>
      <xdr:row>62</xdr:row>
      <xdr:rowOff>150876</xdr:rowOff>
    </xdr:to>
    <xdr:cxnSp macro="">
      <xdr:nvCxnSpPr>
        <xdr:cNvPr id="628" name="直線コネクタ 627">
          <a:extLst>
            <a:ext uri="{FF2B5EF4-FFF2-40B4-BE49-F238E27FC236}">
              <a16:creationId xmlns:a16="http://schemas.microsoft.com/office/drawing/2014/main" id="{22082960-9F3C-4507-9C23-2999346AF0FA}"/>
            </a:ext>
          </a:extLst>
        </xdr:cNvPr>
        <xdr:cNvCxnSpPr/>
      </xdr:nvCxnSpPr>
      <xdr:spPr>
        <a:xfrm>
          <a:off x="14611350" y="10190226"/>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56405</xdr:rowOff>
    </xdr:from>
    <xdr:ext cx="405111" cy="259045"/>
    <xdr:sp macro="" textlink="">
      <xdr:nvSpPr>
        <xdr:cNvPr id="629" name="【学校施設】&#10;有形固定資産減価償却率最大値テキスト">
          <a:extLst>
            <a:ext uri="{FF2B5EF4-FFF2-40B4-BE49-F238E27FC236}">
              <a16:creationId xmlns:a16="http://schemas.microsoft.com/office/drawing/2014/main" id="{A96ABC7C-2763-442B-925C-39F3AE67DF5B}"/>
            </a:ext>
          </a:extLst>
        </xdr:cNvPr>
        <xdr:cNvSpPr txBox="1"/>
      </xdr:nvSpPr>
      <xdr:spPr>
        <a:xfrm>
          <a:off x="14735175" y="8962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109728</xdr:rowOff>
    </xdr:from>
    <xdr:to>
      <xdr:col>86</xdr:col>
      <xdr:colOff>25400</xdr:colOff>
      <xdr:row>56</xdr:row>
      <xdr:rowOff>109728</xdr:rowOff>
    </xdr:to>
    <xdr:cxnSp macro="">
      <xdr:nvCxnSpPr>
        <xdr:cNvPr id="630" name="直線コネクタ 629">
          <a:extLst>
            <a:ext uri="{FF2B5EF4-FFF2-40B4-BE49-F238E27FC236}">
              <a16:creationId xmlns:a16="http://schemas.microsoft.com/office/drawing/2014/main" id="{B14507BE-4293-430B-9C85-392C18D47816}"/>
            </a:ext>
          </a:extLst>
        </xdr:cNvPr>
        <xdr:cNvCxnSpPr/>
      </xdr:nvCxnSpPr>
      <xdr:spPr>
        <a:xfrm>
          <a:off x="14611350" y="9174353"/>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8653</xdr:rowOff>
    </xdr:from>
    <xdr:ext cx="405111" cy="259045"/>
    <xdr:sp macro="" textlink="">
      <xdr:nvSpPr>
        <xdr:cNvPr id="631" name="【学校施設】&#10;有形固定資産減価償却率平均値テキスト">
          <a:extLst>
            <a:ext uri="{FF2B5EF4-FFF2-40B4-BE49-F238E27FC236}">
              <a16:creationId xmlns:a16="http://schemas.microsoft.com/office/drawing/2014/main" id="{7860E622-DDFA-41EC-AAE4-A8FED7C07EA3}"/>
            </a:ext>
          </a:extLst>
        </xdr:cNvPr>
        <xdr:cNvSpPr txBox="1"/>
      </xdr:nvSpPr>
      <xdr:spPr>
        <a:xfrm>
          <a:off x="14735175" y="95654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157226</xdr:rowOff>
    </xdr:from>
    <xdr:to>
      <xdr:col>85</xdr:col>
      <xdr:colOff>177800</xdr:colOff>
      <xdr:row>60</xdr:row>
      <xdr:rowOff>87376</xdr:rowOff>
    </xdr:to>
    <xdr:sp macro="" textlink="">
      <xdr:nvSpPr>
        <xdr:cNvPr id="632" name="フローチャート: 判断 631">
          <a:extLst>
            <a:ext uri="{FF2B5EF4-FFF2-40B4-BE49-F238E27FC236}">
              <a16:creationId xmlns:a16="http://schemas.microsoft.com/office/drawing/2014/main" id="{5F8388F4-7AF6-41F7-AF86-91A5616707CC}"/>
            </a:ext>
          </a:extLst>
        </xdr:cNvPr>
        <xdr:cNvSpPr/>
      </xdr:nvSpPr>
      <xdr:spPr>
        <a:xfrm>
          <a:off x="14649450" y="9713976"/>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152654</xdr:rowOff>
    </xdr:from>
    <xdr:to>
      <xdr:col>81</xdr:col>
      <xdr:colOff>101600</xdr:colOff>
      <xdr:row>60</xdr:row>
      <xdr:rowOff>82804</xdr:rowOff>
    </xdr:to>
    <xdr:sp macro="" textlink="">
      <xdr:nvSpPr>
        <xdr:cNvPr id="633" name="フローチャート: 判断 632">
          <a:extLst>
            <a:ext uri="{FF2B5EF4-FFF2-40B4-BE49-F238E27FC236}">
              <a16:creationId xmlns:a16="http://schemas.microsoft.com/office/drawing/2014/main" id="{AA6C0B56-0590-4DAF-A4A3-5FA665F7FE96}"/>
            </a:ext>
          </a:extLst>
        </xdr:cNvPr>
        <xdr:cNvSpPr/>
      </xdr:nvSpPr>
      <xdr:spPr>
        <a:xfrm>
          <a:off x="13887450" y="9706229"/>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138938</xdr:rowOff>
    </xdr:from>
    <xdr:to>
      <xdr:col>76</xdr:col>
      <xdr:colOff>165100</xdr:colOff>
      <xdr:row>60</xdr:row>
      <xdr:rowOff>69088</xdr:rowOff>
    </xdr:to>
    <xdr:sp macro="" textlink="">
      <xdr:nvSpPr>
        <xdr:cNvPr id="634" name="フローチャート: 判断 633">
          <a:extLst>
            <a:ext uri="{FF2B5EF4-FFF2-40B4-BE49-F238E27FC236}">
              <a16:creationId xmlns:a16="http://schemas.microsoft.com/office/drawing/2014/main" id="{00E7D3D4-FD06-46E2-A1F5-FA04EE42F509}"/>
            </a:ext>
          </a:extLst>
        </xdr:cNvPr>
        <xdr:cNvSpPr/>
      </xdr:nvSpPr>
      <xdr:spPr>
        <a:xfrm>
          <a:off x="13096875" y="9695688"/>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116078</xdr:rowOff>
    </xdr:from>
    <xdr:to>
      <xdr:col>72</xdr:col>
      <xdr:colOff>38100</xdr:colOff>
      <xdr:row>60</xdr:row>
      <xdr:rowOff>46228</xdr:rowOff>
    </xdr:to>
    <xdr:sp macro="" textlink="">
      <xdr:nvSpPr>
        <xdr:cNvPr id="635" name="フローチャート: 判断 634">
          <a:extLst>
            <a:ext uri="{FF2B5EF4-FFF2-40B4-BE49-F238E27FC236}">
              <a16:creationId xmlns:a16="http://schemas.microsoft.com/office/drawing/2014/main" id="{DE7FA8C2-B68E-43D6-AC13-E3F326B35EAC}"/>
            </a:ext>
          </a:extLst>
        </xdr:cNvPr>
        <xdr:cNvSpPr/>
      </xdr:nvSpPr>
      <xdr:spPr>
        <a:xfrm>
          <a:off x="12296775" y="9669653"/>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20066</xdr:rowOff>
    </xdr:from>
    <xdr:to>
      <xdr:col>67</xdr:col>
      <xdr:colOff>101600</xdr:colOff>
      <xdr:row>59</xdr:row>
      <xdr:rowOff>121666</xdr:rowOff>
    </xdr:to>
    <xdr:sp macro="" textlink="">
      <xdr:nvSpPr>
        <xdr:cNvPr id="636" name="フローチャート: 判断 635">
          <a:extLst>
            <a:ext uri="{FF2B5EF4-FFF2-40B4-BE49-F238E27FC236}">
              <a16:creationId xmlns:a16="http://schemas.microsoft.com/office/drawing/2014/main" id="{F80EB364-E2E1-4306-ADB2-0645B84E23C4}"/>
            </a:ext>
          </a:extLst>
        </xdr:cNvPr>
        <xdr:cNvSpPr/>
      </xdr:nvSpPr>
      <xdr:spPr>
        <a:xfrm>
          <a:off x="11487150" y="9573641"/>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7" name="テキスト ボックス 636">
          <a:extLst>
            <a:ext uri="{FF2B5EF4-FFF2-40B4-BE49-F238E27FC236}">
              <a16:creationId xmlns:a16="http://schemas.microsoft.com/office/drawing/2014/main" id="{4A98A825-D808-429A-8C19-CADA637242C6}"/>
            </a:ext>
          </a:extLst>
        </xdr:cNvPr>
        <xdr:cNvSpPr txBox="1"/>
      </xdr:nvSpPr>
      <xdr:spPr>
        <a:xfrm>
          <a:off x="14525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8" name="テキスト ボックス 637">
          <a:extLst>
            <a:ext uri="{FF2B5EF4-FFF2-40B4-BE49-F238E27FC236}">
              <a16:creationId xmlns:a16="http://schemas.microsoft.com/office/drawing/2014/main" id="{1BB7E54B-AE92-416D-8D36-ADBC8F73A657}"/>
            </a:ext>
          </a:extLst>
        </xdr:cNvPr>
        <xdr:cNvSpPr txBox="1"/>
      </xdr:nvSpPr>
      <xdr:spPr>
        <a:xfrm>
          <a:off x="13763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9" name="テキスト ボックス 638">
          <a:extLst>
            <a:ext uri="{FF2B5EF4-FFF2-40B4-BE49-F238E27FC236}">
              <a16:creationId xmlns:a16="http://schemas.microsoft.com/office/drawing/2014/main" id="{E445571D-886B-4886-8494-29CDAC277ACE}"/>
            </a:ext>
          </a:extLst>
        </xdr:cNvPr>
        <xdr:cNvSpPr txBox="1"/>
      </xdr:nvSpPr>
      <xdr:spPr>
        <a:xfrm>
          <a:off x="129730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0" name="テキスト ボックス 639">
          <a:extLst>
            <a:ext uri="{FF2B5EF4-FFF2-40B4-BE49-F238E27FC236}">
              <a16:creationId xmlns:a16="http://schemas.microsoft.com/office/drawing/2014/main" id="{3BD794F6-7C06-4F06-8001-2F7542B6071B}"/>
            </a:ext>
          </a:extLst>
        </xdr:cNvPr>
        <xdr:cNvSpPr txBox="1"/>
      </xdr:nvSpPr>
      <xdr:spPr>
        <a:xfrm>
          <a:off x="121729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1" name="テキスト ボックス 640">
          <a:extLst>
            <a:ext uri="{FF2B5EF4-FFF2-40B4-BE49-F238E27FC236}">
              <a16:creationId xmlns:a16="http://schemas.microsoft.com/office/drawing/2014/main" id="{098B5834-6E76-41DB-ADA5-91EDF881D552}"/>
            </a:ext>
          </a:extLst>
        </xdr:cNvPr>
        <xdr:cNvSpPr txBox="1"/>
      </xdr:nvSpPr>
      <xdr:spPr>
        <a:xfrm>
          <a:off x="113633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10922</xdr:rowOff>
    </xdr:from>
    <xdr:to>
      <xdr:col>85</xdr:col>
      <xdr:colOff>177800</xdr:colOff>
      <xdr:row>61</xdr:row>
      <xdr:rowOff>112522</xdr:rowOff>
    </xdr:to>
    <xdr:sp macro="" textlink="">
      <xdr:nvSpPr>
        <xdr:cNvPr id="642" name="楕円 641">
          <a:extLst>
            <a:ext uri="{FF2B5EF4-FFF2-40B4-BE49-F238E27FC236}">
              <a16:creationId xmlns:a16="http://schemas.microsoft.com/office/drawing/2014/main" id="{395BFBB4-670E-4D89-89AC-0EB81D0925F9}"/>
            </a:ext>
          </a:extLst>
        </xdr:cNvPr>
        <xdr:cNvSpPr/>
      </xdr:nvSpPr>
      <xdr:spPr>
        <a:xfrm>
          <a:off x="14649450" y="9885172"/>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160799</xdr:rowOff>
    </xdr:from>
    <xdr:ext cx="405111" cy="259045"/>
    <xdr:sp macro="" textlink="">
      <xdr:nvSpPr>
        <xdr:cNvPr id="643" name="【学校施設】&#10;有形固定資産減価償却率該当値テキスト">
          <a:extLst>
            <a:ext uri="{FF2B5EF4-FFF2-40B4-BE49-F238E27FC236}">
              <a16:creationId xmlns:a16="http://schemas.microsoft.com/office/drawing/2014/main" id="{81CBC302-561C-4CA2-9C12-7755ECB8BADF}"/>
            </a:ext>
          </a:extLst>
        </xdr:cNvPr>
        <xdr:cNvSpPr txBox="1"/>
      </xdr:nvSpPr>
      <xdr:spPr>
        <a:xfrm>
          <a:off x="14735175" y="98794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113792</xdr:rowOff>
    </xdr:from>
    <xdr:to>
      <xdr:col>81</xdr:col>
      <xdr:colOff>101600</xdr:colOff>
      <xdr:row>61</xdr:row>
      <xdr:rowOff>43942</xdr:rowOff>
    </xdr:to>
    <xdr:sp macro="" textlink="">
      <xdr:nvSpPr>
        <xdr:cNvPr id="644" name="楕円 643">
          <a:extLst>
            <a:ext uri="{FF2B5EF4-FFF2-40B4-BE49-F238E27FC236}">
              <a16:creationId xmlns:a16="http://schemas.microsoft.com/office/drawing/2014/main" id="{8B4E5A19-C379-4E01-9BC9-3E648B966EFE}"/>
            </a:ext>
          </a:extLst>
        </xdr:cNvPr>
        <xdr:cNvSpPr/>
      </xdr:nvSpPr>
      <xdr:spPr>
        <a:xfrm>
          <a:off x="13887450" y="9829292"/>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164592</xdr:rowOff>
    </xdr:from>
    <xdr:to>
      <xdr:col>85</xdr:col>
      <xdr:colOff>127000</xdr:colOff>
      <xdr:row>61</xdr:row>
      <xdr:rowOff>61722</xdr:rowOff>
    </xdr:to>
    <xdr:cxnSp macro="">
      <xdr:nvCxnSpPr>
        <xdr:cNvPr id="645" name="直線コネクタ 644">
          <a:extLst>
            <a:ext uri="{FF2B5EF4-FFF2-40B4-BE49-F238E27FC236}">
              <a16:creationId xmlns:a16="http://schemas.microsoft.com/office/drawing/2014/main" id="{71B1FA2F-F1FD-49B6-9838-3C4C308093E5}"/>
            </a:ext>
          </a:extLst>
        </xdr:cNvPr>
        <xdr:cNvCxnSpPr/>
      </xdr:nvCxnSpPr>
      <xdr:spPr>
        <a:xfrm>
          <a:off x="13935075" y="9876917"/>
          <a:ext cx="762000" cy="65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122936</xdr:rowOff>
    </xdr:from>
    <xdr:to>
      <xdr:col>76</xdr:col>
      <xdr:colOff>165100</xdr:colOff>
      <xdr:row>61</xdr:row>
      <xdr:rowOff>53086</xdr:rowOff>
    </xdr:to>
    <xdr:sp macro="" textlink="">
      <xdr:nvSpPr>
        <xdr:cNvPr id="646" name="楕円 645">
          <a:extLst>
            <a:ext uri="{FF2B5EF4-FFF2-40B4-BE49-F238E27FC236}">
              <a16:creationId xmlns:a16="http://schemas.microsoft.com/office/drawing/2014/main" id="{A946CCCB-D93C-44D8-97D5-C4D586DDF87F}"/>
            </a:ext>
          </a:extLst>
        </xdr:cNvPr>
        <xdr:cNvSpPr/>
      </xdr:nvSpPr>
      <xdr:spPr>
        <a:xfrm>
          <a:off x="13096875" y="9841611"/>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164592</xdr:rowOff>
    </xdr:from>
    <xdr:to>
      <xdr:col>81</xdr:col>
      <xdr:colOff>50800</xdr:colOff>
      <xdr:row>61</xdr:row>
      <xdr:rowOff>2286</xdr:rowOff>
    </xdr:to>
    <xdr:cxnSp macro="">
      <xdr:nvCxnSpPr>
        <xdr:cNvPr id="647" name="直線コネクタ 646">
          <a:extLst>
            <a:ext uri="{FF2B5EF4-FFF2-40B4-BE49-F238E27FC236}">
              <a16:creationId xmlns:a16="http://schemas.microsoft.com/office/drawing/2014/main" id="{A664B238-89F2-45A1-AE9D-D8ACA173C336}"/>
            </a:ext>
          </a:extLst>
        </xdr:cNvPr>
        <xdr:cNvCxnSpPr/>
      </xdr:nvCxnSpPr>
      <xdr:spPr>
        <a:xfrm flipV="1">
          <a:off x="13144500" y="9876917"/>
          <a:ext cx="790575" cy="2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45212</xdr:rowOff>
    </xdr:from>
    <xdr:to>
      <xdr:col>72</xdr:col>
      <xdr:colOff>38100</xdr:colOff>
      <xdr:row>60</xdr:row>
      <xdr:rowOff>146812</xdr:rowOff>
    </xdr:to>
    <xdr:sp macro="" textlink="">
      <xdr:nvSpPr>
        <xdr:cNvPr id="648" name="楕円 647">
          <a:extLst>
            <a:ext uri="{FF2B5EF4-FFF2-40B4-BE49-F238E27FC236}">
              <a16:creationId xmlns:a16="http://schemas.microsoft.com/office/drawing/2014/main" id="{442C141C-C55F-435A-90CB-063AA937AD75}"/>
            </a:ext>
          </a:extLst>
        </xdr:cNvPr>
        <xdr:cNvSpPr/>
      </xdr:nvSpPr>
      <xdr:spPr>
        <a:xfrm>
          <a:off x="12296775" y="9763887"/>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96012</xdr:rowOff>
    </xdr:from>
    <xdr:to>
      <xdr:col>76</xdr:col>
      <xdr:colOff>114300</xdr:colOff>
      <xdr:row>61</xdr:row>
      <xdr:rowOff>2286</xdr:rowOff>
    </xdr:to>
    <xdr:cxnSp macro="">
      <xdr:nvCxnSpPr>
        <xdr:cNvPr id="649" name="直線コネクタ 648">
          <a:extLst>
            <a:ext uri="{FF2B5EF4-FFF2-40B4-BE49-F238E27FC236}">
              <a16:creationId xmlns:a16="http://schemas.microsoft.com/office/drawing/2014/main" id="{BC27EA86-B8D7-488D-B44A-6096CDCF498D}"/>
            </a:ext>
          </a:extLst>
        </xdr:cNvPr>
        <xdr:cNvCxnSpPr/>
      </xdr:nvCxnSpPr>
      <xdr:spPr>
        <a:xfrm>
          <a:off x="12344400" y="9811512"/>
          <a:ext cx="800100" cy="68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36068</xdr:rowOff>
    </xdr:from>
    <xdr:to>
      <xdr:col>67</xdr:col>
      <xdr:colOff>101600</xdr:colOff>
      <xdr:row>60</xdr:row>
      <xdr:rowOff>137668</xdr:rowOff>
    </xdr:to>
    <xdr:sp macro="" textlink="">
      <xdr:nvSpPr>
        <xdr:cNvPr id="650" name="楕円 649">
          <a:extLst>
            <a:ext uri="{FF2B5EF4-FFF2-40B4-BE49-F238E27FC236}">
              <a16:creationId xmlns:a16="http://schemas.microsoft.com/office/drawing/2014/main" id="{0CD28A98-7148-4E29-AE3C-B5DA74EA45FB}"/>
            </a:ext>
          </a:extLst>
        </xdr:cNvPr>
        <xdr:cNvSpPr/>
      </xdr:nvSpPr>
      <xdr:spPr>
        <a:xfrm>
          <a:off x="11487150" y="9751568"/>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86868</xdr:rowOff>
    </xdr:from>
    <xdr:to>
      <xdr:col>71</xdr:col>
      <xdr:colOff>177800</xdr:colOff>
      <xdr:row>60</xdr:row>
      <xdr:rowOff>96012</xdr:rowOff>
    </xdr:to>
    <xdr:cxnSp macro="">
      <xdr:nvCxnSpPr>
        <xdr:cNvPr id="651" name="直線コネクタ 650">
          <a:extLst>
            <a:ext uri="{FF2B5EF4-FFF2-40B4-BE49-F238E27FC236}">
              <a16:creationId xmlns:a16="http://schemas.microsoft.com/office/drawing/2014/main" id="{37674650-8513-4CA4-A60D-DD8A8FAB16A6}"/>
            </a:ext>
          </a:extLst>
        </xdr:cNvPr>
        <xdr:cNvCxnSpPr/>
      </xdr:nvCxnSpPr>
      <xdr:spPr>
        <a:xfrm>
          <a:off x="11534775" y="9799193"/>
          <a:ext cx="809625" cy="12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99331</xdr:rowOff>
    </xdr:from>
    <xdr:ext cx="405111" cy="259045"/>
    <xdr:sp macro="" textlink="">
      <xdr:nvSpPr>
        <xdr:cNvPr id="652" name="n_1aveValue【学校施設】&#10;有形固定資産減価償却率">
          <a:extLst>
            <a:ext uri="{FF2B5EF4-FFF2-40B4-BE49-F238E27FC236}">
              <a16:creationId xmlns:a16="http://schemas.microsoft.com/office/drawing/2014/main" id="{A65EF8D8-373F-47EF-B255-F44BF36A72FF}"/>
            </a:ext>
          </a:extLst>
        </xdr:cNvPr>
        <xdr:cNvSpPr txBox="1"/>
      </xdr:nvSpPr>
      <xdr:spPr>
        <a:xfrm>
          <a:off x="13745219" y="9494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85615</xdr:rowOff>
    </xdr:from>
    <xdr:ext cx="405111" cy="259045"/>
    <xdr:sp macro="" textlink="">
      <xdr:nvSpPr>
        <xdr:cNvPr id="653" name="n_2aveValue【学校施設】&#10;有形固定資産減価償却率">
          <a:extLst>
            <a:ext uri="{FF2B5EF4-FFF2-40B4-BE49-F238E27FC236}">
              <a16:creationId xmlns:a16="http://schemas.microsoft.com/office/drawing/2014/main" id="{E3F1CA4C-9CF1-4732-8F9F-D248A818DDD4}"/>
            </a:ext>
          </a:extLst>
        </xdr:cNvPr>
        <xdr:cNvSpPr txBox="1"/>
      </xdr:nvSpPr>
      <xdr:spPr>
        <a:xfrm>
          <a:off x="12964169" y="9480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62755</xdr:rowOff>
    </xdr:from>
    <xdr:ext cx="405111" cy="259045"/>
    <xdr:sp macro="" textlink="">
      <xdr:nvSpPr>
        <xdr:cNvPr id="654" name="n_3aveValue【学校施設】&#10;有形固定資産減価償却率">
          <a:extLst>
            <a:ext uri="{FF2B5EF4-FFF2-40B4-BE49-F238E27FC236}">
              <a16:creationId xmlns:a16="http://schemas.microsoft.com/office/drawing/2014/main" id="{0865D4A0-DD20-4924-99B2-BF2E6EB855CA}"/>
            </a:ext>
          </a:extLst>
        </xdr:cNvPr>
        <xdr:cNvSpPr txBox="1"/>
      </xdr:nvSpPr>
      <xdr:spPr>
        <a:xfrm>
          <a:off x="12164069" y="9457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138193</xdr:rowOff>
    </xdr:from>
    <xdr:ext cx="405111" cy="259045"/>
    <xdr:sp macro="" textlink="">
      <xdr:nvSpPr>
        <xdr:cNvPr id="655" name="n_4aveValue【学校施設】&#10;有形固定資産減価償却率">
          <a:extLst>
            <a:ext uri="{FF2B5EF4-FFF2-40B4-BE49-F238E27FC236}">
              <a16:creationId xmlns:a16="http://schemas.microsoft.com/office/drawing/2014/main" id="{09B77FD3-34ED-4CDC-88B2-E9F4F8F49CF2}"/>
            </a:ext>
          </a:extLst>
        </xdr:cNvPr>
        <xdr:cNvSpPr txBox="1"/>
      </xdr:nvSpPr>
      <xdr:spPr>
        <a:xfrm>
          <a:off x="11354444" y="9371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35069</xdr:rowOff>
    </xdr:from>
    <xdr:ext cx="405111" cy="259045"/>
    <xdr:sp macro="" textlink="">
      <xdr:nvSpPr>
        <xdr:cNvPr id="656" name="n_1mainValue【学校施設】&#10;有形固定資産減価償却率">
          <a:extLst>
            <a:ext uri="{FF2B5EF4-FFF2-40B4-BE49-F238E27FC236}">
              <a16:creationId xmlns:a16="http://schemas.microsoft.com/office/drawing/2014/main" id="{3821069D-23CA-4007-865D-EFA498C1D684}"/>
            </a:ext>
          </a:extLst>
        </xdr:cNvPr>
        <xdr:cNvSpPr txBox="1"/>
      </xdr:nvSpPr>
      <xdr:spPr>
        <a:xfrm>
          <a:off x="13745219" y="9912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44213</xdr:rowOff>
    </xdr:from>
    <xdr:ext cx="405111" cy="259045"/>
    <xdr:sp macro="" textlink="">
      <xdr:nvSpPr>
        <xdr:cNvPr id="657" name="n_2mainValue【学校施設】&#10;有形固定資産減価償却率">
          <a:extLst>
            <a:ext uri="{FF2B5EF4-FFF2-40B4-BE49-F238E27FC236}">
              <a16:creationId xmlns:a16="http://schemas.microsoft.com/office/drawing/2014/main" id="{342BE80D-3014-41EF-BB52-22957DC63120}"/>
            </a:ext>
          </a:extLst>
        </xdr:cNvPr>
        <xdr:cNvSpPr txBox="1"/>
      </xdr:nvSpPr>
      <xdr:spPr>
        <a:xfrm>
          <a:off x="12964169" y="9924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137939</xdr:rowOff>
    </xdr:from>
    <xdr:ext cx="405111" cy="259045"/>
    <xdr:sp macro="" textlink="">
      <xdr:nvSpPr>
        <xdr:cNvPr id="658" name="n_3mainValue【学校施設】&#10;有形固定資産減価償却率">
          <a:extLst>
            <a:ext uri="{FF2B5EF4-FFF2-40B4-BE49-F238E27FC236}">
              <a16:creationId xmlns:a16="http://schemas.microsoft.com/office/drawing/2014/main" id="{6E761350-9060-4515-A7CF-5AF3E137850A}"/>
            </a:ext>
          </a:extLst>
        </xdr:cNvPr>
        <xdr:cNvSpPr txBox="1"/>
      </xdr:nvSpPr>
      <xdr:spPr>
        <a:xfrm>
          <a:off x="12164069" y="9856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128795</xdr:rowOff>
    </xdr:from>
    <xdr:ext cx="405111" cy="259045"/>
    <xdr:sp macro="" textlink="">
      <xdr:nvSpPr>
        <xdr:cNvPr id="659" name="n_4mainValue【学校施設】&#10;有形固定資産減価償却率">
          <a:extLst>
            <a:ext uri="{FF2B5EF4-FFF2-40B4-BE49-F238E27FC236}">
              <a16:creationId xmlns:a16="http://schemas.microsoft.com/office/drawing/2014/main" id="{43AE0794-5205-459A-B70E-183AC2DB3269}"/>
            </a:ext>
          </a:extLst>
        </xdr:cNvPr>
        <xdr:cNvSpPr txBox="1"/>
      </xdr:nvSpPr>
      <xdr:spPr>
        <a:xfrm>
          <a:off x="11354444" y="9841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0" name="正方形/長方形 659">
          <a:extLst>
            <a:ext uri="{FF2B5EF4-FFF2-40B4-BE49-F238E27FC236}">
              <a16:creationId xmlns:a16="http://schemas.microsoft.com/office/drawing/2014/main" id="{F80DD68F-71D7-476A-85FB-B7662C661E9D}"/>
            </a:ext>
          </a:extLst>
        </xdr:cNvPr>
        <xdr:cNvSpPr/>
      </xdr:nvSpPr>
      <xdr:spPr>
        <a:xfrm>
          <a:off x="16459200" y="756285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1" name="正方形/長方形 660">
          <a:extLst>
            <a:ext uri="{FF2B5EF4-FFF2-40B4-BE49-F238E27FC236}">
              <a16:creationId xmlns:a16="http://schemas.microsoft.com/office/drawing/2014/main" id="{26CF8057-2ACE-432E-B79A-A1D6E7F7FD2A}"/>
            </a:ext>
          </a:extLst>
        </xdr:cNvPr>
        <xdr:cNvSpPr/>
      </xdr:nvSpPr>
      <xdr:spPr>
        <a:xfrm>
          <a:off x="165830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2" name="正方形/長方形 661">
          <a:extLst>
            <a:ext uri="{FF2B5EF4-FFF2-40B4-BE49-F238E27FC236}">
              <a16:creationId xmlns:a16="http://schemas.microsoft.com/office/drawing/2014/main" id="{659424C4-AEFA-48F2-97B1-13A74BC70858}"/>
            </a:ext>
          </a:extLst>
        </xdr:cNvPr>
        <xdr:cNvSpPr/>
      </xdr:nvSpPr>
      <xdr:spPr>
        <a:xfrm>
          <a:off x="165830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3" name="正方形/長方形 662">
          <a:extLst>
            <a:ext uri="{FF2B5EF4-FFF2-40B4-BE49-F238E27FC236}">
              <a16:creationId xmlns:a16="http://schemas.microsoft.com/office/drawing/2014/main" id="{A794B66F-726B-4B8F-8D4D-CF4A7606AD2A}"/>
            </a:ext>
          </a:extLst>
        </xdr:cNvPr>
        <xdr:cNvSpPr/>
      </xdr:nvSpPr>
      <xdr:spPr>
        <a:xfrm>
          <a:off x="174879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4" name="正方形/長方形 663">
          <a:extLst>
            <a:ext uri="{FF2B5EF4-FFF2-40B4-BE49-F238E27FC236}">
              <a16:creationId xmlns:a16="http://schemas.microsoft.com/office/drawing/2014/main" id="{56DF5FBB-5516-4B51-8CEA-7298D6CDC6B7}"/>
            </a:ext>
          </a:extLst>
        </xdr:cNvPr>
        <xdr:cNvSpPr/>
      </xdr:nvSpPr>
      <xdr:spPr>
        <a:xfrm>
          <a:off x="174879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5" name="正方形/長方形 664">
          <a:extLst>
            <a:ext uri="{FF2B5EF4-FFF2-40B4-BE49-F238E27FC236}">
              <a16:creationId xmlns:a16="http://schemas.microsoft.com/office/drawing/2014/main" id="{2C121493-9331-40A9-AE1E-A0622D66D240}"/>
            </a:ext>
          </a:extLst>
        </xdr:cNvPr>
        <xdr:cNvSpPr/>
      </xdr:nvSpPr>
      <xdr:spPr>
        <a:xfrm>
          <a:off x="185166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6" name="正方形/長方形 665">
          <a:extLst>
            <a:ext uri="{FF2B5EF4-FFF2-40B4-BE49-F238E27FC236}">
              <a16:creationId xmlns:a16="http://schemas.microsoft.com/office/drawing/2014/main" id="{A2E179F6-CB0D-43D2-8B9B-97D0DEE02932}"/>
            </a:ext>
          </a:extLst>
        </xdr:cNvPr>
        <xdr:cNvSpPr/>
      </xdr:nvSpPr>
      <xdr:spPr>
        <a:xfrm>
          <a:off x="185166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7" name="正方形/長方形 666">
          <a:extLst>
            <a:ext uri="{FF2B5EF4-FFF2-40B4-BE49-F238E27FC236}">
              <a16:creationId xmlns:a16="http://schemas.microsoft.com/office/drawing/2014/main" id="{B143D644-8D2B-4F64-B917-7FAFD1BFBE43}"/>
            </a:ext>
          </a:extLst>
        </xdr:cNvPr>
        <xdr:cNvSpPr/>
      </xdr:nvSpPr>
      <xdr:spPr>
        <a:xfrm>
          <a:off x="16459200" y="863917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8" name="テキスト ボックス 667">
          <a:extLst>
            <a:ext uri="{FF2B5EF4-FFF2-40B4-BE49-F238E27FC236}">
              <a16:creationId xmlns:a16="http://schemas.microsoft.com/office/drawing/2014/main" id="{40810B51-89ED-44E5-A75E-8DD7E6960878}"/>
            </a:ext>
          </a:extLst>
        </xdr:cNvPr>
        <xdr:cNvSpPr txBox="1"/>
      </xdr:nvSpPr>
      <xdr:spPr>
        <a:xfrm>
          <a:off x="16440150" y="8458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9" name="直線コネクタ 668">
          <a:extLst>
            <a:ext uri="{FF2B5EF4-FFF2-40B4-BE49-F238E27FC236}">
              <a16:creationId xmlns:a16="http://schemas.microsoft.com/office/drawing/2014/main" id="{8ECD8B13-DF36-4015-9E9A-7510761711AC}"/>
            </a:ext>
          </a:extLst>
        </xdr:cNvPr>
        <xdr:cNvCxnSpPr/>
      </xdr:nvCxnSpPr>
      <xdr:spPr>
        <a:xfrm>
          <a:off x="16459200" y="10801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70" name="テキスト ボックス 669">
          <a:extLst>
            <a:ext uri="{FF2B5EF4-FFF2-40B4-BE49-F238E27FC236}">
              <a16:creationId xmlns:a16="http://schemas.microsoft.com/office/drawing/2014/main" id="{363132F2-E61F-4562-BDEE-76ED079E27DC}"/>
            </a:ext>
          </a:extLst>
        </xdr:cNvPr>
        <xdr:cNvSpPr txBox="1"/>
      </xdr:nvSpPr>
      <xdr:spPr>
        <a:xfrm>
          <a:off x="16052346" y="10665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671" name="直線コネクタ 670">
          <a:extLst>
            <a:ext uri="{FF2B5EF4-FFF2-40B4-BE49-F238E27FC236}">
              <a16:creationId xmlns:a16="http://schemas.microsoft.com/office/drawing/2014/main" id="{1CD6DAB8-D300-4758-AD7F-468067949723}"/>
            </a:ext>
          </a:extLst>
        </xdr:cNvPr>
        <xdr:cNvCxnSpPr/>
      </xdr:nvCxnSpPr>
      <xdr:spPr>
        <a:xfrm>
          <a:off x="16459200" y="1049382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72" name="テキスト ボックス 671">
          <a:extLst>
            <a:ext uri="{FF2B5EF4-FFF2-40B4-BE49-F238E27FC236}">
              <a16:creationId xmlns:a16="http://schemas.microsoft.com/office/drawing/2014/main" id="{54343B38-746F-4A80-87CE-6777A924B976}"/>
            </a:ext>
          </a:extLst>
        </xdr:cNvPr>
        <xdr:cNvSpPr txBox="1"/>
      </xdr:nvSpPr>
      <xdr:spPr>
        <a:xfrm>
          <a:off x="16052346" y="103643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73" name="直線コネクタ 672">
          <a:extLst>
            <a:ext uri="{FF2B5EF4-FFF2-40B4-BE49-F238E27FC236}">
              <a16:creationId xmlns:a16="http://schemas.microsoft.com/office/drawing/2014/main" id="{8620D079-3F75-49DF-9B44-30826A2BE525}"/>
            </a:ext>
          </a:extLst>
        </xdr:cNvPr>
        <xdr:cNvCxnSpPr/>
      </xdr:nvCxnSpPr>
      <xdr:spPr>
        <a:xfrm>
          <a:off x="16459200" y="1018313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74" name="テキスト ボックス 673">
          <a:extLst>
            <a:ext uri="{FF2B5EF4-FFF2-40B4-BE49-F238E27FC236}">
              <a16:creationId xmlns:a16="http://schemas.microsoft.com/office/drawing/2014/main" id="{DE95AFB7-F25D-40EB-AD10-EEDB280DCFB9}"/>
            </a:ext>
          </a:extLst>
        </xdr:cNvPr>
        <xdr:cNvSpPr txBox="1"/>
      </xdr:nvSpPr>
      <xdr:spPr>
        <a:xfrm>
          <a:off x="16052346" y="1004725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75" name="直線コネクタ 674">
          <a:extLst>
            <a:ext uri="{FF2B5EF4-FFF2-40B4-BE49-F238E27FC236}">
              <a16:creationId xmlns:a16="http://schemas.microsoft.com/office/drawing/2014/main" id="{AF189687-16D5-4DC7-80EC-5DFB3FBB4143}"/>
            </a:ext>
          </a:extLst>
        </xdr:cNvPr>
        <xdr:cNvCxnSpPr/>
      </xdr:nvCxnSpPr>
      <xdr:spPr>
        <a:xfrm>
          <a:off x="16459200" y="987561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76" name="テキスト ボックス 675">
          <a:extLst>
            <a:ext uri="{FF2B5EF4-FFF2-40B4-BE49-F238E27FC236}">
              <a16:creationId xmlns:a16="http://schemas.microsoft.com/office/drawing/2014/main" id="{3F029686-1120-40CB-96F9-31DFC871365E}"/>
            </a:ext>
          </a:extLst>
        </xdr:cNvPr>
        <xdr:cNvSpPr txBox="1"/>
      </xdr:nvSpPr>
      <xdr:spPr>
        <a:xfrm>
          <a:off x="16052346" y="97365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77" name="直線コネクタ 676">
          <a:extLst>
            <a:ext uri="{FF2B5EF4-FFF2-40B4-BE49-F238E27FC236}">
              <a16:creationId xmlns:a16="http://schemas.microsoft.com/office/drawing/2014/main" id="{AE9B0B82-311D-4D35-AA75-053A40CBC3B0}"/>
            </a:ext>
          </a:extLst>
        </xdr:cNvPr>
        <xdr:cNvCxnSpPr/>
      </xdr:nvCxnSpPr>
      <xdr:spPr>
        <a:xfrm>
          <a:off x="16459200" y="956491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78" name="テキスト ボックス 677">
          <a:extLst>
            <a:ext uri="{FF2B5EF4-FFF2-40B4-BE49-F238E27FC236}">
              <a16:creationId xmlns:a16="http://schemas.microsoft.com/office/drawing/2014/main" id="{4EC9A89F-AED9-456F-B095-A7E50CFCA2B5}"/>
            </a:ext>
          </a:extLst>
        </xdr:cNvPr>
        <xdr:cNvSpPr txBox="1"/>
      </xdr:nvSpPr>
      <xdr:spPr>
        <a:xfrm>
          <a:off x="16052346" y="942904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79" name="直線コネクタ 678">
          <a:extLst>
            <a:ext uri="{FF2B5EF4-FFF2-40B4-BE49-F238E27FC236}">
              <a16:creationId xmlns:a16="http://schemas.microsoft.com/office/drawing/2014/main" id="{6D266D50-5CDA-4564-8AB0-BC87A783E129}"/>
            </a:ext>
          </a:extLst>
        </xdr:cNvPr>
        <xdr:cNvCxnSpPr/>
      </xdr:nvCxnSpPr>
      <xdr:spPr>
        <a:xfrm>
          <a:off x="16459200" y="92573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80" name="テキスト ボックス 679">
          <a:extLst>
            <a:ext uri="{FF2B5EF4-FFF2-40B4-BE49-F238E27FC236}">
              <a16:creationId xmlns:a16="http://schemas.microsoft.com/office/drawing/2014/main" id="{6D0C45FF-ED23-41AA-8660-8478973D967D}"/>
            </a:ext>
          </a:extLst>
        </xdr:cNvPr>
        <xdr:cNvSpPr txBox="1"/>
      </xdr:nvSpPr>
      <xdr:spPr>
        <a:xfrm>
          <a:off x="16052346" y="911834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81" name="直線コネクタ 680">
          <a:extLst>
            <a:ext uri="{FF2B5EF4-FFF2-40B4-BE49-F238E27FC236}">
              <a16:creationId xmlns:a16="http://schemas.microsoft.com/office/drawing/2014/main" id="{A8E7055A-C704-4816-BEEE-3042CE8EE53D}"/>
            </a:ext>
          </a:extLst>
        </xdr:cNvPr>
        <xdr:cNvCxnSpPr/>
      </xdr:nvCxnSpPr>
      <xdr:spPr>
        <a:xfrm>
          <a:off x="16459200" y="894669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82" name="テキスト ボックス 681">
          <a:extLst>
            <a:ext uri="{FF2B5EF4-FFF2-40B4-BE49-F238E27FC236}">
              <a16:creationId xmlns:a16="http://schemas.microsoft.com/office/drawing/2014/main" id="{CED3827D-0E32-45BF-9345-EAE923ADD290}"/>
            </a:ext>
          </a:extLst>
        </xdr:cNvPr>
        <xdr:cNvSpPr txBox="1"/>
      </xdr:nvSpPr>
      <xdr:spPr>
        <a:xfrm>
          <a:off x="16052346" y="881082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3" name="直線コネクタ 682">
          <a:extLst>
            <a:ext uri="{FF2B5EF4-FFF2-40B4-BE49-F238E27FC236}">
              <a16:creationId xmlns:a16="http://schemas.microsoft.com/office/drawing/2014/main" id="{7567EAA0-2563-4060-8F38-0D55C7B4831A}"/>
            </a:ext>
          </a:extLst>
        </xdr:cNvPr>
        <xdr:cNvCxnSpPr/>
      </xdr:nvCxnSpPr>
      <xdr:spPr>
        <a:xfrm>
          <a:off x="16459200" y="86391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4" name="テキスト ボックス 683">
          <a:extLst>
            <a:ext uri="{FF2B5EF4-FFF2-40B4-BE49-F238E27FC236}">
              <a16:creationId xmlns:a16="http://schemas.microsoft.com/office/drawing/2014/main" id="{CEC08674-2C9A-4597-8487-37CCA26F02D4}"/>
            </a:ext>
          </a:extLst>
        </xdr:cNvPr>
        <xdr:cNvSpPr txBox="1"/>
      </xdr:nvSpPr>
      <xdr:spPr>
        <a:xfrm>
          <a:off x="16052346" y="85033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5" name="【学校施設】&#10;一人当たり面積グラフ枠">
          <a:extLst>
            <a:ext uri="{FF2B5EF4-FFF2-40B4-BE49-F238E27FC236}">
              <a16:creationId xmlns:a16="http://schemas.microsoft.com/office/drawing/2014/main" id="{6DE9345B-D6D3-4BC0-979E-FD22128FA734}"/>
            </a:ext>
          </a:extLst>
        </xdr:cNvPr>
        <xdr:cNvSpPr/>
      </xdr:nvSpPr>
      <xdr:spPr>
        <a:xfrm>
          <a:off x="16459200" y="863917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8709</xdr:rowOff>
    </xdr:from>
    <xdr:to>
      <xdr:col>116</xdr:col>
      <xdr:colOff>62864</xdr:colOff>
      <xdr:row>64</xdr:row>
      <xdr:rowOff>71846</xdr:rowOff>
    </xdr:to>
    <xdr:cxnSp macro="">
      <xdr:nvCxnSpPr>
        <xdr:cNvPr id="686" name="直線コネクタ 685">
          <a:extLst>
            <a:ext uri="{FF2B5EF4-FFF2-40B4-BE49-F238E27FC236}">
              <a16:creationId xmlns:a16="http://schemas.microsoft.com/office/drawing/2014/main" id="{EDE45241-EF45-488D-8E4A-6733383AE885}"/>
            </a:ext>
          </a:extLst>
        </xdr:cNvPr>
        <xdr:cNvCxnSpPr/>
      </xdr:nvCxnSpPr>
      <xdr:spPr>
        <a:xfrm flipV="1">
          <a:off x="19954239" y="9079684"/>
          <a:ext cx="0" cy="1352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75673</xdr:rowOff>
    </xdr:from>
    <xdr:ext cx="469744" cy="259045"/>
    <xdr:sp macro="" textlink="">
      <xdr:nvSpPr>
        <xdr:cNvPr id="687" name="【学校施設】&#10;一人当たり面積最小値テキスト">
          <a:extLst>
            <a:ext uri="{FF2B5EF4-FFF2-40B4-BE49-F238E27FC236}">
              <a16:creationId xmlns:a16="http://schemas.microsoft.com/office/drawing/2014/main" id="{AF6F6D04-F1A0-4EDC-8EDB-7E2FF70902D7}"/>
            </a:ext>
          </a:extLst>
        </xdr:cNvPr>
        <xdr:cNvSpPr txBox="1"/>
      </xdr:nvSpPr>
      <xdr:spPr>
        <a:xfrm>
          <a:off x="19992975" y="10438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71846</xdr:rowOff>
    </xdr:from>
    <xdr:to>
      <xdr:col>116</xdr:col>
      <xdr:colOff>152400</xdr:colOff>
      <xdr:row>64</xdr:row>
      <xdr:rowOff>71846</xdr:rowOff>
    </xdr:to>
    <xdr:cxnSp macro="">
      <xdr:nvCxnSpPr>
        <xdr:cNvPr id="688" name="直線コネクタ 687">
          <a:extLst>
            <a:ext uri="{FF2B5EF4-FFF2-40B4-BE49-F238E27FC236}">
              <a16:creationId xmlns:a16="http://schemas.microsoft.com/office/drawing/2014/main" id="{FB89A53D-8FFB-4B07-A516-3EE64B56A5D5}"/>
            </a:ext>
          </a:extLst>
        </xdr:cNvPr>
        <xdr:cNvCxnSpPr/>
      </xdr:nvCxnSpPr>
      <xdr:spPr>
        <a:xfrm>
          <a:off x="19878675" y="10431871"/>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126836</xdr:rowOff>
    </xdr:from>
    <xdr:ext cx="469744" cy="259045"/>
    <xdr:sp macro="" textlink="">
      <xdr:nvSpPr>
        <xdr:cNvPr id="689" name="【学校施設】&#10;一人当たり面積最大値テキスト">
          <a:extLst>
            <a:ext uri="{FF2B5EF4-FFF2-40B4-BE49-F238E27FC236}">
              <a16:creationId xmlns:a16="http://schemas.microsoft.com/office/drawing/2014/main" id="{931E5856-0F3C-4183-8415-2DECAF5512C0}"/>
            </a:ext>
          </a:extLst>
        </xdr:cNvPr>
        <xdr:cNvSpPr txBox="1"/>
      </xdr:nvSpPr>
      <xdr:spPr>
        <a:xfrm>
          <a:off x="19992975" y="8867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8709</xdr:rowOff>
    </xdr:from>
    <xdr:to>
      <xdr:col>116</xdr:col>
      <xdr:colOff>152400</xdr:colOff>
      <xdr:row>56</xdr:row>
      <xdr:rowOff>8709</xdr:rowOff>
    </xdr:to>
    <xdr:cxnSp macro="">
      <xdr:nvCxnSpPr>
        <xdr:cNvPr id="690" name="直線コネクタ 689">
          <a:extLst>
            <a:ext uri="{FF2B5EF4-FFF2-40B4-BE49-F238E27FC236}">
              <a16:creationId xmlns:a16="http://schemas.microsoft.com/office/drawing/2014/main" id="{737C3EC5-4103-49D0-88F4-B5EB35826AA8}"/>
            </a:ext>
          </a:extLst>
        </xdr:cNvPr>
        <xdr:cNvCxnSpPr/>
      </xdr:nvCxnSpPr>
      <xdr:spPr>
        <a:xfrm>
          <a:off x="19878675" y="9079684"/>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71318</xdr:rowOff>
    </xdr:from>
    <xdr:ext cx="469744" cy="259045"/>
    <xdr:sp macro="" textlink="">
      <xdr:nvSpPr>
        <xdr:cNvPr id="691" name="【学校施設】&#10;一人当たり面積平均値テキスト">
          <a:extLst>
            <a:ext uri="{FF2B5EF4-FFF2-40B4-BE49-F238E27FC236}">
              <a16:creationId xmlns:a16="http://schemas.microsoft.com/office/drawing/2014/main" id="{CBC569BB-3912-4D01-B57D-B8653854A5F2}"/>
            </a:ext>
          </a:extLst>
        </xdr:cNvPr>
        <xdr:cNvSpPr txBox="1"/>
      </xdr:nvSpPr>
      <xdr:spPr>
        <a:xfrm>
          <a:off x="19992975" y="101074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92891</xdr:rowOff>
    </xdr:from>
    <xdr:to>
      <xdr:col>116</xdr:col>
      <xdr:colOff>114300</xdr:colOff>
      <xdr:row>63</xdr:row>
      <xdr:rowOff>23041</xdr:rowOff>
    </xdr:to>
    <xdr:sp macro="" textlink="">
      <xdr:nvSpPr>
        <xdr:cNvPr id="692" name="フローチャート: 判断 691">
          <a:extLst>
            <a:ext uri="{FF2B5EF4-FFF2-40B4-BE49-F238E27FC236}">
              <a16:creationId xmlns:a16="http://schemas.microsoft.com/office/drawing/2014/main" id="{F73E6483-4ED2-4714-892C-59E89D89CAB3}"/>
            </a:ext>
          </a:extLst>
        </xdr:cNvPr>
        <xdr:cNvSpPr/>
      </xdr:nvSpPr>
      <xdr:spPr>
        <a:xfrm>
          <a:off x="19897725" y="10132241"/>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109220</xdr:rowOff>
    </xdr:from>
    <xdr:to>
      <xdr:col>112</xdr:col>
      <xdr:colOff>38100</xdr:colOff>
      <xdr:row>63</xdr:row>
      <xdr:rowOff>39370</xdr:rowOff>
    </xdr:to>
    <xdr:sp macro="" textlink="">
      <xdr:nvSpPr>
        <xdr:cNvPr id="693" name="フローチャート: 判断 692">
          <a:extLst>
            <a:ext uri="{FF2B5EF4-FFF2-40B4-BE49-F238E27FC236}">
              <a16:creationId xmlns:a16="http://schemas.microsoft.com/office/drawing/2014/main" id="{CDA79016-ECA7-4190-BF5C-26F7531F6C69}"/>
            </a:ext>
          </a:extLst>
        </xdr:cNvPr>
        <xdr:cNvSpPr/>
      </xdr:nvSpPr>
      <xdr:spPr>
        <a:xfrm>
          <a:off x="19154775" y="1014539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109220</xdr:rowOff>
    </xdr:from>
    <xdr:to>
      <xdr:col>107</xdr:col>
      <xdr:colOff>101600</xdr:colOff>
      <xdr:row>63</xdr:row>
      <xdr:rowOff>39370</xdr:rowOff>
    </xdr:to>
    <xdr:sp macro="" textlink="">
      <xdr:nvSpPr>
        <xdr:cNvPr id="694" name="フローチャート: 判断 693">
          <a:extLst>
            <a:ext uri="{FF2B5EF4-FFF2-40B4-BE49-F238E27FC236}">
              <a16:creationId xmlns:a16="http://schemas.microsoft.com/office/drawing/2014/main" id="{1784D5FC-DFFA-4511-9BED-E11F69D2EF04}"/>
            </a:ext>
          </a:extLst>
        </xdr:cNvPr>
        <xdr:cNvSpPr/>
      </xdr:nvSpPr>
      <xdr:spPr>
        <a:xfrm>
          <a:off x="18345150" y="1014539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108131</xdr:rowOff>
    </xdr:from>
    <xdr:to>
      <xdr:col>102</xdr:col>
      <xdr:colOff>165100</xdr:colOff>
      <xdr:row>63</xdr:row>
      <xdr:rowOff>38281</xdr:rowOff>
    </xdr:to>
    <xdr:sp macro="" textlink="">
      <xdr:nvSpPr>
        <xdr:cNvPr id="695" name="フローチャート: 判断 694">
          <a:extLst>
            <a:ext uri="{FF2B5EF4-FFF2-40B4-BE49-F238E27FC236}">
              <a16:creationId xmlns:a16="http://schemas.microsoft.com/office/drawing/2014/main" id="{2251AC36-6D23-445B-8E5A-562FCCA62E21}"/>
            </a:ext>
          </a:extLst>
        </xdr:cNvPr>
        <xdr:cNvSpPr/>
      </xdr:nvSpPr>
      <xdr:spPr>
        <a:xfrm>
          <a:off x="17554575" y="10144306"/>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122283</xdr:rowOff>
    </xdr:from>
    <xdr:to>
      <xdr:col>98</xdr:col>
      <xdr:colOff>38100</xdr:colOff>
      <xdr:row>63</xdr:row>
      <xdr:rowOff>52433</xdr:rowOff>
    </xdr:to>
    <xdr:sp macro="" textlink="">
      <xdr:nvSpPr>
        <xdr:cNvPr id="696" name="フローチャート: 判断 695">
          <a:extLst>
            <a:ext uri="{FF2B5EF4-FFF2-40B4-BE49-F238E27FC236}">
              <a16:creationId xmlns:a16="http://schemas.microsoft.com/office/drawing/2014/main" id="{D77F3C8B-8399-40C7-A23C-6303AED67712}"/>
            </a:ext>
          </a:extLst>
        </xdr:cNvPr>
        <xdr:cNvSpPr/>
      </xdr:nvSpPr>
      <xdr:spPr>
        <a:xfrm>
          <a:off x="16754475" y="10164808"/>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7" name="テキスト ボックス 696">
          <a:extLst>
            <a:ext uri="{FF2B5EF4-FFF2-40B4-BE49-F238E27FC236}">
              <a16:creationId xmlns:a16="http://schemas.microsoft.com/office/drawing/2014/main" id="{19924A8D-C608-4FEA-BAD6-DDF2B97FCA35}"/>
            </a:ext>
          </a:extLst>
        </xdr:cNvPr>
        <xdr:cNvSpPr txBox="1"/>
      </xdr:nvSpPr>
      <xdr:spPr>
        <a:xfrm>
          <a:off x="197834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8" name="テキスト ボックス 697">
          <a:extLst>
            <a:ext uri="{FF2B5EF4-FFF2-40B4-BE49-F238E27FC236}">
              <a16:creationId xmlns:a16="http://schemas.microsoft.com/office/drawing/2014/main" id="{B1C16FC5-6BCB-410F-A362-7C4A5D4C9E87}"/>
            </a:ext>
          </a:extLst>
        </xdr:cNvPr>
        <xdr:cNvSpPr txBox="1"/>
      </xdr:nvSpPr>
      <xdr:spPr>
        <a:xfrm>
          <a:off x="190309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9" name="テキスト ボックス 698">
          <a:extLst>
            <a:ext uri="{FF2B5EF4-FFF2-40B4-BE49-F238E27FC236}">
              <a16:creationId xmlns:a16="http://schemas.microsoft.com/office/drawing/2014/main" id="{2E5F0E86-88FD-44CC-BA3A-D8D06DC7C947}"/>
            </a:ext>
          </a:extLst>
        </xdr:cNvPr>
        <xdr:cNvSpPr txBox="1"/>
      </xdr:nvSpPr>
      <xdr:spPr>
        <a:xfrm>
          <a:off x="182213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0" name="テキスト ボックス 699">
          <a:extLst>
            <a:ext uri="{FF2B5EF4-FFF2-40B4-BE49-F238E27FC236}">
              <a16:creationId xmlns:a16="http://schemas.microsoft.com/office/drawing/2014/main" id="{05BED28E-1323-4228-8D47-E5DF361591B6}"/>
            </a:ext>
          </a:extLst>
        </xdr:cNvPr>
        <xdr:cNvSpPr txBox="1"/>
      </xdr:nvSpPr>
      <xdr:spPr>
        <a:xfrm>
          <a:off x="174307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1" name="テキスト ボックス 700">
          <a:extLst>
            <a:ext uri="{FF2B5EF4-FFF2-40B4-BE49-F238E27FC236}">
              <a16:creationId xmlns:a16="http://schemas.microsoft.com/office/drawing/2014/main" id="{DF3AB825-7F6C-414A-B461-A8DCED674754}"/>
            </a:ext>
          </a:extLst>
        </xdr:cNvPr>
        <xdr:cNvSpPr txBox="1"/>
      </xdr:nvSpPr>
      <xdr:spPr>
        <a:xfrm>
          <a:off x="166306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76563</xdr:rowOff>
    </xdr:from>
    <xdr:to>
      <xdr:col>116</xdr:col>
      <xdr:colOff>114300</xdr:colOff>
      <xdr:row>63</xdr:row>
      <xdr:rowOff>6713</xdr:rowOff>
    </xdr:to>
    <xdr:sp macro="" textlink="">
      <xdr:nvSpPr>
        <xdr:cNvPr id="702" name="楕円 701">
          <a:extLst>
            <a:ext uri="{FF2B5EF4-FFF2-40B4-BE49-F238E27FC236}">
              <a16:creationId xmlns:a16="http://schemas.microsoft.com/office/drawing/2014/main" id="{E6EAFD8A-B331-4C02-9123-26DC1C7EBED9}"/>
            </a:ext>
          </a:extLst>
        </xdr:cNvPr>
        <xdr:cNvSpPr/>
      </xdr:nvSpPr>
      <xdr:spPr>
        <a:xfrm>
          <a:off x="19897725" y="10115913"/>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99440</xdr:rowOff>
    </xdr:from>
    <xdr:ext cx="469744" cy="259045"/>
    <xdr:sp macro="" textlink="">
      <xdr:nvSpPr>
        <xdr:cNvPr id="703" name="【学校施設】&#10;一人当たり面積該当値テキスト">
          <a:extLst>
            <a:ext uri="{FF2B5EF4-FFF2-40B4-BE49-F238E27FC236}">
              <a16:creationId xmlns:a16="http://schemas.microsoft.com/office/drawing/2014/main" id="{7FA045BC-1D9A-489B-8E41-77E1DD6D5DE3}"/>
            </a:ext>
          </a:extLst>
        </xdr:cNvPr>
        <xdr:cNvSpPr txBox="1"/>
      </xdr:nvSpPr>
      <xdr:spPr>
        <a:xfrm>
          <a:off x="19992975" y="9980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100512</xdr:rowOff>
    </xdr:from>
    <xdr:to>
      <xdr:col>112</xdr:col>
      <xdr:colOff>38100</xdr:colOff>
      <xdr:row>63</xdr:row>
      <xdr:rowOff>30662</xdr:rowOff>
    </xdr:to>
    <xdr:sp macro="" textlink="">
      <xdr:nvSpPr>
        <xdr:cNvPr id="704" name="楕円 703">
          <a:extLst>
            <a:ext uri="{FF2B5EF4-FFF2-40B4-BE49-F238E27FC236}">
              <a16:creationId xmlns:a16="http://schemas.microsoft.com/office/drawing/2014/main" id="{02D43987-7291-48DD-8C15-6F114C08C60E}"/>
            </a:ext>
          </a:extLst>
        </xdr:cNvPr>
        <xdr:cNvSpPr/>
      </xdr:nvSpPr>
      <xdr:spPr>
        <a:xfrm>
          <a:off x="19154775" y="10143037"/>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127363</xdr:rowOff>
    </xdr:from>
    <xdr:to>
      <xdr:col>116</xdr:col>
      <xdr:colOff>63500</xdr:colOff>
      <xdr:row>62</xdr:row>
      <xdr:rowOff>151312</xdr:rowOff>
    </xdr:to>
    <xdr:cxnSp macro="">
      <xdr:nvCxnSpPr>
        <xdr:cNvPr id="705" name="直線コネクタ 704">
          <a:extLst>
            <a:ext uri="{FF2B5EF4-FFF2-40B4-BE49-F238E27FC236}">
              <a16:creationId xmlns:a16="http://schemas.microsoft.com/office/drawing/2014/main" id="{316C2559-AFD1-466B-8DD4-9AACB1A62373}"/>
            </a:ext>
          </a:extLst>
        </xdr:cNvPr>
        <xdr:cNvCxnSpPr/>
      </xdr:nvCxnSpPr>
      <xdr:spPr>
        <a:xfrm flipV="1">
          <a:off x="19202400" y="10163538"/>
          <a:ext cx="752475" cy="27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111397</xdr:rowOff>
    </xdr:from>
    <xdr:to>
      <xdr:col>107</xdr:col>
      <xdr:colOff>101600</xdr:colOff>
      <xdr:row>63</xdr:row>
      <xdr:rowOff>41547</xdr:rowOff>
    </xdr:to>
    <xdr:sp macro="" textlink="">
      <xdr:nvSpPr>
        <xdr:cNvPr id="706" name="楕円 705">
          <a:extLst>
            <a:ext uri="{FF2B5EF4-FFF2-40B4-BE49-F238E27FC236}">
              <a16:creationId xmlns:a16="http://schemas.microsoft.com/office/drawing/2014/main" id="{C9F6BC23-8A17-4721-92E2-7DD81A4FDBDF}"/>
            </a:ext>
          </a:extLst>
        </xdr:cNvPr>
        <xdr:cNvSpPr/>
      </xdr:nvSpPr>
      <xdr:spPr>
        <a:xfrm>
          <a:off x="18345150" y="10150747"/>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151312</xdr:rowOff>
    </xdr:from>
    <xdr:to>
      <xdr:col>111</xdr:col>
      <xdr:colOff>177800</xdr:colOff>
      <xdr:row>62</xdr:row>
      <xdr:rowOff>162197</xdr:rowOff>
    </xdr:to>
    <xdr:cxnSp macro="">
      <xdr:nvCxnSpPr>
        <xdr:cNvPr id="707" name="直線コネクタ 706">
          <a:extLst>
            <a:ext uri="{FF2B5EF4-FFF2-40B4-BE49-F238E27FC236}">
              <a16:creationId xmlns:a16="http://schemas.microsoft.com/office/drawing/2014/main" id="{4ABFF55A-7FB5-46C4-8291-45EF7D50F079}"/>
            </a:ext>
          </a:extLst>
        </xdr:cNvPr>
        <xdr:cNvCxnSpPr/>
      </xdr:nvCxnSpPr>
      <xdr:spPr>
        <a:xfrm flipV="1">
          <a:off x="18392775" y="10190662"/>
          <a:ext cx="809625" cy="7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87449</xdr:rowOff>
    </xdr:from>
    <xdr:to>
      <xdr:col>102</xdr:col>
      <xdr:colOff>165100</xdr:colOff>
      <xdr:row>63</xdr:row>
      <xdr:rowOff>17599</xdr:rowOff>
    </xdr:to>
    <xdr:sp macro="" textlink="">
      <xdr:nvSpPr>
        <xdr:cNvPr id="708" name="楕円 707">
          <a:extLst>
            <a:ext uri="{FF2B5EF4-FFF2-40B4-BE49-F238E27FC236}">
              <a16:creationId xmlns:a16="http://schemas.microsoft.com/office/drawing/2014/main" id="{337D649E-7F87-4978-A870-011DA6EDD106}"/>
            </a:ext>
          </a:extLst>
        </xdr:cNvPr>
        <xdr:cNvSpPr/>
      </xdr:nvSpPr>
      <xdr:spPr>
        <a:xfrm>
          <a:off x="17554575" y="10123624"/>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138249</xdr:rowOff>
    </xdr:from>
    <xdr:to>
      <xdr:col>107</xdr:col>
      <xdr:colOff>50800</xdr:colOff>
      <xdr:row>62</xdr:row>
      <xdr:rowOff>162197</xdr:rowOff>
    </xdr:to>
    <xdr:cxnSp macro="">
      <xdr:nvCxnSpPr>
        <xdr:cNvPr id="709" name="直線コネクタ 708">
          <a:extLst>
            <a:ext uri="{FF2B5EF4-FFF2-40B4-BE49-F238E27FC236}">
              <a16:creationId xmlns:a16="http://schemas.microsoft.com/office/drawing/2014/main" id="{F32CF95D-0F95-459B-B1F9-EF6A303A00F5}"/>
            </a:ext>
          </a:extLst>
        </xdr:cNvPr>
        <xdr:cNvCxnSpPr/>
      </xdr:nvCxnSpPr>
      <xdr:spPr>
        <a:xfrm>
          <a:off x="17602200" y="10180774"/>
          <a:ext cx="790575" cy="17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105954</xdr:rowOff>
    </xdr:from>
    <xdr:to>
      <xdr:col>98</xdr:col>
      <xdr:colOff>38100</xdr:colOff>
      <xdr:row>63</xdr:row>
      <xdr:rowOff>36104</xdr:rowOff>
    </xdr:to>
    <xdr:sp macro="" textlink="">
      <xdr:nvSpPr>
        <xdr:cNvPr id="710" name="楕円 709">
          <a:extLst>
            <a:ext uri="{FF2B5EF4-FFF2-40B4-BE49-F238E27FC236}">
              <a16:creationId xmlns:a16="http://schemas.microsoft.com/office/drawing/2014/main" id="{881258F0-6EC6-4171-8856-CC7C72940208}"/>
            </a:ext>
          </a:extLst>
        </xdr:cNvPr>
        <xdr:cNvSpPr/>
      </xdr:nvSpPr>
      <xdr:spPr>
        <a:xfrm>
          <a:off x="16754475" y="10142129"/>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138249</xdr:rowOff>
    </xdr:from>
    <xdr:to>
      <xdr:col>102</xdr:col>
      <xdr:colOff>114300</xdr:colOff>
      <xdr:row>62</xdr:row>
      <xdr:rowOff>156754</xdr:rowOff>
    </xdr:to>
    <xdr:cxnSp macro="">
      <xdr:nvCxnSpPr>
        <xdr:cNvPr id="711" name="直線コネクタ 710">
          <a:extLst>
            <a:ext uri="{FF2B5EF4-FFF2-40B4-BE49-F238E27FC236}">
              <a16:creationId xmlns:a16="http://schemas.microsoft.com/office/drawing/2014/main" id="{03EF7744-8BDC-4ABD-A42D-631C981923D7}"/>
            </a:ext>
          </a:extLst>
        </xdr:cNvPr>
        <xdr:cNvCxnSpPr/>
      </xdr:nvCxnSpPr>
      <xdr:spPr>
        <a:xfrm flipV="1">
          <a:off x="16802100" y="10180774"/>
          <a:ext cx="800100" cy="18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30497</xdr:rowOff>
    </xdr:from>
    <xdr:ext cx="469744" cy="259045"/>
    <xdr:sp macro="" textlink="">
      <xdr:nvSpPr>
        <xdr:cNvPr id="712" name="n_1aveValue【学校施設】&#10;一人当たり面積">
          <a:extLst>
            <a:ext uri="{FF2B5EF4-FFF2-40B4-BE49-F238E27FC236}">
              <a16:creationId xmlns:a16="http://schemas.microsoft.com/office/drawing/2014/main" id="{75C2249A-E8FF-4614-AD5C-6C927DBE6956}"/>
            </a:ext>
          </a:extLst>
        </xdr:cNvPr>
        <xdr:cNvSpPr txBox="1"/>
      </xdr:nvSpPr>
      <xdr:spPr>
        <a:xfrm>
          <a:off x="18983402" y="1022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55897</xdr:rowOff>
    </xdr:from>
    <xdr:ext cx="469744" cy="259045"/>
    <xdr:sp macro="" textlink="">
      <xdr:nvSpPr>
        <xdr:cNvPr id="713" name="n_2aveValue【学校施設】&#10;一人当たり面積">
          <a:extLst>
            <a:ext uri="{FF2B5EF4-FFF2-40B4-BE49-F238E27FC236}">
              <a16:creationId xmlns:a16="http://schemas.microsoft.com/office/drawing/2014/main" id="{D1D94055-417D-4AF9-A9D9-0447578BFE09}"/>
            </a:ext>
          </a:extLst>
        </xdr:cNvPr>
        <xdr:cNvSpPr txBox="1"/>
      </xdr:nvSpPr>
      <xdr:spPr>
        <a:xfrm>
          <a:off x="18183302" y="9933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29408</xdr:rowOff>
    </xdr:from>
    <xdr:ext cx="469744" cy="259045"/>
    <xdr:sp macro="" textlink="">
      <xdr:nvSpPr>
        <xdr:cNvPr id="714" name="n_3aveValue【学校施設】&#10;一人当たり面積">
          <a:extLst>
            <a:ext uri="{FF2B5EF4-FFF2-40B4-BE49-F238E27FC236}">
              <a16:creationId xmlns:a16="http://schemas.microsoft.com/office/drawing/2014/main" id="{98A8EB7A-4CC1-4702-86CC-E03628EC5BDA}"/>
            </a:ext>
          </a:extLst>
        </xdr:cNvPr>
        <xdr:cNvSpPr txBox="1"/>
      </xdr:nvSpPr>
      <xdr:spPr>
        <a:xfrm>
          <a:off x="17383202" y="10227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43560</xdr:rowOff>
    </xdr:from>
    <xdr:ext cx="469744" cy="259045"/>
    <xdr:sp macro="" textlink="">
      <xdr:nvSpPr>
        <xdr:cNvPr id="715" name="n_4aveValue【学校施設】&#10;一人当たり面積">
          <a:extLst>
            <a:ext uri="{FF2B5EF4-FFF2-40B4-BE49-F238E27FC236}">
              <a16:creationId xmlns:a16="http://schemas.microsoft.com/office/drawing/2014/main" id="{16D492AB-B4A6-4F18-B9A1-7EEF087E7328}"/>
            </a:ext>
          </a:extLst>
        </xdr:cNvPr>
        <xdr:cNvSpPr txBox="1"/>
      </xdr:nvSpPr>
      <xdr:spPr>
        <a:xfrm>
          <a:off x="16592627" y="10248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47189</xdr:rowOff>
    </xdr:from>
    <xdr:ext cx="469744" cy="259045"/>
    <xdr:sp macro="" textlink="">
      <xdr:nvSpPr>
        <xdr:cNvPr id="716" name="n_1mainValue【学校施設】&#10;一人当たり面積">
          <a:extLst>
            <a:ext uri="{FF2B5EF4-FFF2-40B4-BE49-F238E27FC236}">
              <a16:creationId xmlns:a16="http://schemas.microsoft.com/office/drawing/2014/main" id="{0F24C8D1-A2F5-4737-8181-1516AC47A386}"/>
            </a:ext>
          </a:extLst>
        </xdr:cNvPr>
        <xdr:cNvSpPr txBox="1"/>
      </xdr:nvSpPr>
      <xdr:spPr>
        <a:xfrm>
          <a:off x="18983402" y="9927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32674</xdr:rowOff>
    </xdr:from>
    <xdr:ext cx="469744" cy="259045"/>
    <xdr:sp macro="" textlink="">
      <xdr:nvSpPr>
        <xdr:cNvPr id="717" name="n_2mainValue【学校施設】&#10;一人当たり面積">
          <a:extLst>
            <a:ext uri="{FF2B5EF4-FFF2-40B4-BE49-F238E27FC236}">
              <a16:creationId xmlns:a16="http://schemas.microsoft.com/office/drawing/2014/main" id="{19BA9F6C-EE97-4212-AD42-00F1F8670EC6}"/>
            </a:ext>
          </a:extLst>
        </xdr:cNvPr>
        <xdr:cNvSpPr txBox="1"/>
      </xdr:nvSpPr>
      <xdr:spPr>
        <a:xfrm>
          <a:off x="18183302" y="10230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34126</xdr:rowOff>
    </xdr:from>
    <xdr:ext cx="469744" cy="259045"/>
    <xdr:sp macro="" textlink="">
      <xdr:nvSpPr>
        <xdr:cNvPr id="718" name="n_3mainValue【学校施設】&#10;一人当たり面積">
          <a:extLst>
            <a:ext uri="{FF2B5EF4-FFF2-40B4-BE49-F238E27FC236}">
              <a16:creationId xmlns:a16="http://schemas.microsoft.com/office/drawing/2014/main" id="{2666CAB8-054A-4442-925D-DA00DAAD90E5}"/>
            </a:ext>
          </a:extLst>
        </xdr:cNvPr>
        <xdr:cNvSpPr txBox="1"/>
      </xdr:nvSpPr>
      <xdr:spPr>
        <a:xfrm>
          <a:off x="17383202" y="9908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52631</xdr:rowOff>
    </xdr:from>
    <xdr:ext cx="469744" cy="259045"/>
    <xdr:sp macro="" textlink="">
      <xdr:nvSpPr>
        <xdr:cNvPr id="719" name="n_4mainValue【学校施設】&#10;一人当たり面積">
          <a:extLst>
            <a:ext uri="{FF2B5EF4-FFF2-40B4-BE49-F238E27FC236}">
              <a16:creationId xmlns:a16="http://schemas.microsoft.com/office/drawing/2014/main" id="{5E09A11E-14F3-40DB-9720-65D3F98A4DB5}"/>
            </a:ext>
          </a:extLst>
        </xdr:cNvPr>
        <xdr:cNvSpPr txBox="1"/>
      </xdr:nvSpPr>
      <xdr:spPr>
        <a:xfrm>
          <a:off x="16592627" y="9926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0" name="正方形/長方形 719">
          <a:extLst>
            <a:ext uri="{FF2B5EF4-FFF2-40B4-BE49-F238E27FC236}">
              <a16:creationId xmlns:a16="http://schemas.microsoft.com/office/drawing/2014/main" id="{8548E7EC-7FF7-4673-B6A5-78498F777F73}"/>
            </a:ext>
          </a:extLst>
        </xdr:cNvPr>
        <xdr:cNvSpPr/>
      </xdr:nvSpPr>
      <xdr:spPr>
        <a:xfrm>
          <a:off x="11210925" y="111633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1" name="正方形/長方形 720">
          <a:extLst>
            <a:ext uri="{FF2B5EF4-FFF2-40B4-BE49-F238E27FC236}">
              <a16:creationId xmlns:a16="http://schemas.microsoft.com/office/drawing/2014/main" id="{4CBF7D8F-AD7B-4886-A25E-BF034BE57A47}"/>
            </a:ext>
          </a:extLst>
        </xdr:cNvPr>
        <xdr:cNvSpPr/>
      </xdr:nvSpPr>
      <xdr:spPr>
        <a:xfrm>
          <a:off x="113157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2" name="正方形/長方形 721">
          <a:extLst>
            <a:ext uri="{FF2B5EF4-FFF2-40B4-BE49-F238E27FC236}">
              <a16:creationId xmlns:a16="http://schemas.microsoft.com/office/drawing/2014/main" id="{2D5EA798-40F2-48EA-B707-FE2441CFFE8F}"/>
            </a:ext>
          </a:extLst>
        </xdr:cNvPr>
        <xdr:cNvSpPr/>
      </xdr:nvSpPr>
      <xdr:spPr>
        <a:xfrm>
          <a:off x="113157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3" name="正方形/長方形 722">
          <a:extLst>
            <a:ext uri="{FF2B5EF4-FFF2-40B4-BE49-F238E27FC236}">
              <a16:creationId xmlns:a16="http://schemas.microsoft.com/office/drawing/2014/main" id="{8063280A-B803-4C7D-BC52-075B6E86FF8F}"/>
            </a:ext>
          </a:extLst>
        </xdr:cNvPr>
        <xdr:cNvSpPr/>
      </xdr:nvSpPr>
      <xdr:spPr>
        <a:xfrm>
          <a:off x="122396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4" name="正方形/長方形 723">
          <a:extLst>
            <a:ext uri="{FF2B5EF4-FFF2-40B4-BE49-F238E27FC236}">
              <a16:creationId xmlns:a16="http://schemas.microsoft.com/office/drawing/2014/main" id="{5641E84D-C7B8-4905-BD72-535758C2F551}"/>
            </a:ext>
          </a:extLst>
        </xdr:cNvPr>
        <xdr:cNvSpPr/>
      </xdr:nvSpPr>
      <xdr:spPr>
        <a:xfrm>
          <a:off x="122396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5" name="正方形/長方形 724">
          <a:extLst>
            <a:ext uri="{FF2B5EF4-FFF2-40B4-BE49-F238E27FC236}">
              <a16:creationId xmlns:a16="http://schemas.microsoft.com/office/drawing/2014/main" id="{30660B7A-AEAF-400A-B409-30C30FD98B14}"/>
            </a:ext>
          </a:extLst>
        </xdr:cNvPr>
        <xdr:cNvSpPr/>
      </xdr:nvSpPr>
      <xdr:spPr>
        <a:xfrm>
          <a:off x="132683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6" name="正方形/長方形 725">
          <a:extLst>
            <a:ext uri="{FF2B5EF4-FFF2-40B4-BE49-F238E27FC236}">
              <a16:creationId xmlns:a16="http://schemas.microsoft.com/office/drawing/2014/main" id="{102531BA-92E6-4004-A9D9-FDF5FE4550BF}"/>
            </a:ext>
          </a:extLst>
        </xdr:cNvPr>
        <xdr:cNvSpPr/>
      </xdr:nvSpPr>
      <xdr:spPr>
        <a:xfrm>
          <a:off x="132683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7" name="正方形/長方形 726">
          <a:extLst>
            <a:ext uri="{FF2B5EF4-FFF2-40B4-BE49-F238E27FC236}">
              <a16:creationId xmlns:a16="http://schemas.microsoft.com/office/drawing/2014/main" id="{4C3227FB-33EA-456E-A646-2B00420A2799}"/>
            </a:ext>
          </a:extLst>
        </xdr:cNvPr>
        <xdr:cNvSpPr/>
      </xdr:nvSpPr>
      <xdr:spPr>
        <a:xfrm>
          <a:off x="11210925" y="122396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8" name="テキスト ボックス 727">
          <a:extLst>
            <a:ext uri="{FF2B5EF4-FFF2-40B4-BE49-F238E27FC236}">
              <a16:creationId xmlns:a16="http://schemas.microsoft.com/office/drawing/2014/main" id="{FD60B6CB-3A53-4131-8FF0-48778D6A2179}"/>
            </a:ext>
          </a:extLst>
        </xdr:cNvPr>
        <xdr:cNvSpPr txBox="1"/>
      </xdr:nvSpPr>
      <xdr:spPr>
        <a:xfrm>
          <a:off x="11172825" y="12058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9" name="直線コネクタ 728">
          <a:extLst>
            <a:ext uri="{FF2B5EF4-FFF2-40B4-BE49-F238E27FC236}">
              <a16:creationId xmlns:a16="http://schemas.microsoft.com/office/drawing/2014/main" id="{C0513BC8-0E75-4C9B-A710-0FE2593CB9BE}"/>
            </a:ext>
          </a:extLst>
        </xdr:cNvPr>
        <xdr:cNvCxnSpPr/>
      </xdr:nvCxnSpPr>
      <xdr:spPr>
        <a:xfrm>
          <a:off x="11210925" y="144018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0" name="テキスト ボックス 729">
          <a:extLst>
            <a:ext uri="{FF2B5EF4-FFF2-40B4-BE49-F238E27FC236}">
              <a16:creationId xmlns:a16="http://schemas.microsoft.com/office/drawing/2014/main" id="{43596FDB-9F55-4A44-ABB4-70DDCA1A8682}"/>
            </a:ext>
          </a:extLst>
        </xdr:cNvPr>
        <xdr:cNvSpPr txBox="1"/>
      </xdr:nvSpPr>
      <xdr:spPr>
        <a:xfrm>
          <a:off x="10794546" y="142564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87</xdr:row>
      <xdr:rowOff>38100</xdr:rowOff>
    </xdr:from>
    <xdr:to>
      <xdr:col>89</xdr:col>
      <xdr:colOff>177800</xdr:colOff>
      <xdr:row>87</xdr:row>
      <xdr:rowOff>38100</xdr:rowOff>
    </xdr:to>
    <xdr:cxnSp macro="">
      <xdr:nvCxnSpPr>
        <xdr:cNvPr id="731" name="直線コネクタ 730">
          <a:extLst>
            <a:ext uri="{FF2B5EF4-FFF2-40B4-BE49-F238E27FC236}">
              <a16:creationId xmlns:a16="http://schemas.microsoft.com/office/drawing/2014/main" id="{86CE3423-25EE-48FD-818B-3BDC270A1893}"/>
            </a:ext>
          </a:extLst>
        </xdr:cNvPr>
        <xdr:cNvCxnSpPr/>
      </xdr:nvCxnSpPr>
      <xdr:spPr>
        <a:xfrm>
          <a:off x="11210925" y="141255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86</xdr:row>
      <xdr:rowOff>67327</xdr:rowOff>
    </xdr:from>
    <xdr:ext cx="403059" cy="259045"/>
    <xdr:sp macro="" textlink="">
      <xdr:nvSpPr>
        <xdr:cNvPr id="732" name="テキスト ボックス 731">
          <a:extLst>
            <a:ext uri="{FF2B5EF4-FFF2-40B4-BE49-F238E27FC236}">
              <a16:creationId xmlns:a16="http://schemas.microsoft.com/office/drawing/2014/main" id="{97AB18CE-A3E3-4C38-8E30-BA1305B24A38}"/>
            </a:ext>
          </a:extLst>
        </xdr:cNvPr>
        <xdr:cNvSpPr txBox="1"/>
      </xdr:nvSpPr>
      <xdr:spPr>
        <a:xfrm>
          <a:off x="10845966" y="139897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95250</xdr:rowOff>
    </xdr:from>
    <xdr:to>
      <xdr:col>89</xdr:col>
      <xdr:colOff>177800</xdr:colOff>
      <xdr:row>85</xdr:row>
      <xdr:rowOff>95250</xdr:rowOff>
    </xdr:to>
    <xdr:cxnSp macro="">
      <xdr:nvCxnSpPr>
        <xdr:cNvPr id="733" name="直線コネクタ 732">
          <a:extLst>
            <a:ext uri="{FF2B5EF4-FFF2-40B4-BE49-F238E27FC236}">
              <a16:creationId xmlns:a16="http://schemas.microsoft.com/office/drawing/2014/main" id="{F79BFF04-0E62-4D50-AF2C-0EE7564EFAB9}"/>
            </a:ext>
          </a:extLst>
        </xdr:cNvPr>
        <xdr:cNvCxnSpPr/>
      </xdr:nvCxnSpPr>
      <xdr:spPr>
        <a:xfrm>
          <a:off x="11210925" y="138588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124477</xdr:rowOff>
    </xdr:from>
    <xdr:ext cx="403059" cy="259045"/>
    <xdr:sp macro="" textlink="">
      <xdr:nvSpPr>
        <xdr:cNvPr id="734" name="テキスト ボックス 733">
          <a:extLst>
            <a:ext uri="{FF2B5EF4-FFF2-40B4-BE49-F238E27FC236}">
              <a16:creationId xmlns:a16="http://schemas.microsoft.com/office/drawing/2014/main" id="{6F32D4E0-9C20-4435-92CA-F100E77474A0}"/>
            </a:ext>
          </a:extLst>
        </xdr:cNvPr>
        <xdr:cNvSpPr txBox="1"/>
      </xdr:nvSpPr>
      <xdr:spPr>
        <a:xfrm>
          <a:off x="10845966" y="137230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152400</xdr:rowOff>
    </xdr:from>
    <xdr:to>
      <xdr:col>89</xdr:col>
      <xdr:colOff>177800</xdr:colOff>
      <xdr:row>83</xdr:row>
      <xdr:rowOff>152400</xdr:rowOff>
    </xdr:to>
    <xdr:cxnSp macro="">
      <xdr:nvCxnSpPr>
        <xdr:cNvPr id="735" name="直線コネクタ 734">
          <a:extLst>
            <a:ext uri="{FF2B5EF4-FFF2-40B4-BE49-F238E27FC236}">
              <a16:creationId xmlns:a16="http://schemas.microsoft.com/office/drawing/2014/main" id="{3B735830-9AC9-452A-8C9C-A9EA2F70E1A5}"/>
            </a:ext>
          </a:extLst>
        </xdr:cNvPr>
        <xdr:cNvCxnSpPr/>
      </xdr:nvCxnSpPr>
      <xdr:spPr>
        <a:xfrm>
          <a:off x="11210925" y="135921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10177</xdr:rowOff>
    </xdr:from>
    <xdr:ext cx="403059" cy="259045"/>
    <xdr:sp macro="" textlink="">
      <xdr:nvSpPr>
        <xdr:cNvPr id="736" name="テキスト ボックス 735">
          <a:extLst>
            <a:ext uri="{FF2B5EF4-FFF2-40B4-BE49-F238E27FC236}">
              <a16:creationId xmlns:a16="http://schemas.microsoft.com/office/drawing/2014/main" id="{97933B60-74F5-4F3C-AF63-2E3703963C8F}"/>
            </a:ext>
          </a:extLst>
        </xdr:cNvPr>
        <xdr:cNvSpPr txBox="1"/>
      </xdr:nvSpPr>
      <xdr:spPr>
        <a:xfrm>
          <a:off x="10845966" y="1344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7" name="直線コネクタ 736">
          <a:extLst>
            <a:ext uri="{FF2B5EF4-FFF2-40B4-BE49-F238E27FC236}">
              <a16:creationId xmlns:a16="http://schemas.microsoft.com/office/drawing/2014/main" id="{1B8636C6-30D0-4DBB-A203-40BD0EDB58E4}"/>
            </a:ext>
          </a:extLst>
        </xdr:cNvPr>
        <xdr:cNvCxnSpPr/>
      </xdr:nvCxnSpPr>
      <xdr:spPr>
        <a:xfrm>
          <a:off x="11210925" y="133159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38" name="テキスト ボックス 737">
          <a:extLst>
            <a:ext uri="{FF2B5EF4-FFF2-40B4-BE49-F238E27FC236}">
              <a16:creationId xmlns:a16="http://schemas.microsoft.com/office/drawing/2014/main" id="{62493D31-8EA4-448D-B8E2-4708459F7012}"/>
            </a:ext>
          </a:extLst>
        </xdr:cNvPr>
        <xdr:cNvSpPr txBox="1"/>
      </xdr:nvSpPr>
      <xdr:spPr>
        <a:xfrm>
          <a:off x="10845966" y="13180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95250</xdr:rowOff>
    </xdr:from>
    <xdr:to>
      <xdr:col>89</xdr:col>
      <xdr:colOff>177800</xdr:colOff>
      <xdr:row>80</xdr:row>
      <xdr:rowOff>95250</xdr:rowOff>
    </xdr:to>
    <xdr:cxnSp macro="">
      <xdr:nvCxnSpPr>
        <xdr:cNvPr id="739" name="直線コネクタ 738">
          <a:extLst>
            <a:ext uri="{FF2B5EF4-FFF2-40B4-BE49-F238E27FC236}">
              <a16:creationId xmlns:a16="http://schemas.microsoft.com/office/drawing/2014/main" id="{64815ED0-4398-4CEC-8B34-9F06C559F70E}"/>
            </a:ext>
          </a:extLst>
        </xdr:cNvPr>
        <xdr:cNvCxnSpPr/>
      </xdr:nvCxnSpPr>
      <xdr:spPr>
        <a:xfrm>
          <a:off x="11210925" y="130492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124477</xdr:rowOff>
    </xdr:from>
    <xdr:ext cx="403059" cy="259045"/>
    <xdr:sp macro="" textlink="">
      <xdr:nvSpPr>
        <xdr:cNvPr id="740" name="テキスト ボックス 739">
          <a:extLst>
            <a:ext uri="{FF2B5EF4-FFF2-40B4-BE49-F238E27FC236}">
              <a16:creationId xmlns:a16="http://schemas.microsoft.com/office/drawing/2014/main" id="{39C6308B-32EF-4C79-B12D-020C3EBAAE8B}"/>
            </a:ext>
          </a:extLst>
        </xdr:cNvPr>
        <xdr:cNvSpPr txBox="1"/>
      </xdr:nvSpPr>
      <xdr:spPr>
        <a:xfrm>
          <a:off x="10845966" y="1291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152400</xdr:rowOff>
    </xdr:from>
    <xdr:to>
      <xdr:col>89</xdr:col>
      <xdr:colOff>177800</xdr:colOff>
      <xdr:row>78</xdr:row>
      <xdr:rowOff>152400</xdr:rowOff>
    </xdr:to>
    <xdr:cxnSp macro="">
      <xdr:nvCxnSpPr>
        <xdr:cNvPr id="741" name="直線コネクタ 740">
          <a:extLst>
            <a:ext uri="{FF2B5EF4-FFF2-40B4-BE49-F238E27FC236}">
              <a16:creationId xmlns:a16="http://schemas.microsoft.com/office/drawing/2014/main" id="{B3982D82-4F60-48EC-89CD-BA1F40C55092}"/>
            </a:ext>
          </a:extLst>
        </xdr:cNvPr>
        <xdr:cNvCxnSpPr/>
      </xdr:nvCxnSpPr>
      <xdr:spPr>
        <a:xfrm>
          <a:off x="11210925" y="127825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10177</xdr:rowOff>
    </xdr:from>
    <xdr:ext cx="403059" cy="259045"/>
    <xdr:sp macro="" textlink="">
      <xdr:nvSpPr>
        <xdr:cNvPr id="742" name="テキスト ボックス 741">
          <a:extLst>
            <a:ext uri="{FF2B5EF4-FFF2-40B4-BE49-F238E27FC236}">
              <a16:creationId xmlns:a16="http://schemas.microsoft.com/office/drawing/2014/main" id="{05A6C354-AC61-4A27-B4E0-BF4F538A83BB}"/>
            </a:ext>
          </a:extLst>
        </xdr:cNvPr>
        <xdr:cNvSpPr txBox="1"/>
      </xdr:nvSpPr>
      <xdr:spPr>
        <a:xfrm>
          <a:off x="10845966" y="126371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38100</xdr:rowOff>
    </xdr:from>
    <xdr:to>
      <xdr:col>89</xdr:col>
      <xdr:colOff>177800</xdr:colOff>
      <xdr:row>77</xdr:row>
      <xdr:rowOff>38100</xdr:rowOff>
    </xdr:to>
    <xdr:cxnSp macro="">
      <xdr:nvCxnSpPr>
        <xdr:cNvPr id="743" name="直線コネクタ 742">
          <a:extLst>
            <a:ext uri="{FF2B5EF4-FFF2-40B4-BE49-F238E27FC236}">
              <a16:creationId xmlns:a16="http://schemas.microsoft.com/office/drawing/2014/main" id="{0EABEE75-402B-41FA-952E-1BCF33F12F35}"/>
            </a:ext>
          </a:extLst>
        </xdr:cNvPr>
        <xdr:cNvCxnSpPr/>
      </xdr:nvCxnSpPr>
      <xdr:spPr>
        <a:xfrm>
          <a:off x="11210925" y="125063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67327</xdr:rowOff>
    </xdr:from>
    <xdr:ext cx="403059" cy="259045"/>
    <xdr:sp macro="" textlink="">
      <xdr:nvSpPr>
        <xdr:cNvPr id="744" name="テキスト ボックス 743">
          <a:extLst>
            <a:ext uri="{FF2B5EF4-FFF2-40B4-BE49-F238E27FC236}">
              <a16:creationId xmlns:a16="http://schemas.microsoft.com/office/drawing/2014/main" id="{A2298B75-05D2-4AE4-A51E-06FD2B0B954F}"/>
            </a:ext>
          </a:extLst>
        </xdr:cNvPr>
        <xdr:cNvSpPr txBox="1"/>
      </xdr:nvSpPr>
      <xdr:spPr>
        <a:xfrm>
          <a:off x="10845966" y="123704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5" name="直線コネクタ 744">
          <a:extLst>
            <a:ext uri="{FF2B5EF4-FFF2-40B4-BE49-F238E27FC236}">
              <a16:creationId xmlns:a16="http://schemas.microsoft.com/office/drawing/2014/main" id="{5B51D72E-3E3B-4306-B732-C9CA2E3D7BE1}"/>
            </a:ext>
          </a:extLst>
        </xdr:cNvPr>
        <xdr:cNvCxnSpPr/>
      </xdr:nvCxnSpPr>
      <xdr:spPr>
        <a:xfrm>
          <a:off x="11210925" y="122396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746" name="テキスト ボックス 745">
          <a:extLst>
            <a:ext uri="{FF2B5EF4-FFF2-40B4-BE49-F238E27FC236}">
              <a16:creationId xmlns:a16="http://schemas.microsoft.com/office/drawing/2014/main" id="{D90B1C96-B077-4B8E-B5C1-F942E86B1713}"/>
            </a:ext>
          </a:extLst>
        </xdr:cNvPr>
        <xdr:cNvSpPr txBox="1"/>
      </xdr:nvSpPr>
      <xdr:spPr>
        <a:xfrm>
          <a:off x="10845966" y="121037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7" name="【児童館】&#10;有形固定資産減価償却率グラフ枠">
          <a:extLst>
            <a:ext uri="{FF2B5EF4-FFF2-40B4-BE49-F238E27FC236}">
              <a16:creationId xmlns:a16="http://schemas.microsoft.com/office/drawing/2014/main" id="{2019773C-17F6-43BF-BE78-E42CD9D724F6}"/>
            </a:ext>
          </a:extLst>
        </xdr:cNvPr>
        <xdr:cNvSpPr/>
      </xdr:nvSpPr>
      <xdr:spPr>
        <a:xfrm>
          <a:off x="11210925" y="122396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46673</xdr:rowOff>
    </xdr:from>
    <xdr:to>
      <xdr:col>85</xdr:col>
      <xdr:colOff>126364</xdr:colOff>
      <xdr:row>86</xdr:row>
      <xdr:rowOff>92393</xdr:rowOff>
    </xdr:to>
    <xdr:cxnSp macro="">
      <xdr:nvCxnSpPr>
        <xdr:cNvPr id="748" name="直線コネクタ 747">
          <a:extLst>
            <a:ext uri="{FF2B5EF4-FFF2-40B4-BE49-F238E27FC236}">
              <a16:creationId xmlns:a16="http://schemas.microsoft.com/office/drawing/2014/main" id="{6158EBEE-0C4F-44AA-9F50-C6A890927E0E}"/>
            </a:ext>
          </a:extLst>
        </xdr:cNvPr>
        <xdr:cNvCxnSpPr/>
      </xdr:nvCxnSpPr>
      <xdr:spPr>
        <a:xfrm flipV="1">
          <a:off x="14696439" y="12679998"/>
          <a:ext cx="0" cy="1337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96220</xdr:rowOff>
    </xdr:from>
    <xdr:ext cx="405111" cy="259045"/>
    <xdr:sp macro="" textlink="">
      <xdr:nvSpPr>
        <xdr:cNvPr id="749" name="【児童館】&#10;有形固定資産減価償却率最小値テキスト">
          <a:extLst>
            <a:ext uri="{FF2B5EF4-FFF2-40B4-BE49-F238E27FC236}">
              <a16:creationId xmlns:a16="http://schemas.microsoft.com/office/drawing/2014/main" id="{8909B4B7-4704-4437-AA61-D40152211416}"/>
            </a:ext>
          </a:extLst>
        </xdr:cNvPr>
        <xdr:cNvSpPr txBox="1"/>
      </xdr:nvSpPr>
      <xdr:spPr>
        <a:xfrm>
          <a:off x="14735175" y="14021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92393</xdr:rowOff>
    </xdr:from>
    <xdr:to>
      <xdr:col>86</xdr:col>
      <xdr:colOff>25400</xdr:colOff>
      <xdr:row>86</xdr:row>
      <xdr:rowOff>92393</xdr:rowOff>
    </xdr:to>
    <xdr:cxnSp macro="">
      <xdr:nvCxnSpPr>
        <xdr:cNvPr id="750" name="直線コネクタ 749">
          <a:extLst>
            <a:ext uri="{FF2B5EF4-FFF2-40B4-BE49-F238E27FC236}">
              <a16:creationId xmlns:a16="http://schemas.microsoft.com/office/drawing/2014/main" id="{07501216-267E-471C-962E-04340884B5C5}"/>
            </a:ext>
          </a:extLst>
        </xdr:cNvPr>
        <xdr:cNvCxnSpPr/>
      </xdr:nvCxnSpPr>
      <xdr:spPr>
        <a:xfrm>
          <a:off x="14611350" y="14017943"/>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164800</xdr:rowOff>
    </xdr:from>
    <xdr:ext cx="405111" cy="259045"/>
    <xdr:sp macro="" textlink="">
      <xdr:nvSpPr>
        <xdr:cNvPr id="751" name="【児童館】&#10;有形固定資産減価償却率最大値テキスト">
          <a:extLst>
            <a:ext uri="{FF2B5EF4-FFF2-40B4-BE49-F238E27FC236}">
              <a16:creationId xmlns:a16="http://schemas.microsoft.com/office/drawing/2014/main" id="{091A5D7C-8D36-4069-A4CE-6359196FA49F}"/>
            </a:ext>
          </a:extLst>
        </xdr:cNvPr>
        <xdr:cNvSpPr txBox="1"/>
      </xdr:nvSpPr>
      <xdr:spPr>
        <a:xfrm>
          <a:off x="14735175" y="12467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46673</xdr:rowOff>
    </xdr:from>
    <xdr:to>
      <xdr:col>86</xdr:col>
      <xdr:colOff>25400</xdr:colOff>
      <xdr:row>78</xdr:row>
      <xdr:rowOff>46673</xdr:rowOff>
    </xdr:to>
    <xdr:cxnSp macro="">
      <xdr:nvCxnSpPr>
        <xdr:cNvPr id="752" name="直線コネクタ 751">
          <a:extLst>
            <a:ext uri="{FF2B5EF4-FFF2-40B4-BE49-F238E27FC236}">
              <a16:creationId xmlns:a16="http://schemas.microsoft.com/office/drawing/2014/main" id="{AF70DBC8-BFDD-4B5B-8875-313BBF09AA76}"/>
            </a:ext>
          </a:extLst>
        </xdr:cNvPr>
        <xdr:cNvCxnSpPr/>
      </xdr:nvCxnSpPr>
      <xdr:spPr>
        <a:xfrm>
          <a:off x="14611350" y="12679998"/>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33038</xdr:rowOff>
    </xdr:from>
    <xdr:ext cx="405111" cy="259045"/>
    <xdr:sp macro="" textlink="">
      <xdr:nvSpPr>
        <xdr:cNvPr id="753" name="【児童館】&#10;有形固定資産減価償却率平均値テキスト">
          <a:extLst>
            <a:ext uri="{FF2B5EF4-FFF2-40B4-BE49-F238E27FC236}">
              <a16:creationId xmlns:a16="http://schemas.microsoft.com/office/drawing/2014/main" id="{12705F1E-2069-4D64-9999-5ED975695B5B}"/>
            </a:ext>
          </a:extLst>
        </xdr:cNvPr>
        <xdr:cNvSpPr txBox="1"/>
      </xdr:nvSpPr>
      <xdr:spPr>
        <a:xfrm>
          <a:off x="14735175" y="131457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10161</xdr:rowOff>
    </xdr:from>
    <xdr:to>
      <xdr:col>85</xdr:col>
      <xdr:colOff>177800</xdr:colOff>
      <xdr:row>82</xdr:row>
      <xdr:rowOff>111761</xdr:rowOff>
    </xdr:to>
    <xdr:sp macro="" textlink="">
      <xdr:nvSpPr>
        <xdr:cNvPr id="754" name="フローチャート: 判断 753">
          <a:extLst>
            <a:ext uri="{FF2B5EF4-FFF2-40B4-BE49-F238E27FC236}">
              <a16:creationId xmlns:a16="http://schemas.microsoft.com/office/drawing/2014/main" id="{BF20C108-4A4A-4DCF-B245-A457FE047BCD}"/>
            </a:ext>
          </a:extLst>
        </xdr:cNvPr>
        <xdr:cNvSpPr/>
      </xdr:nvSpPr>
      <xdr:spPr>
        <a:xfrm>
          <a:off x="14649450" y="13284836"/>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10161</xdr:rowOff>
    </xdr:from>
    <xdr:to>
      <xdr:col>81</xdr:col>
      <xdr:colOff>101600</xdr:colOff>
      <xdr:row>82</xdr:row>
      <xdr:rowOff>111761</xdr:rowOff>
    </xdr:to>
    <xdr:sp macro="" textlink="">
      <xdr:nvSpPr>
        <xdr:cNvPr id="755" name="フローチャート: 判断 754">
          <a:extLst>
            <a:ext uri="{FF2B5EF4-FFF2-40B4-BE49-F238E27FC236}">
              <a16:creationId xmlns:a16="http://schemas.microsoft.com/office/drawing/2014/main" id="{CAFC1384-DD98-484B-8266-908221F90A61}"/>
            </a:ext>
          </a:extLst>
        </xdr:cNvPr>
        <xdr:cNvSpPr/>
      </xdr:nvSpPr>
      <xdr:spPr>
        <a:xfrm>
          <a:off x="13887450" y="13284836"/>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158750</xdr:rowOff>
    </xdr:from>
    <xdr:to>
      <xdr:col>76</xdr:col>
      <xdr:colOff>165100</xdr:colOff>
      <xdr:row>82</xdr:row>
      <xdr:rowOff>88900</xdr:rowOff>
    </xdr:to>
    <xdr:sp macro="" textlink="">
      <xdr:nvSpPr>
        <xdr:cNvPr id="756" name="フローチャート: 判断 755">
          <a:extLst>
            <a:ext uri="{FF2B5EF4-FFF2-40B4-BE49-F238E27FC236}">
              <a16:creationId xmlns:a16="http://schemas.microsoft.com/office/drawing/2014/main" id="{DFD00FB8-0908-4C2B-BECD-59F34A151E42}"/>
            </a:ext>
          </a:extLst>
        </xdr:cNvPr>
        <xdr:cNvSpPr/>
      </xdr:nvSpPr>
      <xdr:spPr>
        <a:xfrm>
          <a:off x="13096875" y="13277850"/>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155893</xdr:rowOff>
    </xdr:from>
    <xdr:to>
      <xdr:col>72</xdr:col>
      <xdr:colOff>38100</xdr:colOff>
      <xdr:row>82</xdr:row>
      <xdr:rowOff>86043</xdr:rowOff>
    </xdr:to>
    <xdr:sp macro="" textlink="">
      <xdr:nvSpPr>
        <xdr:cNvPr id="757" name="フローチャート: 判断 756">
          <a:extLst>
            <a:ext uri="{FF2B5EF4-FFF2-40B4-BE49-F238E27FC236}">
              <a16:creationId xmlns:a16="http://schemas.microsoft.com/office/drawing/2014/main" id="{3A87889A-4D29-425A-9C35-B92D95F8124D}"/>
            </a:ext>
          </a:extLst>
        </xdr:cNvPr>
        <xdr:cNvSpPr/>
      </xdr:nvSpPr>
      <xdr:spPr>
        <a:xfrm>
          <a:off x="12296775" y="13274993"/>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124461</xdr:rowOff>
    </xdr:from>
    <xdr:to>
      <xdr:col>67</xdr:col>
      <xdr:colOff>101600</xdr:colOff>
      <xdr:row>81</xdr:row>
      <xdr:rowOff>54611</xdr:rowOff>
    </xdr:to>
    <xdr:sp macro="" textlink="">
      <xdr:nvSpPr>
        <xdr:cNvPr id="758" name="フローチャート: 判断 757">
          <a:extLst>
            <a:ext uri="{FF2B5EF4-FFF2-40B4-BE49-F238E27FC236}">
              <a16:creationId xmlns:a16="http://schemas.microsoft.com/office/drawing/2014/main" id="{FDCF9E1F-1E5D-4C6B-8A6F-BEF6131998DB}"/>
            </a:ext>
          </a:extLst>
        </xdr:cNvPr>
        <xdr:cNvSpPr/>
      </xdr:nvSpPr>
      <xdr:spPr>
        <a:xfrm>
          <a:off x="11487150" y="13075286"/>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9" name="テキスト ボックス 758">
          <a:extLst>
            <a:ext uri="{FF2B5EF4-FFF2-40B4-BE49-F238E27FC236}">
              <a16:creationId xmlns:a16="http://schemas.microsoft.com/office/drawing/2014/main" id="{1ADC75E3-324B-4991-9159-C7C2F5ED1EE8}"/>
            </a:ext>
          </a:extLst>
        </xdr:cNvPr>
        <xdr:cNvSpPr txBox="1"/>
      </xdr:nvSpPr>
      <xdr:spPr>
        <a:xfrm>
          <a:off x="145256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0" name="テキスト ボックス 759">
          <a:extLst>
            <a:ext uri="{FF2B5EF4-FFF2-40B4-BE49-F238E27FC236}">
              <a16:creationId xmlns:a16="http://schemas.microsoft.com/office/drawing/2014/main" id="{799281ED-3531-401E-9F06-B5D81EBA393F}"/>
            </a:ext>
          </a:extLst>
        </xdr:cNvPr>
        <xdr:cNvSpPr txBox="1"/>
      </xdr:nvSpPr>
      <xdr:spPr>
        <a:xfrm>
          <a:off x="137636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1" name="テキスト ボックス 760">
          <a:extLst>
            <a:ext uri="{FF2B5EF4-FFF2-40B4-BE49-F238E27FC236}">
              <a16:creationId xmlns:a16="http://schemas.microsoft.com/office/drawing/2014/main" id="{4F4F96CD-B99E-43BC-8C20-6E806589C77C}"/>
            </a:ext>
          </a:extLst>
        </xdr:cNvPr>
        <xdr:cNvSpPr txBox="1"/>
      </xdr:nvSpPr>
      <xdr:spPr>
        <a:xfrm>
          <a:off x="129730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2" name="テキスト ボックス 761">
          <a:extLst>
            <a:ext uri="{FF2B5EF4-FFF2-40B4-BE49-F238E27FC236}">
              <a16:creationId xmlns:a16="http://schemas.microsoft.com/office/drawing/2014/main" id="{2477E001-30DF-4AD0-87C2-50B0F55DAB39}"/>
            </a:ext>
          </a:extLst>
        </xdr:cNvPr>
        <xdr:cNvSpPr txBox="1"/>
      </xdr:nvSpPr>
      <xdr:spPr>
        <a:xfrm>
          <a:off x="121729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3" name="テキスト ボックス 762">
          <a:extLst>
            <a:ext uri="{FF2B5EF4-FFF2-40B4-BE49-F238E27FC236}">
              <a16:creationId xmlns:a16="http://schemas.microsoft.com/office/drawing/2014/main" id="{A77C9EFC-19C1-4CD5-83C1-8A3AA5D7B11A}"/>
            </a:ext>
          </a:extLst>
        </xdr:cNvPr>
        <xdr:cNvSpPr txBox="1"/>
      </xdr:nvSpPr>
      <xdr:spPr>
        <a:xfrm>
          <a:off x="113633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115888</xdr:rowOff>
    </xdr:from>
    <xdr:to>
      <xdr:col>85</xdr:col>
      <xdr:colOff>177800</xdr:colOff>
      <xdr:row>83</xdr:row>
      <xdr:rowOff>46038</xdr:rowOff>
    </xdr:to>
    <xdr:sp macro="" textlink="">
      <xdr:nvSpPr>
        <xdr:cNvPr id="764" name="楕円 763">
          <a:extLst>
            <a:ext uri="{FF2B5EF4-FFF2-40B4-BE49-F238E27FC236}">
              <a16:creationId xmlns:a16="http://schemas.microsoft.com/office/drawing/2014/main" id="{7B9758E5-D28F-44F7-AB36-256202FAA142}"/>
            </a:ext>
          </a:extLst>
        </xdr:cNvPr>
        <xdr:cNvSpPr/>
      </xdr:nvSpPr>
      <xdr:spPr>
        <a:xfrm>
          <a:off x="14649450" y="13393738"/>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94315</xdr:rowOff>
    </xdr:from>
    <xdr:ext cx="405111" cy="259045"/>
    <xdr:sp macro="" textlink="">
      <xdr:nvSpPr>
        <xdr:cNvPr id="765" name="【児童館】&#10;有形固定資産減価償却率該当値テキスト">
          <a:extLst>
            <a:ext uri="{FF2B5EF4-FFF2-40B4-BE49-F238E27FC236}">
              <a16:creationId xmlns:a16="http://schemas.microsoft.com/office/drawing/2014/main" id="{1BB1DE1E-1426-4659-B9AC-93D511BBEB14}"/>
            </a:ext>
          </a:extLst>
        </xdr:cNvPr>
        <xdr:cNvSpPr txBox="1"/>
      </xdr:nvSpPr>
      <xdr:spPr>
        <a:xfrm>
          <a:off x="14735175" y="13372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61595</xdr:rowOff>
    </xdr:from>
    <xdr:to>
      <xdr:col>81</xdr:col>
      <xdr:colOff>101600</xdr:colOff>
      <xdr:row>82</xdr:row>
      <xdr:rowOff>163195</xdr:rowOff>
    </xdr:to>
    <xdr:sp macro="" textlink="">
      <xdr:nvSpPr>
        <xdr:cNvPr id="766" name="楕円 765">
          <a:extLst>
            <a:ext uri="{FF2B5EF4-FFF2-40B4-BE49-F238E27FC236}">
              <a16:creationId xmlns:a16="http://schemas.microsoft.com/office/drawing/2014/main" id="{3F808100-19D7-4B9F-91D4-7C9FE9BED663}"/>
            </a:ext>
          </a:extLst>
        </xdr:cNvPr>
        <xdr:cNvSpPr/>
      </xdr:nvSpPr>
      <xdr:spPr>
        <a:xfrm>
          <a:off x="13887450" y="1334262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112395</xdr:rowOff>
    </xdr:from>
    <xdr:to>
      <xdr:col>85</xdr:col>
      <xdr:colOff>127000</xdr:colOff>
      <xdr:row>82</xdr:row>
      <xdr:rowOff>166688</xdr:rowOff>
    </xdr:to>
    <xdr:cxnSp macro="">
      <xdr:nvCxnSpPr>
        <xdr:cNvPr id="767" name="直線コネクタ 766">
          <a:extLst>
            <a:ext uri="{FF2B5EF4-FFF2-40B4-BE49-F238E27FC236}">
              <a16:creationId xmlns:a16="http://schemas.microsoft.com/office/drawing/2014/main" id="{EFF0166A-CCD7-45A2-B168-4F78A588269D}"/>
            </a:ext>
          </a:extLst>
        </xdr:cNvPr>
        <xdr:cNvCxnSpPr/>
      </xdr:nvCxnSpPr>
      <xdr:spPr>
        <a:xfrm>
          <a:off x="13935075" y="13390245"/>
          <a:ext cx="762000" cy="51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164464</xdr:rowOff>
    </xdr:from>
    <xdr:to>
      <xdr:col>76</xdr:col>
      <xdr:colOff>165100</xdr:colOff>
      <xdr:row>82</xdr:row>
      <xdr:rowOff>94614</xdr:rowOff>
    </xdr:to>
    <xdr:sp macro="" textlink="">
      <xdr:nvSpPr>
        <xdr:cNvPr id="768" name="楕円 767">
          <a:extLst>
            <a:ext uri="{FF2B5EF4-FFF2-40B4-BE49-F238E27FC236}">
              <a16:creationId xmlns:a16="http://schemas.microsoft.com/office/drawing/2014/main" id="{CAD42A01-72A2-4052-BBFF-2B7D7CA80CC5}"/>
            </a:ext>
          </a:extLst>
        </xdr:cNvPr>
        <xdr:cNvSpPr/>
      </xdr:nvSpPr>
      <xdr:spPr>
        <a:xfrm>
          <a:off x="13096875" y="13277214"/>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43814</xdr:rowOff>
    </xdr:from>
    <xdr:to>
      <xdr:col>81</xdr:col>
      <xdr:colOff>50800</xdr:colOff>
      <xdr:row>82</xdr:row>
      <xdr:rowOff>112395</xdr:rowOff>
    </xdr:to>
    <xdr:cxnSp macro="">
      <xdr:nvCxnSpPr>
        <xdr:cNvPr id="769" name="直線コネクタ 768">
          <a:extLst>
            <a:ext uri="{FF2B5EF4-FFF2-40B4-BE49-F238E27FC236}">
              <a16:creationId xmlns:a16="http://schemas.microsoft.com/office/drawing/2014/main" id="{CCA516A0-F039-4A1D-B65F-D27E504ADB1E}"/>
            </a:ext>
          </a:extLst>
        </xdr:cNvPr>
        <xdr:cNvCxnSpPr/>
      </xdr:nvCxnSpPr>
      <xdr:spPr>
        <a:xfrm>
          <a:off x="13144500" y="13324839"/>
          <a:ext cx="790575" cy="65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104457</xdr:rowOff>
    </xdr:from>
    <xdr:to>
      <xdr:col>72</xdr:col>
      <xdr:colOff>38100</xdr:colOff>
      <xdr:row>82</xdr:row>
      <xdr:rowOff>34607</xdr:rowOff>
    </xdr:to>
    <xdr:sp macro="" textlink="">
      <xdr:nvSpPr>
        <xdr:cNvPr id="770" name="楕円 769">
          <a:extLst>
            <a:ext uri="{FF2B5EF4-FFF2-40B4-BE49-F238E27FC236}">
              <a16:creationId xmlns:a16="http://schemas.microsoft.com/office/drawing/2014/main" id="{5921F279-ADFB-4F1D-A022-7E4882398888}"/>
            </a:ext>
          </a:extLst>
        </xdr:cNvPr>
        <xdr:cNvSpPr/>
      </xdr:nvSpPr>
      <xdr:spPr>
        <a:xfrm>
          <a:off x="12296775" y="13223557"/>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155257</xdr:rowOff>
    </xdr:from>
    <xdr:to>
      <xdr:col>76</xdr:col>
      <xdr:colOff>114300</xdr:colOff>
      <xdr:row>82</xdr:row>
      <xdr:rowOff>43814</xdr:rowOff>
    </xdr:to>
    <xdr:cxnSp macro="">
      <xdr:nvCxnSpPr>
        <xdr:cNvPr id="771" name="直線コネクタ 770">
          <a:extLst>
            <a:ext uri="{FF2B5EF4-FFF2-40B4-BE49-F238E27FC236}">
              <a16:creationId xmlns:a16="http://schemas.microsoft.com/office/drawing/2014/main" id="{CB292E86-74CA-4D26-8561-5C7F179E3BC9}"/>
            </a:ext>
          </a:extLst>
        </xdr:cNvPr>
        <xdr:cNvCxnSpPr/>
      </xdr:nvCxnSpPr>
      <xdr:spPr>
        <a:xfrm>
          <a:off x="12344400" y="13271182"/>
          <a:ext cx="800100" cy="5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133032</xdr:rowOff>
    </xdr:from>
    <xdr:to>
      <xdr:col>67</xdr:col>
      <xdr:colOff>101600</xdr:colOff>
      <xdr:row>81</xdr:row>
      <xdr:rowOff>63182</xdr:rowOff>
    </xdr:to>
    <xdr:sp macro="" textlink="">
      <xdr:nvSpPr>
        <xdr:cNvPr id="772" name="楕円 771">
          <a:extLst>
            <a:ext uri="{FF2B5EF4-FFF2-40B4-BE49-F238E27FC236}">
              <a16:creationId xmlns:a16="http://schemas.microsoft.com/office/drawing/2014/main" id="{23731305-E33C-4B14-97E7-6CC4A2AC544D}"/>
            </a:ext>
          </a:extLst>
        </xdr:cNvPr>
        <xdr:cNvSpPr/>
      </xdr:nvSpPr>
      <xdr:spPr>
        <a:xfrm>
          <a:off x="11487150" y="13087032"/>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12382</xdr:rowOff>
    </xdr:from>
    <xdr:to>
      <xdr:col>71</xdr:col>
      <xdr:colOff>177800</xdr:colOff>
      <xdr:row>81</xdr:row>
      <xdr:rowOff>155257</xdr:rowOff>
    </xdr:to>
    <xdr:cxnSp macro="">
      <xdr:nvCxnSpPr>
        <xdr:cNvPr id="773" name="直線コネクタ 772">
          <a:extLst>
            <a:ext uri="{FF2B5EF4-FFF2-40B4-BE49-F238E27FC236}">
              <a16:creationId xmlns:a16="http://schemas.microsoft.com/office/drawing/2014/main" id="{B334C842-312D-4703-A19D-08CBDD411789}"/>
            </a:ext>
          </a:extLst>
        </xdr:cNvPr>
        <xdr:cNvCxnSpPr/>
      </xdr:nvCxnSpPr>
      <xdr:spPr>
        <a:xfrm>
          <a:off x="11534775" y="13125132"/>
          <a:ext cx="809625" cy="146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128288</xdr:rowOff>
    </xdr:from>
    <xdr:ext cx="405111" cy="259045"/>
    <xdr:sp macro="" textlink="">
      <xdr:nvSpPr>
        <xdr:cNvPr id="774" name="n_1aveValue【児童館】&#10;有形固定資産減価償却率">
          <a:extLst>
            <a:ext uri="{FF2B5EF4-FFF2-40B4-BE49-F238E27FC236}">
              <a16:creationId xmlns:a16="http://schemas.microsoft.com/office/drawing/2014/main" id="{F4E94FFC-0F83-4862-9340-603C35C24843}"/>
            </a:ext>
          </a:extLst>
        </xdr:cNvPr>
        <xdr:cNvSpPr txBox="1"/>
      </xdr:nvSpPr>
      <xdr:spPr>
        <a:xfrm>
          <a:off x="13745219" y="13079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105427</xdr:rowOff>
    </xdr:from>
    <xdr:ext cx="405111" cy="259045"/>
    <xdr:sp macro="" textlink="">
      <xdr:nvSpPr>
        <xdr:cNvPr id="775" name="n_2aveValue【児童館】&#10;有形固定資産減価償却率">
          <a:extLst>
            <a:ext uri="{FF2B5EF4-FFF2-40B4-BE49-F238E27FC236}">
              <a16:creationId xmlns:a16="http://schemas.microsoft.com/office/drawing/2014/main" id="{0388A001-49D3-4A3D-A6BE-5C7B16D226AC}"/>
            </a:ext>
          </a:extLst>
        </xdr:cNvPr>
        <xdr:cNvSpPr txBox="1"/>
      </xdr:nvSpPr>
      <xdr:spPr>
        <a:xfrm>
          <a:off x="12964169" y="13056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77170</xdr:rowOff>
    </xdr:from>
    <xdr:ext cx="405111" cy="259045"/>
    <xdr:sp macro="" textlink="">
      <xdr:nvSpPr>
        <xdr:cNvPr id="776" name="n_3aveValue【児童館】&#10;有形固定資産減価償却率">
          <a:extLst>
            <a:ext uri="{FF2B5EF4-FFF2-40B4-BE49-F238E27FC236}">
              <a16:creationId xmlns:a16="http://schemas.microsoft.com/office/drawing/2014/main" id="{0674A90A-986D-48E6-AA2D-824004EC0670}"/>
            </a:ext>
          </a:extLst>
        </xdr:cNvPr>
        <xdr:cNvSpPr txBox="1"/>
      </xdr:nvSpPr>
      <xdr:spPr>
        <a:xfrm>
          <a:off x="12164069" y="13355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71138</xdr:rowOff>
    </xdr:from>
    <xdr:ext cx="405111" cy="259045"/>
    <xdr:sp macro="" textlink="">
      <xdr:nvSpPr>
        <xdr:cNvPr id="777" name="n_4aveValue【児童館】&#10;有形固定資産減価償却率">
          <a:extLst>
            <a:ext uri="{FF2B5EF4-FFF2-40B4-BE49-F238E27FC236}">
              <a16:creationId xmlns:a16="http://schemas.microsoft.com/office/drawing/2014/main" id="{84CC4E18-8E04-449C-AA33-64855B280D36}"/>
            </a:ext>
          </a:extLst>
        </xdr:cNvPr>
        <xdr:cNvSpPr txBox="1"/>
      </xdr:nvSpPr>
      <xdr:spPr>
        <a:xfrm>
          <a:off x="11354444" y="12860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154322</xdr:rowOff>
    </xdr:from>
    <xdr:ext cx="405111" cy="259045"/>
    <xdr:sp macro="" textlink="">
      <xdr:nvSpPr>
        <xdr:cNvPr id="778" name="n_1mainValue【児童館】&#10;有形固定資産減価償却率">
          <a:extLst>
            <a:ext uri="{FF2B5EF4-FFF2-40B4-BE49-F238E27FC236}">
              <a16:creationId xmlns:a16="http://schemas.microsoft.com/office/drawing/2014/main" id="{BE5DF42A-3BAC-40AD-906C-668F6FDA00DA}"/>
            </a:ext>
          </a:extLst>
        </xdr:cNvPr>
        <xdr:cNvSpPr txBox="1"/>
      </xdr:nvSpPr>
      <xdr:spPr>
        <a:xfrm>
          <a:off x="13745219" y="13432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85741</xdr:rowOff>
    </xdr:from>
    <xdr:ext cx="405111" cy="259045"/>
    <xdr:sp macro="" textlink="">
      <xdr:nvSpPr>
        <xdr:cNvPr id="779" name="n_2mainValue【児童館】&#10;有形固定資産減価償却率">
          <a:extLst>
            <a:ext uri="{FF2B5EF4-FFF2-40B4-BE49-F238E27FC236}">
              <a16:creationId xmlns:a16="http://schemas.microsoft.com/office/drawing/2014/main" id="{F3BA550E-F2FE-4F28-8E47-36B613B645B7}"/>
            </a:ext>
          </a:extLst>
        </xdr:cNvPr>
        <xdr:cNvSpPr txBox="1"/>
      </xdr:nvSpPr>
      <xdr:spPr>
        <a:xfrm>
          <a:off x="12964169" y="13360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51134</xdr:rowOff>
    </xdr:from>
    <xdr:ext cx="405111" cy="259045"/>
    <xdr:sp macro="" textlink="">
      <xdr:nvSpPr>
        <xdr:cNvPr id="780" name="n_3mainValue【児童館】&#10;有形固定資産減価償却率">
          <a:extLst>
            <a:ext uri="{FF2B5EF4-FFF2-40B4-BE49-F238E27FC236}">
              <a16:creationId xmlns:a16="http://schemas.microsoft.com/office/drawing/2014/main" id="{EE77E27B-4864-41A8-809F-9D44CD6A4FC2}"/>
            </a:ext>
          </a:extLst>
        </xdr:cNvPr>
        <xdr:cNvSpPr txBox="1"/>
      </xdr:nvSpPr>
      <xdr:spPr>
        <a:xfrm>
          <a:off x="12164069" y="13001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54309</xdr:rowOff>
    </xdr:from>
    <xdr:ext cx="405111" cy="259045"/>
    <xdr:sp macro="" textlink="">
      <xdr:nvSpPr>
        <xdr:cNvPr id="781" name="n_4mainValue【児童館】&#10;有形固定資産減価償却率">
          <a:extLst>
            <a:ext uri="{FF2B5EF4-FFF2-40B4-BE49-F238E27FC236}">
              <a16:creationId xmlns:a16="http://schemas.microsoft.com/office/drawing/2014/main" id="{20253D47-8966-4C1E-A03C-8D716BEA5697}"/>
            </a:ext>
          </a:extLst>
        </xdr:cNvPr>
        <xdr:cNvSpPr txBox="1"/>
      </xdr:nvSpPr>
      <xdr:spPr>
        <a:xfrm>
          <a:off x="11354444" y="13170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2" name="正方形/長方形 781">
          <a:extLst>
            <a:ext uri="{FF2B5EF4-FFF2-40B4-BE49-F238E27FC236}">
              <a16:creationId xmlns:a16="http://schemas.microsoft.com/office/drawing/2014/main" id="{D7735980-2CF8-4059-8E85-F8C8205C01EA}"/>
            </a:ext>
          </a:extLst>
        </xdr:cNvPr>
        <xdr:cNvSpPr/>
      </xdr:nvSpPr>
      <xdr:spPr>
        <a:xfrm>
          <a:off x="16459200" y="111633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3" name="正方形/長方形 782">
          <a:extLst>
            <a:ext uri="{FF2B5EF4-FFF2-40B4-BE49-F238E27FC236}">
              <a16:creationId xmlns:a16="http://schemas.microsoft.com/office/drawing/2014/main" id="{27604AB4-0C44-44C9-8F35-3A858BBFFF3E}"/>
            </a:ext>
          </a:extLst>
        </xdr:cNvPr>
        <xdr:cNvSpPr/>
      </xdr:nvSpPr>
      <xdr:spPr>
        <a:xfrm>
          <a:off x="165830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4" name="正方形/長方形 783">
          <a:extLst>
            <a:ext uri="{FF2B5EF4-FFF2-40B4-BE49-F238E27FC236}">
              <a16:creationId xmlns:a16="http://schemas.microsoft.com/office/drawing/2014/main" id="{10E09A1F-258B-45E0-A32D-051E835C70E9}"/>
            </a:ext>
          </a:extLst>
        </xdr:cNvPr>
        <xdr:cNvSpPr/>
      </xdr:nvSpPr>
      <xdr:spPr>
        <a:xfrm>
          <a:off x="165830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5" name="正方形/長方形 784">
          <a:extLst>
            <a:ext uri="{FF2B5EF4-FFF2-40B4-BE49-F238E27FC236}">
              <a16:creationId xmlns:a16="http://schemas.microsoft.com/office/drawing/2014/main" id="{D93452CF-9350-4A94-9E11-53D8BEEFA0AA}"/>
            </a:ext>
          </a:extLst>
        </xdr:cNvPr>
        <xdr:cNvSpPr/>
      </xdr:nvSpPr>
      <xdr:spPr>
        <a:xfrm>
          <a:off x="174879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6" name="正方形/長方形 785">
          <a:extLst>
            <a:ext uri="{FF2B5EF4-FFF2-40B4-BE49-F238E27FC236}">
              <a16:creationId xmlns:a16="http://schemas.microsoft.com/office/drawing/2014/main" id="{43CA98B5-5F7B-42FA-9B62-E39B82BBEE94}"/>
            </a:ext>
          </a:extLst>
        </xdr:cNvPr>
        <xdr:cNvSpPr/>
      </xdr:nvSpPr>
      <xdr:spPr>
        <a:xfrm>
          <a:off x="174879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7" name="正方形/長方形 786">
          <a:extLst>
            <a:ext uri="{FF2B5EF4-FFF2-40B4-BE49-F238E27FC236}">
              <a16:creationId xmlns:a16="http://schemas.microsoft.com/office/drawing/2014/main" id="{4A256355-180E-4B4A-ABE2-4D0CB44D345C}"/>
            </a:ext>
          </a:extLst>
        </xdr:cNvPr>
        <xdr:cNvSpPr/>
      </xdr:nvSpPr>
      <xdr:spPr>
        <a:xfrm>
          <a:off x="185166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8" name="正方形/長方形 787">
          <a:extLst>
            <a:ext uri="{FF2B5EF4-FFF2-40B4-BE49-F238E27FC236}">
              <a16:creationId xmlns:a16="http://schemas.microsoft.com/office/drawing/2014/main" id="{8B9A0628-8C35-428E-8710-1F371B73CBD8}"/>
            </a:ext>
          </a:extLst>
        </xdr:cNvPr>
        <xdr:cNvSpPr/>
      </xdr:nvSpPr>
      <xdr:spPr>
        <a:xfrm>
          <a:off x="185166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9" name="正方形/長方形 788">
          <a:extLst>
            <a:ext uri="{FF2B5EF4-FFF2-40B4-BE49-F238E27FC236}">
              <a16:creationId xmlns:a16="http://schemas.microsoft.com/office/drawing/2014/main" id="{4930595F-1954-4AAD-BA2B-4FAA87EE03EF}"/>
            </a:ext>
          </a:extLst>
        </xdr:cNvPr>
        <xdr:cNvSpPr/>
      </xdr:nvSpPr>
      <xdr:spPr>
        <a:xfrm>
          <a:off x="16459200" y="122396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0" name="テキスト ボックス 789">
          <a:extLst>
            <a:ext uri="{FF2B5EF4-FFF2-40B4-BE49-F238E27FC236}">
              <a16:creationId xmlns:a16="http://schemas.microsoft.com/office/drawing/2014/main" id="{F6959A1F-CF12-4464-902F-AE23585F8EC3}"/>
            </a:ext>
          </a:extLst>
        </xdr:cNvPr>
        <xdr:cNvSpPr txBox="1"/>
      </xdr:nvSpPr>
      <xdr:spPr>
        <a:xfrm>
          <a:off x="16440150" y="12058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1" name="直線コネクタ 790">
          <a:extLst>
            <a:ext uri="{FF2B5EF4-FFF2-40B4-BE49-F238E27FC236}">
              <a16:creationId xmlns:a16="http://schemas.microsoft.com/office/drawing/2014/main" id="{F5AB01C3-73B8-486A-81BB-C65A3B20EBB1}"/>
            </a:ext>
          </a:extLst>
        </xdr:cNvPr>
        <xdr:cNvCxnSpPr/>
      </xdr:nvCxnSpPr>
      <xdr:spPr>
        <a:xfrm>
          <a:off x="16459200" y="1440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92" name="直線コネクタ 791">
          <a:extLst>
            <a:ext uri="{FF2B5EF4-FFF2-40B4-BE49-F238E27FC236}">
              <a16:creationId xmlns:a16="http://schemas.microsoft.com/office/drawing/2014/main" id="{ABD2D2EC-FA37-485B-99B0-4763FFC45A34}"/>
            </a:ext>
          </a:extLst>
        </xdr:cNvPr>
        <xdr:cNvCxnSpPr/>
      </xdr:nvCxnSpPr>
      <xdr:spPr>
        <a:xfrm>
          <a:off x="16459200" y="140398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3" name="テキスト ボックス 792">
          <a:extLst>
            <a:ext uri="{FF2B5EF4-FFF2-40B4-BE49-F238E27FC236}">
              <a16:creationId xmlns:a16="http://schemas.microsoft.com/office/drawing/2014/main" id="{B4B0C5D0-5FC6-4FB2-9015-58ECDA89524D}"/>
            </a:ext>
          </a:extLst>
        </xdr:cNvPr>
        <xdr:cNvSpPr txBox="1"/>
      </xdr:nvSpPr>
      <xdr:spPr>
        <a:xfrm>
          <a:off x="16052346" y="13903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4" name="直線コネクタ 793">
          <a:extLst>
            <a:ext uri="{FF2B5EF4-FFF2-40B4-BE49-F238E27FC236}">
              <a16:creationId xmlns:a16="http://schemas.microsoft.com/office/drawing/2014/main" id="{9EAA7C96-02AF-44D1-8D5E-BE3B98E50ACC}"/>
            </a:ext>
          </a:extLst>
        </xdr:cNvPr>
        <xdr:cNvCxnSpPr/>
      </xdr:nvCxnSpPr>
      <xdr:spPr>
        <a:xfrm>
          <a:off x="16459200" y="13677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5" name="テキスト ボックス 794">
          <a:extLst>
            <a:ext uri="{FF2B5EF4-FFF2-40B4-BE49-F238E27FC236}">
              <a16:creationId xmlns:a16="http://schemas.microsoft.com/office/drawing/2014/main" id="{F6E3A409-E7FF-4004-978D-F57A0AA84972}"/>
            </a:ext>
          </a:extLst>
        </xdr:cNvPr>
        <xdr:cNvSpPr txBox="1"/>
      </xdr:nvSpPr>
      <xdr:spPr>
        <a:xfrm>
          <a:off x="16052346" y="1354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6" name="直線コネクタ 795">
          <a:extLst>
            <a:ext uri="{FF2B5EF4-FFF2-40B4-BE49-F238E27FC236}">
              <a16:creationId xmlns:a16="http://schemas.microsoft.com/office/drawing/2014/main" id="{3DDEF212-1E1B-4C8F-8DE4-BEE5B638446D}"/>
            </a:ext>
          </a:extLst>
        </xdr:cNvPr>
        <xdr:cNvCxnSpPr/>
      </xdr:nvCxnSpPr>
      <xdr:spPr>
        <a:xfrm>
          <a:off x="16459200" y="13315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7" name="テキスト ボックス 796">
          <a:extLst>
            <a:ext uri="{FF2B5EF4-FFF2-40B4-BE49-F238E27FC236}">
              <a16:creationId xmlns:a16="http://schemas.microsoft.com/office/drawing/2014/main" id="{66A0E939-A0B7-4FA4-987F-7CBAB5442B28}"/>
            </a:ext>
          </a:extLst>
        </xdr:cNvPr>
        <xdr:cNvSpPr txBox="1"/>
      </xdr:nvSpPr>
      <xdr:spPr>
        <a:xfrm>
          <a:off x="16052346" y="13180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8" name="直線コネクタ 797">
          <a:extLst>
            <a:ext uri="{FF2B5EF4-FFF2-40B4-BE49-F238E27FC236}">
              <a16:creationId xmlns:a16="http://schemas.microsoft.com/office/drawing/2014/main" id="{9DE99131-346D-4D5F-8525-D88D55EBBEFF}"/>
            </a:ext>
          </a:extLst>
        </xdr:cNvPr>
        <xdr:cNvCxnSpPr/>
      </xdr:nvCxnSpPr>
      <xdr:spPr>
        <a:xfrm>
          <a:off x="16459200" y="12954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9" name="テキスト ボックス 798">
          <a:extLst>
            <a:ext uri="{FF2B5EF4-FFF2-40B4-BE49-F238E27FC236}">
              <a16:creationId xmlns:a16="http://schemas.microsoft.com/office/drawing/2014/main" id="{14A975D2-F0A0-4C75-9B72-0A2B80EA7E4D}"/>
            </a:ext>
          </a:extLst>
        </xdr:cNvPr>
        <xdr:cNvSpPr txBox="1"/>
      </xdr:nvSpPr>
      <xdr:spPr>
        <a:xfrm>
          <a:off x="16052346" y="12818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0" name="直線コネクタ 799">
          <a:extLst>
            <a:ext uri="{FF2B5EF4-FFF2-40B4-BE49-F238E27FC236}">
              <a16:creationId xmlns:a16="http://schemas.microsoft.com/office/drawing/2014/main" id="{16513364-E58B-4440-BFA9-7E8D0CF88D57}"/>
            </a:ext>
          </a:extLst>
        </xdr:cNvPr>
        <xdr:cNvCxnSpPr/>
      </xdr:nvCxnSpPr>
      <xdr:spPr>
        <a:xfrm>
          <a:off x="16459200" y="126015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801" name="テキスト ボックス 800">
          <a:extLst>
            <a:ext uri="{FF2B5EF4-FFF2-40B4-BE49-F238E27FC236}">
              <a16:creationId xmlns:a16="http://schemas.microsoft.com/office/drawing/2014/main" id="{7541A54D-1E9A-494E-84B2-3D3B3CB8724B}"/>
            </a:ext>
          </a:extLst>
        </xdr:cNvPr>
        <xdr:cNvSpPr txBox="1"/>
      </xdr:nvSpPr>
      <xdr:spPr>
        <a:xfrm>
          <a:off x="16052346" y="124657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2" name="直線コネクタ 801">
          <a:extLst>
            <a:ext uri="{FF2B5EF4-FFF2-40B4-BE49-F238E27FC236}">
              <a16:creationId xmlns:a16="http://schemas.microsoft.com/office/drawing/2014/main" id="{3A32D25E-A44E-4DE8-BE8A-BD389C95EAF5}"/>
            </a:ext>
          </a:extLst>
        </xdr:cNvPr>
        <xdr:cNvCxnSpPr/>
      </xdr:nvCxnSpPr>
      <xdr:spPr>
        <a:xfrm>
          <a:off x="16459200" y="122396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3" name="テキスト ボックス 802">
          <a:extLst>
            <a:ext uri="{FF2B5EF4-FFF2-40B4-BE49-F238E27FC236}">
              <a16:creationId xmlns:a16="http://schemas.microsoft.com/office/drawing/2014/main" id="{D3981F5C-6422-4D62-82EF-22DF80DDE886}"/>
            </a:ext>
          </a:extLst>
        </xdr:cNvPr>
        <xdr:cNvSpPr txBox="1"/>
      </xdr:nvSpPr>
      <xdr:spPr>
        <a:xfrm>
          <a:off x="16052346" y="12103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4" name="【児童館】&#10;一人当たり面積グラフ枠">
          <a:extLst>
            <a:ext uri="{FF2B5EF4-FFF2-40B4-BE49-F238E27FC236}">
              <a16:creationId xmlns:a16="http://schemas.microsoft.com/office/drawing/2014/main" id="{ACAF6DF6-49CE-4775-8A10-F1618703E0D6}"/>
            </a:ext>
          </a:extLst>
        </xdr:cNvPr>
        <xdr:cNvSpPr/>
      </xdr:nvSpPr>
      <xdr:spPr>
        <a:xfrm>
          <a:off x="16459200" y="122396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0</xdr:rowOff>
    </xdr:from>
    <xdr:to>
      <xdr:col>116</xdr:col>
      <xdr:colOff>62864</xdr:colOff>
      <xdr:row>86</xdr:row>
      <xdr:rowOff>76200</xdr:rowOff>
    </xdr:to>
    <xdr:cxnSp macro="">
      <xdr:nvCxnSpPr>
        <xdr:cNvPr id="805" name="直線コネクタ 804">
          <a:extLst>
            <a:ext uri="{FF2B5EF4-FFF2-40B4-BE49-F238E27FC236}">
              <a16:creationId xmlns:a16="http://schemas.microsoft.com/office/drawing/2014/main" id="{916CF7EB-C9AD-4B05-AB6A-F10F8AD624E7}"/>
            </a:ext>
          </a:extLst>
        </xdr:cNvPr>
        <xdr:cNvCxnSpPr/>
      </xdr:nvCxnSpPr>
      <xdr:spPr>
        <a:xfrm flipV="1">
          <a:off x="19954239" y="1263015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806" name="【児童館】&#10;一人当たり面積最小値テキスト">
          <a:extLst>
            <a:ext uri="{FF2B5EF4-FFF2-40B4-BE49-F238E27FC236}">
              <a16:creationId xmlns:a16="http://schemas.microsoft.com/office/drawing/2014/main" id="{EF96D873-F52C-4DAA-87C2-10480DED2EAF}"/>
            </a:ext>
          </a:extLst>
        </xdr:cNvPr>
        <xdr:cNvSpPr txBox="1"/>
      </xdr:nvSpPr>
      <xdr:spPr>
        <a:xfrm>
          <a:off x="19992975" y="14008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807" name="直線コネクタ 806">
          <a:extLst>
            <a:ext uri="{FF2B5EF4-FFF2-40B4-BE49-F238E27FC236}">
              <a16:creationId xmlns:a16="http://schemas.microsoft.com/office/drawing/2014/main" id="{A097C590-5898-4A13-8942-D3C74A18C427}"/>
            </a:ext>
          </a:extLst>
        </xdr:cNvPr>
        <xdr:cNvCxnSpPr/>
      </xdr:nvCxnSpPr>
      <xdr:spPr>
        <a:xfrm>
          <a:off x="19878675" y="1400175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118127</xdr:rowOff>
    </xdr:from>
    <xdr:ext cx="469744" cy="259045"/>
    <xdr:sp macro="" textlink="">
      <xdr:nvSpPr>
        <xdr:cNvPr id="808" name="【児童館】&#10;一人当たり面積最大値テキスト">
          <a:extLst>
            <a:ext uri="{FF2B5EF4-FFF2-40B4-BE49-F238E27FC236}">
              <a16:creationId xmlns:a16="http://schemas.microsoft.com/office/drawing/2014/main" id="{A21884AD-29D5-4E96-B575-6F6DB1F32602}"/>
            </a:ext>
          </a:extLst>
        </xdr:cNvPr>
        <xdr:cNvSpPr txBox="1"/>
      </xdr:nvSpPr>
      <xdr:spPr>
        <a:xfrm>
          <a:off x="19992975" y="12427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0</xdr:rowOff>
    </xdr:from>
    <xdr:to>
      <xdr:col>116</xdr:col>
      <xdr:colOff>152400</xdr:colOff>
      <xdr:row>78</xdr:row>
      <xdr:rowOff>0</xdr:rowOff>
    </xdr:to>
    <xdr:cxnSp macro="">
      <xdr:nvCxnSpPr>
        <xdr:cNvPr id="809" name="直線コネクタ 808">
          <a:extLst>
            <a:ext uri="{FF2B5EF4-FFF2-40B4-BE49-F238E27FC236}">
              <a16:creationId xmlns:a16="http://schemas.microsoft.com/office/drawing/2014/main" id="{6D15335B-7EFC-4170-9346-ABC607C6F5E8}"/>
            </a:ext>
          </a:extLst>
        </xdr:cNvPr>
        <xdr:cNvCxnSpPr/>
      </xdr:nvCxnSpPr>
      <xdr:spPr>
        <a:xfrm>
          <a:off x="19878675" y="1263015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124477</xdr:rowOff>
    </xdr:from>
    <xdr:ext cx="469744" cy="259045"/>
    <xdr:sp macro="" textlink="">
      <xdr:nvSpPr>
        <xdr:cNvPr id="810" name="【児童館】&#10;一人当たり面積平均値テキスト">
          <a:extLst>
            <a:ext uri="{FF2B5EF4-FFF2-40B4-BE49-F238E27FC236}">
              <a16:creationId xmlns:a16="http://schemas.microsoft.com/office/drawing/2014/main" id="{3C0E44B4-6E70-4962-B38A-EBE5870C9DCC}"/>
            </a:ext>
          </a:extLst>
        </xdr:cNvPr>
        <xdr:cNvSpPr txBox="1"/>
      </xdr:nvSpPr>
      <xdr:spPr>
        <a:xfrm>
          <a:off x="19992975" y="13237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101600</xdr:rowOff>
    </xdr:from>
    <xdr:to>
      <xdr:col>116</xdr:col>
      <xdr:colOff>114300</xdr:colOff>
      <xdr:row>83</xdr:row>
      <xdr:rowOff>31750</xdr:rowOff>
    </xdr:to>
    <xdr:sp macro="" textlink="">
      <xdr:nvSpPr>
        <xdr:cNvPr id="811" name="フローチャート: 判断 810">
          <a:extLst>
            <a:ext uri="{FF2B5EF4-FFF2-40B4-BE49-F238E27FC236}">
              <a16:creationId xmlns:a16="http://schemas.microsoft.com/office/drawing/2014/main" id="{1F018CD7-88E8-4A81-8EE2-E8B12DF6C5ED}"/>
            </a:ext>
          </a:extLst>
        </xdr:cNvPr>
        <xdr:cNvSpPr/>
      </xdr:nvSpPr>
      <xdr:spPr>
        <a:xfrm>
          <a:off x="19897725" y="1338262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139700</xdr:rowOff>
    </xdr:from>
    <xdr:to>
      <xdr:col>112</xdr:col>
      <xdr:colOff>38100</xdr:colOff>
      <xdr:row>83</xdr:row>
      <xdr:rowOff>69850</xdr:rowOff>
    </xdr:to>
    <xdr:sp macro="" textlink="">
      <xdr:nvSpPr>
        <xdr:cNvPr id="812" name="フローチャート: 判断 811">
          <a:extLst>
            <a:ext uri="{FF2B5EF4-FFF2-40B4-BE49-F238E27FC236}">
              <a16:creationId xmlns:a16="http://schemas.microsoft.com/office/drawing/2014/main" id="{412007DD-FB56-4078-8020-341F24DC20D0}"/>
            </a:ext>
          </a:extLst>
        </xdr:cNvPr>
        <xdr:cNvSpPr/>
      </xdr:nvSpPr>
      <xdr:spPr>
        <a:xfrm>
          <a:off x="19154775" y="13420725"/>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139700</xdr:rowOff>
    </xdr:from>
    <xdr:to>
      <xdr:col>107</xdr:col>
      <xdr:colOff>101600</xdr:colOff>
      <xdr:row>83</xdr:row>
      <xdr:rowOff>69850</xdr:rowOff>
    </xdr:to>
    <xdr:sp macro="" textlink="">
      <xdr:nvSpPr>
        <xdr:cNvPr id="813" name="フローチャート: 判断 812">
          <a:extLst>
            <a:ext uri="{FF2B5EF4-FFF2-40B4-BE49-F238E27FC236}">
              <a16:creationId xmlns:a16="http://schemas.microsoft.com/office/drawing/2014/main" id="{4CC18D48-5210-4553-A8CA-860C22478649}"/>
            </a:ext>
          </a:extLst>
        </xdr:cNvPr>
        <xdr:cNvSpPr/>
      </xdr:nvSpPr>
      <xdr:spPr>
        <a:xfrm>
          <a:off x="18345150" y="1342072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139700</xdr:rowOff>
    </xdr:from>
    <xdr:to>
      <xdr:col>102</xdr:col>
      <xdr:colOff>165100</xdr:colOff>
      <xdr:row>83</xdr:row>
      <xdr:rowOff>69850</xdr:rowOff>
    </xdr:to>
    <xdr:sp macro="" textlink="">
      <xdr:nvSpPr>
        <xdr:cNvPr id="814" name="フローチャート: 判断 813">
          <a:extLst>
            <a:ext uri="{FF2B5EF4-FFF2-40B4-BE49-F238E27FC236}">
              <a16:creationId xmlns:a16="http://schemas.microsoft.com/office/drawing/2014/main" id="{CFB25B53-7898-42A6-AE34-99402A072117}"/>
            </a:ext>
          </a:extLst>
        </xdr:cNvPr>
        <xdr:cNvSpPr/>
      </xdr:nvSpPr>
      <xdr:spPr>
        <a:xfrm>
          <a:off x="17554575" y="13420725"/>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82550</xdr:rowOff>
    </xdr:from>
    <xdr:to>
      <xdr:col>98</xdr:col>
      <xdr:colOff>38100</xdr:colOff>
      <xdr:row>84</xdr:row>
      <xdr:rowOff>12700</xdr:rowOff>
    </xdr:to>
    <xdr:sp macro="" textlink="">
      <xdr:nvSpPr>
        <xdr:cNvPr id="815" name="フローチャート: 判断 814">
          <a:extLst>
            <a:ext uri="{FF2B5EF4-FFF2-40B4-BE49-F238E27FC236}">
              <a16:creationId xmlns:a16="http://schemas.microsoft.com/office/drawing/2014/main" id="{2963878D-89CB-47CD-A7FC-16FDF13FEE2E}"/>
            </a:ext>
          </a:extLst>
        </xdr:cNvPr>
        <xdr:cNvSpPr/>
      </xdr:nvSpPr>
      <xdr:spPr>
        <a:xfrm>
          <a:off x="16754475" y="13525500"/>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6" name="テキスト ボックス 815">
          <a:extLst>
            <a:ext uri="{FF2B5EF4-FFF2-40B4-BE49-F238E27FC236}">
              <a16:creationId xmlns:a16="http://schemas.microsoft.com/office/drawing/2014/main" id="{4E97DEB8-16A0-430F-B0AE-0705E04E305A}"/>
            </a:ext>
          </a:extLst>
        </xdr:cNvPr>
        <xdr:cNvSpPr txBox="1"/>
      </xdr:nvSpPr>
      <xdr:spPr>
        <a:xfrm>
          <a:off x="197834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7" name="テキスト ボックス 816">
          <a:extLst>
            <a:ext uri="{FF2B5EF4-FFF2-40B4-BE49-F238E27FC236}">
              <a16:creationId xmlns:a16="http://schemas.microsoft.com/office/drawing/2014/main" id="{6C5C5B50-AFD6-4616-BEEB-02F1DF06199A}"/>
            </a:ext>
          </a:extLst>
        </xdr:cNvPr>
        <xdr:cNvSpPr txBox="1"/>
      </xdr:nvSpPr>
      <xdr:spPr>
        <a:xfrm>
          <a:off x="190309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8" name="テキスト ボックス 817">
          <a:extLst>
            <a:ext uri="{FF2B5EF4-FFF2-40B4-BE49-F238E27FC236}">
              <a16:creationId xmlns:a16="http://schemas.microsoft.com/office/drawing/2014/main" id="{B4455603-B6A6-4916-AEAC-11C7D9563850}"/>
            </a:ext>
          </a:extLst>
        </xdr:cNvPr>
        <xdr:cNvSpPr txBox="1"/>
      </xdr:nvSpPr>
      <xdr:spPr>
        <a:xfrm>
          <a:off x="182213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9" name="テキスト ボックス 818">
          <a:extLst>
            <a:ext uri="{FF2B5EF4-FFF2-40B4-BE49-F238E27FC236}">
              <a16:creationId xmlns:a16="http://schemas.microsoft.com/office/drawing/2014/main" id="{F5620B35-3B25-4695-8312-73296984B008}"/>
            </a:ext>
          </a:extLst>
        </xdr:cNvPr>
        <xdr:cNvSpPr txBox="1"/>
      </xdr:nvSpPr>
      <xdr:spPr>
        <a:xfrm>
          <a:off x="174307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0" name="テキスト ボックス 819">
          <a:extLst>
            <a:ext uri="{FF2B5EF4-FFF2-40B4-BE49-F238E27FC236}">
              <a16:creationId xmlns:a16="http://schemas.microsoft.com/office/drawing/2014/main" id="{813F892E-5B9F-478F-9D9D-48A903F99E3E}"/>
            </a:ext>
          </a:extLst>
        </xdr:cNvPr>
        <xdr:cNvSpPr txBox="1"/>
      </xdr:nvSpPr>
      <xdr:spPr>
        <a:xfrm>
          <a:off x="166306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44450</xdr:rowOff>
    </xdr:from>
    <xdr:to>
      <xdr:col>116</xdr:col>
      <xdr:colOff>114300</xdr:colOff>
      <xdr:row>85</xdr:row>
      <xdr:rowOff>146050</xdr:rowOff>
    </xdr:to>
    <xdr:sp macro="" textlink="">
      <xdr:nvSpPr>
        <xdr:cNvPr id="821" name="楕円 820">
          <a:extLst>
            <a:ext uri="{FF2B5EF4-FFF2-40B4-BE49-F238E27FC236}">
              <a16:creationId xmlns:a16="http://schemas.microsoft.com/office/drawing/2014/main" id="{B73B94E4-6BC3-43CA-B3F8-BE875D84A3A7}"/>
            </a:ext>
          </a:extLst>
        </xdr:cNvPr>
        <xdr:cNvSpPr/>
      </xdr:nvSpPr>
      <xdr:spPr>
        <a:xfrm>
          <a:off x="19897725" y="1381125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22877</xdr:rowOff>
    </xdr:from>
    <xdr:ext cx="469744" cy="259045"/>
    <xdr:sp macro="" textlink="">
      <xdr:nvSpPr>
        <xdr:cNvPr id="822" name="【児童館】&#10;一人当たり面積該当値テキスト">
          <a:extLst>
            <a:ext uri="{FF2B5EF4-FFF2-40B4-BE49-F238E27FC236}">
              <a16:creationId xmlns:a16="http://schemas.microsoft.com/office/drawing/2014/main" id="{E4529635-526D-4CFF-BEF4-553687A23E92}"/>
            </a:ext>
          </a:extLst>
        </xdr:cNvPr>
        <xdr:cNvSpPr txBox="1"/>
      </xdr:nvSpPr>
      <xdr:spPr>
        <a:xfrm>
          <a:off x="19992975" y="13789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44450</xdr:rowOff>
    </xdr:from>
    <xdr:to>
      <xdr:col>112</xdr:col>
      <xdr:colOff>38100</xdr:colOff>
      <xdr:row>85</xdr:row>
      <xdr:rowOff>146050</xdr:rowOff>
    </xdr:to>
    <xdr:sp macro="" textlink="">
      <xdr:nvSpPr>
        <xdr:cNvPr id="823" name="楕円 822">
          <a:extLst>
            <a:ext uri="{FF2B5EF4-FFF2-40B4-BE49-F238E27FC236}">
              <a16:creationId xmlns:a16="http://schemas.microsoft.com/office/drawing/2014/main" id="{57EEFE7F-C595-4741-938F-F7CAE3162958}"/>
            </a:ext>
          </a:extLst>
        </xdr:cNvPr>
        <xdr:cNvSpPr/>
      </xdr:nvSpPr>
      <xdr:spPr>
        <a:xfrm>
          <a:off x="19154775" y="1381125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95250</xdr:rowOff>
    </xdr:from>
    <xdr:to>
      <xdr:col>116</xdr:col>
      <xdr:colOff>63500</xdr:colOff>
      <xdr:row>85</xdr:row>
      <xdr:rowOff>95250</xdr:rowOff>
    </xdr:to>
    <xdr:cxnSp macro="">
      <xdr:nvCxnSpPr>
        <xdr:cNvPr id="824" name="直線コネクタ 823">
          <a:extLst>
            <a:ext uri="{FF2B5EF4-FFF2-40B4-BE49-F238E27FC236}">
              <a16:creationId xmlns:a16="http://schemas.microsoft.com/office/drawing/2014/main" id="{C152CC4C-656C-45F1-9D24-0435FA2DC516}"/>
            </a:ext>
          </a:extLst>
        </xdr:cNvPr>
        <xdr:cNvCxnSpPr/>
      </xdr:nvCxnSpPr>
      <xdr:spPr>
        <a:xfrm>
          <a:off x="19202400" y="13858875"/>
          <a:ext cx="7524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44450</xdr:rowOff>
    </xdr:from>
    <xdr:to>
      <xdr:col>107</xdr:col>
      <xdr:colOff>101600</xdr:colOff>
      <xdr:row>85</xdr:row>
      <xdr:rowOff>146050</xdr:rowOff>
    </xdr:to>
    <xdr:sp macro="" textlink="">
      <xdr:nvSpPr>
        <xdr:cNvPr id="825" name="楕円 824">
          <a:extLst>
            <a:ext uri="{FF2B5EF4-FFF2-40B4-BE49-F238E27FC236}">
              <a16:creationId xmlns:a16="http://schemas.microsoft.com/office/drawing/2014/main" id="{0424DA9E-4478-4206-B1B9-F110F266FDF0}"/>
            </a:ext>
          </a:extLst>
        </xdr:cNvPr>
        <xdr:cNvSpPr/>
      </xdr:nvSpPr>
      <xdr:spPr>
        <a:xfrm>
          <a:off x="18345150" y="1381125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95250</xdr:rowOff>
    </xdr:from>
    <xdr:to>
      <xdr:col>111</xdr:col>
      <xdr:colOff>177800</xdr:colOff>
      <xdr:row>85</xdr:row>
      <xdr:rowOff>95250</xdr:rowOff>
    </xdr:to>
    <xdr:cxnSp macro="">
      <xdr:nvCxnSpPr>
        <xdr:cNvPr id="826" name="直線コネクタ 825">
          <a:extLst>
            <a:ext uri="{FF2B5EF4-FFF2-40B4-BE49-F238E27FC236}">
              <a16:creationId xmlns:a16="http://schemas.microsoft.com/office/drawing/2014/main" id="{1EB380C8-36F4-4D13-B678-732EA247C1A2}"/>
            </a:ext>
          </a:extLst>
        </xdr:cNvPr>
        <xdr:cNvCxnSpPr/>
      </xdr:nvCxnSpPr>
      <xdr:spPr>
        <a:xfrm>
          <a:off x="18392775" y="13858875"/>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44450</xdr:rowOff>
    </xdr:from>
    <xdr:to>
      <xdr:col>102</xdr:col>
      <xdr:colOff>165100</xdr:colOff>
      <xdr:row>85</xdr:row>
      <xdr:rowOff>146050</xdr:rowOff>
    </xdr:to>
    <xdr:sp macro="" textlink="">
      <xdr:nvSpPr>
        <xdr:cNvPr id="827" name="楕円 826">
          <a:extLst>
            <a:ext uri="{FF2B5EF4-FFF2-40B4-BE49-F238E27FC236}">
              <a16:creationId xmlns:a16="http://schemas.microsoft.com/office/drawing/2014/main" id="{1217A224-B284-4470-A14B-B63F928AD30E}"/>
            </a:ext>
          </a:extLst>
        </xdr:cNvPr>
        <xdr:cNvSpPr/>
      </xdr:nvSpPr>
      <xdr:spPr>
        <a:xfrm>
          <a:off x="17554575" y="1381125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95250</xdr:rowOff>
    </xdr:from>
    <xdr:to>
      <xdr:col>107</xdr:col>
      <xdr:colOff>50800</xdr:colOff>
      <xdr:row>85</xdr:row>
      <xdr:rowOff>95250</xdr:rowOff>
    </xdr:to>
    <xdr:cxnSp macro="">
      <xdr:nvCxnSpPr>
        <xdr:cNvPr id="828" name="直線コネクタ 827">
          <a:extLst>
            <a:ext uri="{FF2B5EF4-FFF2-40B4-BE49-F238E27FC236}">
              <a16:creationId xmlns:a16="http://schemas.microsoft.com/office/drawing/2014/main" id="{4DBA730B-977D-404C-B0EF-170351C3D53C}"/>
            </a:ext>
          </a:extLst>
        </xdr:cNvPr>
        <xdr:cNvCxnSpPr/>
      </xdr:nvCxnSpPr>
      <xdr:spPr>
        <a:xfrm>
          <a:off x="17602200" y="13858875"/>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44450</xdr:rowOff>
    </xdr:from>
    <xdr:to>
      <xdr:col>98</xdr:col>
      <xdr:colOff>38100</xdr:colOff>
      <xdr:row>85</xdr:row>
      <xdr:rowOff>146050</xdr:rowOff>
    </xdr:to>
    <xdr:sp macro="" textlink="">
      <xdr:nvSpPr>
        <xdr:cNvPr id="829" name="楕円 828">
          <a:extLst>
            <a:ext uri="{FF2B5EF4-FFF2-40B4-BE49-F238E27FC236}">
              <a16:creationId xmlns:a16="http://schemas.microsoft.com/office/drawing/2014/main" id="{AE6B8311-B79A-43C9-A497-163D3DF679CF}"/>
            </a:ext>
          </a:extLst>
        </xdr:cNvPr>
        <xdr:cNvSpPr/>
      </xdr:nvSpPr>
      <xdr:spPr>
        <a:xfrm>
          <a:off x="16754475" y="1381125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95250</xdr:rowOff>
    </xdr:from>
    <xdr:to>
      <xdr:col>102</xdr:col>
      <xdr:colOff>114300</xdr:colOff>
      <xdr:row>85</xdr:row>
      <xdr:rowOff>95250</xdr:rowOff>
    </xdr:to>
    <xdr:cxnSp macro="">
      <xdr:nvCxnSpPr>
        <xdr:cNvPr id="830" name="直線コネクタ 829">
          <a:extLst>
            <a:ext uri="{FF2B5EF4-FFF2-40B4-BE49-F238E27FC236}">
              <a16:creationId xmlns:a16="http://schemas.microsoft.com/office/drawing/2014/main" id="{FBBD3697-4A76-4FB4-929E-B1ACE39CF1F3}"/>
            </a:ext>
          </a:extLst>
        </xdr:cNvPr>
        <xdr:cNvCxnSpPr/>
      </xdr:nvCxnSpPr>
      <xdr:spPr>
        <a:xfrm>
          <a:off x="16802100" y="13858875"/>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86377</xdr:rowOff>
    </xdr:from>
    <xdr:ext cx="469744" cy="259045"/>
    <xdr:sp macro="" textlink="">
      <xdr:nvSpPr>
        <xdr:cNvPr id="831" name="n_1aveValue【児童館】&#10;一人当たり面積">
          <a:extLst>
            <a:ext uri="{FF2B5EF4-FFF2-40B4-BE49-F238E27FC236}">
              <a16:creationId xmlns:a16="http://schemas.microsoft.com/office/drawing/2014/main" id="{1A722619-C5ED-4AB4-BBDA-B0E030BDAA19}"/>
            </a:ext>
          </a:extLst>
        </xdr:cNvPr>
        <xdr:cNvSpPr txBox="1"/>
      </xdr:nvSpPr>
      <xdr:spPr>
        <a:xfrm>
          <a:off x="18983402" y="1319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86377</xdr:rowOff>
    </xdr:from>
    <xdr:ext cx="469744" cy="259045"/>
    <xdr:sp macro="" textlink="">
      <xdr:nvSpPr>
        <xdr:cNvPr id="832" name="n_2aveValue【児童館】&#10;一人当たり面積">
          <a:extLst>
            <a:ext uri="{FF2B5EF4-FFF2-40B4-BE49-F238E27FC236}">
              <a16:creationId xmlns:a16="http://schemas.microsoft.com/office/drawing/2014/main" id="{884A5403-6498-4B34-8F50-725DB5C9CF18}"/>
            </a:ext>
          </a:extLst>
        </xdr:cNvPr>
        <xdr:cNvSpPr txBox="1"/>
      </xdr:nvSpPr>
      <xdr:spPr>
        <a:xfrm>
          <a:off x="18183302" y="1319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86377</xdr:rowOff>
    </xdr:from>
    <xdr:ext cx="469744" cy="259045"/>
    <xdr:sp macro="" textlink="">
      <xdr:nvSpPr>
        <xdr:cNvPr id="833" name="n_3aveValue【児童館】&#10;一人当たり面積">
          <a:extLst>
            <a:ext uri="{FF2B5EF4-FFF2-40B4-BE49-F238E27FC236}">
              <a16:creationId xmlns:a16="http://schemas.microsoft.com/office/drawing/2014/main" id="{C37901BD-A5FF-40C9-A962-6D91EF87EA15}"/>
            </a:ext>
          </a:extLst>
        </xdr:cNvPr>
        <xdr:cNvSpPr txBox="1"/>
      </xdr:nvSpPr>
      <xdr:spPr>
        <a:xfrm>
          <a:off x="17383202" y="1319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29227</xdr:rowOff>
    </xdr:from>
    <xdr:ext cx="469744" cy="259045"/>
    <xdr:sp macro="" textlink="">
      <xdr:nvSpPr>
        <xdr:cNvPr id="834" name="n_4aveValue【児童館】&#10;一人当たり面積">
          <a:extLst>
            <a:ext uri="{FF2B5EF4-FFF2-40B4-BE49-F238E27FC236}">
              <a16:creationId xmlns:a16="http://schemas.microsoft.com/office/drawing/2014/main" id="{91608C8D-EA58-4D10-9CC7-FE1F513212B6}"/>
            </a:ext>
          </a:extLst>
        </xdr:cNvPr>
        <xdr:cNvSpPr txBox="1"/>
      </xdr:nvSpPr>
      <xdr:spPr>
        <a:xfrm>
          <a:off x="16592627" y="13303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137177</xdr:rowOff>
    </xdr:from>
    <xdr:ext cx="469744" cy="259045"/>
    <xdr:sp macro="" textlink="">
      <xdr:nvSpPr>
        <xdr:cNvPr id="835" name="n_1mainValue【児童館】&#10;一人当たり面積">
          <a:extLst>
            <a:ext uri="{FF2B5EF4-FFF2-40B4-BE49-F238E27FC236}">
              <a16:creationId xmlns:a16="http://schemas.microsoft.com/office/drawing/2014/main" id="{41EDE98B-4BC4-4E08-9496-C6CE65538E48}"/>
            </a:ext>
          </a:extLst>
        </xdr:cNvPr>
        <xdr:cNvSpPr txBox="1"/>
      </xdr:nvSpPr>
      <xdr:spPr>
        <a:xfrm>
          <a:off x="18983402" y="13903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137177</xdr:rowOff>
    </xdr:from>
    <xdr:ext cx="469744" cy="259045"/>
    <xdr:sp macro="" textlink="">
      <xdr:nvSpPr>
        <xdr:cNvPr id="836" name="n_2mainValue【児童館】&#10;一人当たり面積">
          <a:extLst>
            <a:ext uri="{FF2B5EF4-FFF2-40B4-BE49-F238E27FC236}">
              <a16:creationId xmlns:a16="http://schemas.microsoft.com/office/drawing/2014/main" id="{CEAB70B5-3EC4-4D02-89D4-CD06F50625EE}"/>
            </a:ext>
          </a:extLst>
        </xdr:cNvPr>
        <xdr:cNvSpPr txBox="1"/>
      </xdr:nvSpPr>
      <xdr:spPr>
        <a:xfrm>
          <a:off x="18183302" y="13903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137177</xdr:rowOff>
    </xdr:from>
    <xdr:ext cx="469744" cy="259045"/>
    <xdr:sp macro="" textlink="">
      <xdr:nvSpPr>
        <xdr:cNvPr id="837" name="n_3mainValue【児童館】&#10;一人当たり面積">
          <a:extLst>
            <a:ext uri="{FF2B5EF4-FFF2-40B4-BE49-F238E27FC236}">
              <a16:creationId xmlns:a16="http://schemas.microsoft.com/office/drawing/2014/main" id="{ADE60BC4-E0A4-41C0-B46A-643777AF31EE}"/>
            </a:ext>
          </a:extLst>
        </xdr:cNvPr>
        <xdr:cNvSpPr txBox="1"/>
      </xdr:nvSpPr>
      <xdr:spPr>
        <a:xfrm>
          <a:off x="17383202" y="13903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137177</xdr:rowOff>
    </xdr:from>
    <xdr:ext cx="469744" cy="259045"/>
    <xdr:sp macro="" textlink="">
      <xdr:nvSpPr>
        <xdr:cNvPr id="838" name="n_4mainValue【児童館】&#10;一人当たり面積">
          <a:extLst>
            <a:ext uri="{FF2B5EF4-FFF2-40B4-BE49-F238E27FC236}">
              <a16:creationId xmlns:a16="http://schemas.microsoft.com/office/drawing/2014/main" id="{7643B8B8-6F9A-4B16-8D4F-FB338F4D1DCF}"/>
            </a:ext>
          </a:extLst>
        </xdr:cNvPr>
        <xdr:cNvSpPr txBox="1"/>
      </xdr:nvSpPr>
      <xdr:spPr>
        <a:xfrm>
          <a:off x="16592627" y="13903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9" name="正方形/長方形 838">
          <a:extLst>
            <a:ext uri="{FF2B5EF4-FFF2-40B4-BE49-F238E27FC236}">
              <a16:creationId xmlns:a16="http://schemas.microsoft.com/office/drawing/2014/main" id="{44A73AD7-07F6-4E7D-ADF6-4619A8B283CA}"/>
            </a:ext>
          </a:extLst>
        </xdr:cNvPr>
        <xdr:cNvSpPr/>
      </xdr:nvSpPr>
      <xdr:spPr>
        <a:xfrm>
          <a:off x="11210925" y="14754225"/>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0" name="正方形/長方形 839">
          <a:extLst>
            <a:ext uri="{FF2B5EF4-FFF2-40B4-BE49-F238E27FC236}">
              <a16:creationId xmlns:a16="http://schemas.microsoft.com/office/drawing/2014/main" id="{467897E1-C511-4C62-BC12-20A4AC23B845}"/>
            </a:ext>
          </a:extLst>
        </xdr:cNvPr>
        <xdr:cNvSpPr/>
      </xdr:nvSpPr>
      <xdr:spPr>
        <a:xfrm>
          <a:off x="113157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1" name="正方形/長方形 840">
          <a:extLst>
            <a:ext uri="{FF2B5EF4-FFF2-40B4-BE49-F238E27FC236}">
              <a16:creationId xmlns:a16="http://schemas.microsoft.com/office/drawing/2014/main" id="{CB2D8623-7CA8-4996-804F-A2D5EA5BE4E0}"/>
            </a:ext>
          </a:extLst>
        </xdr:cNvPr>
        <xdr:cNvSpPr/>
      </xdr:nvSpPr>
      <xdr:spPr>
        <a:xfrm>
          <a:off x="113157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2" name="正方形/長方形 841">
          <a:extLst>
            <a:ext uri="{FF2B5EF4-FFF2-40B4-BE49-F238E27FC236}">
              <a16:creationId xmlns:a16="http://schemas.microsoft.com/office/drawing/2014/main" id="{6ED4057E-9C98-496F-8D19-1A6DB9796FBE}"/>
            </a:ext>
          </a:extLst>
        </xdr:cNvPr>
        <xdr:cNvSpPr/>
      </xdr:nvSpPr>
      <xdr:spPr>
        <a:xfrm>
          <a:off x="122396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3" name="正方形/長方形 842">
          <a:extLst>
            <a:ext uri="{FF2B5EF4-FFF2-40B4-BE49-F238E27FC236}">
              <a16:creationId xmlns:a16="http://schemas.microsoft.com/office/drawing/2014/main" id="{04557CA2-9315-4C0E-80BF-7C6B8D196BF7}"/>
            </a:ext>
          </a:extLst>
        </xdr:cNvPr>
        <xdr:cNvSpPr/>
      </xdr:nvSpPr>
      <xdr:spPr>
        <a:xfrm>
          <a:off x="122396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4" name="正方形/長方形 843">
          <a:extLst>
            <a:ext uri="{FF2B5EF4-FFF2-40B4-BE49-F238E27FC236}">
              <a16:creationId xmlns:a16="http://schemas.microsoft.com/office/drawing/2014/main" id="{6FEB9190-07FB-41DE-9817-E1DA867B25A2}"/>
            </a:ext>
          </a:extLst>
        </xdr:cNvPr>
        <xdr:cNvSpPr/>
      </xdr:nvSpPr>
      <xdr:spPr>
        <a:xfrm>
          <a:off x="132683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5" name="正方形/長方形 844">
          <a:extLst>
            <a:ext uri="{FF2B5EF4-FFF2-40B4-BE49-F238E27FC236}">
              <a16:creationId xmlns:a16="http://schemas.microsoft.com/office/drawing/2014/main" id="{676AEB8C-FA2B-4ECE-A400-D08B36483B45}"/>
            </a:ext>
          </a:extLst>
        </xdr:cNvPr>
        <xdr:cNvSpPr/>
      </xdr:nvSpPr>
      <xdr:spPr>
        <a:xfrm>
          <a:off x="132683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6" name="正方形/長方形 845">
          <a:extLst>
            <a:ext uri="{FF2B5EF4-FFF2-40B4-BE49-F238E27FC236}">
              <a16:creationId xmlns:a16="http://schemas.microsoft.com/office/drawing/2014/main" id="{7222BE8C-7DE4-47C2-8638-9103FA8ECEE4}"/>
            </a:ext>
          </a:extLst>
        </xdr:cNvPr>
        <xdr:cNvSpPr/>
      </xdr:nvSpPr>
      <xdr:spPr>
        <a:xfrm>
          <a:off x="11210925" y="15840075"/>
          <a:ext cx="424815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7" name="テキスト ボックス 846">
          <a:extLst>
            <a:ext uri="{FF2B5EF4-FFF2-40B4-BE49-F238E27FC236}">
              <a16:creationId xmlns:a16="http://schemas.microsoft.com/office/drawing/2014/main" id="{DA9D650C-064E-45F8-8CCC-A850D24C8723}"/>
            </a:ext>
          </a:extLst>
        </xdr:cNvPr>
        <xdr:cNvSpPr txBox="1"/>
      </xdr:nvSpPr>
      <xdr:spPr>
        <a:xfrm>
          <a:off x="11172825" y="156591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8" name="直線コネクタ 847">
          <a:extLst>
            <a:ext uri="{FF2B5EF4-FFF2-40B4-BE49-F238E27FC236}">
              <a16:creationId xmlns:a16="http://schemas.microsoft.com/office/drawing/2014/main" id="{82632EAB-08CE-4FE4-AB14-E3E10AEF553B}"/>
            </a:ext>
          </a:extLst>
        </xdr:cNvPr>
        <xdr:cNvCxnSpPr/>
      </xdr:nvCxnSpPr>
      <xdr:spPr>
        <a:xfrm>
          <a:off x="11210925" y="179927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849" name="テキスト ボックス 848">
          <a:extLst>
            <a:ext uri="{FF2B5EF4-FFF2-40B4-BE49-F238E27FC236}">
              <a16:creationId xmlns:a16="http://schemas.microsoft.com/office/drawing/2014/main" id="{6822A34C-D649-4993-9AD6-B14F67ABC23D}"/>
            </a:ext>
          </a:extLst>
        </xdr:cNvPr>
        <xdr:cNvSpPr txBox="1"/>
      </xdr:nvSpPr>
      <xdr:spPr>
        <a:xfrm>
          <a:off x="10845966" y="178568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50" name="直線コネクタ 849">
          <a:extLst>
            <a:ext uri="{FF2B5EF4-FFF2-40B4-BE49-F238E27FC236}">
              <a16:creationId xmlns:a16="http://schemas.microsoft.com/office/drawing/2014/main" id="{D089226E-E622-4A56-B00D-D52BE3753386}"/>
            </a:ext>
          </a:extLst>
        </xdr:cNvPr>
        <xdr:cNvCxnSpPr/>
      </xdr:nvCxnSpPr>
      <xdr:spPr>
        <a:xfrm>
          <a:off x="11210925" y="176403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851" name="テキスト ボックス 850">
          <a:extLst>
            <a:ext uri="{FF2B5EF4-FFF2-40B4-BE49-F238E27FC236}">
              <a16:creationId xmlns:a16="http://schemas.microsoft.com/office/drawing/2014/main" id="{A95EF99C-165A-4B4D-AFDA-D0F57431E64E}"/>
            </a:ext>
          </a:extLst>
        </xdr:cNvPr>
        <xdr:cNvSpPr txBox="1"/>
      </xdr:nvSpPr>
      <xdr:spPr>
        <a:xfrm>
          <a:off x="10845966" y="174949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52" name="直線コネクタ 851">
          <a:extLst>
            <a:ext uri="{FF2B5EF4-FFF2-40B4-BE49-F238E27FC236}">
              <a16:creationId xmlns:a16="http://schemas.microsoft.com/office/drawing/2014/main" id="{4924CA91-76F4-4793-9FCF-3093A73C77A3}"/>
            </a:ext>
          </a:extLst>
        </xdr:cNvPr>
        <xdr:cNvCxnSpPr/>
      </xdr:nvCxnSpPr>
      <xdr:spPr>
        <a:xfrm>
          <a:off x="11210925" y="172783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53" name="テキスト ボックス 852">
          <a:extLst>
            <a:ext uri="{FF2B5EF4-FFF2-40B4-BE49-F238E27FC236}">
              <a16:creationId xmlns:a16="http://schemas.microsoft.com/office/drawing/2014/main" id="{B9D084CB-89F9-4F9E-8DC7-37178935D448}"/>
            </a:ext>
          </a:extLst>
        </xdr:cNvPr>
        <xdr:cNvSpPr txBox="1"/>
      </xdr:nvSpPr>
      <xdr:spPr>
        <a:xfrm>
          <a:off x="10845966" y="17142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54" name="直線コネクタ 853">
          <a:extLst>
            <a:ext uri="{FF2B5EF4-FFF2-40B4-BE49-F238E27FC236}">
              <a16:creationId xmlns:a16="http://schemas.microsoft.com/office/drawing/2014/main" id="{26B78C36-46D8-4BC9-A1E2-B9C226620A5A}"/>
            </a:ext>
          </a:extLst>
        </xdr:cNvPr>
        <xdr:cNvCxnSpPr/>
      </xdr:nvCxnSpPr>
      <xdr:spPr>
        <a:xfrm>
          <a:off x="11210925" y="169164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55" name="テキスト ボックス 854">
          <a:extLst>
            <a:ext uri="{FF2B5EF4-FFF2-40B4-BE49-F238E27FC236}">
              <a16:creationId xmlns:a16="http://schemas.microsoft.com/office/drawing/2014/main" id="{763FFC44-7CFA-43F9-BA3F-36174FFE2DBD}"/>
            </a:ext>
          </a:extLst>
        </xdr:cNvPr>
        <xdr:cNvSpPr txBox="1"/>
      </xdr:nvSpPr>
      <xdr:spPr>
        <a:xfrm>
          <a:off x="10845966" y="1678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56" name="直線コネクタ 855">
          <a:extLst>
            <a:ext uri="{FF2B5EF4-FFF2-40B4-BE49-F238E27FC236}">
              <a16:creationId xmlns:a16="http://schemas.microsoft.com/office/drawing/2014/main" id="{DCAE4A2E-0095-4D98-BDC9-6AB6221BD004}"/>
            </a:ext>
          </a:extLst>
        </xdr:cNvPr>
        <xdr:cNvCxnSpPr/>
      </xdr:nvCxnSpPr>
      <xdr:spPr>
        <a:xfrm>
          <a:off x="11210925" y="165544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57" name="テキスト ボックス 856">
          <a:extLst>
            <a:ext uri="{FF2B5EF4-FFF2-40B4-BE49-F238E27FC236}">
              <a16:creationId xmlns:a16="http://schemas.microsoft.com/office/drawing/2014/main" id="{2304F602-C3CF-44FD-A30F-C131B468D1C1}"/>
            </a:ext>
          </a:extLst>
        </xdr:cNvPr>
        <xdr:cNvSpPr txBox="1"/>
      </xdr:nvSpPr>
      <xdr:spPr>
        <a:xfrm>
          <a:off x="10845966" y="16418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58" name="直線コネクタ 857">
          <a:extLst>
            <a:ext uri="{FF2B5EF4-FFF2-40B4-BE49-F238E27FC236}">
              <a16:creationId xmlns:a16="http://schemas.microsoft.com/office/drawing/2014/main" id="{EA3EE6F1-B5AD-4078-B74F-22BC5E3429C7}"/>
            </a:ext>
          </a:extLst>
        </xdr:cNvPr>
        <xdr:cNvCxnSpPr/>
      </xdr:nvCxnSpPr>
      <xdr:spPr>
        <a:xfrm>
          <a:off x="11210925" y="161925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59" name="テキスト ボックス 858">
          <a:extLst>
            <a:ext uri="{FF2B5EF4-FFF2-40B4-BE49-F238E27FC236}">
              <a16:creationId xmlns:a16="http://schemas.microsoft.com/office/drawing/2014/main" id="{E6C0D910-51F6-4A2F-9B63-6F6DFCDDEBEF}"/>
            </a:ext>
          </a:extLst>
        </xdr:cNvPr>
        <xdr:cNvSpPr txBox="1"/>
      </xdr:nvSpPr>
      <xdr:spPr>
        <a:xfrm>
          <a:off x="10845966" y="16056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0" name="直線コネクタ 859">
          <a:extLst>
            <a:ext uri="{FF2B5EF4-FFF2-40B4-BE49-F238E27FC236}">
              <a16:creationId xmlns:a16="http://schemas.microsoft.com/office/drawing/2014/main" id="{9629CB7D-EFA2-4583-9A89-D493801B9645}"/>
            </a:ext>
          </a:extLst>
        </xdr:cNvPr>
        <xdr:cNvCxnSpPr/>
      </xdr:nvCxnSpPr>
      <xdr:spPr>
        <a:xfrm>
          <a:off x="11210925" y="158400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861" name="テキスト ボックス 860">
          <a:extLst>
            <a:ext uri="{FF2B5EF4-FFF2-40B4-BE49-F238E27FC236}">
              <a16:creationId xmlns:a16="http://schemas.microsoft.com/office/drawing/2014/main" id="{E622F9B8-9C07-4082-A878-679786A7C6F7}"/>
            </a:ext>
          </a:extLst>
        </xdr:cNvPr>
        <xdr:cNvSpPr txBox="1"/>
      </xdr:nvSpPr>
      <xdr:spPr>
        <a:xfrm>
          <a:off x="10845966" y="157042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62" name="【公民館】&#10;有形固定資産減価償却率グラフ枠">
          <a:extLst>
            <a:ext uri="{FF2B5EF4-FFF2-40B4-BE49-F238E27FC236}">
              <a16:creationId xmlns:a16="http://schemas.microsoft.com/office/drawing/2014/main" id="{EDB4FBD4-C5A1-4256-A0EF-972DB5B3874E}"/>
            </a:ext>
          </a:extLst>
        </xdr:cNvPr>
        <xdr:cNvSpPr/>
      </xdr:nvSpPr>
      <xdr:spPr>
        <a:xfrm>
          <a:off x="11210925" y="15840075"/>
          <a:ext cx="424815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38100</xdr:rowOff>
    </xdr:from>
    <xdr:to>
      <xdr:col>85</xdr:col>
      <xdr:colOff>126364</xdr:colOff>
      <xdr:row>109</xdr:row>
      <xdr:rowOff>41911</xdr:rowOff>
    </xdr:to>
    <xdr:cxnSp macro="">
      <xdr:nvCxnSpPr>
        <xdr:cNvPr id="863" name="直線コネクタ 862">
          <a:extLst>
            <a:ext uri="{FF2B5EF4-FFF2-40B4-BE49-F238E27FC236}">
              <a16:creationId xmlns:a16="http://schemas.microsoft.com/office/drawing/2014/main" id="{7A4595A7-4DF6-4771-A884-F8DC892D4373}"/>
            </a:ext>
          </a:extLst>
        </xdr:cNvPr>
        <xdr:cNvCxnSpPr/>
      </xdr:nvCxnSpPr>
      <xdr:spPr>
        <a:xfrm flipV="1">
          <a:off x="14696439" y="16230600"/>
          <a:ext cx="0" cy="1464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45738</xdr:rowOff>
    </xdr:from>
    <xdr:ext cx="405111" cy="259045"/>
    <xdr:sp macro="" textlink="">
      <xdr:nvSpPr>
        <xdr:cNvPr id="864" name="【公民館】&#10;有形固定資産減価償却率最小値テキスト">
          <a:extLst>
            <a:ext uri="{FF2B5EF4-FFF2-40B4-BE49-F238E27FC236}">
              <a16:creationId xmlns:a16="http://schemas.microsoft.com/office/drawing/2014/main" id="{B339B797-9DE5-4841-B741-F21113BF939D}"/>
            </a:ext>
          </a:extLst>
        </xdr:cNvPr>
        <xdr:cNvSpPr txBox="1"/>
      </xdr:nvSpPr>
      <xdr:spPr>
        <a:xfrm>
          <a:off x="14735175" y="17698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41911</xdr:rowOff>
    </xdr:from>
    <xdr:to>
      <xdr:col>86</xdr:col>
      <xdr:colOff>25400</xdr:colOff>
      <xdr:row>109</xdr:row>
      <xdr:rowOff>41911</xdr:rowOff>
    </xdr:to>
    <xdr:cxnSp macro="">
      <xdr:nvCxnSpPr>
        <xdr:cNvPr id="865" name="直線コネクタ 864">
          <a:extLst>
            <a:ext uri="{FF2B5EF4-FFF2-40B4-BE49-F238E27FC236}">
              <a16:creationId xmlns:a16="http://schemas.microsoft.com/office/drawing/2014/main" id="{DB2B3A00-6396-4623-A607-C1A3FEDA0C0C}"/>
            </a:ext>
          </a:extLst>
        </xdr:cNvPr>
        <xdr:cNvCxnSpPr/>
      </xdr:nvCxnSpPr>
      <xdr:spPr>
        <a:xfrm>
          <a:off x="14611350" y="17694911"/>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156227</xdr:rowOff>
    </xdr:from>
    <xdr:ext cx="405111" cy="259045"/>
    <xdr:sp macro="" textlink="">
      <xdr:nvSpPr>
        <xdr:cNvPr id="866" name="【公民館】&#10;有形固定資産減価償却率最大値テキスト">
          <a:extLst>
            <a:ext uri="{FF2B5EF4-FFF2-40B4-BE49-F238E27FC236}">
              <a16:creationId xmlns:a16="http://schemas.microsoft.com/office/drawing/2014/main" id="{6A791CBB-5FA4-428F-8EB3-A84732295081}"/>
            </a:ext>
          </a:extLst>
        </xdr:cNvPr>
        <xdr:cNvSpPr txBox="1"/>
      </xdr:nvSpPr>
      <xdr:spPr>
        <a:xfrm>
          <a:off x="14735175" y="1602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38100</xdr:rowOff>
    </xdr:from>
    <xdr:to>
      <xdr:col>86</xdr:col>
      <xdr:colOff>25400</xdr:colOff>
      <xdr:row>100</xdr:row>
      <xdr:rowOff>38100</xdr:rowOff>
    </xdr:to>
    <xdr:cxnSp macro="">
      <xdr:nvCxnSpPr>
        <xdr:cNvPr id="867" name="直線コネクタ 866">
          <a:extLst>
            <a:ext uri="{FF2B5EF4-FFF2-40B4-BE49-F238E27FC236}">
              <a16:creationId xmlns:a16="http://schemas.microsoft.com/office/drawing/2014/main" id="{CA267E15-A4D5-4E37-9CDF-AFC00A1FF0EC}"/>
            </a:ext>
          </a:extLst>
        </xdr:cNvPr>
        <xdr:cNvCxnSpPr/>
      </xdr:nvCxnSpPr>
      <xdr:spPr>
        <a:xfrm>
          <a:off x="14611350" y="1623060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97807</xdr:rowOff>
    </xdr:from>
    <xdr:ext cx="405111" cy="259045"/>
    <xdr:sp macro="" textlink="">
      <xdr:nvSpPr>
        <xdr:cNvPr id="868" name="【公民館】&#10;有形固定資産減価償却率平均値テキスト">
          <a:extLst>
            <a:ext uri="{FF2B5EF4-FFF2-40B4-BE49-F238E27FC236}">
              <a16:creationId xmlns:a16="http://schemas.microsoft.com/office/drawing/2014/main" id="{3D4D3DD5-D257-449B-AF09-84DD12C51CEB}"/>
            </a:ext>
          </a:extLst>
        </xdr:cNvPr>
        <xdr:cNvSpPr txBox="1"/>
      </xdr:nvSpPr>
      <xdr:spPr>
        <a:xfrm>
          <a:off x="14735175" y="16776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74930</xdr:rowOff>
    </xdr:from>
    <xdr:to>
      <xdr:col>85</xdr:col>
      <xdr:colOff>177800</xdr:colOff>
      <xdr:row>105</xdr:row>
      <xdr:rowOff>5080</xdr:rowOff>
    </xdr:to>
    <xdr:sp macro="" textlink="">
      <xdr:nvSpPr>
        <xdr:cNvPr id="869" name="フローチャート: 判断 868">
          <a:extLst>
            <a:ext uri="{FF2B5EF4-FFF2-40B4-BE49-F238E27FC236}">
              <a16:creationId xmlns:a16="http://schemas.microsoft.com/office/drawing/2014/main" id="{84D6775C-96BD-45D2-A375-A6BE85FAB878}"/>
            </a:ext>
          </a:extLst>
        </xdr:cNvPr>
        <xdr:cNvSpPr/>
      </xdr:nvSpPr>
      <xdr:spPr>
        <a:xfrm>
          <a:off x="14649450" y="1691513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25400</xdr:rowOff>
    </xdr:from>
    <xdr:to>
      <xdr:col>81</xdr:col>
      <xdr:colOff>101600</xdr:colOff>
      <xdr:row>104</xdr:row>
      <xdr:rowOff>127000</xdr:rowOff>
    </xdr:to>
    <xdr:sp macro="" textlink="">
      <xdr:nvSpPr>
        <xdr:cNvPr id="870" name="フローチャート: 判断 869">
          <a:extLst>
            <a:ext uri="{FF2B5EF4-FFF2-40B4-BE49-F238E27FC236}">
              <a16:creationId xmlns:a16="http://schemas.microsoft.com/office/drawing/2014/main" id="{3F2C891E-E9BC-4EC0-8B47-D5ADA76F4895}"/>
            </a:ext>
          </a:extLst>
        </xdr:cNvPr>
        <xdr:cNvSpPr/>
      </xdr:nvSpPr>
      <xdr:spPr>
        <a:xfrm>
          <a:off x="13887450" y="1686877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25400</xdr:rowOff>
    </xdr:from>
    <xdr:to>
      <xdr:col>76</xdr:col>
      <xdr:colOff>165100</xdr:colOff>
      <xdr:row>104</xdr:row>
      <xdr:rowOff>127000</xdr:rowOff>
    </xdr:to>
    <xdr:sp macro="" textlink="">
      <xdr:nvSpPr>
        <xdr:cNvPr id="871" name="フローチャート: 判断 870">
          <a:extLst>
            <a:ext uri="{FF2B5EF4-FFF2-40B4-BE49-F238E27FC236}">
              <a16:creationId xmlns:a16="http://schemas.microsoft.com/office/drawing/2014/main" id="{D9977E80-CB07-4F53-89FB-43AB4E6D8935}"/>
            </a:ext>
          </a:extLst>
        </xdr:cNvPr>
        <xdr:cNvSpPr/>
      </xdr:nvSpPr>
      <xdr:spPr>
        <a:xfrm>
          <a:off x="13096875" y="1686877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139700</xdr:rowOff>
    </xdr:from>
    <xdr:to>
      <xdr:col>72</xdr:col>
      <xdr:colOff>38100</xdr:colOff>
      <xdr:row>104</xdr:row>
      <xdr:rowOff>69850</xdr:rowOff>
    </xdr:to>
    <xdr:sp macro="" textlink="">
      <xdr:nvSpPr>
        <xdr:cNvPr id="872" name="フローチャート: 判断 871">
          <a:extLst>
            <a:ext uri="{FF2B5EF4-FFF2-40B4-BE49-F238E27FC236}">
              <a16:creationId xmlns:a16="http://schemas.microsoft.com/office/drawing/2014/main" id="{C115919B-9474-4F27-A03D-5A7D0A283F49}"/>
            </a:ext>
          </a:extLst>
        </xdr:cNvPr>
        <xdr:cNvSpPr/>
      </xdr:nvSpPr>
      <xdr:spPr>
        <a:xfrm>
          <a:off x="12296775" y="16821150"/>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120650</xdr:rowOff>
    </xdr:from>
    <xdr:to>
      <xdr:col>67</xdr:col>
      <xdr:colOff>101600</xdr:colOff>
      <xdr:row>104</xdr:row>
      <xdr:rowOff>50800</xdr:rowOff>
    </xdr:to>
    <xdr:sp macro="" textlink="">
      <xdr:nvSpPr>
        <xdr:cNvPr id="873" name="フローチャート: 判断 872">
          <a:extLst>
            <a:ext uri="{FF2B5EF4-FFF2-40B4-BE49-F238E27FC236}">
              <a16:creationId xmlns:a16="http://schemas.microsoft.com/office/drawing/2014/main" id="{1BFF5CAB-3422-4FB6-839A-ABD1040A9EA7}"/>
            </a:ext>
          </a:extLst>
        </xdr:cNvPr>
        <xdr:cNvSpPr/>
      </xdr:nvSpPr>
      <xdr:spPr>
        <a:xfrm>
          <a:off x="11487150" y="16802100"/>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4" name="テキスト ボックス 873">
          <a:extLst>
            <a:ext uri="{FF2B5EF4-FFF2-40B4-BE49-F238E27FC236}">
              <a16:creationId xmlns:a16="http://schemas.microsoft.com/office/drawing/2014/main" id="{90792B2D-335E-4A6D-98BB-F11808A55C29}"/>
            </a:ext>
          </a:extLst>
        </xdr:cNvPr>
        <xdr:cNvSpPr txBox="1"/>
      </xdr:nvSpPr>
      <xdr:spPr>
        <a:xfrm>
          <a:off x="145256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5" name="テキスト ボックス 874">
          <a:extLst>
            <a:ext uri="{FF2B5EF4-FFF2-40B4-BE49-F238E27FC236}">
              <a16:creationId xmlns:a16="http://schemas.microsoft.com/office/drawing/2014/main" id="{36005684-B865-416E-83B4-6025031D11FF}"/>
            </a:ext>
          </a:extLst>
        </xdr:cNvPr>
        <xdr:cNvSpPr txBox="1"/>
      </xdr:nvSpPr>
      <xdr:spPr>
        <a:xfrm>
          <a:off x="137636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6" name="テキスト ボックス 875">
          <a:extLst>
            <a:ext uri="{FF2B5EF4-FFF2-40B4-BE49-F238E27FC236}">
              <a16:creationId xmlns:a16="http://schemas.microsoft.com/office/drawing/2014/main" id="{894AA0A2-D9EA-47EB-83DA-9D54DC50E8E9}"/>
            </a:ext>
          </a:extLst>
        </xdr:cNvPr>
        <xdr:cNvSpPr txBox="1"/>
      </xdr:nvSpPr>
      <xdr:spPr>
        <a:xfrm>
          <a:off x="129730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7" name="テキスト ボックス 876">
          <a:extLst>
            <a:ext uri="{FF2B5EF4-FFF2-40B4-BE49-F238E27FC236}">
              <a16:creationId xmlns:a16="http://schemas.microsoft.com/office/drawing/2014/main" id="{CAAEA07B-3A18-462D-8216-160CA329AB8C}"/>
            </a:ext>
          </a:extLst>
        </xdr:cNvPr>
        <xdr:cNvSpPr txBox="1"/>
      </xdr:nvSpPr>
      <xdr:spPr>
        <a:xfrm>
          <a:off x="121729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8" name="テキスト ボックス 877">
          <a:extLst>
            <a:ext uri="{FF2B5EF4-FFF2-40B4-BE49-F238E27FC236}">
              <a16:creationId xmlns:a16="http://schemas.microsoft.com/office/drawing/2014/main" id="{36ECF541-EBF3-40C5-B4A4-4F6E5C8121D9}"/>
            </a:ext>
          </a:extLst>
        </xdr:cNvPr>
        <xdr:cNvSpPr txBox="1"/>
      </xdr:nvSpPr>
      <xdr:spPr>
        <a:xfrm>
          <a:off x="113633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44450</xdr:rowOff>
    </xdr:from>
    <xdr:to>
      <xdr:col>85</xdr:col>
      <xdr:colOff>177800</xdr:colOff>
      <xdr:row>105</xdr:row>
      <xdr:rowOff>146050</xdr:rowOff>
    </xdr:to>
    <xdr:sp macro="" textlink="">
      <xdr:nvSpPr>
        <xdr:cNvPr id="879" name="楕円 878">
          <a:extLst>
            <a:ext uri="{FF2B5EF4-FFF2-40B4-BE49-F238E27FC236}">
              <a16:creationId xmlns:a16="http://schemas.microsoft.com/office/drawing/2014/main" id="{07D5CABD-AE17-4CFB-AAB5-A3A0E77A0818}"/>
            </a:ext>
          </a:extLst>
        </xdr:cNvPr>
        <xdr:cNvSpPr/>
      </xdr:nvSpPr>
      <xdr:spPr>
        <a:xfrm>
          <a:off x="14649450" y="1704975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22877</xdr:rowOff>
    </xdr:from>
    <xdr:ext cx="405111" cy="259045"/>
    <xdr:sp macro="" textlink="">
      <xdr:nvSpPr>
        <xdr:cNvPr id="880" name="【公民館】&#10;有形固定資産減価償却率該当値テキスト">
          <a:extLst>
            <a:ext uri="{FF2B5EF4-FFF2-40B4-BE49-F238E27FC236}">
              <a16:creationId xmlns:a16="http://schemas.microsoft.com/office/drawing/2014/main" id="{A332AACB-153C-458F-9414-CB23AF4282AA}"/>
            </a:ext>
          </a:extLst>
        </xdr:cNvPr>
        <xdr:cNvSpPr txBox="1"/>
      </xdr:nvSpPr>
      <xdr:spPr>
        <a:xfrm>
          <a:off x="14735175" y="17028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151130</xdr:rowOff>
    </xdr:from>
    <xdr:to>
      <xdr:col>81</xdr:col>
      <xdr:colOff>101600</xdr:colOff>
      <xdr:row>105</xdr:row>
      <xdr:rowOff>81280</xdr:rowOff>
    </xdr:to>
    <xdr:sp macro="" textlink="">
      <xdr:nvSpPr>
        <xdr:cNvPr id="881" name="楕円 880">
          <a:extLst>
            <a:ext uri="{FF2B5EF4-FFF2-40B4-BE49-F238E27FC236}">
              <a16:creationId xmlns:a16="http://schemas.microsoft.com/office/drawing/2014/main" id="{DD30696D-DD94-45BC-87F5-6DE070025989}"/>
            </a:ext>
          </a:extLst>
        </xdr:cNvPr>
        <xdr:cNvSpPr/>
      </xdr:nvSpPr>
      <xdr:spPr>
        <a:xfrm>
          <a:off x="13887450" y="1699133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30480</xdr:rowOff>
    </xdr:from>
    <xdr:to>
      <xdr:col>85</xdr:col>
      <xdr:colOff>127000</xdr:colOff>
      <xdr:row>105</xdr:row>
      <xdr:rowOff>95250</xdr:rowOff>
    </xdr:to>
    <xdr:cxnSp macro="">
      <xdr:nvCxnSpPr>
        <xdr:cNvPr id="882" name="直線コネクタ 881">
          <a:extLst>
            <a:ext uri="{FF2B5EF4-FFF2-40B4-BE49-F238E27FC236}">
              <a16:creationId xmlns:a16="http://schemas.microsoft.com/office/drawing/2014/main" id="{230EB6DE-6103-4AFC-9F55-0E73C19AA544}"/>
            </a:ext>
          </a:extLst>
        </xdr:cNvPr>
        <xdr:cNvCxnSpPr/>
      </xdr:nvCxnSpPr>
      <xdr:spPr>
        <a:xfrm>
          <a:off x="13935075" y="17029430"/>
          <a:ext cx="762000" cy="67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124461</xdr:rowOff>
    </xdr:from>
    <xdr:to>
      <xdr:col>76</xdr:col>
      <xdr:colOff>165100</xdr:colOff>
      <xdr:row>107</xdr:row>
      <xdr:rowOff>54611</xdr:rowOff>
    </xdr:to>
    <xdr:sp macro="" textlink="">
      <xdr:nvSpPr>
        <xdr:cNvPr id="883" name="楕円 882">
          <a:extLst>
            <a:ext uri="{FF2B5EF4-FFF2-40B4-BE49-F238E27FC236}">
              <a16:creationId xmlns:a16="http://schemas.microsoft.com/office/drawing/2014/main" id="{2D1AE86E-7B43-40E4-A9F7-D3A13A268FA3}"/>
            </a:ext>
          </a:extLst>
        </xdr:cNvPr>
        <xdr:cNvSpPr/>
      </xdr:nvSpPr>
      <xdr:spPr>
        <a:xfrm>
          <a:off x="13096875" y="17285336"/>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30480</xdr:rowOff>
    </xdr:from>
    <xdr:to>
      <xdr:col>81</xdr:col>
      <xdr:colOff>50800</xdr:colOff>
      <xdr:row>107</xdr:row>
      <xdr:rowOff>3811</xdr:rowOff>
    </xdr:to>
    <xdr:cxnSp macro="">
      <xdr:nvCxnSpPr>
        <xdr:cNvPr id="884" name="直線コネクタ 883">
          <a:extLst>
            <a:ext uri="{FF2B5EF4-FFF2-40B4-BE49-F238E27FC236}">
              <a16:creationId xmlns:a16="http://schemas.microsoft.com/office/drawing/2014/main" id="{EA8D10FA-F13B-4737-BFA4-F95C8E9CB8BE}"/>
            </a:ext>
          </a:extLst>
        </xdr:cNvPr>
        <xdr:cNvCxnSpPr/>
      </xdr:nvCxnSpPr>
      <xdr:spPr>
        <a:xfrm flipV="1">
          <a:off x="13144500" y="17029430"/>
          <a:ext cx="790575" cy="303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63500</xdr:rowOff>
    </xdr:from>
    <xdr:to>
      <xdr:col>72</xdr:col>
      <xdr:colOff>38100</xdr:colOff>
      <xdr:row>106</xdr:row>
      <xdr:rowOff>165100</xdr:rowOff>
    </xdr:to>
    <xdr:sp macro="" textlink="">
      <xdr:nvSpPr>
        <xdr:cNvPr id="885" name="楕円 884">
          <a:extLst>
            <a:ext uri="{FF2B5EF4-FFF2-40B4-BE49-F238E27FC236}">
              <a16:creationId xmlns:a16="http://schemas.microsoft.com/office/drawing/2014/main" id="{9663C4FE-37E5-436A-8457-DEB64197C7AE}"/>
            </a:ext>
          </a:extLst>
        </xdr:cNvPr>
        <xdr:cNvSpPr/>
      </xdr:nvSpPr>
      <xdr:spPr>
        <a:xfrm>
          <a:off x="12296775" y="1723072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114300</xdr:rowOff>
    </xdr:from>
    <xdr:to>
      <xdr:col>76</xdr:col>
      <xdr:colOff>114300</xdr:colOff>
      <xdr:row>107</xdr:row>
      <xdr:rowOff>3811</xdr:rowOff>
    </xdr:to>
    <xdr:cxnSp macro="">
      <xdr:nvCxnSpPr>
        <xdr:cNvPr id="886" name="直線コネクタ 885">
          <a:extLst>
            <a:ext uri="{FF2B5EF4-FFF2-40B4-BE49-F238E27FC236}">
              <a16:creationId xmlns:a16="http://schemas.microsoft.com/office/drawing/2014/main" id="{B4F2D06C-4F7B-486C-A307-A4529B624668}"/>
            </a:ext>
          </a:extLst>
        </xdr:cNvPr>
        <xdr:cNvCxnSpPr/>
      </xdr:nvCxnSpPr>
      <xdr:spPr>
        <a:xfrm>
          <a:off x="12344400" y="17278350"/>
          <a:ext cx="800100" cy="54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158750</xdr:rowOff>
    </xdr:from>
    <xdr:to>
      <xdr:col>67</xdr:col>
      <xdr:colOff>101600</xdr:colOff>
      <xdr:row>106</xdr:row>
      <xdr:rowOff>88900</xdr:rowOff>
    </xdr:to>
    <xdr:sp macro="" textlink="">
      <xdr:nvSpPr>
        <xdr:cNvPr id="887" name="楕円 886">
          <a:extLst>
            <a:ext uri="{FF2B5EF4-FFF2-40B4-BE49-F238E27FC236}">
              <a16:creationId xmlns:a16="http://schemas.microsoft.com/office/drawing/2014/main" id="{C53FBF6B-C067-4B4D-8FA4-D38252EBA787}"/>
            </a:ext>
          </a:extLst>
        </xdr:cNvPr>
        <xdr:cNvSpPr/>
      </xdr:nvSpPr>
      <xdr:spPr>
        <a:xfrm>
          <a:off x="11487150" y="17164050"/>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38100</xdr:rowOff>
    </xdr:from>
    <xdr:to>
      <xdr:col>71</xdr:col>
      <xdr:colOff>177800</xdr:colOff>
      <xdr:row>106</xdr:row>
      <xdr:rowOff>114300</xdr:rowOff>
    </xdr:to>
    <xdr:cxnSp macro="">
      <xdr:nvCxnSpPr>
        <xdr:cNvPr id="888" name="直線コネクタ 887">
          <a:extLst>
            <a:ext uri="{FF2B5EF4-FFF2-40B4-BE49-F238E27FC236}">
              <a16:creationId xmlns:a16="http://schemas.microsoft.com/office/drawing/2014/main" id="{324DA738-7C97-49A2-86CB-D394F441A85C}"/>
            </a:ext>
          </a:extLst>
        </xdr:cNvPr>
        <xdr:cNvCxnSpPr/>
      </xdr:nvCxnSpPr>
      <xdr:spPr>
        <a:xfrm>
          <a:off x="11534775" y="17202150"/>
          <a:ext cx="809625"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143527</xdr:rowOff>
    </xdr:from>
    <xdr:ext cx="405111" cy="259045"/>
    <xdr:sp macro="" textlink="">
      <xdr:nvSpPr>
        <xdr:cNvPr id="889" name="n_1aveValue【公民館】&#10;有形固定資産減価償却率">
          <a:extLst>
            <a:ext uri="{FF2B5EF4-FFF2-40B4-BE49-F238E27FC236}">
              <a16:creationId xmlns:a16="http://schemas.microsoft.com/office/drawing/2014/main" id="{F0524679-76F4-474C-8F79-CBBFAA7EAFA8}"/>
            </a:ext>
          </a:extLst>
        </xdr:cNvPr>
        <xdr:cNvSpPr txBox="1"/>
      </xdr:nvSpPr>
      <xdr:spPr>
        <a:xfrm>
          <a:off x="13745219" y="16656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143527</xdr:rowOff>
    </xdr:from>
    <xdr:ext cx="405111" cy="259045"/>
    <xdr:sp macro="" textlink="">
      <xdr:nvSpPr>
        <xdr:cNvPr id="890" name="n_2aveValue【公民館】&#10;有形固定資産減価償却率">
          <a:extLst>
            <a:ext uri="{FF2B5EF4-FFF2-40B4-BE49-F238E27FC236}">
              <a16:creationId xmlns:a16="http://schemas.microsoft.com/office/drawing/2014/main" id="{19B34713-1A37-4F29-B40F-932661F3CF24}"/>
            </a:ext>
          </a:extLst>
        </xdr:cNvPr>
        <xdr:cNvSpPr txBox="1"/>
      </xdr:nvSpPr>
      <xdr:spPr>
        <a:xfrm>
          <a:off x="12964169" y="16656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86377</xdr:rowOff>
    </xdr:from>
    <xdr:ext cx="405111" cy="259045"/>
    <xdr:sp macro="" textlink="">
      <xdr:nvSpPr>
        <xdr:cNvPr id="891" name="n_3aveValue【公民館】&#10;有形固定資産減価償却率">
          <a:extLst>
            <a:ext uri="{FF2B5EF4-FFF2-40B4-BE49-F238E27FC236}">
              <a16:creationId xmlns:a16="http://schemas.microsoft.com/office/drawing/2014/main" id="{BB6D6FAB-BEF2-4256-8598-3431A75C3C2E}"/>
            </a:ext>
          </a:extLst>
        </xdr:cNvPr>
        <xdr:cNvSpPr txBox="1"/>
      </xdr:nvSpPr>
      <xdr:spPr>
        <a:xfrm>
          <a:off x="12164069" y="16599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67327</xdr:rowOff>
    </xdr:from>
    <xdr:ext cx="405111" cy="259045"/>
    <xdr:sp macro="" textlink="">
      <xdr:nvSpPr>
        <xdr:cNvPr id="892" name="n_4aveValue【公民館】&#10;有形固定資産減価償却率">
          <a:extLst>
            <a:ext uri="{FF2B5EF4-FFF2-40B4-BE49-F238E27FC236}">
              <a16:creationId xmlns:a16="http://schemas.microsoft.com/office/drawing/2014/main" id="{3B67F396-4878-44A9-83D2-0DE5CFA42C51}"/>
            </a:ext>
          </a:extLst>
        </xdr:cNvPr>
        <xdr:cNvSpPr txBox="1"/>
      </xdr:nvSpPr>
      <xdr:spPr>
        <a:xfrm>
          <a:off x="11354444" y="16580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72407</xdr:rowOff>
    </xdr:from>
    <xdr:ext cx="405111" cy="259045"/>
    <xdr:sp macro="" textlink="">
      <xdr:nvSpPr>
        <xdr:cNvPr id="893" name="n_1mainValue【公民館】&#10;有形固定資産減価償却率">
          <a:extLst>
            <a:ext uri="{FF2B5EF4-FFF2-40B4-BE49-F238E27FC236}">
              <a16:creationId xmlns:a16="http://schemas.microsoft.com/office/drawing/2014/main" id="{863BE36F-664D-40DD-83BB-016E8A5D5E4F}"/>
            </a:ext>
          </a:extLst>
        </xdr:cNvPr>
        <xdr:cNvSpPr txBox="1"/>
      </xdr:nvSpPr>
      <xdr:spPr>
        <a:xfrm>
          <a:off x="13745219" y="17071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45738</xdr:rowOff>
    </xdr:from>
    <xdr:ext cx="405111" cy="259045"/>
    <xdr:sp macro="" textlink="">
      <xdr:nvSpPr>
        <xdr:cNvPr id="894" name="n_2mainValue【公民館】&#10;有形固定資産減価償却率">
          <a:extLst>
            <a:ext uri="{FF2B5EF4-FFF2-40B4-BE49-F238E27FC236}">
              <a16:creationId xmlns:a16="http://schemas.microsoft.com/office/drawing/2014/main" id="{6C4DF79F-F846-4D5C-9F3B-5C63BA40F7BE}"/>
            </a:ext>
          </a:extLst>
        </xdr:cNvPr>
        <xdr:cNvSpPr txBox="1"/>
      </xdr:nvSpPr>
      <xdr:spPr>
        <a:xfrm>
          <a:off x="12964169" y="17374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156227</xdr:rowOff>
    </xdr:from>
    <xdr:ext cx="405111" cy="259045"/>
    <xdr:sp macro="" textlink="">
      <xdr:nvSpPr>
        <xdr:cNvPr id="895" name="n_3mainValue【公民館】&#10;有形固定資産減価償却率">
          <a:extLst>
            <a:ext uri="{FF2B5EF4-FFF2-40B4-BE49-F238E27FC236}">
              <a16:creationId xmlns:a16="http://schemas.microsoft.com/office/drawing/2014/main" id="{A15F1EA9-C914-428B-9602-9DDFD6C09B0E}"/>
            </a:ext>
          </a:extLst>
        </xdr:cNvPr>
        <xdr:cNvSpPr txBox="1"/>
      </xdr:nvSpPr>
      <xdr:spPr>
        <a:xfrm>
          <a:off x="12164069" y="17323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80027</xdr:rowOff>
    </xdr:from>
    <xdr:ext cx="405111" cy="259045"/>
    <xdr:sp macro="" textlink="">
      <xdr:nvSpPr>
        <xdr:cNvPr id="896" name="n_4mainValue【公民館】&#10;有形固定資産減価償却率">
          <a:extLst>
            <a:ext uri="{FF2B5EF4-FFF2-40B4-BE49-F238E27FC236}">
              <a16:creationId xmlns:a16="http://schemas.microsoft.com/office/drawing/2014/main" id="{B9B9A0E8-8AFA-4C41-8D28-4BD0EAC6BE9C}"/>
            </a:ext>
          </a:extLst>
        </xdr:cNvPr>
        <xdr:cNvSpPr txBox="1"/>
      </xdr:nvSpPr>
      <xdr:spPr>
        <a:xfrm>
          <a:off x="11354444" y="17247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7" name="正方形/長方形 896">
          <a:extLst>
            <a:ext uri="{FF2B5EF4-FFF2-40B4-BE49-F238E27FC236}">
              <a16:creationId xmlns:a16="http://schemas.microsoft.com/office/drawing/2014/main" id="{B97A4C5F-DA12-4E01-989F-6E0CF814EFB2}"/>
            </a:ext>
          </a:extLst>
        </xdr:cNvPr>
        <xdr:cNvSpPr/>
      </xdr:nvSpPr>
      <xdr:spPr>
        <a:xfrm>
          <a:off x="16459200" y="14754225"/>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8" name="正方形/長方形 897">
          <a:extLst>
            <a:ext uri="{FF2B5EF4-FFF2-40B4-BE49-F238E27FC236}">
              <a16:creationId xmlns:a16="http://schemas.microsoft.com/office/drawing/2014/main" id="{6E9C52E7-EC88-4D9C-B027-024589B70E6B}"/>
            </a:ext>
          </a:extLst>
        </xdr:cNvPr>
        <xdr:cNvSpPr/>
      </xdr:nvSpPr>
      <xdr:spPr>
        <a:xfrm>
          <a:off x="165830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9" name="正方形/長方形 898">
          <a:extLst>
            <a:ext uri="{FF2B5EF4-FFF2-40B4-BE49-F238E27FC236}">
              <a16:creationId xmlns:a16="http://schemas.microsoft.com/office/drawing/2014/main" id="{74B07FC7-CE87-4CA8-8D5A-B38A1D13F970}"/>
            </a:ext>
          </a:extLst>
        </xdr:cNvPr>
        <xdr:cNvSpPr/>
      </xdr:nvSpPr>
      <xdr:spPr>
        <a:xfrm>
          <a:off x="165830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0" name="正方形/長方形 899">
          <a:extLst>
            <a:ext uri="{FF2B5EF4-FFF2-40B4-BE49-F238E27FC236}">
              <a16:creationId xmlns:a16="http://schemas.microsoft.com/office/drawing/2014/main" id="{6FB0FCD3-9F0E-43A2-A73C-A96BD82AB0ED}"/>
            </a:ext>
          </a:extLst>
        </xdr:cNvPr>
        <xdr:cNvSpPr/>
      </xdr:nvSpPr>
      <xdr:spPr>
        <a:xfrm>
          <a:off x="174879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1" name="正方形/長方形 900">
          <a:extLst>
            <a:ext uri="{FF2B5EF4-FFF2-40B4-BE49-F238E27FC236}">
              <a16:creationId xmlns:a16="http://schemas.microsoft.com/office/drawing/2014/main" id="{E864C477-0A9D-48C5-8453-5BC4239751BC}"/>
            </a:ext>
          </a:extLst>
        </xdr:cNvPr>
        <xdr:cNvSpPr/>
      </xdr:nvSpPr>
      <xdr:spPr>
        <a:xfrm>
          <a:off x="174879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2" name="正方形/長方形 901">
          <a:extLst>
            <a:ext uri="{FF2B5EF4-FFF2-40B4-BE49-F238E27FC236}">
              <a16:creationId xmlns:a16="http://schemas.microsoft.com/office/drawing/2014/main" id="{3C52892F-3469-4071-B6E1-948B0312A832}"/>
            </a:ext>
          </a:extLst>
        </xdr:cNvPr>
        <xdr:cNvSpPr/>
      </xdr:nvSpPr>
      <xdr:spPr>
        <a:xfrm>
          <a:off x="185166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3" name="正方形/長方形 902">
          <a:extLst>
            <a:ext uri="{FF2B5EF4-FFF2-40B4-BE49-F238E27FC236}">
              <a16:creationId xmlns:a16="http://schemas.microsoft.com/office/drawing/2014/main" id="{1E3F7C51-2D19-4D98-A4B6-724999CE2EB2}"/>
            </a:ext>
          </a:extLst>
        </xdr:cNvPr>
        <xdr:cNvSpPr/>
      </xdr:nvSpPr>
      <xdr:spPr>
        <a:xfrm>
          <a:off x="185166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4" name="正方形/長方形 903">
          <a:extLst>
            <a:ext uri="{FF2B5EF4-FFF2-40B4-BE49-F238E27FC236}">
              <a16:creationId xmlns:a16="http://schemas.microsoft.com/office/drawing/2014/main" id="{4D5088DC-7B25-427D-9643-D5740E965298}"/>
            </a:ext>
          </a:extLst>
        </xdr:cNvPr>
        <xdr:cNvSpPr/>
      </xdr:nvSpPr>
      <xdr:spPr>
        <a:xfrm>
          <a:off x="16459200" y="15840075"/>
          <a:ext cx="426720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5" name="テキスト ボックス 904">
          <a:extLst>
            <a:ext uri="{FF2B5EF4-FFF2-40B4-BE49-F238E27FC236}">
              <a16:creationId xmlns:a16="http://schemas.microsoft.com/office/drawing/2014/main" id="{85C61012-3B52-4775-9BCA-9B4AA5047573}"/>
            </a:ext>
          </a:extLst>
        </xdr:cNvPr>
        <xdr:cNvSpPr txBox="1"/>
      </xdr:nvSpPr>
      <xdr:spPr>
        <a:xfrm>
          <a:off x="16440150" y="156591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6" name="直線コネクタ 905">
          <a:extLst>
            <a:ext uri="{FF2B5EF4-FFF2-40B4-BE49-F238E27FC236}">
              <a16:creationId xmlns:a16="http://schemas.microsoft.com/office/drawing/2014/main" id="{C27D6345-13EF-4829-B1C5-F3506AC6DB7A}"/>
            </a:ext>
          </a:extLst>
        </xdr:cNvPr>
        <xdr:cNvCxnSpPr/>
      </xdr:nvCxnSpPr>
      <xdr:spPr>
        <a:xfrm>
          <a:off x="16459200" y="17992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7" name="直線コネクタ 906">
          <a:extLst>
            <a:ext uri="{FF2B5EF4-FFF2-40B4-BE49-F238E27FC236}">
              <a16:creationId xmlns:a16="http://schemas.microsoft.com/office/drawing/2014/main" id="{BD9FC582-6A1F-4A07-B1ED-603ABE8648DA}"/>
            </a:ext>
          </a:extLst>
        </xdr:cNvPr>
        <xdr:cNvCxnSpPr/>
      </xdr:nvCxnSpPr>
      <xdr:spPr>
        <a:xfrm>
          <a:off x="16459200" y="1768520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08" name="テキスト ボックス 907">
          <a:extLst>
            <a:ext uri="{FF2B5EF4-FFF2-40B4-BE49-F238E27FC236}">
              <a16:creationId xmlns:a16="http://schemas.microsoft.com/office/drawing/2014/main" id="{4ED89484-26DE-4CD6-B918-679F25CB5E30}"/>
            </a:ext>
          </a:extLst>
        </xdr:cNvPr>
        <xdr:cNvSpPr txBox="1"/>
      </xdr:nvSpPr>
      <xdr:spPr>
        <a:xfrm>
          <a:off x="16052346" y="1755568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09" name="直線コネクタ 908">
          <a:extLst>
            <a:ext uri="{FF2B5EF4-FFF2-40B4-BE49-F238E27FC236}">
              <a16:creationId xmlns:a16="http://schemas.microsoft.com/office/drawing/2014/main" id="{17365EF4-6959-49B0-A8DA-FD3BE9D104F3}"/>
            </a:ext>
          </a:extLst>
        </xdr:cNvPr>
        <xdr:cNvCxnSpPr/>
      </xdr:nvCxnSpPr>
      <xdr:spPr>
        <a:xfrm>
          <a:off x="16459200" y="173745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10" name="テキスト ボックス 909">
          <a:extLst>
            <a:ext uri="{FF2B5EF4-FFF2-40B4-BE49-F238E27FC236}">
              <a16:creationId xmlns:a16="http://schemas.microsoft.com/office/drawing/2014/main" id="{8C519026-CA05-43AD-9D4D-1A3924D75AF6}"/>
            </a:ext>
          </a:extLst>
        </xdr:cNvPr>
        <xdr:cNvSpPr txBox="1"/>
      </xdr:nvSpPr>
      <xdr:spPr>
        <a:xfrm>
          <a:off x="16052346" y="1724815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11" name="直線コネクタ 910">
          <a:extLst>
            <a:ext uri="{FF2B5EF4-FFF2-40B4-BE49-F238E27FC236}">
              <a16:creationId xmlns:a16="http://schemas.microsoft.com/office/drawing/2014/main" id="{CC4C5115-C77D-4AE3-8005-F5E215AF0CC5}"/>
            </a:ext>
          </a:extLst>
        </xdr:cNvPr>
        <xdr:cNvCxnSpPr/>
      </xdr:nvCxnSpPr>
      <xdr:spPr>
        <a:xfrm>
          <a:off x="16459200" y="170669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12" name="テキスト ボックス 911">
          <a:extLst>
            <a:ext uri="{FF2B5EF4-FFF2-40B4-BE49-F238E27FC236}">
              <a16:creationId xmlns:a16="http://schemas.microsoft.com/office/drawing/2014/main" id="{19416A5E-C9F1-4D22-910C-068D4F145668}"/>
            </a:ext>
          </a:extLst>
        </xdr:cNvPr>
        <xdr:cNvSpPr txBox="1"/>
      </xdr:nvSpPr>
      <xdr:spPr>
        <a:xfrm>
          <a:off x="16052346" y="169374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13" name="直線コネクタ 912">
          <a:extLst>
            <a:ext uri="{FF2B5EF4-FFF2-40B4-BE49-F238E27FC236}">
              <a16:creationId xmlns:a16="http://schemas.microsoft.com/office/drawing/2014/main" id="{8BFF2612-C415-482B-8495-D2B14EEE99B6}"/>
            </a:ext>
          </a:extLst>
        </xdr:cNvPr>
        <xdr:cNvCxnSpPr/>
      </xdr:nvCxnSpPr>
      <xdr:spPr>
        <a:xfrm>
          <a:off x="16459200" y="167658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14" name="テキスト ボックス 913">
          <a:extLst>
            <a:ext uri="{FF2B5EF4-FFF2-40B4-BE49-F238E27FC236}">
              <a16:creationId xmlns:a16="http://schemas.microsoft.com/office/drawing/2014/main" id="{5BE60B66-FFF9-4E99-99D1-FF456E81FAC3}"/>
            </a:ext>
          </a:extLst>
        </xdr:cNvPr>
        <xdr:cNvSpPr txBox="1"/>
      </xdr:nvSpPr>
      <xdr:spPr>
        <a:xfrm>
          <a:off x="16052346" y="166299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15" name="直線コネクタ 914">
          <a:extLst>
            <a:ext uri="{FF2B5EF4-FFF2-40B4-BE49-F238E27FC236}">
              <a16:creationId xmlns:a16="http://schemas.microsoft.com/office/drawing/2014/main" id="{4E380923-1FE4-4C54-9A0C-1B76A8B5774A}"/>
            </a:ext>
          </a:extLst>
        </xdr:cNvPr>
        <xdr:cNvCxnSpPr/>
      </xdr:nvCxnSpPr>
      <xdr:spPr>
        <a:xfrm>
          <a:off x="16459200" y="164582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6" name="テキスト ボックス 915">
          <a:extLst>
            <a:ext uri="{FF2B5EF4-FFF2-40B4-BE49-F238E27FC236}">
              <a16:creationId xmlns:a16="http://schemas.microsoft.com/office/drawing/2014/main" id="{43C144D7-3D46-4249-ACDA-50300D628D0A}"/>
            </a:ext>
          </a:extLst>
        </xdr:cNvPr>
        <xdr:cNvSpPr txBox="1"/>
      </xdr:nvSpPr>
      <xdr:spPr>
        <a:xfrm>
          <a:off x="16052346" y="1631924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7" name="直線コネクタ 916">
          <a:extLst>
            <a:ext uri="{FF2B5EF4-FFF2-40B4-BE49-F238E27FC236}">
              <a16:creationId xmlns:a16="http://schemas.microsoft.com/office/drawing/2014/main" id="{CB368A41-A894-40C5-9EDD-3CA34BB5A783}"/>
            </a:ext>
          </a:extLst>
        </xdr:cNvPr>
        <xdr:cNvCxnSpPr/>
      </xdr:nvCxnSpPr>
      <xdr:spPr>
        <a:xfrm>
          <a:off x="16459200" y="1614759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18" name="テキスト ボックス 917">
          <a:extLst>
            <a:ext uri="{FF2B5EF4-FFF2-40B4-BE49-F238E27FC236}">
              <a16:creationId xmlns:a16="http://schemas.microsoft.com/office/drawing/2014/main" id="{71DA1AEF-7490-419D-84D3-7B04993D159F}"/>
            </a:ext>
          </a:extLst>
        </xdr:cNvPr>
        <xdr:cNvSpPr txBox="1"/>
      </xdr:nvSpPr>
      <xdr:spPr>
        <a:xfrm>
          <a:off x="16052346" y="160117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9" name="直線コネクタ 918">
          <a:extLst>
            <a:ext uri="{FF2B5EF4-FFF2-40B4-BE49-F238E27FC236}">
              <a16:creationId xmlns:a16="http://schemas.microsoft.com/office/drawing/2014/main" id="{6F107C9F-1D8E-4A94-931C-E6E4B5CA85B3}"/>
            </a:ext>
          </a:extLst>
        </xdr:cNvPr>
        <xdr:cNvCxnSpPr/>
      </xdr:nvCxnSpPr>
      <xdr:spPr>
        <a:xfrm>
          <a:off x="16459200" y="15840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0" name="テキスト ボックス 919">
          <a:extLst>
            <a:ext uri="{FF2B5EF4-FFF2-40B4-BE49-F238E27FC236}">
              <a16:creationId xmlns:a16="http://schemas.microsoft.com/office/drawing/2014/main" id="{21555912-76EC-4113-BC00-FC32D94CE327}"/>
            </a:ext>
          </a:extLst>
        </xdr:cNvPr>
        <xdr:cNvSpPr txBox="1"/>
      </xdr:nvSpPr>
      <xdr:spPr>
        <a:xfrm>
          <a:off x="16052346" y="157042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1" name="【公民館】&#10;一人当たり面積グラフ枠">
          <a:extLst>
            <a:ext uri="{FF2B5EF4-FFF2-40B4-BE49-F238E27FC236}">
              <a16:creationId xmlns:a16="http://schemas.microsoft.com/office/drawing/2014/main" id="{EB4113CF-8D90-43E7-8595-A5B1ECF55FB4}"/>
            </a:ext>
          </a:extLst>
        </xdr:cNvPr>
        <xdr:cNvSpPr/>
      </xdr:nvSpPr>
      <xdr:spPr>
        <a:xfrm>
          <a:off x="16459200" y="15840075"/>
          <a:ext cx="426720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133350</xdr:rowOff>
    </xdr:from>
    <xdr:to>
      <xdr:col>116</xdr:col>
      <xdr:colOff>62864</xdr:colOff>
      <xdr:row>109</xdr:row>
      <xdr:rowOff>19050</xdr:rowOff>
    </xdr:to>
    <xdr:cxnSp macro="">
      <xdr:nvCxnSpPr>
        <xdr:cNvPr id="922" name="直線コネクタ 921">
          <a:extLst>
            <a:ext uri="{FF2B5EF4-FFF2-40B4-BE49-F238E27FC236}">
              <a16:creationId xmlns:a16="http://schemas.microsoft.com/office/drawing/2014/main" id="{6962C24E-D1FD-4D95-A76F-DDA831BE8889}"/>
            </a:ext>
          </a:extLst>
        </xdr:cNvPr>
        <xdr:cNvCxnSpPr/>
      </xdr:nvCxnSpPr>
      <xdr:spPr>
        <a:xfrm flipV="1">
          <a:off x="19954239" y="16163925"/>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22877</xdr:rowOff>
    </xdr:from>
    <xdr:ext cx="469744" cy="259045"/>
    <xdr:sp macro="" textlink="">
      <xdr:nvSpPr>
        <xdr:cNvPr id="923" name="【公民館】&#10;一人当たり面積最小値テキスト">
          <a:extLst>
            <a:ext uri="{FF2B5EF4-FFF2-40B4-BE49-F238E27FC236}">
              <a16:creationId xmlns:a16="http://schemas.microsoft.com/office/drawing/2014/main" id="{159696C5-D1DE-4BD3-8FB5-3240A3399013}"/>
            </a:ext>
          </a:extLst>
        </xdr:cNvPr>
        <xdr:cNvSpPr txBox="1"/>
      </xdr:nvSpPr>
      <xdr:spPr>
        <a:xfrm>
          <a:off x="19992975" y="17675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19050</xdr:rowOff>
    </xdr:from>
    <xdr:to>
      <xdr:col>116</xdr:col>
      <xdr:colOff>152400</xdr:colOff>
      <xdr:row>109</xdr:row>
      <xdr:rowOff>19050</xdr:rowOff>
    </xdr:to>
    <xdr:cxnSp macro="">
      <xdr:nvCxnSpPr>
        <xdr:cNvPr id="924" name="直線コネクタ 923">
          <a:extLst>
            <a:ext uri="{FF2B5EF4-FFF2-40B4-BE49-F238E27FC236}">
              <a16:creationId xmlns:a16="http://schemas.microsoft.com/office/drawing/2014/main" id="{353953EA-78A0-4C67-ABA5-317DDB23D774}"/>
            </a:ext>
          </a:extLst>
        </xdr:cNvPr>
        <xdr:cNvCxnSpPr/>
      </xdr:nvCxnSpPr>
      <xdr:spPr>
        <a:xfrm>
          <a:off x="19878675" y="1766887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80027</xdr:rowOff>
    </xdr:from>
    <xdr:ext cx="469744" cy="259045"/>
    <xdr:sp macro="" textlink="">
      <xdr:nvSpPr>
        <xdr:cNvPr id="925" name="【公民館】&#10;一人当たり面積最大値テキスト">
          <a:extLst>
            <a:ext uri="{FF2B5EF4-FFF2-40B4-BE49-F238E27FC236}">
              <a16:creationId xmlns:a16="http://schemas.microsoft.com/office/drawing/2014/main" id="{7192F8A5-4F6F-4543-B5CC-1E663F87A22F}"/>
            </a:ext>
          </a:extLst>
        </xdr:cNvPr>
        <xdr:cNvSpPr txBox="1"/>
      </xdr:nvSpPr>
      <xdr:spPr>
        <a:xfrm>
          <a:off x="19992975" y="15951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133350</xdr:rowOff>
    </xdr:from>
    <xdr:to>
      <xdr:col>116</xdr:col>
      <xdr:colOff>152400</xdr:colOff>
      <xdr:row>99</xdr:row>
      <xdr:rowOff>133350</xdr:rowOff>
    </xdr:to>
    <xdr:cxnSp macro="">
      <xdr:nvCxnSpPr>
        <xdr:cNvPr id="926" name="直線コネクタ 925">
          <a:extLst>
            <a:ext uri="{FF2B5EF4-FFF2-40B4-BE49-F238E27FC236}">
              <a16:creationId xmlns:a16="http://schemas.microsoft.com/office/drawing/2014/main" id="{563214C0-AA97-4AAA-B859-5E88BA6D8964}"/>
            </a:ext>
          </a:extLst>
        </xdr:cNvPr>
        <xdr:cNvCxnSpPr/>
      </xdr:nvCxnSpPr>
      <xdr:spPr>
        <a:xfrm>
          <a:off x="19878675" y="1616392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40113</xdr:rowOff>
    </xdr:from>
    <xdr:ext cx="469744" cy="259045"/>
    <xdr:sp macro="" textlink="">
      <xdr:nvSpPr>
        <xdr:cNvPr id="927" name="【公民館】&#10;一人当たり面積平均値テキスト">
          <a:extLst>
            <a:ext uri="{FF2B5EF4-FFF2-40B4-BE49-F238E27FC236}">
              <a16:creationId xmlns:a16="http://schemas.microsoft.com/office/drawing/2014/main" id="{CA035658-45D9-40EF-8EDB-C86298522981}"/>
            </a:ext>
          </a:extLst>
        </xdr:cNvPr>
        <xdr:cNvSpPr txBox="1"/>
      </xdr:nvSpPr>
      <xdr:spPr>
        <a:xfrm>
          <a:off x="19992975" y="168803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17236</xdr:rowOff>
    </xdr:from>
    <xdr:to>
      <xdr:col>116</xdr:col>
      <xdr:colOff>114300</xdr:colOff>
      <xdr:row>105</xdr:row>
      <xdr:rowOff>118836</xdr:rowOff>
    </xdr:to>
    <xdr:sp macro="" textlink="">
      <xdr:nvSpPr>
        <xdr:cNvPr id="928" name="フローチャート: 判断 927">
          <a:extLst>
            <a:ext uri="{FF2B5EF4-FFF2-40B4-BE49-F238E27FC236}">
              <a16:creationId xmlns:a16="http://schemas.microsoft.com/office/drawing/2014/main" id="{5D2E624D-A702-412C-B8CC-B1DF56E33440}"/>
            </a:ext>
          </a:extLst>
        </xdr:cNvPr>
        <xdr:cNvSpPr/>
      </xdr:nvSpPr>
      <xdr:spPr>
        <a:xfrm>
          <a:off x="19897725" y="17019361"/>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33564</xdr:rowOff>
    </xdr:from>
    <xdr:to>
      <xdr:col>112</xdr:col>
      <xdr:colOff>38100</xdr:colOff>
      <xdr:row>105</xdr:row>
      <xdr:rowOff>135164</xdr:rowOff>
    </xdr:to>
    <xdr:sp macro="" textlink="">
      <xdr:nvSpPr>
        <xdr:cNvPr id="929" name="フローチャート: 判断 928">
          <a:extLst>
            <a:ext uri="{FF2B5EF4-FFF2-40B4-BE49-F238E27FC236}">
              <a16:creationId xmlns:a16="http://schemas.microsoft.com/office/drawing/2014/main" id="{6164EDBD-DBA9-4651-8328-4ACB3A017388}"/>
            </a:ext>
          </a:extLst>
        </xdr:cNvPr>
        <xdr:cNvSpPr/>
      </xdr:nvSpPr>
      <xdr:spPr>
        <a:xfrm>
          <a:off x="19154775" y="17032514"/>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33564</xdr:rowOff>
    </xdr:from>
    <xdr:to>
      <xdr:col>107</xdr:col>
      <xdr:colOff>101600</xdr:colOff>
      <xdr:row>105</xdr:row>
      <xdr:rowOff>135164</xdr:rowOff>
    </xdr:to>
    <xdr:sp macro="" textlink="">
      <xdr:nvSpPr>
        <xdr:cNvPr id="930" name="フローチャート: 判断 929">
          <a:extLst>
            <a:ext uri="{FF2B5EF4-FFF2-40B4-BE49-F238E27FC236}">
              <a16:creationId xmlns:a16="http://schemas.microsoft.com/office/drawing/2014/main" id="{2C95894A-23EF-4BBD-8B3A-6BC7B3B53F88}"/>
            </a:ext>
          </a:extLst>
        </xdr:cNvPr>
        <xdr:cNvSpPr/>
      </xdr:nvSpPr>
      <xdr:spPr>
        <a:xfrm>
          <a:off x="18345150" y="17032514"/>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139700</xdr:rowOff>
    </xdr:from>
    <xdr:to>
      <xdr:col>102</xdr:col>
      <xdr:colOff>165100</xdr:colOff>
      <xdr:row>105</xdr:row>
      <xdr:rowOff>69850</xdr:rowOff>
    </xdr:to>
    <xdr:sp macro="" textlink="">
      <xdr:nvSpPr>
        <xdr:cNvPr id="931" name="フローチャート: 判断 930">
          <a:extLst>
            <a:ext uri="{FF2B5EF4-FFF2-40B4-BE49-F238E27FC236}">
              <a16:creationId xmlns:a16="http://schemas.microsoft.com/office/drawing/2014/main" id="{62D2B0E9-3941-4A09-93F1-7D7632C96AD1}"/>
            </a:ext>
          </a:extLst>
        </xdr:cNvPr>
        <xdr:cNvSpPr/>
      </xdr:nvSpPr>
      <xdr:spPr>
        <a:xfrm>
          <a:off x="17554575" y="16983075"/>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156029</xdr:rowOff>
    </xdr:from>
    <xdr:to>
      <xdr:col>98</xdr:col>
      <xdr:colOff>38100</xdr:colOff>
      <xdr:row>105</xdr:row>
      <xdr:rowOff>86179</xdr:rowOff>
    </xdr:to>
    <xdr:sp macro="" textlink="">
      <xdr:nvSpPr>
        <xdr:cNvPr id="932" name="フローチャート: 判断 931">
          <a:extLst>
            <a:ext uri="{FF2B5EF4-FFF2-40B4-BE49-F238E27FC236}">
              <a16:creationId xmlns:a16="http://schemas.microsoft.com/office/drawing/2014/main" id="{C28ECB28-3676-43FC-B9B9-6EC488D404F2}"/>
            </a:ext>
          </a:extLst>
        </xdr:cNvPr>
        <xdr:cNvSpPr/>
      </xdr:nvSpPr>
      <xdr:spPr>
        <a:xfrm>
          <a:off x="16754475" y="16999404"/>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3" name="テキスト ボックス 932">
          <a:extLst>
            <a:ext uri="{FF2B5EF4-FFF2-40B4-BE49-F238E27FC236}">
              <a16:creationId xmlns:a16="http://schemas.microsoft.com/office/drawing/2014/main" id="{F54E07C7-702B-4884-B8B7-91C9633B9559}"/>
            </a:ext>
          </a:extLst>
        </xdr:cNvPr>
        <xdr:cNvSpPr txBox="1"/>
      </xdr:nvSpPr>
      <xdr:spPr>
        <a:xfrm>
          <a:off x="197834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4" name="テキスト ボックス 933">
          <a:extLst>
            <a:ext uri="{FF2B5EF4-FFF2-40B4-BE49-F238E27FC236}">
              <a16:creationId xmlns:a16="http://schemas.microsoft.com/office/drawing/2014/main" id="{86826C87-29DE-4EE4-9513-4CE0CB562B74}"/>
            </a:ext>
          </a:extLst>
        </xdr:cNvPr>
        <xdr:cNvSpPr txBox="1"/>
      </xdr:nvSpPr>
      <xdr:spPr>
        <a:xfrm>
          <a:off x="190309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5" name="テキスト ボックス 934">
          <a:extLst>
            <a:ext uri="{FF2B5EF4-FFF2-40B4-BE49-F238E27FC236}">
              <a16:creationId xmlns:a16="http://schemas.microsoft.com/office/drawing/2014/main" id="{FCD175AE-5E8F-453C-BD27-2E97854BFB4C}"/>
            </a:ext>
          </a:extLst>
        </xdr:cNvPr>
        <xdr:cNvSpPr txBox="1"/>
      </xdr:nvSpPr>
      <xdr:spPr>
        <a:xfrm>
          <a:off x="182213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6" name="テキスト ボックス 935">
          <a:extLst>
            <a:ext uri="{FF2B5EF4-FFF2-40B4-BE49-F238E27FC236}">
              <a16:creationId xmlns:a16="http://schemas.microsoft.com/office/drawing/2014/main" id="{66F3DEBA-9375-4E58-A14D-A7DFB43018E3}"/>
            </a:ext>
          </a:extLst>
        </xdr:cNvPr>
        <xdr:cNvSpPr txBox="1"/>
      </xdr:nvSpPr>
      <xdr:spPr>
        <a:xfrm>
          <a:off x="174307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7" name="テキスト ボックス 936">
          <a:extLst>
            <a:ext uri="{FF2B5EF4-FFF2-40B4-BE49-F238E27FC236}">
              <a16:creationId xmlns:a16="http://schemas.microsoft.com/office/drawing/2014/main" id="{445D4D9A-A028-49C3-BBDD-5B32C9832287}"/>
            </a:ext>
          </a:extLst>
        </xdr:cNvPr>
        <xdr:cNvSpPr txBox="1"/>
      </xdr:nvSpPr>
      <xdr:spPr>
        <a:xfrm>
          <a:off x="166306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58057</xdr:rowOff>
    </xdr:from>
    <xdr:to>
      <xdr:col>116</xdr:col>
      <xdr:colOff>114300</xdr:colOff>
      <xdr:row>108</xdr:row>
      <xdr:rowOff>159657</xdr:rowOff>
    </xdr:to>
    <xdr:sp macro="" textlink="">
      <xdr:nvSpPr>
        <xdr:cNvPr id="938" name="楕円 937">
          <a:extLst>
            <a:ext uri="{FF2B5EF4-FFF2-40B4-BE49-F238E27FC236}">
              <a16:creationId xmlns:a16="http://schemas.microsoft.com/office/drawing/2014/main" id="{903B6FEE-9B46-4F4F-A5A9-7FFFED18FA1B}"/>
            </a:ext>
          </a:extLst>
        </xdr:cNvPr>
        <xdr:cNvSpPr/>
      </xdr:nvSpPr>
      <xdr:spPr>
        <a:xfrm>
          <a:off x="19897725" y="17545957"/>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144434</xdr:rowOff>
    </xdr:from>
    <xdr:ext cx="469744" cy="259045"/>
    <xdr:sp macro="" textlink="">
      <xdr:nvSpPr>
        <xdr:cNvPr id="939" name="【公民館】&#10;一人当たり面積該当値テキスト">
          <a:extLst>
            <a:ext uri="{FF2B5EF4-FFF2-40B4-BE49-F238E27FC236}">
              <a16:creationId xmlns:a16="http://schemas.microsoft.com/office/drawing/2014/main" id="{9C1C7E4A-D5B4-49CA-A4BB-7599D36D5BE5}"/>
            </a:ext>
          </a:extLst>
        </xdr:cNvPr>
        <xdr:cNvSpPr txBox="1"/>
      </xdr:nvSpPr>
      <xdr:spPr>
        <a:xfrm>
          <a:off x="19992975" y="17467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58057</xdr:rowOff>
    </xdr:from>
    <xdr:to>
      <xdr:col>112</xdr:col>
      <xdr:colOff>38100</xdr:colOff>
      <xdr:row>108</xdr:row>
      <xdr:rowOff>159657</xdr:rowOff>
    </xdr:to>
    <xdr:sp macro="" textlink="">
      <xdr:nvSpPr>
        <xdr:cNvPr id="940" name="楕円 939">
          <a:extLst>
            <a:ext uri="{FF2B5EF4-FFF2-40B4-BE49-F238E27FC236}">
              <a16:creationId xmlns:a16="http://schemas.microsoft.com/office/drawing/2014/main" id="{E0C36760-E420-444A-9E09-6E5D3DC65E99}"/>
            </a:ext>
          </a:extLst>
        </xdr:cNvPr>
        <xdr:cNvSpPr/>
      </xdr:nvSpPr>
      <xdr:spPr>
        <a:xfrm>
          <a:off x="19154775" y="17545957"/>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108857</xdr:rowOff>
    </xdr:from>
    <xdr:to>
      <xdr:col>116</xdr:col>
      <xdr:colOff>63500</xdr:colOff>
      <xdr:row>108</xdr:row>
      <xdr:rowOff>108857</xdr:rowOff>
    </xdr:to>
    <xdr:cxnSp macro="">
      <xdr:nvCxnSpPr>
        <xdr:cNvPr id="941" name="直線コネクタ 940">
          <a:extLst>
            <a:ext uri="{FF2B5EF4-FFF2-40B4-BE49-F238E27FC236}">
              <a16:creationId xmlns:a16="http://schemas.microsoft.com/office/drawing/2014/main" id="{AF125720-40DF-4818-A641-A5276F01426A}"/>
            </a:ext>
          </a:extLst>
        </xdr:cNvPr>
        <xdr:cNvCxnSpPr/>
      </xdr:nvCxnSpPr>
      <xdr:spPr>
        <a:xfrm>
          <a:off x="19202400" y="17593582"/>
          <a:ext cx="7524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58057</xdr:rowOff>
    </xdr:from>
    <xdr:to>
      <xdr:col>107</xdr:col>
      <xdr:colOff>101600</xdr:colOff>
      <xdr:row>108</xdr:row>
      <xdr:rowOff>159657</xdr:rowOff>
    </xdr:to>
    <xdr:sp macro="" textlink="">
      <xdr:nvSpPr>
        <xdr:cNvPr id="942" name="楕円 941">
          <a:extLst>
            <a:ext uri="{FF2B5EF4-FFF2-40B4-BE49-F238E27FC236}">
              <a16:creationId xmlns:a16="http://schemas.microsoft.com/office/drawing/2014/main" id="{12C40598-B383-4D7B-A2FA-C420BAD9C9BE}"/>
            </a:ext>
          </a:extLst>
        </xdr:cNvPr>
        <xdr:cNvSpPr/>
      </xdr:nvSpPr>
      <xdr:spPr>
        <a:xfrm>
          <a:off x="18345150" y="17545957"/>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108857</xdr:rowOff>
    </xdr:from>
    <xdr:to>
      <xdr:col>111</xdr:col>
      <xdr:colOff>177800</xdr:colOff>
      <xdr:row>108</xdr:row>
      <xdr:rowOff>108857</xdr:rowOff>
    </xdr:to>
    <xdr:cxnSp macro="">
      <xdr:nvCxnSpPr>
        <xdr:cNvPr id="943" name="直線コネクタ 942">
          <a:extLst>
            <a:ext uri="{FF2B5EF4-FFF2-40B4-BE49-F238E27FC236}">
              <a16:creationId xmlns:a16="http://schemas.microsoft.com/office/drawing/2014/main" id="{1BD5ED99-5E45-479C-A3C9-86DBB1CD7CEA}"/>
            </a:ext>
          </a:extLst>
        </xdr:cNvPr>
        <xdr:cNvCxnSpPr/>
      </xdr:nvCxnSpPr>
      <xdr:spPr>
        <a:xfrm>
          <a:off x="18392775" y="17593582"/>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58057</xdr:rowOff>
    </xdr:from>
    <xdr:to>
      <xdr:col>102</xdr:col>
      <xdr:colOff>165100</xdr:colOff>
      <xdr:row>108</xdr:row>
      <xdr:rowOff>159657</xdr:rowOff>
    </xdr:to>
    <xdr:sp macro="" textlink="">
      <xdr:nvSpPr>
        <xdr:cNvPr id="944" name="楕円 943">
          <a:extLst>
            <a:ext uri="{FF2B5EF4-FFF2-40B4-BE49-F238E27FC236}">
              <a16:creationId xmlns:a16="http://schemas.microsoft.com/office/drawing/2014/main" id="{9ED5737B-BF6D-4025-A52E-55FDEF85507B}"/>
            </a:ext>
          </a:extLst>
        </xdr:cNvPr>
        <xdr:cNvSpPr/>
      </xdr:nvSpPr>
      <xdr:spPr>
        <a:xfrm>
          <a:off x="17554575" y="17545957"/>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108857</xdr:rowOff>
    </xdr:from>
    <xdr:to>
      <xdr:col>107</xdr:col>
      <xdr:colOff>50800</xdr:colOff>
      <xdr:row>108</xdr:row>
      <xdr:rowOff>108857</xdr:rowOff>
    </xdr:to>
    <xdr:cxnSp macro="">
      <xdr:nvCxnSpPr>
        <xdr:cNvPr id="945" name="直線コネクタ 944">
          <a:extLst>
            <a:ext uri="{FF2B5EF4-FFF2-40B4-BE49-F238E27FC236}">
              <a16:creationId xmlns:a16="http://schemas.microsoft.com/office/drawing/2014/main" id="{B7668F92-5AA0-4CF1-BEC3-265A52B7F97D}"/>
            </a:ext>
          </a:extLst>
        </xdr:cNvPr>
        <xdr:cNvCxnSpPr/>
      </xdr:nvCxnSpPr>
      <xdr:spPr>
        <a:xfrm>
          <a:off x="17602200" y="17593582"/>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58057</xdr:rowOff>
    </xdr:from>
    <xdr:to>
      <xdr:col>98</xdr:col>
      <xdr:colOff>38100</xdr:colOff>
      <xdr:row>108</xdr:row>
      <xdr:rowOff>159657</xdr:rowOff>
    </xdr:to>
    <xdr:sp macro="" textlink="">
      <xdr:nvSpPr>
        <xdr:cNvPr id="946" name="楕円 945">
          <a:extLst>
            <a:ext uri="{FF2B5EF4-FFF2-40B4-BE49-F238E27FC236}">
              <a16:creationId xmlns:a16="http://schemas.microsoft.com/office/drawing/2014/main" id="{22569946-8C72-45E9-AD08-91D103804D16}"/>
            </a:ext>
          </a:extLst>
        </xdr:cNvPr>
        <xdr:cNvSpPr/>
      </xdr:nvSpPr>
      <xdr:spPr>
        <a:xfrm>
          <a:off x="16754475" y="17545957"/>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108857</xdr:rowOff>
    </xdr:from>
    <xdr:to>
      <xdr:col>102</xdr:col>
      <xdr:colOff>114300</xdr:colOff>
      <xdr:row>108</xdr:row>
      <xdr:rowOff>108857</xdr:rowOff>
    </xdr:to>
    <xdr:cxnSp macro="">
      <xdr:nvCxnSpPr>
        <xdr:cNvPr id="947" name="直線コネクタ 946">
          <a:extLst>
            <a:ext uri="{FF2B5EF4-FFF2-40B4-BE49-F238E27FC236}">
              <a16:creationId xmlns:a16="http://schemas.microsoft.com/office/drawing/2014/main" id="{4D70FABA-2839-4BC2-AFB3-C6653C9F0A81}"/>
            </a:ext>
          </a:extLst>
        </xdr:cNvPr>
        <xdr:cNvCxnSpPr/>
      </xdr:nvCxnSpPr>
      <xdr:spPr>
        <a:xfrm>
          <a:off x="16802100" y="17593582"/>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151691</xdr:rowOff>
    </xdr:from>
    <xdr:ext cx="469744" cy="259045"/>
    <xdr:sp macro="" textlink="">
      <xdr:nvSpPr>
        <xdr:cNvPr id="948" name="n_1aveValue【公民館】&#10;一人当たり面積">
          <a:extLst>
            <a:ext uri="{FF2B5EF4-FFF2-40B4-BE49-F238E27FC236}">
              <a16:creationId xmlns:a16="http://schemas.microsoft.com/office/drawing/2014/main" id="{88B070D7-1EB0-42C9-A753-6F24A36B5B83}"/>
            </a:ext>
          </a:extLst>
        </xdr:cNvPr>
        <xdr:cNvSpPr txBox="1"/>
      </xdr:nvSpPr>
      <xdr:spPr>
        <a:xfrm>
          <a:off x="18983402" y="1682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151691</xdr:rowOff>
    </xdr:from>
    <xdr:ext cx="469744" cy="259045"/>
    <xdr:sp macro="" textlink="">
      <xdr:nvSpPr>
        <xdr:cNvPr id="949" name="n_2aveValue【公民館】&#10;一人当たり面積">
          <a:extLst>
            <a:ext uri="{FF2B5EF4-FFF2-40B4-BE49-F238E27FC236}">
              <a16:creationId xmlns:a16="http://schemas.microsoft.com/office/drawing/2014/main" id="{C74B68A1-4816-4A0E-A2E8-EB8FD1E9F6E7}"/>
            </a:ext>
          </a:extLst>
        </xdr:cNvPr>
        <xdr:cNvSpPr txBox="1"/>
      </xdr:nvSpPr>
      <xdr:spPr>
        <a:xfrm>
          <a:off x="18183302" y="1682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86377</xdr:rowOff>
    </xdr:from>
    <xdr:ext cx="469744" cy="259045"/>
    <xdr:sp macro="" textlink="">
      <xdr:nvSpPr>
        <xdr:cNvPr id="950" name="n_3aveValue【公民館】&#10;一人当たり面積">
          <a:extLst>
            <a:ext uri="{FF2B5EF4-FFF2-40B4-BE49-F238E27FC236}">
              <a16:creationId xmlns:a16="http://schemas.microsoft.com/office/drawing/2014/main" id="{FB43E8CF-B096-4A98-962A-A8A58E8BE78F}"/>
            </a:ext>
          </a:extLst>
        </xdr:cNvPr>
        <xdr:cNvSpPr txBox="1"/>
      </xdr:nvSpPr>
      <xdr:spPr>
        <a:xfrm>
          <a:off x="17383202" y="1676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102706</xdr:rowOff>
    </xdr:from>
    <xdr:ext cx="469744" cy="259045"/>
    <xdr:sp macro="" textlink="">
      <xdr:nvSpPr>
        <xdr:cNvPr id="951" name="n_4aveValue【公民館】&#10;一人当たり面積">
          <a:extLst>
            <a:ext uri="{FF2B5EF4-FFF2-40B4-BE49-F238E27FC236}">
              <a16:creationId xmlns:a16="http://schemas.microsoft.com/office/drawing/2014/main" id="{8CA015EF-B5DF-403D-A1D7-0DDE358BDBCE}"/>
            </a:ext>
          </a:extLst>
        </xdr:cNvPr>
        <xdr:cNvSpPr txBox="1"/>
      </xdr:nvSpPr>
      <xdr:spPr>
        <a:xfrm>
          <a:off x="16592627" y="16784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150784</xdr:rowOff>
    </xdr:from>
    <xdr:ext cx="469744" cy="259045"/>
    <xdr:sp macro="" textlink="">
      <xdr:nvSpPr>
        <xdr:cNvPr id="952" name="n_1mainValue【公民館】&#10;一人当たり面積">
          <a:extLst>
            <a:ext uri="{FF2B5EF4-FFF2-40B4-BE49-F238E27FC236}">
              <a16:creationId xmlns:a16="http://schemas.microsoft.com/office/drawing/2014/main" id="{F33FF32E-F1A0-4E20-A3CE-73314B2CF82F}"/>
            </a:ext>
          </a:extLst>
        </xdr:cNvPr>
        <xdr:cNvSpPr txBox="1"/>
      </xdr:nvSpPr>
      <xdr:spPr>
        <a:xfrm>
          <a:off x="18983402" y="17638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150784</xdr:rowOff>
    </xdr:from>
    <xdr:ext cx="469744" cy="259045"/>
    <xdr:sp macro="" textlink="">
      <xdr:nvSpPr>
        <xdr:cNvPr id="953" name="n_2mainValue【公民館】&#10;一人当たり面積">
          <a:extLst>
            <a:ext uri="{FF2B5EF4-FFF2-40B4-BE49-F238E27FC236}">
              <a16:creationId xmlns:a16="http://schemas.microsoft.com/office/drawing/2014/main" id="{FE97F6F2-5764-42C8-9D56-2175052DD694}"/>
            </a:ext>
          </a:extLst>
        </xdr:cNvPr>
        <xdr:cNvSpPr txBox="1"/>
      </xdr:nvSpPr>
      <xdr:spPr>
        <a:xfrm>
          <a:off x="18183302" y="17638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150784</xdr:rowOff>
    </xdr:from>
    <xdr:ext cx="469744" cy="259045"/>
    <xdr:sp macro="" textlink="">
      <xdr:nvSpPr>
        <xdr:cNvPr id="954" name="n_3mainValue【公民館】&#10;一人当たり面積">
          <a:extLst>
            <a:ext uri="{FF2B5EF4-FFF2-40B4-BE49-F238E27FC236}">
              <a16:creationId xmlns:a16="http://schemas.microsoft.com/office/drawing/2014/main" id="{7BB2DE17-5551-46F5-9EB0-47E38048AD18}"/>
            </a:ext>
          </a:extLst>
        </xdr:cNvPr>
        <xdr:cNvSpPr txBox="1"/>
      </xdr:nvSpPr>
      <xdr:spPr>
        <a:xfrm>
          <a:off x="17383202" y="17638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150784</xdr:rowOff>
    </xdr:from>
    <xdr:ext cx="469744" cy="259045"/>
    <xdr:sp macro="" textlink="">
      <xdr:nvSpPr>
        <xdr:cNvPr id="955" name="n_4mainValue【公民館】&#10;一人当たり面積">
          <a:extLst>
            <a:ext uri="{FF2B5EF4-FFF2-40B4-BE49-F238E27FC236}">
              <a16:creationId xmlns:a16="http://schemas.microsoft.com/office/drawing/2014/main" id="{27BC4D88-818E-4FE2-827E-C233E6915301}"/>
            </a:ext>
          </a:extLst>
        </xdr:cNvPr>
        <xdr:cNvSpPr txBox="1"/>
      </xdr:nvSpPr>
      <xdr:spPr>
        <a:xfrm>
          <a:off x="16592627" y="17638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6" name="正方形/長方形 955">
          <a:extLst>
            <a:ext uri="{FF2B5EF4-FFF2-40B4-BE49-F238E27FC236}">
              <a16:creationId xmlns:a16="http://schemas.microsoft.com/office/drawing/2014/main" id="{CAE2C024-264F-42EA-ACF0-71E3CF717B78}"/>
            </a:ext>
          </a:extLst>
        </xdr:cNvPr>
        <xdr:cNvSpPr/>
      </xdr:nvSpPr>
      <xdr:spPr>
        <a:xfrm>
          <a:off x="685800" y="18354675"/>
          <a:ext cx="20040600" cy="18002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7" name="正方形/長方形 956">
          <a:extLst>
            <a:ext uri="{FF2B5EF4-FFF2-40B4-BE49-F238E27FC236}">
              <a16:creationId xmlns:a16="http://schemas.microsoft.com/office/drawing/2014/main" id="{E924429D-4081-4EED-968A-CF2E29C55AF0}"/>
            </a:ext>
          </a:extLst>
        </xdr:cNvPr>
        <xdr:cNvSpPr/>
      </xdr:nvSpPr>
      <xdr:spPr>
        <a:xfrm>
          <a:off x="685800" y="18421350"/>
          <a:ext cx="34671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8" name="テキスト ボックス 957">
          <a:extLst>
            <a:ext uri="{FF2B5EF4-FFF2-40B4-BE49-F238E27FC236}">
              <a16:creationId xmlns:a16="http://schemas.microsoft.com/office/drawing/2014/main" id="{D0D4025A-D726-46B6-BF8D-3A444CDF11E1}"/>
            </a:ext>
          </a:extLst>
        </xdr:cNvPr>
        <xdr:cNvSpPr txBox="1"/>
      </xdr:nvSpPr>
      <xdr:spPr>
        <a:xfrm>
          <a:off x="762000" y="18649950"/>
          <a:ext cx="19878675" cy="14097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本市では、高度経済成長期及び人口増加が著しかった昭和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代を中心に、庁舎、学校、公営住宅等を集中的に整備してきた。これらの公共施設のうち、公営住宅及び学校施設については、本市で保有する有形固定資産の大きな割合を占める状況にあり、また、有形固定資産減価償却率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％を超えていることからも施設の老朽化が進んでいることが分かる。このため、学校、市営住宅においては、平成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2018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年度）に個別長寿命化計画を策定し、その他の施設についても、「熊本市公共建築物長寿命化指針」に基づき、令和元年度（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2019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までに対象施設の個別長寿命化計画を策定した。これらの計画等に基づき計画的な維持修繕に取り組むことで、財政負担の軽減や施設の長寿命化を図る。なお、公民館については、熊本地震で被災した建物の建て替えを行ったことから、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2018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年度）の有形固定資産減価償却率が大きく下がっている。また、公営住宅については、災害公営住宅の供用開始により令和元年度（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2019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年度）の有形固定資産減価償却率が下がっている。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939AA5DA-4D79-46BB-B372-75E4E51CF33D}"/>
            </a:ext>
          </a:extLst>
        </xdr:cNvPr>
        <xdr:cNvSpPr/>
      </xdr:nvSpPr>
      <xdr:spPr>
        <a:xfrm>
          <a:off x="581025" y="123825"/>
          <a:ext cx="1142047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1B062B26-B3E1-464E-B5B1-3013567ADCD6}"/>
            </a:ext>
          </a:extLst>
        </xdr:cNvPr>
        <xdr:cNvSpPr/>
      </xdr:nvSpPr>
      <xdr:spPr>
        <a:xfrm>
          <a:off x="17145000" y="180975"/>
          <a:ext cx="3581400"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F3682565-54EE-4B5F-A359-321A8368A2E0}"/>
            </a:ext>
          </a:extLst>
        </xdr:cNvPr>
        <xdr:cNvSpPr/>
      </xdr:nvSpPr>
      <xdr:spPr>
        <a:xfrm>
          <a:off x="17164050" y="209550"/>
          <a:ext cx="35337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910504B9-ADF3-4B23-8CB7-7B4450FB4866}"/>
            </a:ext>
          </a:extLst>
        </xdr:cNvPr>
        <xdr:cNvSpPr/>
      </xdr:nvSpPr>
      <xdr:spPr>
        <a:xfrm>
          <a:off x="17192625" y="228600"/>
          <a:ext cx="3476625" cy="4191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熊本県熊本市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AE5D78E1-7EEF-4193-B221-E73B18713A3B}"/>
            </a:ext>
          </a:extLst>
        </xdr:cNvPr>
        <xdr:cNvSpPr/>
      </xdr:nvSpPr>
      <xdr:spPr>
        <a:xfrm>
          <a:off x="14639925" y="180975"/>
          <a:ext cx="2390775"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A7F48C36-02C8-4CAB-98CD-8FCA6C972434}"/>
            </a:ext>
          </a:extLst>
        </xdr:cNvPr>
        <xdr:cNvSpPr/>
      </xdr:nvSpPr>
      <xdr:spPr>
        <a:xfrm>
          <a:off x="14658975" y="209550"/>
          <a:ext cx="23526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84930228-6099-419A-8E28-66002713A8BD}"/>
            </a:ext>
          </a:extLst>
        </xdr:cNvPr>
        <xdr:cNvSpPr/>
      </xdr:nvSpPr>
      <xdr:spPr>
        <a:xfrm>
          <a:off x="14687550" y="228600"/>
          <a:ext cx="2295525"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E7571B9C-CEAA-49D4-96C5-78A31485ADD2}"/>
            </a:ext>
          </a:extLst>
        </xdr:cNvPr>
        <xdr:cNvSpPr/>
      </xdr:nvSpPr>
      <xdr:spPr>
        <a:xfrm>
          <a:off x="685800" y="838200"/>
          <a:ext cx="9086850" cy="168592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BC2C599D-D8A6-4A6B-A6C2-7700CB3C96FB}"/>
            </a:ext>
          </a:extLst>
        </xdr:cNvPr>
        <xdr:cNvSpPr/>
      </xdr:nvSpPr>
      <xdr:spPr>
        <a:xfrm>
          <a:off x="809625" y="876300"/>
          <a:ext cx="1247775"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91039EA2-C086-4FDA-B6B2-75D06244316B}"/>
            </a:ext>
          </a:extLst>
        </xdr:cNvPr>
        <xdr:cNvSpPr/>
      </xdr:nvSpPr>
      <xdr:spPr>
        <a:xfrm>
          <a:off x="2009775" y="876300"/>
          <a:ext cx="120015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733,721
727,066
390.32
407,076,330
398,501,331
6,670,847
192,806,403
481,313,290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EE5B0C42-0250-42E2-955C-DBA7319AAB83}"/>
            </a:ext>
          </a:extLst>
        </xdr:cNvPr>
        <xdr:cNvSpPr/>
      </xdr:nvSpPr>
      <xdr:spPr>
        <a:xfrm>
          <a:off x="3209925" y="876300"/>
          <a:ext cx="137160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5D7AB59C-5318-48FA-A6BD-BDFA285AD947}"/>
            </a:ext>
          </a:extLst>
        </xdr:cNvPr>
        <xdr:cNvSpPr/>
      </xdr:nvSpPr>
      <xdr:spPr>
        <a:xfrm>
          <a:off x="4581525" y="895350"/>
          <a:ext cx="18288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1CE7A19E-E8BC-4D18-9121-D5AF92CC6322}"/>
            </a:ext>
          </a:extLst>
        </xdr:cNvPr>
        <xdr:cNvSpPr/>
      </xdr:nvSpPr>
      <xdr:spPr>
        <a:xfrm>
          <a:off x="6410325" y="895350"/>
          <a:ext cx="1133475"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126.7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BEECEF56-98E1-49A4-8F35-146248B2D36B}"/>
            </a:ext>
          </a:extLst>
        </xdr:cNvPr>
        <xdr:cNvSpPr/>
      </xdr:nvSpPr>
      <xdr:spPr>
        <a:xfrm>
          <a:off x="7610475" y="904875"/>
          <a:ext cx="5715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CD142E42-A921-47EA-AB3E-030BAB9B8AA8}"/>
            </a:ext>
          </a:extLst>
        </xdr:cNvPr>
        <xdr:cNvSpPr/>
      </xdr:nvSpPr>
      <xdr:spPr>
        <a:xfrm>
          <a:off x="4581525" y="1619250"/>
          <a:ext cx="18288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CB63891C-9AB8-4F60-BBA2-F14A346B3885}"/>
            </a:ext>
          </a:extLst>
        </xdr:cNvPr>
        <xdr:cNvSpPr/>
      </xdr:nvSpPr>
      <xdr:spPr>
        <a:xfrm>
          <a:off x="6467475" y="1619250"/>
          <a:ext cx="30861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4FA5A600-4E95-4A25-B5F0-B9B998857710}"/>
            </a:ext>
          </a:extLst>
        </xdr:cNvPr>
        <xdr:cNvSpPr/>
      </xdr:nvSpPr>
      <xdr:spPr>
        <a:xfrm>
          <a:off x="9972675" y="838200"/>
          <a:ext cx="1371600" cy="120967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924204C0-FBC2-4B11-8CF2-C37C4EF8BF87}"/>
            </a:ext>
          </a:extLst>
        </xdr:cNvPr>
        <xdr:cNvSpPr/>
      </xdr:nvSpPr>
      <xdr:spPr>
        <a:xfrm>
          <a:off x="10210800" y="904875"/>
          <a:ext cx="12001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CB1CA25D-7CF6-4743-81FF-C20C620194E3}"/>
            </a:ext>
          </a:extLst>
        </xdr:cNvPr>
        <xdr:cNvSpPr/>
      </xdr:nvSpPr>
      <xdr:spPr>
        <a:xfrm>
          <a:off x="10210800" y="1152525"/>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5FE098EF-3C36-43C0-8053-153A804A1533}"/>
            </a:ext>
          </a:extLst>
        </xdr:cNvPr>
        <xdr:cNvSpPr/>
      </xdr:nvSpPr>
      <xdr:spPr>
        <a:xfrm>
          <a:off x="10210800" y="1466850"/>
          <a:ext cx="130492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4502AE3C-E8D0-4254-8EA6-3AD0F35051D2}"/>
            </a:ext>
          </a:extLst>
        </xdr:cNvPr>
        <xdr:cNvCxnSpPr/>
      </xdr:nvCxnSpPr>
      <xdr:spPr>
        <a:xfrm flipH="1">
          <a:off x="10048875" y="98107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7747BDAF-DAF3-46B1-A570-D01682ED4610}"/>
            </a:ext>
          </a:extLst>
        </xdr:cNvPr>
        <xdr:cNvSpPr/>
      </xdr:nvSpPr>
      <xdr:spPr>
        <a:xfrm>
          <a:off x="10102850" y="94297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FA56325F-6DD7-4A80-A83B-D79218422658}"/>
            </a:ext>
          </a:extLst>
        </xdr:cNvPr>
        <xdr:cNvSpPr/>
      </xdr:nvSpPr>
      <xdr:spPr>
        <a:xfrm>
          <a:off x="10102850" y="119062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97E92029-FDA3-4A5A-B06A-48D3FC5D1821}"/>
            </a:ext>
          </a:extLst>
        </xdr:cNvPr>
        <xdr:cNvCxnSpPr/>
      </xdr:nvCxnSpPr>
      <xdr:spPr>
        <a:xfrm>
          <a:off x="10131425" y="14478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77583A94-3A3D-4D51-95AF-09A0A5321C84}"/>
            </a:ext>
          </a:extLst>
        </xdr:cNvPr>
        <xdr:cNvCxnSpPr/>
      </xdr:nvCxnSpPr>
      <xdr:spPr>
        <a:xfrm>
          <a:off x="10067925" y="14478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475C8379-BB8F-4E82-A377-C82943932D72}"/>
            </a:ext>
          </a:extLst>
        </xdr:cNvPr>
        <xdr:cNvCxnSpPr/>
      </xdr:nvCxnSpPr>
      <xdr:spPr>
        <a:xfrm flipV="1">
          <a:off x="10131425" y="16637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91E42B8F-E86A-4581-816E-395ADB617440}"/>
            </a:ext>
          </a:extLst>
        </xdr:cNvPr>
        <xdr:cNvCxnSpPr/>
      </xdr:nvCxnSpPr>
      <xdr:spPr>
        <a:xfrm>
          <a:off x="10067925" y="18002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FF236DC9-AC80-40EB-86C8-18249E1177A4}"/>
            </a:ext>
          </a:extLst>
        </xdr:cNvPr>
        <xdr:cNvSpPr txBox="1"/>
      </xdr:nvSpPr>
      <xdr:spPr>
        <a:xfrm>
          <a:off x="638175" y="26384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E7CB3D77-A2D9-4AB3-B9D2-37E16665C47E}"/>
            </a:ext>
          </a:extLst>
        </xdr:cNvPr>
        <xdr:cNvSpPr txBox="1"/>
      </xdr:nvSpPr>
      <xdr:spPr>
        <a:xfrm>
          <a:off x="638175" y="29432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723FF1F0-2574-48BF-A4BE-FE10FBDCF533}"/>
            </a:ext>
          </a:extLst>
        </xdr:cNvPr>
        <xdr:cNvSpPr txBox="1"/>
      </xdr:nvSpPr>
      <xdr:spPr>
        <a:xfrm>
          <a:off x="638175" y="3238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B01DD728-F7E3-4F3B-9F56-3E400FFB38FE}"/>
            </a:ext>
          </a:extLst>
        </xdr:cNvPr>
        <xdr:cNvSpPr txBox="1"/>
      </xdr:nvSpPr>
      <xdr:spPr>
        <a:xfrm>
          <a:off x="638175" y="35433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F993DDA8-9AC0-4B5D-9C1E-6768BD01AB5B}"/>
            </a:ext>
          </a:extLst>
        </xdr:cNvPr>
        <xdr:cNvSpPr/>
      </xdr:nvSpPr>
      <xdr:spPr>
        <a:xfrm>
          <a:off x="685800" y="39624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5DB082D1-69FF-4D48-B6C6-543ED0E23E88}"/>
            </a:ext>
          </a:extLst>
        </xdr:cNvPr>
        <xdr:cNvSpPr/>
      </xdr:nvSpPr>
      <xdr:spPr>
        <a:xfrm>
          <a:off x="8096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CE4108A6-A889-492D-B549-66F981944819}"/>
            </a:ext>
          </a:extLst>
        </xdr:cNvPr>
        <xdr:cNvSpPr/>
      </xdr:nvSpPr>
      <xdr:spPr>
        <a:xfrm>
          <a:off x="8096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8E2B5748-F234-411A-8A6B-6D6580C96970}"/>
            </a:ext>
          </a:extLst>
        </xdr:cNvPr>
        <xdr:cNvSpPr/>
      </xdr:nvSpPr>
      <xdr:spPr>
        <a:xfrm>
          <a:off x="17145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31DE6C83-C88B-44C7-BE02-2622F1464D45}"/>
            </a:ext>
          </a:extLst>
        </xdr:cNvPr>
        <xdr:cNvSpPr/>
      </xdr:nvSpPr>
      <xdr:spPr>
        <a:xfrm>
          <a:off x="17145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33F8ABCD-A746-47B7-B95F-E1BD0BB247BE}"/>
            </a:ext>
          </a:extLst>
        </xdr:cNvPr>
        <xdr:cNvSpPr/>
      </xdr:nvSpPr>
      <xdr:spPr>
        <a:xfrm>
          <a:off x="27432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96A2381D-64AB-425C-B18C-6FA922357DCD}"/>
            </a:ext>
          </a:extLst>
        </xdr:cNvPr>
        <xdr:cNvSpPr/>
      </xdr:nvSpPr>
      <xdr:spPr>
        <a:xfrm>
          <a:off x="27432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B9FAC6C-CD76-414D-8F9F-A6765158D317}"/>
            </a:ext>
          </a:extLst>
        </xdr:cNvPr>
        <xdr:cNvSpPr/>
      </xdr:nvSpPr>
      <xdr:spPr>
        <a:xfrm>
          <a:off x="685800" y="50387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D2D1BCD5-7362-4755-8B46-31074DC8BF66}"/>
            </a:ext>
          </a:extLst>
        </xdr:cNvPr>
        <xdr:cNvSpPr txBox="1"/>
      </xdr:nvSpPr>
      <xdr:spPr>
        <a:xfrm>
          <a:off x="666750" y="48577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FB7E38E6-A60E-4ED3-AC61-9B44E4AC1BD4}"/>
            </a:ext>
          </a:extLst>
        </xdr:cNvPr>
        <xdr:cNvCxnSpPr/>
      </xdr:nvCxnSpPr>
      <xdr:spPr>
        <a:xfrm>
          <a:off x="685800" y="720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3" name="テキスト ボックス 42">
          <a:extLst>
            <a:ext uri="{FF2B5EF4-FFF2-40B4-BE49-F238E27FC236}">
              <a16:creationId xmlns:a16="http://schemas.microsoft.com/office/drawing/2014/main" id="{15EB5DD9-5695-441B-ADD2-C300F8360D36}"/>
            </a:ext>
          </a:extLst>
        </xdr:cNvPr>
        <xdr:cNvSpPr txBox="1"/>
      </xdr:nvSpPr>
      <xdr:spPr>
        <a:xfrm>
          <a:off x="339891" y="7065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CADEBFD5-5B7A-4573-8009-5E1AEC8D9D7D}"/>
            </a:ext>
          </a:extLst>
        </xdr:cNvPr>
        <xdr:cNvCxnSpPr/>
      </xdr:nvCxnSpPr>
      <xdr:spPr>
        <a:xfrm>
          <a:off x="685800" y="68933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121755</xdr:rowOff>
    </xdr:from>
    <xdr:ext cx="403059" cy="259045"/>
    <xdr:sp macro="" textlink="">
      <xdr:nvSpPr>
        <xdr:cNvPr id="45" name="テキスト ボックス 44">
          <a:extLst>
            <a:ext uri="{FF2B5EF4-FFF2-40B4-BE49-F238E27FC236}">
              <a16:creationId xmlns:a16="http://schemas.microsoft.com/office/drawing/2014/main" id="{301B4C26-AAA7-4976-9DB1-69E4BF10DF06}"/>
            </a:ext>
          </a:extLst>
        </xdr:cNvPr>
        <xdr:cNvSpPr txBox="1"/>
      </xdr:nvSpPr>
      <xdr:spPr>
        <a:xfrm>
          <a:off x="339891" y="676385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DBECA829-FC2F-4977-A9EE-7E47CF719F62}"/>
            </a:ext>
          </a:extLst>
        </xdr:cNvPr>
        <xdr:cNvCxnSpPr/>
      </xdr:nvCxnSpPr>
      <xdr:spPr>
        <a:xfrm>
          <a:off x="685800" y="658268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43F101D2-1481-4DC7-A34B-8B12ECA5490F}"/>
            </a:ext>
          </a:extLst>
        </xdr:cNvPr>
        <xdr:cNvSpPr txBox="1"/>
      </xdr:nvSpPr>
      <xdr:spPr>
        <a:xfrm>
          <a:off x="339891" y="64563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910C3F80-8346-400E-B218-52A5B80502C2}"/>
            </a:ext>
          </a:extLst>
        </xdr:cNvPr>
        <xdr:cNvCxnSpPr/>
      </xdr:nvCxnSpPr>
      <xdr:spPr>
        <a:xfrm>
          <a:off x="685800" y="627516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1B249DF5-4C86-4F4D-8859-EB5ECD52E6F1}"/>
            </a:ext>
          </a:extLst>
        </xdr:cNvPr>
        <xdr:cNvSpPr txBox="1"/>
      </xdr:nvSpPr>
      <xdr:spPr>
        <a:xfrm>
          <a:off x="339891" y="61456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BBC26D1A-5643-4DA1-A02E-929605D7C6C6}"/>
            </a:ext>
          </a:extLst>
        </xdr:cNvPr>
        <xdr:cNvCxnSpPr/>
      </xdr:nvCxnSpPr>
      <xdr:spPr>
        <a:xfrm>
          <a:off x="685800" y="597398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D072ADAC-612C-42DB-9950-1950121370EA}"/>
            </a:ext>
          </a:extLst>
        </xdr:cNvPr>
        <xdr:cNvSpPr txBox="1"/>
      </xdr:nvSpPr>
      <xdr:spPr>
        <a:xfrm>
          <a:off x="339891" y="58285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FF60F7AC-B39C-4A46-8B6D-E5634C99BE49}"/>
            </a:ext>
          </a:extLst>
        </xdr:cNvPr>
        <xdr:cNvCxnSpPr/>
      </xdr:nvCxnSpPr>
      <xdr:spPr>
        <a:xfrm>
          <a:off x="685800" y="566646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5DD90BD0-32FD-420C-9785-90130D513B87}"/>
            </a:ext>
          </a:extLst>
        </xdr:cNvPr>
        <xdr:cNvSpPr txBox="1"/>
      </xdr:nvSpPr>
      <xdr:spPr>
        <a:xfrm>
          <a:off x="339891" y="551789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B72ADADA-F4CD-45F0-9C2D-F30C2C210103}"/>
            </a:ext>
          </a:extLst>
        </xdr:cNvPr>
        <xdr:cNvCxnSpPr/>
      </xdr:nvCxnSpPr>
      <xdr:spPr>
        <a:xfrm>
          <a:off x="685800" y="534624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31949</xdr:rowOff>
    </xdr:from>
    <xdr:ext cx="403059" cy="259045"/>
    <xdr:sp macro="" textlink="">
      <xdr:nvSpPr>
        <xdr:cNvPr id="55" name="テキスト ボックス 54">
          <a:extLst>
            <a:ext uri="{FF2B5EF4-FFF2-40B4-BE49-F238E27FC236}">
              <a16:creationId xmlns:a16="http://schemas.microsoft.com/office/drawing/2014/main" id="{D8B5A357-82F5-4ABC-A5B6-868660A44220}"/>
            </a:ext>
          </a:extLst>
        </xdr:cNvPr>
        <xdr:cNvSpPr txBox="1"/>
      </xdr:nvSpPr>
      <xdr:spPr>
        <a:xfrm>
          <a:off x="339891" y="52103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8CE2959B-7D8A-4F68-BED1-B44ADA43356D}"/>
            </a:ext>
          </a:extLst>
        </xdr:cNvPr>
        <xdr:cNvCxnSpPr/>
      </xdr:nvCxnSpPr>
      <xdr:spPr>
        <a:xfrm>
          <a:off x="685800" y="5038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7" name="テキスト ボックス 56">
          <a:extLst>
            <a:ext uri="{FF2B5EF4-FFF2-40B4-BE49-F238E27FC236}">
              <a16:creationId xmlns:a16="http://schemas.microsoft.com/office/drawing/2014/main" id="{62A38CCF-3C83-4C85-99CA-49348F6B9A7D}"/>
            </a:ext>
          </a:extLst>
        </xdr:cNvPr>
        <xdr:cNvSpPr txBox="1"/>
      </xdr:nvSpPr>
      <xdr:spPr>
        <a:xfrm>
          <a:off x="339891" y="49028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8" name="【図書館】&#10;有形固定資産減価償却率グラフ枠">
          <a:extLst>
            <a:ext uri="{FF2B5EF4-FFF2-40B4-BE49-F238E27FC236}">
              <a16:creationId xmlns:a16="http://schemas.microsoft.com/office/drawing/2014/main" id="{8CBF7219-DC82-496E-ADE2-A008201B04DA}"/>
            </a:ext>
          </a:extLst>
        </xdr:cNvPr>
        <xdr:cNvSpPr/>
      </xdr:nvSpPr>
      <xdr:spPr>
        <a:xfrm>
          <a:off x="685800" y="50387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35</xdr:row>
      <xdr:rowOff>90896</xdr:rowOff>
    </xdr:from>
    <xdr:to>
      <xdr:col>24</xdr:col>
      <xdr:colOff>62865</xdr:colOff>
      <xdr:row>42</xdr:row>
      <xdr:rowOff>37012</xdr:rowOff>
    </xdr:to>
    <xdr:cxnSp macro="">
      <xdr:nvCxnSpPr>
        <xdr:cNvPr id="59" name="直線コネクタ 58">
          <a:extLst>
            <a:ext uri="{FF2B5EF4-FFF2-40B4-BE49-F238E27FC236}">
              <a16:creationId xmlns:a16="http://schemas.microsoft.com/office/drawing/2014/main" id="{2E8C1265-BC14-410A-9602-79AFD0AFC553}"/>
            </a:ext>
          </a:extLst>
        </xdr:cNvPr>
        <xdr:cNvCxnSpPr/>
      </xdr:nvCxnSpPr>
      <xdr:spPr>
        <a:xfrm flipV="1">
          <a:off x="4180840" y="5755096"/>
          <a:ext cx="0" cy="10827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40839</xdr:rowOff>
    </xdr:from>
    <xdr:ext cx="405111" cy="259045"/>
    <xdr:sp macro="" textlink="">
      <xdr:nvSpPr>
        <xdr:cNvPr id="60" name="【図書館】&#10;有形固定資産減価償却率最小値テキスト">
          <a:extLst>
            <a:ext uri="{FF2B5EF4-FFF2-40B4-BE49-F238E27FC236}">
              <a16:creationId xmlns:a16="http://schemas.microsoft.com/office/drawing/2014/main" id="{9B85813E-99E7-4038-B142-9932E432070A}"/>
            </a:ext>
          </a:extLst>
        </xdr:cNvPr>
        <xdr:cNvSpPr txBox="1"/>
      </xdr:nvSpPr>
      <xdr:spPr>
        <a:xfrm>
          <a:off x="4219575" y="6841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37012</xdr:rowOff>
    </xdr:from>
    <xdr:to>
      <xdr:col>24</xdr:col>
      <xdr:colOff>152400</xdr:colOff>
      <xdr:row>42</xdr:row>
      <xdr:rowOff>37012</xdr:rowOff>
    </xdr:to>
    <xdr:cxnSp macro="">
      <xdr:nvCxnSpPr>
        <xdr:cNvPr id="61" name="直線コネクタ 60">
          <a:extLst>
            <a:ext uri="{FF2B5EF4-FFF2-40B4-BE49-F238E27FC236}">
              <a16:creationId xmlns:a16="http://schemas.microsoft.com/office/drawing/2014/main" id="{1F672AF6-75CC-4C55-81F4-A76D2C02E08C}"/>
            </a:ext>
          </a:extLst>
        </xdr:cNvPr>
        <xdr:cNvCxnSpPr/>
      </xdr:nvCxnSpPr>
      <xdr:spPr>
        <a:xfrm>
          <a:off x="4105275" y="6837862"/>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34</xdr:row>
      <xdr:rowOff>37573</xdr:rowOff>
    </xdr:from>
    <xdr:ext cx="405111" cy="259045"/>
    <xdr:sp macro="" textlink="">
      <xdr:nvSpPr>
        <xdr:cNvPr id="62" name="【図書館】&#10;有形固定資産減価償却率最大値テキスト">
          <a:extLst>
            <a:ext uri="{FF2B5EF4-FFF2-40B4-BE49-F238E27FC236}">
              <a16:creationId xmlns:a16="http://schemas.microsoft.com/office/drawing/2014/main" id="{9A523422-8AFD-4045-92D2-3D0438DBDF24}"/>
            </a:ext>
          </a:extLst>
        </xdr:cNvPr>
        <xdr:cNvSpPr txBox="1"/>
      </xdr:nvSpPr>
      <xdr:spPr>
        <a:xfrm>
          <a:off x="4219575" y="55430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35</xdr:row>
      <xdr:rowOff>90896</xdr:rowOff>
    </xdr:from>
    <xdr:to>
      <xdr:col>24</xdr:col>
      <xdr:colOff>152400</xdr:colOff>
      <xdr:row>35</xdr:row>
      <xdr:rowOff>90896</xdr:rowOff>
    </xdr:to>
    <xdr:cxnSp macro="">
      <xdr:nvCxnSpPr>
        <xdr:cNvPr id="63" name="直線コネクタ 62">
          <a:extLst>
            <a:ext uri="{FF2B5EF4-FFF2-40B4-BE49-F238E27FC236}">
              <a16:creationId xmlns:a16="http://schemas.microsoft.com/office/drawing/2014/main" id="{B4CB041A-20E5-4714-9FCA-D1B15A70501A}"/>
            </a:ext>
          </a:extLst>
        </xdr:cNvPr>
        <xdr:cNvCxnSpPr/>
      </xdr:nvCxnSpPr>
      <xdr:spPr>
        <a:xfrm>
          <a:off x="4105275" y="5755096"/>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142620</xdr:rowOff>
    </xdr:from>
    <xdr:ext cx="405111" cy="259045"/>
    <xdr:sp macro="" textlink="">
      <xdr:nvSpPr>
        <xdr:cNvPr id="64" name="【図書館】&#10;有形固定資産減価償却率平均値テキスト">
          <a:extLst>
            <a:ext uri="{FF2B5EF4-FFF2-40B4-BE49-F238E27FC236}">
              <a16:creationId xmlns:a16="http://schemas.microsoft.com/office/drawing/2014/main" id="{BA56C8E8-05F9-4EDF-A031-02664189340D}"/>
            </a:ext>
          </a:extLst>
        </xdr:cNvPr>
        <xdr:cNvSpPr txBox="1"/>
      </xdr:nvSpPr>
      <xdr:spPr>
        <a:xfrm>
          <a:off x="4219575" y="61370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164193</xdr:rowOff>
    </xdr:from>
    <xdr:to>
      <xdr:col>24</xdr:col>
      <xdr:colOff>114300</xdr:colOff>
      <xdr:row>38</xdr:row>
      <xdr:rowOff>94343</xdr:rowOff>
    </xdr:to>
    <xdr:sp macro="" textlink="">
      <xdr:nvSpPr>
        <xdr:cNvPr id="65" name="フローチャート: 判断 64">
          <a:extLst>
            <a:ext uri="{FF2B5EF4-FFF2-40B4-BE49-F238E27FC236}">
              <a16:creationId xmlns:a16="http://schemas.microsoft.com/office/drawing/2014/main" id="{5F5148E5-E3E8-41C9-829E-111D27024CAE}"/>
            </a:ext>
          </a:extLst>
        </xdr:cNvPr>
        <xdr:cNvSpPr/>
      </xdr:nvSpPr>
      <xdr:spPr>
        <a:xfrm>
          <a:off x="4124325" y="6152243"/>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115207</xdr:rowOff>
    </xdr:from>
    <xdr:to>
      <xdr:col>20</xdr:col>
      <xdr:colOff>38100</xdr:colOff>
      <xdr:row>38</xdr:row>
      <xdr:rowOff>45357</xdr:rowOff>
    </xdr:to>
    <xdr:sp macro="" textlink="">
      <xdr:nvSpPr>
        <xdr:cNvPr id="66" name="フローチャート: 判断 65">
          <a:extLst>
            <a:ext uri="{FF2B5EF4-FFF2-40B4-BE49-F238E27FC236}">
              <a16:creationId xmlns:a16="http://schemas.microsoft.com/office/drawing/2014/main" id="{3CF709D8-B189-43D6-B830-023314A386B2}"/>
            </a:ext>
          </a:extLst>
        </xdr:cNvPr>
        <xdr:cNvSpPr/>
      </xdr:nvSpPr>
      <xdr:spPr>
        <a:xfrm>
          <a:off x="3381375" y="6106432"/>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89081</xdr:rowOff>
    </xdr:from>
    <xdr:to>
      <xdr:col>15</xdr:col>
      <xdr:colOff>101600</xdr:colOff>
      <xdr:row>38</xdr:row>
      <xdr:rowOff>19231</xdr:rowOff>
    </xdr:to>
    <xdr:sp macro="" textlink="">
      <xdr:nvSpPr>
        <xdr:cNvPr id="67" name="フローチャート: 判断 66">
          <a:extLst>
            <a:ext uri="{FF2B5EF4-FFF2-40B4-BE49-F238E27FC236}">
              <a16:creationId xmlns:a16="http://schemas.microsoft.com/office/drawing/2014/main" id="{0C99F388-045B-4517-8B74-20ED21F416BF}"/>
            </a:ext>
          </a:extLst>
        </xdr:cNvPr>
        <xdr:cNvSpPr/>
      </xdr:nvSpPr>
      <xdr:spPr>
        <a:xfrm>
          <a:off x="2571750" y="6077131"/>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53158</xdr:rowOff>
    </xdr:from>
    <xdr:to>
      <xdr:col>10</xdr:col>
      <xdr:colOff>165100</xdr:colOff>
      <xdr:row>37</xdr:row>
      <xdr:rowOff>154758</xdr:rowOff>
    </xdr:to>
    <xdr:sp macro="" textlink="">
      <xdr:nvSpPr>
        <xdr:cNvPr id="68" name="フローチャート: 判断 67">
          <a:extLst>
            <a:ext uri="{FF2B5EF4-FFF2-40B4-BE49-F238E27FC236}">
              <a16:creationId xmlns:a16="http://schemas.microsoft.com/office/drawing/2014/main" id="{7F0C01E7-9240-459E-93A0-DC2C06CA7C92}"/>
            </a:ext>
          </a:extLst>
        </xdr:cNvPr>
        <xdr:cNvSpPr/>
      </xdr:nvSpPr>
      <xdr:spPr>
        <a:xfrm>
          <a:off x="1781175" y="6041208"/>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162560</xdr:rowOff>
    </xdr:from>
    <xdr:to>
      <xdr:col>6</xdr:col>
      <xdr:colOff>38100</xdr:colOff>
      <xdr:row>37</xdr:row>
      <xdr:rowOff>92710</xdr:rowOff>
    </xdr:to>
    <xdr:sp macro="" textlink="">
      <xdr:nvSpPr>
        <xdr:cNvPr id="69" name="フローチャート: 判断 68">
          <a:extLst>
            <a:ext uri="{FF2B5EF4-FFF2-40B4-BE49-F238E27FC236}">
              <a16:creationId xmlns:a16="http://schemas.microsoft.com/office/drawing/2014/main" id="{C508D3EE-FE18-4D98-901F-B8242E57CA68}"/>
            </a:ext>
          </a:extLst>
        </xdr:cNvPr>
        <xdr:cNvSpPr/>
      </xdr:nvSpPr>
      <xdr:spPr>
        <a:xfrm>
          <a:off x="981075" y="598868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AEB816D3-EEE2-4424-9B8D-8000450BAEE6}"/>
            </a:ext>
          </a:extLst>
        </xdr:cNvPr>
        <xdr:cNvSpPr txBox="1"/>
      </xdr:nvSpPr>
      <xdr:spPr>
        <a:xfrm>
          <a:off x="40100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7AE34D08-869D-4930-B220-C5AB2785A215}"/>
            </a:ext>
          </a:extLst>
        </xdr:cNvPr>
        <xdr:cNvSpPr txBox="1"/>
      </xdr:nvSpPr>
      <xdr:spPr>
        <a:xfrm>
          <a:off x="32575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27190C63-F4B1-4814-95C0-503450690463}"/>
            </a:ext>
          </a:extLst>
        </xdr:cNvPr>
        <xdr:cNvSpPr txBox="1"/>
      </xdr:nvSpPr>
      <xdr:spPr>
        <a:xfrm>
          <a:off x="24479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AFAF7997-D0B8-4543-A7BF-2805E3441600}"/>
            </a:ext>
          </a:extLst>
        </xdr:cNvPr>
        <xdr:cNvSpPr txBox="1"/>
      </xdr:nvSpPr>
      <xdr:spPr>
        <a:xfrm>
          <a:off x="16573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4" name="テキスト ボックス 73">
          <a:extLst>
            <a:ext uri="{FF2B5EF4-FFF2-40B4-BE49-F238E27FC236}">
              <a16:creationId xmlns:a16="http://schemas.microsoft.com/office/drawing/2014/main" id="{CB19D238-AF97-418A-B2C3-3A8DD07DD810}"/>
            </a:ext>
          </a:extLst>
        </xdr:cNvPr>
        <xdr:cNvSpPr txBox="1"/>
      </xdr:nvSpPr>
      <xdr:spPr>
        <a:xfrm>
          <a:off x="8572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144599</xdr:rowOff>
    </xdr:from>
    <xdr:to>
      <xdr:col>24</xdr:col>
      <xdr:colOff>114300</xdr:colOff>
      <xdr:row>36</xdr:row>
      <xdr:rowOff>74749</xdr:rowOff>
    </xdr:to>
    <xdr:sp macro="" textlink="">
      <xdr:nvSpPr>
        <xdr:cNvPr id="75" name="楕円 74">
          <a:extLst>
            <a:ext uri="{FF2B5EF4-FFF2-40B4-BE49-F238E27FC236}">
              <a16:creationId xmlns:a16="http://schemas.microsoft.com/office/drawing/2014/main" id="{59C19FD2-0FE3-4529-B7A1-48F7884EFECC}"/>
            </a:ext>
          </a:extLst>
        </xdr:cNvPr>
        <xdr:cNvSpPr/>
      </xdr:nvSpPr>
      <xdr:spPr>
        <a:xfrm>
          <a:off x="4124325" y="5808799"/>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59526</xdr:rowOff>
    </xdr:from>
    <xdr:ext cx="405111" cy="259045"/>
    <xdr:sp macro="" textlink="">
      <xdr:nvSpPr>
        <xdr:cNvPr id="76" name="【図書館】&#10;有形固定資産減価償却率該当値テキスト">
          <a:extLst>
            <a:ext uri="{FF2B5EF4-FFF2-40B4-BE49-F238E27FC236}">
              <a16:creationId xmlns:a16="http://schemas.microsoft.com/office/drawing/2014/main" id="{2B1AA021-3F6E-4A04-BEC1-6B34811A7CCD}"/>
            </a:ext>
          </a:extLst>
        </xdr:cNvPr>
        <xdr:cNvSpPr txBox="1"/>
      </xdr:nvSpPr>
      <xdr:spPr>
        <a:xfrm>
          <a:off x="4219575" y="5726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56424</xdr:rowOff>
    </xdr:from>
    <xdr:to>
      <xdr:col>20</xdr:col>
      <xdr:colOff>38100</xdr:colOff>
      <xdr:row>35</xdr:row>
      <xdr:rowOff>158024</xdr:rowOff>
    </xdr:to>
    <xdr:sp macro="" textlink="">
      <xdr:nvSpPr>
        <xdr:cNvPr id="77" name="楕円 76">
          <a:extLst>
            <a:ext uri="{FF2B5EF4-FFF2-40B4-BE49-F238E27FC236}">
              <a16:creationId xmlns:a16="http://schemas.microsoft.com/office/drawing/2014/main" id="{593649B0-66EC-4752-A3AC-B9694C7D9B2C}"/>
            </a:ext>
          </a:extLst>
        </xdr:cNvPr>
        <xdr:cNvSpPr/>
      </xdr:nvSpPr>
      <xdr:spPr>
        <a:xfrm>
          <a:off x="3381375" y="5723799"/>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107224</xdr:rowOff>
    </xdr:from>
    <xdr:to>
      <xdr:col>24</xdr:col>
      <xdr:colOff>63500</xdr:colOff>
      <xdr:row>36</xdr:row>
      <xdr:rowOff>23949</xdr:rowOff>
    </xdr:to>
    <xdr:cxnSp macro="">
      <xdr:nvCxnSpPr>
        <xdr:cNvPr id="78" name="直線コネクタ 77">
          <a:extLst>
            <a:ext uri="{FF2B5EF4-FFF2-40B4-BE49-F238E27FC236}">
              <a16:creationId xmlns:a16="http://schemas.microsoft.com/office/drawing/2014/main" id="{5679AA77-5384-427F-B2C8-855FCCF42B85}"/>
            </a:ext>
          </a:extLst>
        </xdr:cNvPr>
        <xdr:cNvCxnSpPr/>
      </xdr:nvCxnSpPr>
      <xdr:spPr>
        <a:xfrm>
          <a:off x="3429000" y="5771424"/>
          <a:ext cx="752475" cy="85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136434</xdr:rowOff>
    </xdr:from>
    <xdr:to>
      <xdr:col>15</xdr:col>
      <xdr:colOff>101600</xdr:colOff>
      <xdr:row>35</xdr:row>
      <xdr:rowOff>66584</xdr:rowOff>
    </xdr:to>
    <xdr:sp macro="" textlink="">
      <xdr:nvSpPr>
        <xdr:cNvPr id="79" name="楕円 78">
          <a:extLst>
            <a:ext uri="{FF2B5EF4-FFF2-40B4-BE49-F238E27FC236}">
              <a16:creationId xmlns:a16="http://schemas.microsoft.com/office/drawing/2014/main" id="{7AADE685-70B9-4355-A67D-6359B1F8B6E1}"/>
            </a:ext>
          </a:extLst>
        </xdr:cNvPr>
        <xdr:cNvSpPr/>
      </xdr:nvSpPr>
      <xdr:spPr>
        <a:xfrm>
          <a:off x="2571750" y="5641884"/>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15784</xdr:rowOff>
    </xdr:from>
    <xdr:to>
      <xdr:col>19</xdr:col>
      <xdr:colOff>177800</xdr:colOff>
      <xdr:row>35</xdr:row>
      <xdr:rowOff>107224</xdr:rowOff>
    </xdr:to>
    <xdr:cxnSp macro="">
      <xdr:nvCxnSpPr>
        <xdr:cNvPr id="80" name="直線コネクタ 79">
          <a:extLst>
            <a:ext uri="{FF2B5EF4-FFF2-40B4-BE49-F238E27FC236}">
              <a16:creationId xmlns:a16="http://schemas.microsoft.com/office/drawing/2014/main" id="{AEBAE587-2485-41CC-8ADE-2B2AC3876A5A}"/>
            </a:ext>
          </a:extLst>
        </xdr:cNvPr>
        <xdr:cNvCxnSpPr/>
      </xdr:nvCxnSpPr>
      <xdr:spPr>
        <a:xfrm>
          <a:off x="2619375" y="5679984"/>
          <a:ext cx="809625"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31931</xdr:rowOff>
    </xdr:from>
    <xdr:to>
      <xdr:col>10</xdr:col>
      <xdr:colOff>165100</xdr:colOff>
      <xdr:row>34</xdr:row>
      <xdr:rowOff>133531</xdr:rowOff>
    </xdr:to>
    <xdr:sp macro="" textlink="">
      <xdr:nvSpPr>
        <xdr:cNvPr id="81" name="楕円 80">
          <a:extLst>
            <a:ext uri="{FF2B5EF4-FFF2-40B4-BE49-F238E27FC236}">
              <a16:creationId xmlns:a16="http://schemas.microsoft.com/office/drawing/2014/main" id="{ADEDD2CA-229E-44E3-B30F-951F114EB854}"/>
            </a:ext>
          </a:extLst>
        </xdr:cNvPr>
        <xdr:cNvSpPr/>
      </xdr:nvSpPr>
      <xdr:spPr>
        <a:xfrm>
          <a:off x="1781175" y="5534206"/>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82731</xdr:rowOff>
    </xdr:from>
    <xdr:to>
      <xdr:col>15</xdr:col>
      <xdr:colOff>50800</xdr:colOff>
      <xdr:row>35</xdr:row>
      <xdr:rowOff>15784</xdr:rowOff>
    </xdr:to>
    <xdr:cxnSp macro="">
      <xdr:nvCxnSpPr>
        <xdr:cNvPr id="82" name="直線コネクタ 81">
          <a:extLst>
            <a:ext uri="{FF2B5EF4-FFF2-40B4-BE49-F238E27FC236}">
              <a16:creationId xmlns:a16="http://schemas.microsoft.com/office/drawing/2014/main" id="{C70FE81F-AD6F-4A9C-805B-E5517995B6E4}"/>
            </a:ext>
          </a:extLst>
        </xdr:cNvPr>
        <xdr:cNvCxnSpPr/>
      </xdr:nvCxnSpPr>
      <xdr:spPr>
        <a:xfrm>
          <a:off x="1828800" y="5591356"/>
          <a:ext cx="790575" cy="88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33</xdr:row>
      <xdr:rowOff>154396</xdr:rowOff>
    </xdr:from>
    <xdr:to>
      <xdr:col>6</xdr:col>
      <xdr:colOff>38100</xdr:colOff>
      <xdr:row>34</xdr:row>
      <xdr:rowOff>84546</xdr:rowOff>
    </xdr:to>
    <xdr:sp macro="" textlink="">
      <xdr:nvSpPr>
        <xdr:cNvPr id="83" name="楕円 82">
          <a:extLst>
            <a:ext uri="{FF2B5EF4-FFF2-40B4-BE49-F238E27FC236}">
              <a16:creationId xmlns:a16="http://schemas.microsoft.com/office/drawing/2014/main" id="{7304E914-1D67-4576-817E-5BBEA2C8E1E5}"/>
            </a:ext>
          </a:extLst>
        </xdr:cNvPr>
        <xdr:cNvSpPr/>
      </xdr:nvSpPr>
      <xdr:spPr>
        <a:xfrm>
          <a:off x="981075" y="5497921"/>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34</xdr:row>
      <xdr:rowOff>33746</xdr:rowOff>
    </xdr:from>
    <xdr:to>
      <xdr:col>10</xdr:col>
      <xdr:colOff>114300</xdr:colOff>
      <xdr:row>34</xdr:row>
      <xdr:rowOff>82731</xdr:rowOff>
    </xdr:to>
    <xdr:cxnSp macro="">
      <xdr:nvCxnSpPr>
        <xdr:cNvPr id="84" name="直線コネクタ 83">
          <a:extLst>
            <a:ext uri="{FF2B5EF4-FFF2-40B4-BE49-F238E27FC236}">
              <a16:creationId xmlns:a16="http://schemas.microsoft.com/office/drawing/2014/main" id="{A34F6624-93D1-4B93-B09C-2C874C95C4D3}"/>
            </a:ext>
          </a:extLst>
        </xdr:cNvPr>
        <xdr:cNvCxnSpPr/>
      </xdr:nvCxnSpPr>
      <xdr:spPr>
        <a:xfrm>
          <a:off x="1028700" y="5536021"/>
          <a:ext cx="800100" cy="55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36484</xdr:rowOff>
    </xdr:from>
    <xdr:ext cx="405111" cy="259045"/>
    <xdr:sp macro="" textlink="">
      <xdr:nvSpPr>
        <xdr:cNvPr id="85" name="n_1aveValue【図書館】&#10;有形固定資産減価償却率">
          <a:extLst>
            <a:ext uri="{FF2B5EF4-FFF2-40B4-BE49-F238E27FC236}">
              <a16:creationId xmlns:a16="http://schemas.microsoft.com/office/drawing/2014/main" id="{8466DD47-B156-4391-8C84-99195695CD79}"/>
            </a:ext>
          </a:extLst>
        </xdr:cNvPr>
        <xdr:cNvSpPr txBox="1"/>
      </xdr:nvSpPr>
      <xdr:spPr>
        <a:xfrm>
          <a:off x="3239144" y="6189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10358</xdr:rowOff>
    </xdr:from>
    <xdr:ext cx="405111" cy="259045"/>
    <xdr:sp macro="" textlink="">
      <xdr:nvSpPr>
        <xdr:cNvPr id="86" name="n_2aveValue【図書館】&#10;有形固定資産減価償却率">
          <a:extLst>
            <a:ext uri="{FF2B5EF4-FFF2-40B4-BE49-F238E27FC236}">
              <a16:creationId xmlns:a16="http://schemas.microsoft.com/office/drawing/2014/main" id="{269F69B5-76B4-468C-802E-B5E2E5C3C8A1}"/>
            </a:ext>
          </a:extLst>
        </xdr:cNvPr>
        <xdr:cNvSpPr txBox="1"/>
      </xdr:nvSpPr>
      <xdr:spPr>
        <a:xfrm>
          <a:off x="2439044" y="6160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145886</xdr:rowOff>
    </xdr:from>
    <xdr:ext cx="405111" cy="259045"/>
    <xdr:sp macro="" textlink="">
      <xdr:nvSpPr>
        <xdr:cNvPr id="87" name="n_3aveValue【図書館】&#10;有形固定資産減価償却率">
          <a:extLst>
            <a:ext uri="{FF2B5EF4-FFF2-40B4-BE49-F238E27FC236}">
              <a16:creationId xmlns:a16="http://schemas.microsoft.com/office/drawing/2014/main" id="{7B3BD9D3-22D3-4EF5-A601-94BDCDB68779}"/>
            </a:ext>
          </a:extLst>
        </xdr:cNvPr>
        <xdr:cNvSpPr txBox="1"/>
      </xdr:nvSpPr>
      <xdr:spPr>
        <a:xfrm>
          <a:off x="1648469" y="61339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83837</xdr:rowOff>
    </xdr:from>
    <xdr:ext cx="405111" cy="259045"/>
    <xdr:sp macro="" textlink="">
      <xdr:nvSpPr>
        <xdr:cNvPr id="88" name="n_4aveValue【図書館】&#10;有形固定資産減価償却率">
          <a:extLst>
            <a:ext uri="{FF2B5EF4-FFF2-40B4-BE49-F238E27FC236}">
              <a16:creationId xmlns:a16="http://schemas.microsoft.com/office/drawing/2014/main" id="{168964AA-02C6-4498-BF9F-079DB1E74BAF}"/>
            </a:ext>
          </a:extLst>
        </xdr:cNvPr>
        <xdr:cNvSpPr txBox="1"/>
      </xdr:nvSpPr>
      <xdr:spPr>
        <a:xfrm>
          <a:off x="848369" y="6078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3101</xdr:rowOff>
    </xdr:from>
    <xdr:ext cx="405111" cy="259045"/>
    <xdr:sp macro="" textlink="">
      <xdr:nvSpPr>
        <xdr:cNvPr id="89" name="n_1mainValue【図書館】&#10;有形固定資産減価償却率">
          <a:extLst>
            <a:ext uri="{FF2B5EF4-FFF2-40B4-BE49-F238E27FC236}">
              <a16:creationId xmlns:a16="http://schemas.microsoft.com/office/drawing/2014/main" id="{DB3C26E5-16A2-4EF8-81FD-809EA4C316E7}"/>
            </a:ext>
          </a:extLst>
        </xdr:cNvPr>
        <xdr:cNvSpPr txBox="1"/>
      </xdr:nvSpPr>
      <xdr:spPr>
        <a:xfrm>
          <a:off x="3239144" y="5508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83111</xdr:rowOff>
    </xdr:from>
    <xdr:ext cx="405111" cy="259045"/>
    <xdr:sp macro="" textlink="">
      <xdr:nvSpPr>
        <xdr:cNvPr id="90" name="n_2mainValue【図書館】&#10;有形固定資産減価償却率">
          <a:extLst>
            <a:ext uri="{FF2B5EF4-FFF2-40B4-BE49-F238E27FC236}">
              <a16:creationId xmlns:a16="http://schemas.microsoft.com/office/drawing/2014/main" id="{828FA9BC-39E2-441A-B9D0-3457EC49A15E}"/>
            </a:ext>
          </a:extLst>
        </xdr:cNvPr>
        <xdr:cNvSpPr txBox="1"/>
      </xdr:nvSpPr>
      <xdr:spPr>
        <a:xfrm>
          <a:off x="2439044" y="5429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32</xdr:row>
      <xdr:rowOff>150058</xdr:rowOff>
    </xdr:from>
    <xdr:ext cx="405111" cy="259045"/>
    <xdr:sp macro="" textlink="">
      <xdr:nvSpPr>
        <xdr:cNvPr id="91" name="n_3mainValue【図書館】&#10;有形固定資産減価償却率">
          <a:extLst>
            <a:ext uri="{FF2B5EF4-FFF2-40B4-BE49-F238E27FC236}">
              <a16:creationId xmlns:a16="http://schemas.microsoft.com/office/drawing/2014/main" id="{E27B7ED3-7563-4665-B11A-21FD9D1EC5AB}"/>
            </a:ext>
          </a:extLst>
        </xdr:cNvPr>
        <xdr:cNvSpPr txBox="1"/>
      </xdr:nvSpPr>
      <xdr:spPr>
        <a:xfrm>
          <a:off x="1648469" y="5331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32</xdr:row>
      <xdr:rowOff>101073</xdr:rowOff>
    </xdr:from>
    <xdr:ext cx="405111" cy="259045"/>
    <xdr:sp macro="" textlink="">
      <xdr:nvSpPr>
        <xdr:cNvPr id="92" name="n_4mainValue【図書館】&#10;有形固定資産減価償却率">
          <a:extLst>
            <a:ext uri="{FF2B5EF4-FFF2-40B4-BE49-F238E27FC236}">
              <a16:creationId xmlns:a16="http://schemas.microsoft.com/office/drawing/2014/main" id="{E4A9143B-C31D-4DE3-B435-5FDCB0DDC1F4}"/>
            </a:ext>
          </a:extLst>
        </xdr:cNvPr>
        <xdr:cNvSpPr txBox="1"/>
      </xdr:nvSpPr>
      <xdr:spPr>
        <a:xfrm>
          <a:off x="848369" y="52858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3" name="正方形/長方形 92">
          <a:extLst>
            <a:ext uri="{FF2B5EF4-FFF2-40B4-BE49-F238E27FC236}">
              <a16:creationId xmlns:a16="http://schemas.microsoft.com/office/drawing/2014/main" id="{73D90D55-375C-4B76-A2F4-4C95A6A21F5A}"/>
            </a:ext>
          </a:extLst>
        </xdr:cNvPr>
        <xdr:cNvSpPr/>
      </xdr:nvSpPr>
      <xdr:spPr>
        <a:xfrm>
          <a:off x="5953125" y="39624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4" name="正方形/長方形 93">
          <a:extLst>
            <a:ext uri="{FF2B5EF4-FFF2-40B4-BE49-F238E27FC236}">
              <a16:creationId xmlns:a16="http://schemas.microsoft.com/office/drawing/2014/main" id="{32A6FAF8-329F-4F63-85F1-7FC92DCC2E7E}"/>
            </a:ext>
          </a:extLst>
        </xdr:cNvPr>
        <xdr:cNvSpPr/>
      </xdr:nvSpPr>
      <xdr:spPr>
        <a:xfrm>
          <a:off x="60674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5" name="正方形/長方形 94">
          <a:extLst>
            <a:ext uri="{FF2B5EF4-FFF2-40B4-BE49-F238E27FC236}">
              <a16:creationId xmlns:a16="http://schemas.microsoft.com/office/drawing/2014/main" id="{9DA06D40-0C96-403F-9B11-BB5499A24CC7}"/>
            </a:ext>
          </a:extLst>
        </xdr:cNvPr>
        <xdr:cNvSpPr/>
      </xdr:nvSpPr>
      <xdr:spPr>
        <a:xfrm>
          <a:off x="60674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6" name="正方形/長方形 95">
          <a:extLst>
            <a:ext uri="{FF2B5EF4-FFF2-40B4-BE49-F238E27FC236}">
              <a16:creationId xmlns:a16="http://schemas.microsoft.com/office/drawing/2014/main" id="{7F9816A6-3259-4E3A-A540-4EF991BAB062}"/>
            </a:ext>
          </a:extLst>
        </xdr:cNvPr>
        <xdr:cNvSpPr/>
      </xdr:nvSpPr>
      <xdr:spPr>
        <a:xfrm>
          <a:off x="69818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7" name="正方形/長方形 96">
          <a:extLst>
            <a:ext uri="{FF2B5EF4-FFF2-40B4-BE49-F238E27FC236}">
              <a16:creationId xmlns:a16="http://schemas.microsoft.com/office/drawing/2014/main" id="{1EB42897-7EDA-48A0-BB7F-DC7F07CA28CD}"/>
            </a:ext>
          </a:extLst>
        </xdr:cNvPr>
        <xdr:cNvSpPr/>
      </xdr:nvSpPr>
      <xdr:spPr>
        <a:xfrm>
          <a:off x="69818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8" name="正方形/長方形 97">
          <a:extLst>
            <a:ext uri="{FF2B5EF4-FFF2-40B4-BE49-F238E27FC236}">
              <a16:creationId xmlns:a16="http://schemas.microsoft.com/office/drawing/2014/main" id="{0996A07E-A707-4920-BA1D-0AC20DB81505}"/>
            </a:ext>
          </a:extLst>
        </xdr:cNvPr>
        <xdr:cNvSpPr/>
      </xdr:nvSpPr>
      <xdr:spPr>
        <a:xfrm>
          <a:off x="80105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9" name="正方形/長方形 98">
          <a:extLst>
            <a:ext uri="{FF2B5EF4-FFF2-40B4-BE49-F238E27FC236}">
              <a16:creationId xmlns:a16="http://schemas.microsoft.com/office/drawing/2014/main" id="{2D19A1B0-162B-4A45-AA13-11056FB40CCA}"/>
            </a:ext>
          </a:extLst>
        </xdr:cNvPr>
        <xdr:cNvSpPr/>
      </xdr:nvSpPr>
      <xdr:spPr>
        <a:xfrm>
          <a:off x="80105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100" name="正方形/長方形 99">
          <a:extLst>
            <a:ext uri="{FF2B5EF4-FFF2-40B4-BE49-F238E27FC236}">
              <a16:creationId xmlns:a16="http://schemas.microsoft.com/office/drawing/2014/main" id="{F27014AF-29D1-46C8-BA64-86A09D8E2794}"/>
            </a:ext>
          </a:extLst>
        </xdr:cNvPr>
        <xdr:cNvSpPr/>
      </xdr:nvSpPr>
      <xdr:spPr>
        <a:xfrm>
          <a:off x="5953125" y="50387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1" name="テキスト ボックス 100">
          <a:extLst>
            <a:ext uri="{FF2B5EF4-FFF2-40B4-BE49-F238E27FC236}">
              <a16:creationId xmlns:a16="http://schemas.microsoft.com/office/drawing/2014/main" id="{8A0B1A18-903D-4D06-A085-1F2830D4E12B}"/>
            </a:ext>
          </a:extLst>
        </xdr:cNvPr>
        <xdr:cNvSpPr txBox="1"/>
      </xdr:nvSpPr>
      <xdr:spPr>
        <a:xfrm>
          <a:off x="5915025" y="48577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2" name="直線コネクタ 101">
          <a:extLst>
            <a:ext uri="{FF2B5EF4-FFF2-40B4-BE49-F238E27FC236}">
              <a16:creationId xmlns:a16="http://schemas.microsoft.com/office/drawing/2014/main" id="{A24EEC67-57D8-4A80-BFEE-8A4780051D84}"/>
            </a:ext>
          </a:extLst>
        </xdr:cNvPr>
        <xdr:cNvCxnSpPr/>
      </xdr:nvCxnSpPr>
      <xdr:spPr>
        <a:xfrm>
          <a:off x="5953125" y="7200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103" name="テキスト ボックス 102">
          <a:extLst>
            <a:ext uri="{FF2B5EF4-FFF2-40B4-BE49-F238E27FC236}">
              <a16:creationId xmlns:a16="http://schemas.microsoft.com/office/drawing/2014/main" id="{9AF7C077-D957-4C4B-AEA1-748497532ACB}"/>
            </a:ext>
          </a:extLst>
        </xdr:cNvPr>
        <xdr:cNvSpPr txBox="1"/>
      </xdr:nvSpPr>
      <xdr:spPr>
        <a:xfrm>
          <a:off x="5527221" y="7065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38100</xdr:rowOff>
    </xdr:from>
    <xdr:to>
      <xdr:col>59</xdr:col>
      <xdr:colOff>50800</xdr:colOff>
      <xdr:row>42</xdr:row>
      <xdr:rowOff>38100</xdr:rowOff>
    </xdr:to>
    <xdr:cxnSp macro="">
      <xdr:nvCxnSpPr>
        <xdr:cNvPr id="104" name="直線コネクタ 103">
          <a:extLst>
            <a:ext uri="{FF2B5EF4-FFF2-40B4-BE49-F238E27FC236}">
              <a16:creationId xmlns:a16="http://schemas.microsoft.com/office/drawing/2014/main" id="{6E470866-7C15-49E8-9DFC-918158404E04}"/>
            </a:ext>
          </a:extLst>
        </xdr:cNvPr>
        <xdr:cNvCxnSpPr/>
      </xdr:nvCxnSpPr>
      <xdr:spPr>
        <a:xfrm>
          <a:off x="5953125" y="6838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5" name="テキスト ボックス 104">
          <a:extLst>
            <a:ext uri="{FF2B5EF4-FFF2-40B4-BE49-F238E27FC236}">
              <a16:creationId xmlns:a16="http://schemas.microsoft.com/office/drawing/2014/main" id="{19A46CD8-7A33-46ED-8AC6-9FF194C59BD6}"/>
            </a:ext>
          </a:extLst>
        </xdr:cNvPr>
        <xdr:cNvSpPr txBox="1"/>
      </xdr:nvSpPr>
      <xdr:spPr>
        <a:xfrm>
          <a:off x="5527221" y="670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6" name="直線コネクタ 105">
          <a:extLst>
            <a:ext uri="{FF2B5EF4-FFF2-40B4-BE49-F238E27FC236}">
              <a16:creationId xmlns:a16="http://schemas.microsoft.com/office/drawing/2014/main" id="{8FBD58C2-AB45-46CB-BF5A-F123BC350CB6}"/>
            </a:ext>
          </a:extLst>
        </xdr:cNvPr>
        <xdr:cNvCxnSpPr/>
      </xdr:nvCxnSpPr>
      <xdr:spPr>
        <a:xfrm>
          <a:off x="5953125" y="647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7" name="テキスト ボックス 106">
          <a:extLst>
            <a:ext uri="{FF2B5EF4-FFF2-40B4-BE49-F238E27FC236}">
              <a16:creationId xmlns:a16="http://schemas.microsoft.com/office/drawing/2014/main" id="{0B122A44-48DF-4E29-BFB2-67250458F792}"/>
            </a:ext>
          </a:extLst>
        </xdr:cNvPr>
        <xdr:cNvSpPr txBox="1"/>
      </xdr:nvSpPr>
      <xdr:spPr>
        <a:xfrm>
          <a:off x="5527221" y="6341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8" name="直線コネクタ 107">
          <a:extLst>
            <a:ext uri="{FF2B5EF4-FFF2-40B4-BE49-F238E27FC236}">
              <a16:creationId xmlns:a16="http://schemas.microsoft.com/office/drawing/2014/main" id="{B1E26682-E196-418C-A877-0B37D911CCB6}"/>
            </a:ext>
          </a:extLst>
        </xdr:cNvPr>
        <xdr:cNvCxnSpPr/>
      </xdr:nvCxnSpPr>
      <xdr:spPr>
        <a:xfrm>
          <a:off x="5953125" y="61245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9" name="テキスト ボックス 108">
          <a:extLst>
            <a:ext uri="{FF2B5EF4-FFF2-40B4-BE49-F238E27FC236}">
              <a16:creationId xmlns:a16="http://schemas.microsoft.com/office/drawing/2014/main" id="{1DDFA138-F92F-4A4E-8B16-B18D6CAE7ADA}"/>
            </a:ext>
          </a:extLst>
        </xdr:cNvPr>
        <xdr:cNvSpPr txBox="1"/>
      </xdr:nvSpPr>
      <xdr:spPr>
        <a:xfrm>
          <a:off x="5527221" y="59887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10" name="直線コネクタ 109">
          <a:extLst>
            <a:ext uri="{FF2B5EF4-FFF2-40B4-BE49-F238E27FC236}">
              <a16:creationId xmlns:a16="http://schemas.microsoft.com/office/drawing/2014/main" id="{D6DFEEEE-0F66-42DD-A955-BBC62F7A86C6}"/>
            </a:ext>
          </a:extLst>
        </xdr:cNvPr>
        <xdr:cNvCxnSpPr/>
      </xdr:nvCxnSpPr>
      <xdr:spPr>
        <a:xfrm>
          <a:off x="5953125" y="57626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11" name="テキスト ボックス 110">
          <a:extLst>
            <a:ext uri="{FF2B5EF4-FFF2-40B4-BE49-F238E27FC236}">
              <a16:creationId xmlns:a16="http://schemas.microsoft.com/office/drawing/2014/main" id="{04BEE906-936C-4E8F-9CD2-11FF7E747449}"/>
            </a:ext>
          </a:extLst>
        </xdr:cNvPr>
        <xdr:cNvSpPr txBox="1"/>
      </xdr:nvSpPr>
      <xdr:spPr>
        <a:xfrm>
          <a:off x="5527221" y="5626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2" name="直線コネクタ 111">
          <a:extLst>
            <a:ext uri="{FF2B5EF4-FFF2-40B4-BE49-F238E27FC236}">
              <a16:creationId xmlns:a16="http://schemas.microsoft.com/office/drawing/2014/main" id="{97890057-51FF-44AE-A1AE-2C337B59C1D6}"/>
            </a:ext>
          </a:extLst>
        </xdr:cNvPr>
        <xdr:cNvCxnSpPr/>
      </xdr:nvCxnSpPr>
      <xdr:spPr>
        <a:xfrm>
          <a:off x="5953125" y="54006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3" name="テキスト ボックス 112">
          <a:extLst>
            <a:ext uri="{FF2B5EF4-FFF2-40B4-BE49-F238E27FC236}">
              <a16:creationId xmlns:a16="http://schemas.microsoft.com/office/drawing/2014/main" id="{6598042A-F508-4C8A-AC2A-D7016023C7BB}"/>
            </a:ext>
          </a:extLst>
        </xdr:cNvPr>
        <xdr:cNvSpPr txBox="1"/>
      </xdr:nvSpPr>
      <xdr:spPr>
        <a:xfrm>
          <a:off x="5527221" y="52648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4" name="直線コネクタ 113">
          <a:extLst>
            <a:ext uri="{FF2B5EF4-FFF2-40B4-BE49-F238E27FC236}">
              <a16:creationId xmlns:a16="http://schemas.microsoft.com/office/drawing/2014/main" id="{E6F00C51-A81C-491D-9888-F25A1E7127D7}"/>
            </a:ext>
          </a:extLst>
        </xdr:cNvPr>
        <xdr:cNvCxnSpPr/>
      </xdr:nvCxnSpPr>
      <xdr:spPr>
        <a:xfrm>
          <a:off x="5953125" y="50387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5" name="テキスト ボックス 114">
          <a:extLst>
            <a:ext uri="{FF2B5EF4-FFF2-40B4-BE49-F238E27FC236}">
              <a16:creationId xmlns:a16="http://schemas.microsoft.com/office/drawing/2014/main" id="{FE4A2F28-82DF-4817-BE8A-8370BCA2B19E}"/>
            </a:ext>
          </a:extLst>
        </xdr:cNvPr>
        <xdr:cNvSpPr txBox="1"/>
      </xdr:nvSpPr>
      <xdr:spPr>
        <a:xfrm>
          <a:off x="5527221" y="4902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6" name="【図書館】&#10;一人当たり面積グラフ枠">
          <a:extLst>
            <a:ext uri="{FF2B5EF4-FFF2-40B4-BE49-F238E27FC236}">
              <a16:creationId xmlns:a16="http://schemas.microsoft.com/office/drawing/2014/main" id="{C519CDAE-9425-4201-A04B-AF4650F0731D}"/>
            </a:ext>
          </a:extLst>
        </xdr:cNvPr>
        <xdr:cNvSpPr/>
      </xdr:nvSpPr>
      <xdr:spPr>
        <a:xfrm>
          <a:off x="5953125" y="50387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0</xdr:rowOff>
    </xdr:from>
    <xdr:to>
      <xdr:col>54</xdr:col>
      <xdr:colOff>189865</xdr:colOff>
      <xdr:row>42</xdr:row>
      <xdr:rowOff>76200</xdr:rowOff>
    </xdr:to>
    <xdr:cxnSp macro="">
      <xdr:nvCxnSpPr>
        <xdr:cNvPr id="117" name="直線コネクタ 116">
          <a:extLst>
            <a:ext uri="{FF2B5EF4-FFF2-40B4-BE49-F238E27FC236}">
              <a16:creationId xmlns:a16="http://schemas.microsoft.com/office/drawing/2014/main" id="{80CBF951-36A5-4DED-A629-5ACB04FCB2C9}"/>
            </a:ext>
          </a:extLst>
        </xdr:cNvPr>
        <xdr:cNvCxnSpPr/>
      </xdr:nvCxnSpPr>
      <xdr:spPr>
        <a:xfrm flipV="1">
          <a:off x="9429115" y="550545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80027</xdr:rowOff>
    </xdr:from>
    <xdr:ext cx="469744" cy="259045"/>
    <xdr:sp macro="" textlink="">
      <xdr:nvSpPr>
        <xdr:cNvPr id="118" name="【図書館】&#10;一人当たり面積最小値テキスト">
          <a:extLst>
            <a:ext uri="{FF2B5EF4-FFF2-40B4-BE49-F238E27FC236}">
              <a16:creationId xmlns:a16="http://schemas.microsoft.com/office/drawing/2014/main" id="{F47AF048-262A-46DF-92A6-27074E7401E2}"/>
            </a:ext>
          </a:extLst>
        </xdr:cNvPr>
        <xdr:cNvSpPr txBox="1"/>
      </xdr:nvSpPr>
      <xdr:spPr>
        <a:xfrm>
          <a:off x="9467850" y="68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76200</xdr:rowOff>
    </xdr:from>
    <xdr:to>
      <xdr:col>55</xdr:col>
      <xdr:colOff>88900</xdr:colOff>
      <xdr:row>42</xdr:row>
      <xdr:rowOff>76200</xdr:rowOff>
    </xdr:to>
    <xdr:cxnSp macro="">
      <xdr:nvCxnSpPr>
        <xdr:cNvPr id="119" name="直線コネクタ 118">
          <a:extLst>
            <a:ext uri="{FF2B5EF4-FFF2-40B4-BE49-F238E27FC236}">
              <a16:creationId xmlns:a16="http://schemas.microsoft.com/office/drawing/2014/main" id="{A10D4B38-C5E5-46EA-A24B-DADCFC54D0C4}"/>
            </a:ext>
          </a:extLst>
        </xdr:cNvPr>
        <xdr:cNvCxnSpPr/>
      </xdr:nvCxnSpPr>
      <xdr:spPr>
        <a:xfrm>
          <a:off x="9363075" y="6877050"/>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118127</xdr:rowOff>
    </xdr:from>
    <xdr:ext cx="469744" cy="259045"/>
    <xdr:sp macro="" textlink="">
      <xdr:nvSpPr>
        <xdr:cNvPr id="120" name="【図書館】&#10;一人当たり面積最大値テキスト">
          <a:extLst>
            <a:ext uri="{FF2B5EF4-FFF2-40B4-BE49-F238E27FC236}">
              <a16:creationId xmlns:a16="http://schemas.microsoft.com/office/drawing/2014/main" id="{2B6BD063-33CA-4600-85E8-7431C1502C5A}"/>
            </a:ext>
          </a:extLst>
        </xdr:cNvPr>
        <xdr:cNvSpPr txBox="1"/>
      </xdr:nvSpPr>
      <xdr:spPr>
        <a:xfrm>
          <a:off x="9467850" y="530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0</xdr:rowOff>
    </xdr:from>
    <xdr:to>
      <xdr:col>55</xdr:col>
      <xdr:colOff>88900</xdr:colOff>
      <xdr:row>34</xdr:row>
      <xdr:rowOff>0</xdr:rowOff>
    </xdr:to>
    <xdr:cxnSp macro="">
      <xdr:nvCxnSpPr>
        <xdr:cNvPr id="121" name="直線コネクタ 120">
          <a:extLst>
            <a:ext uri="{FF2B5EF4-FFF2-40B4-BE49-F238E27FC236}">
              <a16:creationId xmlns:a16="http://schemas.microsoft.com/office/drawing/2014/main" id="{E7AE5ADE-3907-46AD-824F-96162A73E549}"/>
            </a:ext>
          </a:extLst>
        </xdr:cNvPr>
        <xdr:cNvCxnSpPr/>
      </xdr:nvCxnSpPr>
      <xdr:spPr>
        <a:xfrm>
          <a:off x="9363075" y="5505450"/>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10177</xdr:rowOff>
    </xdr:from>
    <xdr:ext cx="469744" cy="259045"/>
    <xdr:sp macro="" textlink="">
      <xdr:nvSpPr>
        <xdr:cNvPr id="122" name="【図書館】&#10;一人当たり面積平均値テキスト">
          <a:extLst>
            <a:ext uri="{FF2B5EF4-FFF2-40B4-BE49-F238E27FC236}">
              <a16:creationId xmlns:a16="http://schemas.microsoft.com/office/drawing/2014/main" id="{01F7C8DB-FDC0-4723-A9AC-EBB27E962D78}"/>
            </a:ext>
          </a:extLst>
        </xdr:cNvPr>
        <xdr:cNvSpPr txBox="1"/>
      </xdr:nvSpPr>
      <xdr:spPr>
        <a:xfrm>
          <a:off x="9467850" y="6322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158750</xdr:rowOff>
    </xdr:from>
    <xdr:to>
      <xdr:col>55</xdr:col>
      <xdr:colOff>50800</xdr:colOff>
      <xdr:row>40</xdr:row>
      <xdr:rowOff>88900</xdr:rowOff>
    </xdr:to>
    <xdr:sp macro="" textlink="">
      <xdr:nvSpPr>
        <xdr:cNvPr id="123" name="フローチャート: 判断 122">
          <a:extLst>
            <a:ext uri="{FF2B5EF4-FFF2-40B4-BE49-F238E27FC236}">
              <a16:creationId xmlns:a16="http://schemas.microsoft.com/office/drawing/2014/main" id="{6E53947F-53E9-4501-BDB9-244B083477B5}"/>
            </a:ext>
          </a:extLst>
        </xdr:cNvPr>
        <xdr:cNvSpPr/>
      </xdr:nvSpPr>
      <xdr:spPr>
        <a:xfrm>
          <a:off x="9401175" y="6477000"/>
          <a:ext cx="7620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158750</xdr:rowOff>
    </xdr:from>
    <xdr:to>
      <xdr:col>50</xdr:col>
      <xdr:colOff>165100</xdr:colOff>
      <xdr:row>40</xdr:row>
      <xdr:rowOff>88900</xdr:rowOff>
    </xdr:to>
    <xdr:sp macro="" textlink="">
      <xdr:nvSpPr>
        <xdr:cNvPr id="124" name="フローチャート: 判断 123">
          <a:extLst>
            <a:ext uri="{FF2B5EF4-FFF2-40B4-BE49-F238E27FC236}">
              <a16:creationId xmlns:a16="http://schemas.microsoft.com/office/drawing/2014/main" id="{D8AC435D-D4D3-4132-84AB-EFD18E601C87}"/>
            </a:ext>
          </a:extLst>
        </xdr:cNvPr>
        <xdr:cNvSpPr/>
      </xdr:nvSpPr>
      <xdr:spPr>
        <a:xfrm>
          <a:off x="8639175" y="6477000"/>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158750</xdr:rowOff>
    </xdr:from>
    <xdr:to>
      <xdr:col>46</xdr:col>
      <xdr:colOff>38100</xdr:colOff>
      <xdr:row>40</xdr:row>
      <xdr:rowOff>88900</xdr:rowOff>
    </xdr:to>
    <xdr:sp macro="" textlink="">
      <xdr:nvSpPr>
        <xdr:cNvPr id="125" name="フローチャート: 判断 124">
          <a:extLst>
            <a:ext uri="{FF2B5EF4-FFF2-40B4-BE49-F238E27FC236}">
              <a16:creationId xmlns:a16="http://schemas.microsoft.com/office/drawing/2014/main" id="{F78C913D-AE71-4F2C-AA5B-0CB9853462AE}"/>
            </a:ext>
          </a:extLst>
        </xdr:cNvPr>
        <xdr:cNvSpPr/>
      </xdr:nvSpPr>
      <xdr:spPr>
        <a:xfrm>
          <a:off x="7839075" y="6477000"/>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158750</xdr:rowOff>
    </xdr:from>
    <xdr:to>
      <xdr:col>41</xdr:col>
      <xdr:colOff>101600</xdr:colOff>
      <xdr:row>40</xdr:row>
      <xdr:rowOff>88900</xdr:rowOff>
    </xdr:to>
    <xdr:sp macro="" textlink="">
      <xdr:nvSpPr>
        <xdr:cNvPr id="126" name="フローチャート: 判断 125">
          <a:extLst>
            <a:ext uri="{FF2B5EF4-FFF2-40B4-BE49-F238E27FC236}">
              <a16:creationId xmlns:a16="http://schemas.microsoft.com/office/drawing/2014/main" id="{924DC122-DF97-495F-A753-2A440F4B6CDE}"/>
            </a:ext>
          </a:extLst>
        </xdr:cNvPr>
        <xdr:cNvSpPr/>
      </xdr:nvSpPr>
      <xdr:spPr>
        <a:xfrm>
          <a:off x="7029450" y="6477000"/>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120650</xdr:rowOff>
    </xdr:from>
    <xdr:to>
      <xdr:col>36</xdr:col>
      <xdr:colOff>165100</xdr:colOff>
      <xdr:row>40</xdr:row>
      <xdr:rowOff>50800</xdr:rowOff>
    </xdr:to>
    <xdr:sp macro="" textlink="">
      <xdr:nvSpPr>
        <xdr:cNvPr id="127" name="フローチャート: 判断 126">
          <a:extLst>
            <a:ext uri="{FF2B5EF4-FFF2-40B4-BE49-F238E27FC236}">
              <a16:creationId xmlns:a16="http://schemas.microsoft.com/office/drawing/2014/main" id="{C6769CB7-D261-4294-88EB-39343F2396CB}"/>
            </a:ext>
          </a:extLst>
        </xdr:cNvPr>
        <xdr:cNvSpPr/>
      </xdr:nvSpPr>
      <xdr:spPr>
        <a:xfrm>
          <a:off x="6238875" y="6438900"/>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EE491E8F-D5DF-41B0-96BA-A3F84365B445}"/>
            </a:ext>
          </a:extLst>
        </xdr:cNvPr>
        <xdr:cNvSpPr txBox="1"/>
      </xdr:nvSpPr>
      <xdr:spPr>
        <a:xfrm>
          <a:off x="925830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CB47268B-D10B-4ECF-8321-A2F3E5580326}"/>
            </a:ext>
          </a:extLst>
        </xdr:cNvPr>
        <xdr:cNvSpPr txBox="1"/>
      </xdr:nvSpPr>
      <xdr:spPr>
        <a:xfrm>
          <a:off x="85153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AB98E6D3-905E-447D-9348-3F03F23AF30F}"/>
            </a:ext>
          </a:extLst>
        </xdr:cNvPr>
        <xdr:cNvSpPr txBox="1"/>
      </xdr:nvSpPr>
      <xdr:spPr>
        <a:xfrm>
          <a:off x="77152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94AB9767-395A-403E-89CF-C92008A7B79C}"/>
            </a:ext>
          </a:extLst>
        </xdr:cNvPr>
        <xdr:cNvSpPr txBox="1"/>
      </xdr:nvSpPr>
      <xdr:spPr>
        <a:xfrm>
          <a:off x="6905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2" name="テキスト ボックス 131">
          <a:extLst>
            <a:ext uri="{FF2B5EF4-FFF2-40B4-BE49-F238E27FC236}">
              <a16:creationId xmlns:a16="http://schemas.microsoft.com/office/drawing/2014/main" id="{C236425D-B768-4D74-8D1A-AB21BFEDB8C7}"/>
            </a:ext>
          </a:extLst>
        </xdr:cNvPr>
        <xdr:cNvSpPr txBox="1"/>
      </xdr:nvSpPr>
      <xdr:spPr>
        <a:xfrm>
          <a:off x="61150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101600</xdr:rowOff>
    </xdr:from>
    <xdr:to>
      <xdr:col>55</xdr:col>
      <xdr:colOff>50800</xdr:colOff>
      <xdr:row>41</xdr:row>
      <xdr:rowOff>31750</xdr:rowOff>
    </xdr:to>
    <xdr:sp macro="" textlink="">
      <xdr:nvSpPr>
        <xdr:cNvPr id="133" name="楕円 132">
          <a:extLst>
            <a:ext uri="{FF2B5EF4-FFF2-40B4-BE49-F238E27FC236}">
              <a16:creationId xmlns:a16="http://schemas.microsoft.com/office/drawing/2014/main" id="{32078561-59D8-4A7E-B0C9-BB69FABF5730}"/>
            </a:ext>
          </a:extLst>
        </xdr:cNvPr>
        <xdr:cNvSpPr/>
      </xdr:nvSpPr>
      <xdr:spPr>
        <a:xfrm>
          <a:off x="9401175" y="6581775"/>
          <a:ext cx="7620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80027</xdr:rowOff>
    </xdr:from>
    <xdr:ext cx="469744" cy="259045"/>
    <xdr:sp macro="" textlink="">
      <xdr:nvSpPr>
        <xdr:cNvPr id="134" name="【図書館】&#10;一人当たり面積該当値テキスト">
          <a:extLst>
            <a:ext uri="{FF2B5EF4-FFF2-40B4-BE49-F238E27FC236}">
              <a16:creationId xmlns:a16="http://schemas.microsoft.com/office/drawing/2014/main" id="{33F2B30C-D9A8-498C-A986-80DACCF5335B}"/>
            </a:ext>
          </a:extLst>
        </xdr:cNvPr>
        <xdr:cNvSpPr txBox="1"/>
      </xdr:nvSpPr>
      <xdr:spPr>
        <a:xfrm>
          <a:off x="9467850" y="6560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101600</xdr:rowOff>
    </xdr:from>
    <xdr:to>
      <xdr:col>50</xdr:col>
      <xdr:colOff>165100</xdr:colOff>
      <xdr:row>41</xdr:row>
      <xdr:rowOff>31750</xdr:rowOff>
    </xdr:to>
    <xdr:sp macro="" textlink="">
      <xdr:nvSpPr>
        <xdr:cNvPr id="135" name="楕円 134">
          <a:extLst>
            <a:ext uri="{FF2B5EF4-FFF2-40B4-BE49-F238E27FC236}">
              <a16:creationId xmlns:a16="http://schemas.microsoft.com/office/drawing/2014/main" id="{0303CA50-CB8F-4AB3-9F5F-2B7CE1F10217}"/>
            </a:ext>
          </a:extLst>
        </xdr:cNvPr>
        <xdr:cNvSpPr/>
      </xdr:nvSpPr>
      <xdr:spPr>
        <a:xfrm>
          <a:off x="8639175" y="6581775"/>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152400</xdr:rowOff>
    </xdr:from>
    <xdr:to>
      <xdr:col>55</xdr:col>
      <xdr:colOff>0</xdr:colOff>
      <xdr:row>40</xdr:row>
      <xdr:rowOff>152400</xdr:rowOff>
    </xdr:to>
    <xdr:cxnSp macro="">
      <xdr:nvCxnSpPr>
        <xdr:cNvPr id="136" name="直線コネクタ 135">
          <a:extLst>
            <a:ext uri="{FF2B5EF4-FFF2-40B4-BE49-F238E27FC236}">
              <a16:creationId xmlns:a16="http://schemas.microsoft.com/office/drawing/2014/main" id="{3D3501E0-524E-4B93-92F2-C91E465B5657}"/>
            </a:ext>
          </a:extLst>
        </xdr:cNvPr>
        <xdr:cNvCxnSpPr/>
      </xdr:nvCxnSpPr>
      <xdr:spPr>
        <a:xfrm>
          <a:off x="8686800" y="6629400"/>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101600</xdr:rowOff>
    </xdr:from>
    <xdr:to>
      <xdr:col>46</xdr:col>
      <xdr:colOff>38100</xdr:colOff>
      <xdr:row>41</xdr:row>
      <xdr:rowOff>31750</xdr:rowOff>
    </xdr:to>
    <xdr:sp macro="" textlink="">
      <xdr:nvSpPr>
        <xdr:cNvPr id="137" name="楕円 136">
          <a:extLst>
            <a:ext uri="{FF2B5EF4-FFF2-40B4-BE49-F238E27FC236}">
              <a16:creationId xmlns:a16="http://schemas.microsoft.com/office/drawing/2014/main" id="{79D71217-CF83-4B71-88CC-CAF58F2439A6}"/>
            </a:ext>
          </a:extLst>
        </xdr:cNvPr>
        <xdr:cNvSpPr/>
      </xdr:nvSpPr>
      <xdr:spPr>
        <a:xfrm>
          <a:off x="7839075" y="6581775"/>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152400</xdr:rowOff>
    </xdr:from>
    <xdr:to>
      <xdr:col>50</xdr:col>
      <xdr:colOff>114300</xdr:colOff>
      <xdr:row>40</xdr:row>
      <xdr:rowOff>152400</xdr:rowOff>
    </xdr:to>
    <xdr:cxnSp macro="">
      <xdr:nvCxnSpPr>
        <xdr:cNvPr id="138" name="直線コネクタ 137">
          <a:extLst>
            <a:ext uri="{FF2B5EF4-FFF2-40B4-BE49-F238E27FC236}">
              <a16:creationId xmlns:a16="http://schemas.microsoft.com/office/drawing/2014/main" id="{22588C23-E930-405A-B807-55C801E7578D}"/>
            </a:ext>
          </a:extLst>
        </xdr:cNvPr>
        <xdr:cNvCxnSpPr/>
      </xdr:nvCxnSpPr>
      <xdr:spPr>
        <a:xfrm>
          <a:off x="7886700" y="662940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101600</xdr:rowOff>
    </xdr:from>
    <xdr:to>
      <xdr:col>41</xdr:col>
      <xdr:colOff>101600</xdr:colOff>
      <xdr:row>41</xdr:row>
      <xdr:rowOff>31750</xdr:rowOff>
    </xdr:to>
    <xdr:sp macro="" textlink="">
      <xdr:nvSpPr>
        <xdr:cNvPr id="139" name="楕円 138">
          <a:extLst>
            <a:ext uri="{FF2B5EF4-FFF2-40B4-BE49-F238E27FC236}">
              <a16:creationId xmlns:a16="http://schemas.microsoft.com/office/drawing/2014/main" id="{C2FF462E-19FF-427A-AB35-17C79F2B170C}"/>
            </a:ext>
          </a:extLst>
        </xdr:cNvPr>
        <xdr:cNvSpPr/>
      </xdr:nvSpPr>
      <xdr:spPr>
        <a:xfrm>
          <a:off x="7029450" y="6581775"/>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152400</xdr:rowOff>
    </xdr:from>
    <xdr:to>
      <xdr:col>45</xdr:col>
      <xdr:colOff>177800</xdr:colOff>
      <xdr:row>40</xdr:row>
      <xdr:rowOff>152400</xdr:rowOff>
    </xdr:to>
    <xdr:cxnSp macro="">
      <xdr:nvCxnSpPr>
        <xdr:cNvPr id="140" name="直線コネクタ 139">
          <a:extLst>
            <a:ext uri="{FF2B5EF4-FFF2-40B4-BE49-F238E27FC236}">
              <a16:creationId xmlns:a16="http://schemas.microsoft.com/office/drawing/2014/main" id="{FB6EE044-DEBE-4210-B03C-1208DF0D436A}"/>
            </a:ext>
          </a:extLst>
        </xdr:cNvPr>
        <xdr:cNvCxnSpPr/>
      </xdr:nvCxnSpPr>
      <xdr:spPr>
        <a:xfrm>
          <a:off x="7077075" y="6629400"/>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101600</xdr:rowOff>
    </xdr:from>
    <xdr:to>
      <xdr:col>36</xdr:col>
      <xdr:colOff>165100</xdr:colOff>
      <xdr:row>41</xdr:row>
      <xdr:rowOff>31750</xdr:rowOff>
    </xdr:to>
    <xdr:sp macro="" textlink="">
      <xdr:nvSpPr>
        <xdr:cNvPr id="141" name="楕円 140">
          <a:extLst>
            <a:ext uri="{FF2B5EF4-FFF2-40B4-BE49-F238E27FC236}">
              <a16:creationId xmlns:a16="http://schemas.microsoft.com/office/drawing/2014/main" id="{D87372BC-E4B4-40BB-8D93-D9B14190EC56}"/>
            </a:ext>
          </a:extLst>
        </xdr:cNvPr>
        <xdr:cNvSpPr/>
      </xdr:nvSpPr>
      <xdr:spPr>
        <a:xfrm>
          <a:off x="6238875" y="6581775"/>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152400</xdr:rowOff>
    </xdr:from>
    <xdr:to>
      <xdr:col>41</xdr:col>
      <xdr:colOff>50800</xdr:colOff>
      <xdr:row>40</xdr:row>
      <xdr:rowOff>152400</xdr:rowOff>
    </xdr:to>
    <xdr:cxnSp macro="">
      <xdr:nvCxnSpPr>
        <xdr:cNvPr id="142" name="直線コネクタ 141">
          <a:extLst>
            <a:ext uri="{FF2B5EF4-FFF2-40B4-BE49-F238E27FC236}">
              <a16:creationId xmlns:a16="http://schemas.microsoft.com/office/drawing/2014/main" id="{6485BF4F-1920-4FCD-8E1D-12CE2B23FF95}"/>
            </a:ext>
          </a:extLst>
        </xdr:cNvPr>
        <xdr:cNvCxnSpPr/>
      </xdr:nvCxnSpPr>
      <xdr:spPr>
        <a:xfrm>
          <a:off x="6286500" y="6629400"/>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105427</xdr:rowOff>
    </xdr:from>
    <xdr:ext cx="469744" cy="259045"/>
    <xdr:sp macro="" textlink="">
      <xdr:nvSpPr>
        <xdr:cNvPr id="143" name="n_1aveValue【図書館】&#10;一人当たり面積">
          <a:extLst>
            <a:ext uri="{FF2B5EF4-FFF2-40B4-BE49-F238E27FC236}">
              <a16:creationId xmlns:a16="http://schemas.microsoft.com/office/drawing/2014/main" id="{01F8BF5E-A594-4BEE-B5FA-4EC2AA5092FF}"/>
            </a:ext>
          </a:extLst>
        </xdr:cNvPr>
        <xdr:cNvSpPr txBox="1"/>
      </xdr:nvSpPr>
      <xdr:spPr>
        <a:xfrm>
          <a:off x="8458277" y="6255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105427</xdr:rowOff>
    </xdr:from>
    <xdr:ext cx="469744" cy="259045"/>
    <xdr:sp macro="" textlink="">
      <xdr:nvSpPr>
        <xdr:cNvPr id="144" name="n_2aveValue【図書館】&#10;一人当たり面積">
          <a:extLst>
            <a:ext uri="{FF2B5EF4-FFF2-40B4-BE49-F238E27FC236}">
              <a16:creationId xmlns:a16="http://schemas.microsoft.com/office/drawing/2014/main" id="{DAAD6EFA-65C0-4FB6-A9F4-2C5368D5E629}"/>
            </a:ext>
          </a:extLst>
        </xdr:cNvPr>
        <xdr:cNvSpPr txBox="1"/>
      </xdr:nvSpPr>
      <xdr:spPr>
        <a:xfrm>
          <a:off x="7677227" y="6255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105427</xdr:rowOff>
    </xdr:from>
    <xdr:ext cx="469744" cy="259045"/>
    <xdr:sp macro="" textlink="">
      <xdr:nvSpPr>
        <xdr:cNvPr id="145" name="n_3aveValue【図書館】&#10;一人当たり面積">
          <a:extLst>
            <a:ext uri="{FF2B5EF4-FFF2-40B4-BE49-F238E27FC236}">
              <a16:creationId xmlns:a16="http://schemas.microsoft.com/office/drawing/2014/main" id="{66B44601-3A4F-4349-B18C-5CCA853F72B9}"/>
            </a:ext>
          </a:extLst>
        </xdr:cNvPr>
        <xdr:cNvSpPr txBox="1"/>
      </xdr:nvSpPr>
      <xdr:spPr>
        <a:xfrm>
          <a:off x="6867602" y="6255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67327</xdr:rowOff>
    </xdr:from>
    <xdr:ext cx="469744" cy="259045"/>
    <xdr:sp macro="" textlink="">
      <xdr:nvSpPr>
        <xdr:cNvPr id="146" name="n_4aveValue【図書館】&#10;一人当たり面積">
          <a:extLst>
            <a:ext uri="{FF2B5EF4-FFF2-40B4-BE49-F238E27FC236}">
              <a16:creationId xmlns:a16="http://schemas.microsoft.com/office/drawing/2014/main" id="{3E9A0CB3-8538-44FD-AFD8-93ED57332603}"/>
            </a:ext>
          </a:extLst>
        </xdr:cNvPr>
        <xdr:cNvSpPr txBox="1"/>
      </xdr:nvSpPr>
      <xdr:spPr>
        <a:xfrm>
          <a:off x="6067502" y="6217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22877</xdr:rowOff>
    </xdr:from>
    <xdr:ext cx="469744" cy="259045"/>
    <xdr:sp macro="" textlink="">
      <xdr:nvSpPr>
        <xdr:cNvPr id="147" name="n_1mainValue【図書館】&#10;一人当たり面積">
          <a:extLst>
            <a:ext uri="{FF2B5EF4-FFF2-40B4-BE49-F238E27FC236}">
              <a16:creationId xmlns:a16="http://schemas.microsoft.com/office/drawing/2014/main" id="{9826F77B-A043-462B-A97D-E936E31E1654}"/>
            </a:ext>
          </a:extLst>
        </xdr:cNvPr>
        <xdr:cNvSpPr txBox="1"/>
      </xdr:nvSpPr>
      <xdr:spPr>
        <a:xfrm>
          <a:off x="8458277" y="666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22877</xdr:rowOff>
    </xdr:from>
    <xdr:ext cx="469744" cy="259045"/>
    <xdr:sp macro="" textlink="">
      <xdr:nvSpPr>
        <xdr:cNvPr id="148" name="n_2mainValue【図書館】&#10;一人当たり面積">
          <a:extLst>
            <a:ext uri="{FF2B5EF4-FFF2-40B4-BE49-F238E27FC236}">
              <a16:creationId xmlns:a16="http://schemas.microsoft.com/office/drawing/2014/main" id="{9A01C680-45B3-4742-A1F0-5B4999CCC3FF}"/>
            </a:ext>
          </a:extLst>
        </xdr:cNvPr>
        <xdr:cNvSpPr txBox="1"/>
      </xdr:nvSpPr>
      <xdr:spPr>
        <a:xfrm>
          <a:off x="7677227" y="666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22877</xdr:rowOff>
    </xdr:from>
    <xdr:ext cx="469744" cy="259045"/>
    <xdr:sp macro="" textlink="">
      <xdr:nvSpPr>
        <xdr:cNvPr id="149" name="n_3mainValue【図書館】&#10;一人当たり面積">
          <a:extLst>
            <a:ext uri="{FF2B5EF4-FFF2-40B4-BE49-F238E27FC236}">
              <a16:creationId xmlns:a16="http://schemas.microsoft.com/office/drawing/2014/main" id="{583C6142-DD04-4410-9C94-50D185FE7FC2}"/>
            </a:ext>
          </a:extLst>
        </xdr:cNvPr>
        <xdr:cNvSpPr txBox="1"/>
      </xdr:nvSpPr>
      <xdr:spPr>
        <a:xfrm>
          <a:off x="6867602" y="666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22877</xdr:rowOff>
    </xdr:from>
    <xdr:ext cx="469744" cy="259045"/>
    <xdr:sp macro="" textlink="">
      <xdr:nvSpPr>
        <xdr:cNvPr id="150" name="n_4mainValue【図書館】&#10;一人当たり面積">
          <a:extLst>
            <a:ext uri="{FF2B5EF4-FFF2-40B4-BE49-F238E27FC236}">
              <a16:creationId xmlns:a16="http://schemas.microsoft.com/office/drawing/2014/main" id="{D30D2FA1-5F67-4EBE-9491-EE0E9F7E9042}"/>
            </a:ext>
          </a:extLst>
        </xdr:cNvPr>
        <xdr:cNvSpPr txBox="1"/>
      </xdr:nvSpPr>
      <xdr:spPr>
        <a:xfrm>
          <a:off x="6067502" y="666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1" name="正方形/長方形 150">
          <a:extLst>
            <a:ext uri="{FF2B5EF4-FFF2-40B4-BE49-F238E27FC236}">
              <a16:creationId xmlns:a16="http://schemas.microsoft.com/office/drawing/2014/main" id="{72BDE061-B227-4124-A5D4-C7046F79E787}"/>
            </a:ext>
          </a:extLst>
        </xdr:cNvPr>
        <xdr:cNvSpPr/>
      </xdr:nvSpPr>
      <xdr:spPr>
        <a:xfrm>
          <a:off x="685800" y="756285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2" name="正方形/長方形 151">
          <a:extLst>
            <a:ext uri="{FF2B5EF4-FFF2-40B4-BE49-F238E27FC236}">
              <a16:creationId xmlns:a16="http://schemas.microsoft.com/office/drawing/2014/main" id="{21D5D88C-EF55-4742-A71D-4D05B2097B61}"/>
            </a:ext>
          </a:extLst>
        </xdr:cNvPr>
        <xdr:cNvSpPr/>
      </xdr:nvSpPr>
      <xdr:spPr>
        <a:xfrm>
          <a:off x="8096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3" name="正方形/長方形 152">
          <a:extLst>
            <a:ext uri="{FF2B5EF4-FFF2-40B4-BE49-F238E27FC236}">
              <a16:creationId xmlns:a16="http://schemas.microsoft.com/office/drawing/2014/main" id="{9ABB2FD4-7D57-4370-8F0D-B809F50A78CC}"/>
            </a:ext>
          </a:extLst>
        </xdr:cNvPr>
        <xdr:cNvSpPr/>
      </xdr:nvSpPr>
      <xdr:spPr>
        <a:xfrm>
          <a:off x="8096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4" name="正方形/長方形 153">
          <a:extLst>
            <a:ext uri="{FF2B5EF4-FFF2-40B4-BE49-F238E27FC236}">
              <a16:creationId xmlns:a16="http://schemas.microsoft.com/office/drawing/2014/main" id="{C1613581-7C57-4E69-B837-6969C3395620}"/>
            </a:ext>
          </a:extLst>
        </xdr:cNvPr>
        <xdr:cNvSpPr/>
      </xdr:nvSpPr>
      <xdr:spPr>
        <a:xfrm>
          <a:off x="17145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5" name="正方形/長方形 154">
          <a:extLst>
            <a:ext uri="{FF2B5EF4-FFF2-40B4-BE49-F238E27FC236}">
              <a16:creationId xmlns:a16="http://schemas.microsoft.com/office/drawing/2014/main" id="{16B4B658-B56E-467D-AFAC-37C169991053}"/>
            </a:ext>
          </a:extLst>
        </xdr:cNvPr>
        <xdr:cNvSpPr/>
      </xdr:nvSpPr>
      <xdr:spPr>
        <a:xfrm>
          <a:off x="17145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6" name="正方形/長方形 155">
          <a:extLst>
            <a:ext uri="{FF2B5EF4-FFF2-40B4-BE49-F238E27FC236}">
              <a16:creationId xmlns:a16="http://schemas.microsoft.com/office/drawing/2014/main" id="{DE92E483-53B3-40FD-A970-55AE532D00A3}"/>
            </a:ext>
          </a:extLst>
        </xdr:cNvPr>
        <xdr:cNvSpPr/>
      </xdr:nvSpPr>
      <xdr:spPr>
        <a:xfrm>
          <a:off x="27432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7" name="正方形/長方形 156">
          <a:extLst>
            <a:ext uri="{FF2B5EF4-FFF2-40B4-BE49-F238E27FC236}">
              <a16:creationId xmlns:a16="http://schemas.microsoft.com/office/drawing/2014/main" id="{A630B422-0C2B-401C-8A55-FCB6A4A46D1E}"/>
            </a:ext>
          </a:extLst>
        </xdr:cNvPr>
        <xdr:cNvSpPr/>
      </xdr:nvSpPr>
      <xdr:spPr>
        <a:xfrm>
          <a:off x="27432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8" name="正方形/長方形 157">
          <a:extLst>
            <a:ext uri="{FF2B5EF4-FFF2-40B4-BE49-F238E27FC236}">
              <a16:creationId xmlns:a16="http://schemas.microsoft.com/office/drawing/2014/main" id="{882AB6FA-ABB9-477B-B233-64F19DEA4D19}"/>
            </a:ext>
          </a:extLst>
        </xdr:cNvPr>
        <xdr:cNvSpPr/>
      </xdr:nvSpPr>
      <xdr:spPr>
        <a:xfrm>
          <a:off x="685800" y="863917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9" name="テキスト ボックス 158">
          <a:extLst>
            <a:ext uri="{FF2B5EF4-FFF2-40B4-BE49-F238E27FC236}">
              <a16:creationId xmlns:a16="http://schemas.microsoft.com/office/drawing/2014/main" id="{15DADD8A-0812-43E9-926E-58A51A0F342B}"/>
            </a:ext>
          </a:extLst>
        </xdr:cNvPr>
        <xdr:cNvSpPr txBox="1"/>
      </xdr:nvSpPr>
      <xdr:spPr>
        <a:xfrm>
          <a:off x="666750" y="8458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0" name="直線コネクタ 159">
          <a:extLst>
            <a:ext uri="{FF2B5EF4-FFF2-40B4-BE49-F238E27FC236}">
              <a16:creationId xmlns:a16="http://schemas.microsoft.com/office/drawing/2014/main" id="{8A7F90F3-0B81-4E5D-83CC-5CF544342E1D}"/>
            </a:ext>
          </a:extLst>
        </xdr:cNvPr>
        <xdr:cNvCxnSpPr/>
      </xdr:nvCxnSpPr>
      <xdr:spPr>
        <a:xfrm>
          <a:off x="685800" y="10801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61" name="テキスト ボックス 160">
          <a:extLst>
            <a:ext uri="{FF2B5EF4-FFF2-40B4-BE49-F238E27FC236}">
              <a16:creationId xmlns:a16="http://schemas.microsoft.com/office/drawing/2014/main" id="{6120AB60-0D12-4020-8818-BD8AD49FEAB9}"/>
            </a:ext>
          </a:extLst>
        </xdr:cNvPr>
        <xdr:cNvSpPr txBox="1"/>
      </xdr:nvSpPr>
      <xdr:spPr>
        <a:xfrm>
          <a:off x="339891" y="10665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2" name="直線コネクタ 161">
          <a:extLst>
            <a:ext uri="{FF2B5EF4-FFF2-40B4-BE49-F238E27FC236}">
              <a16:creationId xmlns:a16="http://schemas.microsoft.com/office/drawing/2014/main" id="{D6B0B93F-332D-4F78-9A7D-75AC0FF8259A}"/>
            </a:ext>
          </a:extLst>
        </xdr:cNvPr>
        <xdr:cNvCxnSpPr/>
      </xdr:nvCxnSpPr>
      <xdr:spPr>
        <a:xfrm>
          <a:off x="685800" y="10439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63" name="テキスト ボックス 162">
          <a:extLst>
            <a:ext uri="{FF2B5EF4-FFF2-40B4-BE49-F238E27FC236}">
              <a16:creationId xmlns:a16="http://schemas.microsoft.com/office/drawing/2014/main" id="{AE89CB94-79B2-4F8D-A239-68ABD4F03AF4}"/>
            </a:ext>
          </a:extLst>
        </xdr:cNvPr>
        <xdr:cNvSpPr txBox="1"/>
      </xdr:nvSpPr>
      <xdr:spPr>
        <a:xfrm>
          <a:off x="339891" y="10303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4" name="直線コネクタ 163">
          <a:extLst>
            <a:ext uri="{FF2B5EF4-FFF2-40B4-BE49-F238E27FC236}">
              <a16:creationId xmlns:a16="http://schemas.microsoft.com/office/drawing/2014/main" id="{B081BE3A-6AEB-493E-9568-20B80CE47C9E}"/>
            </a:ext>
          </a:extLst>
        </xdr:cNvPr>
        <xdr:cNvCxnSpPr/>
      </xdr:nvCxnSpPr>
      <xdr:spPr>
        <a:xfrm>
          <a:off x="685800" y="10077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5" name="テキスト ボックス 164">
          <a:extLst>
            <a:ext uri="{FF2B5EF4-FFF2-40B4-BE49-F238E27FC236}">
              <a16:creationId xmlns:a16="http://schemas.microsoft.com/office/drawing/2014/main" id="{0D9AABCA-66F9-46C3-9E0C-48442D540809}"/>
            </a:ext>
          </a:extLst>
        </xdr:cNvPr>
        <xdr:cNvSpPr txBox="1"/>
      </xdr:nvSpPr>
      <xdr:spPr>
        <a:xfrm>
          <a:off x="339891" y="9941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6" name="直線コネクタ 165">
          <a:extLst>
            <a:ext uri="{FF2B5EF4-FFF2-40B4-BE49-F238E27FC236}">
              <a16:creationId xmlns:a16="http://schemas.microsoft.com/office/drawing/2014/main" id="{1A52CC84-2528-47C3-9BB8-3E4A0AE8C1E4}"/>
            </a:ext>
          </a:extLst>
        </xdr:cNvPr>
        <xdr:cNvCxnSpPr/>
      </xdr:nvCxnSpPr>
      <xdr:spPr>
        <a:xfrm>
          <a:off x="685800" y="971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7" name="テキスト ボックス 166">
          <a:extLst>
            <a:ext uri="{FF2B5EF4-FFF2-40B4-BE49-F238E27FC236}">
              <a16:creationId xmlns:a16="http://schemas.microsoft.com/office/drawing/2014/main" id="{5692B47C-66F2-400A-839A-BCD4F84D2369}"/>
            </a:ext>
          </a:extLst>
        </xdr:cNvPr>
        <xdr:cNvSpPr txBox="1"/>
      </xdr:nvSpPr>
      <xdr:spPr>
        <a:xfrm>
          <a:off x="339891" y="9579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8" name="直線コネクタ 167">
          <a:extLst>
            <a:ext uri="{FF2B5EF4-FFF2-40B4-BE49-F238E27FC236}">
              <a16:creationId xmlns:a16="http://schemas.microsoft.com/office/drawing/2014/main" id="{82C389F6-69DB-4B76-BF32-0250D6FBF371}"/>
            </a:ext>
          </a:extLst>
        </xdr:cNvPr>
        <xdr:cNvCxnSpPr/>
      </xdr:nvCxnSpPr>
      <xdr:spPr>
        <a:xfrm>
          <a:off x="685800" y="9363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9" name="テキスト ボックス 168">
          <a:extLst>
            <a:ext uri="{FF2B5EF4-FFF2-40B4-BE49-F238E27FC236}">
              <a16:creationId xmlns:a16="http://schemas.microsoft.com/office/drawing/2014/main" id="{792FDD95-7584-49EC-9748-6E8D6E9860EB}"/>
            </a:ext>
          </a:extLst>
        </xdr:cNvPr>
        <xdr:cNvSpPr txBox="1"/>
      </xdr:nvSpPr>
      <xdr:spPr>
        <a:xfrm>
          <a:off x="339891" y="92272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70" name="直線コネクタ 169">
          <a:extLst>
            <a:ext uri="{FF2B5EF4-FFF2-40B4-BE49-F238E27FC236}">
              <a16:creationId xmlns:a16="http://schemas.microsoft.com/office/drawing/2014/main" id="{74345A83-1314-4B44-B522-7E8691B974AC}"/>
            </a:ext>
          </a:extLst>
        </xdr:cNvPr>
        <xdr:cNvCxnSpPr/>
      </xdr:nvCxnSpPr>
      <xdr:spPr>
        <a:xfrm>
          <a:off x="685800" y="90011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71" name="テキスト ボックス 170">
          <a:extLst>
            <a:ext uri="{FF2B5EF4-FFF2-40B4-BE49-F238E27FC236}">
              <a16:creationId xmlns:a16="http://schemas.microsoft.com/office/drawing/2014/main" id="{42CF9C0A-AF77-4AEE-B426-39481A501380}"/>
            </a:ext>
          </a:extLst>
        </xdr:cNvPr>
        <xdr:cNvSpPr txBox="1"/>
      </xdr:nvSpPr>
      <xdr:spPr>
        <a:xfrm>
          <a:off x="339891" y="88652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0E0C1DF9-2860-46FD-9338-D28346BE8AA8}"/>
            </a:ext>
          </a:extLst>
        </xdr:cNvPr>
        <xdr:cNvCxnSpPr/>
      </xdr:nvCxnSpPr>
      <xdr:spPr>
        <a:xfrm>
          <a:off x="685800" y="86391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73" name="テキスト ボックス 172">
          <a:extLst>
            <a:ext uri="{FF2B5EF4-FFF2-40B4-BE49-F238E27FC236}">
              <a16:creationId xmlns:a16="http://schemas.microsoft.com/office/drawing/2014/main" id="{869D20EB-AEF3-49EF-AD93-9F9D88D5B931}"/>
            </a:ext>
          </a:extLst>
        </xdr:cNvPr>
        <xdr:cNvSpPr txBox="1"/>
      </xdr:nvSpPr>
      <xdr:spPr>
        <a:xfrm>
          <a:off x="339891" y="85033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4" name="【体育館・プール】&#10;有形固定資産減価償却率グラフ枠">
          <a:extLst>
            <a:ext uri="{FF2B5EF4-FFF2-40B4-BE49-F238E27FC236}">
              <a16:creationId xmlns:a16="http://schemas.microsoft.com/office/drawing/2014/main" id="{1A15DE5D-4597-4231-8BA0-40A39D97DDBF}"/>
            </a:ext>
          </a:extLst>
        </xdr:cNvPr>
        <xdr:cNvSpPr/>
      </xdr:nvSpPr>
      <xdr:spPr>
        <a:xfrm>
          <a:off x="685800" y="863917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102870</xdr:rowOff>
    </xdr:from>
    <xdr:to>
      <xdr:col>24</xdr:col>
      <xdr:colOff>62865</xdr:colOff>
      <xdr:row>63</xdr:row>
      <xdr:rowOff>144780</xdr:rowOff>
    </xdr:to>
    <xdr:cxnSp macro="">
      <xdr:nvCxnSpPr>
        <xdr:cNvPr id="175" name="直線コネクタ 174">
          <a:extLst>
            <a:ext uri="{FF2B5EF4-FFF2-40B4-BE49-F238E27FC236}">
              <a16:creationId xmlns:a16="http://schemas.microsoft.com/office/drawing/2014/main" id="{DE54B7BC-84AB-4912-9C00-1E2364D7F2CE}"/>
            </a:ext>
          </a:extLst>
        </xdr:cNvPr>
        <xdr:cNvCxnSpPr/>
      </xdr:nvCxnSpPr>
      <xdr:spPr>
        <a:xfrm flipV="1">
          <a:off x="4180840" y="9173845"/>
          <a:ext cx="0" cy="1169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148607</xdr:rowOff>
    </xdr:from>
    <xdr:ext cx="405111" cy="259045"/>
    <xdr:sp macro="" textlink="">
      <xdr:nvSpPr>
        <xdr:cNvPr id="176" name="【体育館・プール】&#10;有形固定資産減価償却率最小値テキスト">
          <a:extLst>
            <a:ext uri="{FF2B5EF4-FFF2-40B4-BE49-F238E27FC236}">
              <a16:creationId xmlns:a16="http://schemas.microsoft.com/office/drawing/2014/main" id="{1B2BB44B-36A4-4CEC-A7DD-128F45DE857B}"/>
            </a:ext>
          </a:extLst>
        </xdr:cNvPr>
        <xdr:cNvSpPr txBox="1"/>
      </xdr:nvSpPr>
      <xdr:spPr>
        <a:xfrm>
          <a:off x="4219575" y="10346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144780</xdr:rowOff>
    </xdr:from>
    <xdr:to>
      <xdr:col>24</xdr:col>
      <xdr:colOff>152400</xdr:colOff>
      <xdr:row>63</xdr:row>
      <xdr:rowOff>144780</xdr:rowOff>
    </xdr:to>
    <xdr:cxnSp macro="">
      <xdr:nvCxnSpPr>
        <xdr:cNvPr id="177" name="直線コネクタ 176">
          <a:extLst>
            <a:ext uri="{FF2B5EF4-FFF2-40B4-BE49-F238E27FC236}">
              <a16:creationId xmlns:a16="http://schemas.microsoft.com/office/drawing/2014/main" id="{C7011EEB-C331-4743-8498-620259CF9508}"/>
            </a:ext>
          </a:extLst>
        </xdr:cNvPr>
        <xdr:cNvCxnSpPr/>
      </xdr:nvCxnSpPr>
      <xdr:spPr>
        <a:xfrm>
          <a:off x="4105275" y="1034288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49547</xdr:rowOff>
    </xdr:from>
    <xdr:ext cx="405111" cy="259045"/>
    <xdr:sp macro="" textlink="">
      <xdr:nvSpPr>
        <xdr:cNvPr id="178" name="【体育館・プール】&#10;有形固定資産減価償却率最大値テキスト">
          <a:extLst>
            <a:ext uri="{FF2B5EF4-FFF2-40B4-BE49-F238E27FC236}">
              <a16:creationId xmlns:a16="http://schemas.microsoft.com/office/drawing/2014/main" id="{35D53061-BC00-4E01-B2B1-EC92C843DD74}"/>
            </a:ext>
          </a:extLst>
        </xdr:cNvPr>
        <xdr:cNvSpPr txBox="1"/>
      </xdr:nvSpPr>
      <xdr:spPr>
        <a:xfrm>
          <a:off x="4219575" y="895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102870</xdr:rowOff>
    </xdr:from>
    <xdr:to>
      <xdr:col>24</xdr:col>
      <xdr:colOff>152400</xdr:colOff>
      <xdr:row>56</xdr:row>
      <xdr:rowOff>102870</xdr:rowOff>
    </xdr:to>
    <xdr:cxnSp macro="">
      <xdr:nvCxnSpPr>
        <xdr:cNvPr id="179" name="直線コネクタ 178">
          <a:extLst>
            <a:ext uri="{FF2B5EF4-FFF2-40B4-BE49-F238E27FC236}">
              <a16:creationId xmlns:a16="http://schemas.microsoft.com/office/drawing/2014/main" id="{86A1648A-9F12-4251-A8C5-30AB92EE852F}"/>
            </a:ext>
          </a:extLst>
        </xdr:cNvPr>
        <xdr:cNvCxnSpPr/>
      </xdr:nvCxnSpPr>
      <xdr:spPr>
        <a:xfrm>
          <a:off x="4105275" y="917384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154957</xdr:rowOff>
    </xdr:from>
    <xdr:ext cx="405111" cy="259045"/>
    <xdr:sp macro="" textlink="">
      <xdr:nvSpPr>
        <xdr:cNvPr id="180" name="【体育館・プール】&#10;有形固定資産減価償却率平均値テキスト">
          <a:extLst>
            <a:ext uri="{FF2B5EF4-FFF2-40B4-BE49-F238E27FC236}">
              <a16:creationId xmlns:a16="http://schemas.microsoft.com/office/drawing/2014/main" id="{691E6CB3-091C-48CC-9F80-8C9EC93D0D9C}"/>
            </a:ext>
          </a:extLst>
        </xdr:cNvPr>
        <xdr:cNvSpPr txBox="1"/>
      </xdr:nvSpPr>
      <xdr:spPr>
        <a:xfrm>
          <a:off x="4219575" y="93846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132080</xdr:rowOff>
    </xdr:from>
    <xdr:to>
      <xdr:col>24</xdr:col>
      <xdr:colOff>114300</xdr:colOff>
      <xdr:row>59</xdr:row>
      <xdr:rowOff>62230</xdr:rowOff>
    </xdr:to>
    <xdr:sp macro="" textlink="">
      <xdr:nvSpPr>
        <xdr:cNvPr id="181" name="フローチャート: 判断 180">
          <a:extLst>
            <a:ext uri="{FF2B5EF4-FFF2-40B4-BE49-F238E27FC236}">
              <a16:creationId xmlns:a16="http://schemas.microsoft.com/office/drawing/2014/main" id="{B91EC733-CE1D-440F-AEE0-549CF52B1E4E}"/>
            </a:ext>
          </a:extLst>
        </xdr:cNvPr>
        <xdr:cNvSpPr/>
      </xdr:nvSpPr>
      <xdr:spPr>
        <a:xfrm>
          <a:off x="4124325" y="952373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132080</xdr:rowOff>
    </xdr:from>
    <xdr:to>
      <xdr:col>20</xdr:col>
      <xdr:colOff>38100</xdr:colOff>
      <xdr:row>59</xdr:row>
      <xdr:rowOff>62230</xdr:rowOff>
    </xdr:to>
    <xdr:sp macro="" textlink="">
      <xdr:nvSpPr>
        <xdr:cNvPr id="182" name="フローチャート: 判断 181">
          <a:extLst>
            <a:ext uri="{FF2B5EF4-FFF2-40B4-BE49-F238E27FC236}">
              <a16:creationId xmlns:a16="http://schemas.microsoft.com/office/drawing/2014/main" id="{BB6F89AA-9DC4-4D4D-A654-45F95C7A09D9}"/>
            </a:ext>
          </a:extLst>
        </xdr:cNvPr>
        <xdr:cNvSpPr/>
      </xdr:nvSpPr>
      <xdr:spPr>
        <a:xfrm>
          <a:off x="3381375" y="952373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78740</xdr:rowOff>
    </xdr:from>
    <xdr:to>
      <xdr:col>15</xdr:col>
      <xdr:colOff>101600</xdr:colOff>
      <xdr:row>59</xdr:row>
      <xdr:rowOff>8890</xdr:rowOff>
    </xdr:to>
    <xdr:sp macro="" textlink="">
      <xdr:nvSpPr>
        <xdr:cNvPr id="183" name="フローチャート: 判断 182">
          <a:extLst>
            <a:ext uri="{FF2B5EF4-FFF2-40B4-BE49-F238E27FC236}">
              <a16:creationId xmlns:a16="http://schemas.microsoft.com/office/drawing/2014/main" id="{3F75D497-12D9-4788-AD19-5BEFA33939D6}"/>
            </a:ext>
          </a:extLst>
        </xdr:cNvPr>
        <xdr:cNvSpPr/>
      </xdr:nvSpPr>
      <xdr:spPr>
        <a:xfrm>
          <a:off x="2571750" y="947039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33020</xdr:rowOff>
    </xdr:from>
    <xdr:to>
      <xdr:col>10</xdr:col>
      <xdr:colOff>165100</xdr:colOff>
      <xdr:row>58</xdr:row>
      <xdr:rowOff>134620</xdr:rowOff>
    </xdr:to>
    <xdr:sp macro="" textlink="">
      <xdr:nvSpPr>
        <xdr:cNvPr id="184" name="フローチャート: 判断 183">
          <a:extLst>
            <a:ext uri="{FF2B5EF4-FFF2-40B4-BE49-F238E27FC236}">
              <a16:creationId xmlns:a16="http://schemas.microsoft.com/office/drawing/2014/main" id="{F8609485-167C-4B1E-A03D-CA3DE83B91EC}"/>
            </a:ext>
          </a:extLst>
        </xdr:cNvPr>
        <xdr:cNvSpPr/>
      </xdr:nvSpPr>
      <xdr:spPr>
        <a:xfrm>
          <a:off x="1781175" y="942149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57</xdr:row>
      <xdr:rowOff>116840</xdr:rowOff>
    </xdr:from>
    <xdr:to>
      <xdr:col>6</xdr:col>
      <xdr:colOff>38100</xdr:colOff>
      <xdr:row>58</xdr:row>
      <xdr:rowOff>46990</xdr:rowOff>
    </xdr:to>
    <xdr:sp macro="" textlink="">
      <xdr:nvSpPr>
        <xdr:cNvPr id="185" name="フローチャート: 判断 184">
          <a:extLst>
            <a:ext uri="{FF2B5EF4-FFF2-40B4-BE49-F238E27FC236}">
              <a16:creationId xmlns:a16="http://schemas.microsoft.com/office/drawing/2014/main" id="{1D33D9AC-35A7-4F81-B9D5-B5EAE1CD42C0}"/>
            </a:ext>
          </a:extLst>
        </xdr:cNvPr>
        <xdr:cNvSpPr/>
      </xdr:nvSpPr>
      <xdr:spPr>
        <a:xfrm>
          <a:off x="981075" y="934656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53F9FE5D-3DB2-4B01-B5FC-11E731834E0B}"/>
            </a:ext>
          </a:extLst>
        </xdr:cNvPr>
        <xdr:cNvSpPr txBox="1"/>
      </xdr:nvSpPr>
      <xdr:spPr>
        <a:xfrm>
          <a:off x="40100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ABBF180C-8952-483D-A727-EC05FC4A3530}"/>
            </a:ext>
          </a:extLst>
        </xdr:cNvPr>
        <xdr:cNvSpPr txBox="1"/>
      </xdr:nvSpPr>
      <xdr:spPr>
        <a:xfrm>
          <a:off x="32575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31CE6728-39C6-4221-ADC4-3919A0D5B75F}"/>
            </a:ext>
          </a:extLst>
        </xdr:cNvPr>
        <xdr:cNvSpPr txBox="1"/>
      </xdr:nvSpPr>
      <xdr:spPr>
        <a:xfrm>
          <a:off x="24479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63CB8BE3-85D0-4EB0-A884-071DFA5004FB}"/>
            </a:ext>
          </a:extLst>
        </xdr:cNvPr>
        <xdr:cNvSpPr txBox="1"/>
      </xdr:nvSpPr>
      <xdr:spPr>
        <a:xfrm>
          <a:off x="16573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a:extLst>
            <a:ext uri="{FF2B5EF4-FFF2-40B4-BE49-F238E27FC236}">
              <a16:creationId xmlns:a16="http://schemas.microsoft.com/office/drawing/2014/main" id="{8C0F2E48-F3D7-4E67-8FD0-995BC35C35C3}"/>
            </a:ext>
          </a:extLst>
        </xdr:cNvPr>
        <xdr:cNvSpPr txBox="1"/>
      </xdr:nvSpPr>
      <xdr:spPr>
        <a:xfrm>
          <a:off x="8572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86360</xdr:rowOff>
    </xdr:from>
    <xdr:to>
      <xdr:col>24</xdr:col>
      <xdr:colOff>114300</xdr:colOff>
      <xdr:row>61</xdr:row>
      <xdr:rowOff>16510</xdr:rowOff>
    </xdr:to>
    <xdr:sp macro="" textlink="">
      <xdr:nvSpPr>
        <xdr:cNvPr id="191" name="楕円 190">
          <a:extLst>
            <a:ext uri="{FF2B5EF4-FFF2-40B4-BE49-F238E27FC236}">
              <a16:creationId xmlns:a16="http://schemas.microsoft.com/office/drawing/2014/main" id="{919E95C0-AE4E-44C5-8900-030AC43C271E}"/>
            </a:ext>
          </a:extLst>
        </xdr:cNvPr>
        <xdr:cNvSpPr/>
      </xdr:nvSpPr>
      <xdr:spPr>
        <a:xfrm>
          <a:off x="4124325" y="979868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64787</xdr:rowOff>
    </xdr:from>
    <xdr:ext cx="405111" cy="259045"/>
    <xdr:sp macro="" textlink="">
      <xdr:nvSpPr>
        <xdr:cNvPr id="192" name="【体育館・プール】&#10;有形固定資産減価償却率該当値テキスト">
          <a:extLst>
            <a:ext uri="{FF2B5EF4-FFF2-40B4-BE49-F238E27FC236}">
              <a16:creationId xmlns:a16="http://schemas.microsoft.com/office/drawing/2014/main" id="{9F1A4575-2ABA-435F-BC87-B2EA7CEA5B82}"/>
            </a:ext>
          </a:extLst>
        </xdr:cNvPr>
        <xdr:cNvSpPr txBox="1"/>
      </xdr:nvSpPr>
      <xdr:spPr>
        <a:xfrm>
          <a:off x="4219575" y="9783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158750</xdr:rowOff>
    </xdr:from>
    <xdr:to>
      <xdr:col>20</xdr:col>
      <xdr:colOff>38100</xdr:colOff>
      <xdr:row>61</xdr:row>
      <xdr:rowOff>88900</xdr:rowOff>
    </xdr:to>
    <xdr:sp macro="" textlink="">
      <xdr:nvSpPr>
        <xdr:cNvPr id="193" name="楕円 192">
          <a:extLst>
            <a:ext uri="{FF2B5EF4-FFF2-40B4-BE49-F238E27FC236}">
              <a16:creationId xmlns:a16="http://schemas.microsoft.com/office/drawing/2014/main" id="{D78341A1-1D93-486B-B004-AD6CF921A9FA}"/>
            </a:ext>
          </a:extLst>
        </xdr:cNvPr>
        <xdr:cNvSpPr/>
      </xdr:nvSpPr>
      <xdr:spPr>
        <a:xfrm>
          <a:off x="3381375" y="9877425"/>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137160</xdr:rowOff>
    </xdr:from>
    <xdr:to>
      <xdr:col>24</xdr:col>
      <xdr:colOff>63500</xdr:colOff>
      <xdr:row>61</xdr:row>
      <xdr:rowOff>38100</xdr:rowOff>
    </xdr:to>
    <xdr:cxnSp macro="">
      <xdr:nvCxnSpPr>
        <xdr:cNvPr id="194" name="直線コネクタ 193">
          <a:extLst>
            <a:ext uri="{FF2B5EF4-FFF2-40B4-BE49-F238E27FC236}">
              <a16:creationId xmlns:a16="http://schemas.microsoft.com/office/drawing/2014/main" id="{DF6F760D-F454-4040-BE4D-0E23822876A9}"/>
            </a:ext>
          </a:extLst>
        </xdr:cNvPr>
        <xdr:cNvCxnSpPr/>
      </xdr:nvCxnSpPr>
      <xdr:spPr>
        <a:xfrm flipV="1">
          <a:off x="3429000" y="9855835"/>
          <a:ext cx="752475" cy="59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120650</xdr:rowOff>
    </xdr:from>
    <xdr:to>
      <xdr:col>15</xdr:col>
      <xdr:colOff>101600</xdr:colOff>
      <xdr:row>61</xdr:row>
      <xdr:rowOff>50800</xdr:rowOff>
    </xdr:to>
    <xdr:sp macro="" textlink="">
      <xdr:nvSpPr>
        <xdr:cNvPr id="195" name="楕円 194">
          <a:extLst>
            <a:ext uri="{FF2B5EF4-FFF2-40B4-BE49-F238E27FC236}">
              <a16:creationId xmlns:a16="http://schemas.microsoft.com/office/drawing/2014/main" id="{92BD81B0-48EB-45AC-9A30-806BB4FA6C8B}"/>
            </a:ext>
          </a:extLst>
        </xdr:cNvPr>
        <xdr:cNvSpPr/>
      </xdr:nvSpPr>
      <xdr:spPr>
        <a:xfrm>
          <a:off x="2571750" y="9839325"/>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0</xdr:rowOff>
    </xdr:from>
    <xdr:to>
      <xdr:col>19</xdr:col>
      <xdr:colOff>177800</xdr:colOff>
      <xdr:row>61</xdr:row>
      <xdr:rowOff>38100</xdr:rowOff>
    </xdr:to>
    <xdr:cxnSp macro="">
      <xdr:nvCxnSpPr>
        <xdr:cNvPr id="196" name="直線コネクタ 195">
          <a:extLst>
            <a:ext uri="{FF2B5EF4-FFF2-40B4-BE49-F238E27FC236}">
              <a16:creationId xmlns:a16="http://schemas.microsoft.com/office/drawing/2014/main" id="{CCBF4D5F-F595-4F39-AF1D-6254D383DDE6}"/>
            </a:ext>
          </a:extLst>
        </xdr:cNvPr>
        <xdr:cNvCxnSpPr/>
      </xdr:nvCxnSpPr>
      <xdr:spPr>
        <a:xfrm>
          <a:off x="2619375" y="9877425"/>
          <a:ext cx="809625"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67310</xdr:rowOff>
    </xdr:from>
    <xdr:to>
      <xdr:col>10</xdr:col>
      <xdr:colOff>165100</xdr:colOff>
      <xdr:row>60</xdr:row>
      <xdr:rowOff>168910</xdr:rowOff>
    </xdr:to>
    <xdr:sp macro="" textlink="">
      <xdr:nvSpPr>
        <xdr:cNvPr id="197" name="楕円 196">
          <a:extLst>
            <a:ext uri="{FF2B5EF4-FFF2-40B4-BE49-F238E27FC236}">
              <a16:creationId xmlns:a16="http://schemas.microsoft.com/office/drawing/2014/main" id="{4103F10D-B482-406B-89EA-061EB8111514}"/>
            </a:ext>
          </a:extLst>
        </xdr:cNvPr>
        <xdr:cNvSpPr/>
      </xdr:nvSpPr>
      <xdr:spPr>
        <a:xfrm>
          <a:off x="1781175" y="977963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118110</xdr:rowOff>
    </xdr:from>
    <xdr:to>
      <xdr:col>15</xdr:col>
      <xdr:colOff>50800</xdr:colOff>
      <xdr:row>61</xdr:row>
      <xdr:rowOff>0</xdr:rowOff>
    </xdr:to>
    <xdr:cxnSp macro="">
      <xdr:nvCxnSpPr>
        <xdr:cNvPr id="198" name="直線コネクタ 197">
          <a:extLst>
            <a:ext uri="{FF2B5EF4-FFF2-40B4-BE49-F238E27FC236}">
              <a16:creationId xmlns:a16="http://schemas.microsoft.com/office/drawing/2014/main" id="{EC535E33-06C6-45CB-AE8C-C8D9090175A8}"/>
            </a:ext>
          </a:extLst>
        </xdr:cNvPr>
        <xdr:cNvCxnSpPr/>
      </xdr:nvCxnSpPr>
      <xdr:spPr>
        <a:xfrm>
          <a:off x="1828800" y="9836785"/>
          <a:ext cx="790575" cy="40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6350</xdr:rowOff>
    </xdr:from>
    <xdr:to>
      <xdr:col>6</xdr:col>
      <xdr:colOff>38100</xdr:colOff>
      <xdr:row>60</xdr:row>
      <xdr:rowOff>107950</xdr:rowOff>
    </xdr:to>
    <xdr:sp macro="" textlink="">
      <xdr:nvSpPr>
        <xdr:cNvPr id="199" name="楕円 198">
          <a:extLst>
            <a:ext uri="{FF2B5EF4-FFF2-40B4-BE49-F238E27FC236}">
              <a16:creationId xmlns:a16="http://schemas.microsoft.com/office/drawing/2014/main" id="{9884D16A-046B-4115-BCDD-EE8611E74CCF}"/>
            </a:ext>
          </a:extLst>
        </xdr:cNvPr>
        <xdr:cNvSpPr/>
      </xdr:nvSpPr>
      <xdr:spPr>
        <a:xfrm>
          <a:off x="981075" y="972502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57150</xdr:rowOff>
    </xdr:from>
    <xdr:to>
      <xdr:col>10</xdr:col>
      <xdr:colOff>114300</xdr:colOff>
      <xdr:row>60</xdr:row>
      <xdr:rowOff>118110</xdr:rowOff>
    </xdr:to>
    <xdr:cxnSp macro="">
      <xdr:nvCxnSpPr>
        <xdr:cNvPr id="200" name="直線コネクタ 199">
          <a:extLst>
            <a:ext uri="{FF2B5EF4-FFF2-40B4-BE49-F238E27FC236}">
              <a16:creationId xmlns:a16="http://schemas.microsoft.com/office/drawing/2014/main" id="{D60255BB-24BE-4223-8752-9A3433F65BD3}"/>
            </a:ext>
          </a:extLst>
        </xdr:cNvPr>
        <xdr:cNvCxnSpPr/>
      </xdr:nvCxnSpPr>
      <xdr:spPr>
        <a:xfrm>
          <a:off x="1028700" y="9772650"/>
          <a:ext cx="800100" cy="64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78757</xdr:rowOff>
    </xdr:from>
    <xdr:ext cx="405111" cy="259045"/>
    <xdr:sp macro="" textlink="">
      <xdr:nvSpPr>
        <xdr:cNvPr id="201" name="n_1aveValue【体育館・プール】&#10;有形固定資産減価償却率">
          <a:extLst>
            <a:ext uri="{FF2B5EF4-FFF2-40B4-BE49-F238E27FC236}">
              <a16:creationId xmlns:a16="http://schemas.microsoft.com/office/drawing/2014/main" id="{BA3E3DD6-BA0D-4096-A2C5-7E441894890B}"/>
            </a:ext>
          </a:extLst>
        </xdr:cNvPr>
        <xdr:cNvSpPr txBox="1"/>
      </xdr:nvSpPr>
      <xdr:spPr>
        <a:xfrm>
          <a:off x="3239144" y="9308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25417</xdr:rowOff>
    </xdr:from>
    <xdr:ext cx="405111" cy="259045"/>
    <xdr:sp macro="" textlink="">
      <xdr:nvSpPr>
        <xdr:cNvPr id="202" name="n_2aveValue【体育館・プール】&#10;有形固定資産減価償却率">
          <a:extLst>
            <a:ext uri="{FF2B5EF4-FFF2-40B4-BE49-F238E27FC236}">
              <a16:creationId xmlns:a16="http://schemas.microsoft.com/office/drawing/2014/main" id="{6AA94977-6F8C-44C6-98A3-2B8383BCB702}"/>
            </a:ext>
          </a:extLst>
        </xdr:cNvPr>
        <xdr:cNvSpPr txBox="1"/>
      </xdr:nvSpPr>
      <xdr:spPr>
        <a:xfrm>
          <a:off x="2439044" y="9258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151147</xdr:rowOff>
    </xdr:from>
    <xdr:ext cx="405111" cy="259045"/>
    <xdr:sp macro="" textlink="">
      <xdr:nvSpPr>
        <xdr:cNvPr id="203" name="n_3aveValue【体育館・プール】&#10;有形固定資産減価償却率">
          <a:extLst>
            <a:ext uri="{FF2B5EF4-FFF2-40B4-BE49-F238E27FC236}">
              <a16:creationId xmlns:a16="http://schemas.microsoft.com/office/drawing/2014/main" id="{96637E09-1102-4533-B834-B2AD1B51A4F3}"/>
            </a:ext>
          </a:extLst>
        </xdr:cNvPr>
        <xdr:cNvSpPr txBox="1"/>
      </xdr:nvSpPr>
      <xdr:spPr>
        <a:xfrm>
          <a:off x="1648469" y="921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63517</xdr:rowOff>
    </xdr:from>
    <xdr:ext cx="405111" cy="259045"/>
    <xdr:sp macro="" textlink="">
      <xdr:nvSpPr>
        <xdr:cNvPr id="204" name="n_4aveValue【体育館・プール】&#10;有形固定資産減価償却率">
          <a:extLst>
            <a:ext uri="{FF2B5EF4-FFF2-40B4-BE49-F238E27FC236}">
              <a16:creationId xmlns:a16="http://schemas.microsoft.com/office/drawing/2014/main" id="{CB1D3CA3-B430-4143-8333-77E595A28252}"/>
            </a:ext>
          </a:extLst>
        </xdr:cNvPr>
        <xdr:cNvSpPr txBox="1"/>
      </xdr:nvSpPr>
      <xdr:spPr>
        <a:xfrm>
          <a:off x="848369" y="9134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80027</xdr:rowOff>
    </xdr:from>
    <xdr:ext cx="405111" cy="259045"/>
    <xdr:sp macro="" textlink="">
      <xdr:nvSpPr>
        <xdr:cNvPr id="205" name="n_1mainValue【体育館・プール】&#10;有形固定資産減価償却率">
          <a:extLst>
            <a:ext uri="{FF2B5EF4-FFF2-40B4-BE49-F238E27FC236}">
              <a16:creationId xmlns:a16="http://schemas.microsoft.com/office/drawing/2014/main" id="{9DC55AB3-A467-4FE1-9F06-4C1E7DAB4DB8}"/>
            </a:ext>
          </a:extLst>
        </xdr:cNvPr>
        <xdr:cNvSpPr txBox="1"/>
      </xdr:nvSpPr>
      <xdr:spPr>
        <a:xfrm>
          <a:off x="3239144" y="9960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41927</xdr:rowOff>
    </xdr:from>
    <xdr:ext cx="405111" cy="259045"/>
    <xdr:sp macro="" textlink="">
      <xdr:nvSpPr>
        <xdr:cNvPr id="206" name="n_2mainValue【体育館・プール】&#10;有形固定資産減価償却率">
          <a:extLst>
            <a:ext uri="{FF2B5EF4-FFF2-40B4-BE49-F238E27FC236}">
              <a16:creationId xmlns:a16="http://schemas.microsoft.com/office/drawing/2014/main" id="{2C7A04A6-A4E5-473E-8436-33E9A304FCF9}"/>
            </a:ext>
          </a:extLst>
        </xdr:cNvPr>
        <xdr:cNvSpPr txBox="1"/>
      </xdr:nvSpPr>
      <xdr:spPr>
        <a:xfrm>
          <a:off x="2439044" y="9922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160037</xdr:rowOff>
    </xdr:from>
    <xdr:ext cx="405111" cy="259045"/>
    <xdr:sp macro="" textlink="">
      <xdr:nvSpPr>
        <xdr:cNvPr id="207" name="n_3mainValue【体育館・プール】&#10;有形固定資産減価償却率">
          <a:extLst>
            <a:ext uri="{FF2B5EF4-FFF2-40B4-BE49-F238E27FC236}">
              <a16:creationId xmlns:a16="http://schemas.microsoft.com/office/drawing/2014/main" id="{53FE2029-3B27-4B07-946A-24CCB7A4EA73}"/>
            </a:ext>
          </a:extLst>
        </xdr:cNvPr>
        <xdr:cNvSpPr txBox="1"/>
      </xdr:nvSpPr>
      <xdr:spPr>
        <a:xfrm>
          <a:off x="1648469" y="9878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99077</xdr:rowOff>
    </xdr:from>
    <xdr:ext cx="405111" cy="259045"/>
    <xdr:sp macro="" textlink="">
      <xdr:nvSpPr>
        <xdr:cNvPr id="208" name="n_4mainValue【体育館・プール】&#10;有形固定資産減価償却率">
          <a:extLst>
            <a:ext uri="{FF2B5EF4-FFF2-40B4-BE49-F238E27FC236}">
              <a16:creationId xmlns:a16="http://schemas.microsoft.com/office/drawing/2014/main" id="{1354B5AA-41B5-41E2-8E16-A211080BAC9B}"/>
            </a:ext>
          </a:extLst>
        </xdr:cNvPr>
        <xdr:cNvSpPr txBox="1"/>
      </xdr:nvSpPr>
      <xdr:spPr>
        <a:xfrm>
          <a:off x="848369" y="9817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a:extLst>
            <a:ext uri="{FF2B5EF4-FFF2-40B4-BE49-F238E27FC236}">
              <a16:creationId xmlns:a16="http://schemas.microsoft.com/office/drawing/2014/main" id="{4DB357A4-2894-4025-8628-1E77BD0A7815}"/>
            </a:ext>
          </a:extLst>
        </xdr:cNvPr>
        <xdr:cNvSpPr/>
      </xdr:nvSpPr>
      <xdr:spPr>
        <a:xfrm>
          <a:off x="5953125" y="756285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a:extLst>
            <a:ext uri="{FF2B5EF4-FFF2-40B4-BE49-F238E27FC236}">
              <a16:creationId xmlns:a16="http://schemas.microsoft.com/office/drawing/2014/main" id="{791C5A85-5588-4278-95C7-75475CD3CF37}"/>
            </a:ext>
          </a:extLst>
        </xdr:cNvPr>
        <xdr:cNvSpPr/>
      </xdr:nvSpPr>
      <xdr:spPr>
        <a:xfrm>
          <a:off x="60674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a:extLst>
            <a:ext uri="{FF2B5EF4-FFF2-40B4-BE49-F238E27FC236}">
              <a16:creationId xmlns:a16="http://schemas.microsoft.com/office/drawing/2014/main" id="{98ADB31E-5BF4-49F2-857E-B57F3BBFA0ED}"/>
            </a:ext>
          </a:extLst>
        </xdr:cNvPr>
        <xdr:cNvSpPr/>
      </xdr:nvSpPr>
      <xdr:spPr>
        <a:xfrm>
          <a:off x="60674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a:extLst>
            <a:ext uri="{FF2B5EF4-FFF2-40B4-BE49-F238E27FC236}">
              <a16:creationId xmlns:a16="http://schemas.microsoft.com/office/drawing/2014/main" id="{CF318DF0-8322-43D2-A93D-F03E9E13B428}"/>
            </a:ext>
          </a:extLst>
        </xdr:cNvPr>
        <xdr:cNvSpPr/>
      </xdr:nvSpPr>
      <xdr:spPr>
        <a:xfrm>
          <a:off x="69818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a:extLst>
            <a:ext uri="{FF2B5EF4-FFF2-40B4-BE49-F238E27FC236}">
              <a16:creationId xmlns:a16="http://schemas.microsoft.com/office/drawing/2014/main" id="{C3C7531C-414C-4ED0-8031-9FDC77633884}"/>
            </a:ext>
          </a:extLst>
        </xdr:cNvPr>
        <xdr:cNvSpPr/>
      </xdr:nvSpPr>
      <xdr:spPr>
        <a:xfrm>
          <a:off x="69818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a:extLst>
            <a:ext uri="{FF2B5EF4-FFF2-40B4-BE49-F238E27FC236}">
              <a16:creationId xmlns:a16="http://schemas.microsoft.com/office/drawing/2014/main" id="{E88F348C-21F0-41BD-8FDF-A6E5BA0FF1FE}"/>
            </a:ext>
          </a:extLst>
        </xdr:cNvPr>
        <xdr:cNvSpPr/>
      </xdr:nvSpPr>
      <xdr:spPr>
        <a:xfrm>
          <a:off x="80105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a:extLst>
            <a:ext uri="{FF2B5EF4-FFF2-40B4-BE49-F238E27FC236}">
              <a16:creationId xmlns:a16="http://schemas.microsoft.com/office/drawing/2014/main" id="{4210ADBB-6E39-434A-AF69-647199D7AF92}"/>
            </a:ext>
          </a:extLst>
        </xdr:cNvPr>
        <xdr:cNvSpPr/>
      </xdr:nvSpPr>
      <xdr:spPr>
        <a:xfrm>
          <a:off x="80105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a:extLst>
            <a:ext uri="{FF2B5EF4-FFF2-40B4-BE49-F238E27FC236}">
              <a16:creationId xmlns:a16="http://schemas.microsoft.com/office/drawing/2014/main" id="{A761BC33-6947-4DFE-B2FB-299A02231311}"/>
            </a:ext>
          </a:extLst>
        </xdr:cNvPr>
        <xdr:cNvSpPr/>
      </xdr:nvSpPr>
      <xdr:spPr>
        <a:xfrm>
          <a:off x="5953125" y="863917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a:extLst>
            <a:ext uri="{FF2B5EF4-FFF2-40B4-BE49-F238E27FC236}">
              <a16:creationId xmlns:a16="http://schemas.microsoft.com/office/drawing/2014/main" id="{D2D2D4E2-83DB-470D-820A-5F9865D21211}"/>
            </a:ext>
          </a:extLst>
        </xdr:cNvPr>
        <xdr:cNvSpPr txBox="1"/>
      </xdr:nvSpPr>
      <xdr:spPr>
        <a:xfrm>
          <a:off x="5915025" y="8458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a:extLst>
            <a:ext uri="{FF2B5EF4-FFF2-40B4-BE49-F238E27FC236}">
              <a16:creationId xmlns:a16="http://schemas.microsoft.com/office/drawing/2014/main" id="{50F3D1B4-C584-4C96-8665-F689E89D4C3B}"/>
            </a:ext>
          </a:extLst>
        </xdr:cNvPr>
        <xdr:cNvCxnSpPr/>
      </xdr:nvCxnSpPr>
      <xdr:spPr>
        <a:xfrm>
          <a:off x="5953125" y="10801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65</xdr:row>
      <xdr:rowOff>143527</xdr:rowOff>
    </xdr:from>
    <xdr:ext cx="467179" cy="259045"/>
    <xdr:sp macro="" textlink="">
      <xdr:nvSpPr>
        <xdr:cNvPr id="219" name="テキスト ボックス 218">
          <a:extLst>
            <a:ext uri="{FF2B5EF4-FFF2-40B4-BE49-F238E27FC236}">
              <a16:creationId xmlns:a16="http://schemas.microsoft.com/office/drawing/2014/main" id="{23E47A22-3259-42B8-9277-BCFC0E2930ED}"/>
            </a:ext>
          </a:extLst>
        </xdr:cNvPr>
        <xdr:cNvSpPr txBox="1"/>
      </xdr:nvSpPr>
      <xdr:spPr>
        <a:xfrm>
          <a:off x="5527221" y="10665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76200</xdr:rowOff>
    </xdr:from>
    <xdr:to>
      <xdr:col>59</xdr:col>
      <xdr:colOff>50800</xdr:colOff>
      <xdr:row>64</xdr:row>
      <xdr:rowOff>76200</xdr:rowOff>
    </xdr:to>
    <xdr:cxnSp macro="">
      <xdr:nvCxnSpPr>
        <xdr:cNvPr id="220" name="直線コネクタ 219">
          <a:extLst>
            <a:ext uri="{FF2B5EF4-FFF2-40B4-BE49-F238E27FC236}">
              <a16:creationId xmlns:a16="http://schemas.microsoft.com/office/drawing/2014/main" id="{9E46DBC4-54FB-4A4A-899C-B396D7808B91}"/>
            </a:ext>
          </a:extLst>
        </xdr:cNvPr>
        <xdr:cNvCxnSpPr/>
      </xdr:nvCxnSpPr>
      <xdr:spPr>
        <a:xfrm>
          <a:off x="5953125" y="10439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21" name="テキスト ボックス 220">
          <a:extLst>
            <a:ext uri="{FF2B5EF4-FFF2-40B4-BE49-F238E27FC236}">
              <a16:creationId xmlns:a16="http://schemas.microsoft.com/office/drawing/2014/main" id="{00625E05-A3AC-45A9-8D33-60FFCF595E0A}"/>
            </a:ext>
          </a:extLst>
        </xdr:cNvPr>
        <xdr:cNvSpPr txBox="1"/>
      </xdr:nvSpPr>
      <xdr:spPr>
        <a:xfrm>
          <a:off x="5527221" y="10303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2" name="直線コネクタ 221">
          <a:extLst>
            <a:ext uri="{FF2B5EF4-FFF2-40B4-BE49-F238E27FC236}">
              <a16:creationId xmlns:a16="http://schemas.microsoft.com/office/drawing/2014/main" id="{2C3F3C15-20CC-463F-895F-B19A04DB7835}"/>
            </a:ext>
          </a:extLst>
        </xdr:cNvPr>
        <xdr:cNvCxnSpPr/>
      </xdr:nvCxnSpPr>
      <xdr:spPr>
        <a:xfrm>
          <a:off x="5953125" y="100774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3" name="テキスト ボックス 222">
          <a:extLst>
            <a:ext uri="{FF2B5EF4-FFF2-40B4-BE49-F238E27FC236}">
              <a16:creationId xmlns:a16="http://schemas.microsoft.com/office/drawing/2014/main" id="{B090B03C-8EE7-437D-B679-05EAD88AB590}"/>
            </a:ext>
          </a:extLst>
        </xdr:cNvPr>
        <xdr:cNvSpPr txBox="1"/>
      </xdr:nvSpPr>
      <xdr:spPr>
        <a:xfrm>
          <a:off x="5527221" y="9941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4" name="直線コネクタ 223">
          <a:extLst>
            <a:ext uri="{FF2B5EF4-FFF2-40B4-BE49-F238E27FC236}">
              <a16:creationId xmlns:a16="http://schemas.microsoft.com/office/drawing/2014/main" id="{CE38DABD-8BB5-487F-BB06-A42B15C134E0}"/>
            </a:ext>
          </a:extLst>
        </xdr:cNvPr>
        <xdr:cNvCxnSpPr/>
      </xdr:nvCxnSpPr>
      <xdr:spPr>
        <a:xfrm>
          <a:off x="5953125" y="9715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5" name="テキスト ボックス 224">
          <a:extLst>
            <a:ext uri="{FF2B5EF4-FFF2-40B4-BE49-F238E27FC236}">
              <a16:creationId xmlns:a16="http://schemas.microsoft.com/office/drawing/2014/main" id="{9465B69D-145D-4515-82B3-B979ED0E1546}"/>
            </a:ext>
          </a:extLst>
        </xdr:cNvPr>
        <xdr:cNvSpPr txBox="1"/>
      </xdr:nvSpPr>
      <xdr:spPr>
        <a:xfrm>
          <a:off x="5527221" y="9579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6" name="直線コネクタ 225">
          <a:extLst>
            <a:ext uri="{FF2B5EF4-FFF2-40B4-BE49-F238E27FC236}">
              <a16:creationId xmlns:a16="http://schemas.microsoft.com/office/drawing/2014/main" id="{25610E7A-6860-493E-A07D-94BFF3BA5996}"/>
            </a:ext>
          </a:extLst>
        </xdr:cNvPr>
        <xdr:cNvCxnSpPr/>
      </xdr:nvCxnSpPr>
      <xdr:spPr>
        <a:xfrm>
          <a:off x="5953125" y="93630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7" name="テキスト ボックス 226">
          <a:extLst>
            <a:ext uri="{FF2B5EF4-FFF2-40B4-BE49-F238E27FC236}">
              <a16:creationId xmlns:a16="http://schemas.microsoft.com/office/drawing/2014/main" id="{D80C9B6B-8B99-4687-8732-EB01479A81C4}"/>
            </a:ext>
          </a:extLst>
        </xdr:cNvPr>
        <xdr:cNvSpPr txBox="1"/>
      </xdr:nvSpPr>
      <xdr:spPr>
        <a:xfrm>
          <a:off x="5527221" y="92272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8" name="直線コネクタ 227">
          <a:extLst>
            <a:ext uri="{FF2B5EF4-FFF2-40B4-BE49-F238E27FC236}">
              <a16:creationId xmlns:a16="http://schemas.microsoft.com/office/drawing/2014/main" id="{7759FFEE-4B8C-4B41-9E93-4D1255E2D528}"/>
            </a:ext>
          </a:extLst>
        </xdr:cNvPr>
        <xdr:cNvCxnSpPr/>
      </xdr:nvCxnSpPr>
      <xdr:spPr>
        <a:xfrm>
          <a:off x="5953125" y="90011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9" name="テキスト ボックス 228">
          <a:extLst>
            <a:ext uri="{FF2B5EF4-FFF2-40B4-BE49-F238E27FC236}">
              <a16:creationId xmlns:a16="http://schemas.microsoft.com/office/drawing/2014/main" id="{77042D73-1A99-42C5-BB83-F61417852DD9}"/>
            </a:ext>
          </a:extLst>
        </xdr:cNvPr>
        <xdr:cNvSpPr txBox="1"/>
      </xdr:nvSpPr>
      <xdr:spPr>
        <a:xfrm>
          <a:off x="5527221" y="88652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0" name="直線コネクタ 229">
          <a:extLst>
            <a:ext uri="{FF2B5EF4-FFF2-40B4-BE49-F238E27FC236}">
              <a16:creationId xmlns:a16="http://schemas.microsoft.com/office/drawing/2014/main" id="{6B0F407C-B6E2-4243-9F25-C1E2A61D8763}"/>
            </a:ext>
          </a:extLst>
        </xdr:cNvPr>
        <xdr:cNvCxnSpPr/>
      </xdr:nvCxnSpPr>
      <xdr:spPr>
        <a:xfrm>
          <a:off x="5953125" y="86391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1" name="テキスト ボックス 230">
          <a:extLst>
            <a:ext uri="{FF2B5EF4-FFF2-40B4-BE49-F238E27FC236}">
              <a16:creationId xmlns:a16="http://schemas.microsoft.com/office/drawing/2014/main" id="{472024F5-C196-4AE5-891B-A61A43655490}"/>
            </a:ext>
          </a:extLst>
        </xdr:cNvPr>
        <xdr:cNvSpPr txBox="1"/>
      </xdr:nvSpPr>
      <xdr:spPr>
        <a:xfrm>
          <a:off x="5527221" y="85033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2" name="【体育館・プール】&#10;一人当たり面積グラフ枠">
          <a:extLst>
            <a:ext uri="{FF2B5EF4-FFF2-40B4-BE49-F238E27FC236}">
              <a16:creationId xmlns:a16="http://schemas.microsoft.com/office/drawing/2014/main" id="{6A5CD096-DAEF-4093-8DEF-707500349419}"/>
            </a:ext>
          </a:extLst>
        </xdr:cNvPr>
        <xdr:cNvSpPr/>
      </xdr:nvSpPr>
      <xdr:spPr>
        <a:xfrm>
          <a:off x="5953125" y="863917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146050</xdr:rowOff>
    </xdr:from>
    <xdr:to>
      <xdr:col>54</xdr:col>
      <xdr:colOff>189865</xdr:colOff>
      <xdr:row>63</xdr:row>
      <xdr:rowOff>107950</xdr:rowOff>
    </xdr:to>
    <xdr:cxnSp macro="">
      <xdr:nvCxnSpPr>
        <xdr:cNvPr id="233" name="直線コネクタ 232">
          <a:extLst>
            <a:ext uri="{FF2B5EF4-FFF2-40B4-BE49-F238E27FC236}">
              <a16:creationId xmlns:a16="http://schemas.microsoft.com/office/drawing/2014/main" id="{B5F5ABE6-D51F-44DB-8ED7-358349E9F179}"/>
            </a:ext>
          </a:extLst>
        </xdr:cNvPr>
        <xdr:cNvCxnSpPr/>
      </xdr:nvCxnSpPr>
      <xdr:spPr>
        <a:xfrm flipV="1">
          <a:off x="9429115" y="904875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111777</xdr:rowOff>
    </xdr:from>
    <xdr:ext cx="469744" cy="259045"/>
    <xdr:sp macro="" textlink="">
      <xdr:nvSpPr>
        <xdr:cNvPr id="234" name="【体育館・プール】&#10;一人当たり面積最小値テキスト">
          <a:extLst>
            <a:ext uri="{FF2B5EF4-FFF2-40B4-BE49-F238E27FC236}">
              <a16:creationId xmlns:a16="http://schemas.microsoft.com/office/drawing/2014/main" id="{301BA51B-BBAD-4602-92CD-AF07C5F15432}"/>
            </a:ext>
          </a:extLst>
        </xdr:cNvPr>
        <xdr:cNvSpPr txBox="1"/>
      </xdr:nvSpPr>
      <xdr:spPr>
        <a:xfrm>
          <a:off x="9467850" y="10313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107950</xdr:rowOff>
    </xdr:from>
    <xdr:to>
      <xdr:col>55</xdr:col>
      <xdr:colOff>88900</xdr:colOff>
      <xdr:row>63</xdr:row>
      <xdr:rowOff>107950</xdr:rowOff>
    </xdr:to>
    <xdr:cxnSp macro="">
      <xdr:nvCxnSpPr>
        <xdr:cNvPr id="235" name="直線コネクタ 234">
          <a:extLst>
            <a:ext uri="{FF2B5EF4-FFF2-40B4-BE49-F238E27FC236}">
              <a16:creationId xmlns:a16="http://schemas.microsoft.com/office/drawing/2014/main" id="{F9AF59F9-4FD8-4D0B-9F6A-B67E0474A7D4}"/>
            </a:ext>
          </a:extLst>
        </xdr:cNvPr>
        <xdr:cNvCxnSpPr/>
      </xdr:nvCxnSpPr>
      <xdr:spPr>
        <a:xfrm>
          <a:off x="9363075" y="10306050"/>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92727</xdr:rowOff>
    </xdr:from>
    <xdr:ext cx="469744" cy="259045"/>
    <xdr:sp macro="" textlink="">
      <xdr:nvSpPr>
        <xdr:cNvPr id="236" name="【体育館・プール】&#10;一人当たり面積最大値テキスト">
          <a:extLst>
            <a:ext uri="{FF2B5EF4-FFF2-40B4-BE49-F238E27FC236}">
              <a16:creationId xmlns:a16="http://schemas.microsoft.com/office/drawing/2014/main" id="{E3163CCD-724D-45D5-B93D-E54893615C95}"/>
            </a:ext>
          </a:extLst>
        </xdr:cNvPr>
        <xdr:cNvSpPr txBox="1"/>
      </xdr:nvSpPr>
      <xdr:spPr>
        <a:xfrm>
          <a:off x="9467850" y="883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146050</xdr:rowOff>
    </xdr:from>
    <xdr:to>
      <xdr:col>55</xdr:col>
      <xdr:colOff>88900</xdr:colOff>
      <xdr:row>55</xdr:row>
      <xdr:rowOff>146050</xdr:rowOff>
    </xdr:to>
    <xdr:cxnSp macro="">
      <xdr:nvCxnSpPr>
        <xdr:cNvPr id="237" name="直線コネクタ 236">
          <a:extLst>
            <a:ext uri="{FF2B5EF4-FFF2-40B4-BE49-F238E27FC236}">
              <a16:creationId xmlns:a16="http://schemas.microsoft.com/office/drawing/2014/main" id="{FEA5AE35-B7B9-4CE2-981B-2BD646FF37FA}"/>
            </a:ext>
          </a:extLst>
        </xdr:cNvPr>
        <xdr:cNvCxnSpPr/>
      </xdr:nvCxnSpPr>
      <xdr:spPr>
        <a:xfrm>
          <a:off x="9363075" y="9048750"/>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54627</xdr:rowOff>
    </xdr:from>
    <xdr:ext cx="469744" cy="259045"/>
    <xdr:sp macro="" textlink="">
      <xdr:nvSpPr>
        <xdr:cNvPr id="238" name="【体育館・プール】&#10;一人当たり面積平均値テキスト">
          <a:extLst>
            <a:ext uri="{FF2B5EF4-FFF2-40B4-BE49-F238E27FC236}">
              <a16:creationId xmlns:a16="http://schemas.microsoft.com/office/drawing/2014/main" id="{E4ADCF9F-8558-4F66-A967-3FED1214C139}"/>
            </a:ext>
          </a:extLst>
        </xdr:cNvPr>
        <xdr:cNvSpPr txBox="1"/>
      </xdr:nvSpPr>
      <xdr:spPr>
        <a:xfrm>
          <a:off x="9467850" y="9770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31750</xdr:rowOff>
    </xdr:from>
    <xdr:to>
      <xdr:col>55</xdr:col>
      <xdr:colOff>50800</xdr:colOff>
      <xdr:row>61</xdr:row>
      <xdr:rowOff>133350</xdr:rowOff>
    </xdr:to>
    <xdr:sp macro="" textlink="">
      <xdr:nvSpPr>
        <xdr:cNvPr id="239" name="フローチャート: 判断 238">
          <a:extLst>
            <a:ext uri="{FF2B5EF4-FFF2-40B4-BE49-F238E27FC236}">
              <a16:creationId xmlns:a16="http://schemas.microsoft.com/office/drawing/2014/main" id="{5253D61A-ED84-4D91-B837-14B5DACD547C}"/>
            </a:ext>
          </a:extLst>
        </xdr:cNvPr>
        <xdr:cNvSpPr/>
      </xdr:nvSpPr>
      <xdr:spPr>
        <a:xfrm>
          <a:off x="9401175" y="9906000"/>
          <a:ext cx="7620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31750</xdr:rowOff>
    </xdr:from>
    <xdr:to>
      <xdr:col>50</xdr:col>
      <xdr:colOff>165100</xdr:colOff>
      <xdr:row>61</xdr:row>
      <xdr:rowOff>133350</xdr:rowOff>
    </xdr:to>
    <xdr:sp macro="" textlink="">
      <xdr:nvSpPr>
        <xdr:cNvPr id="240" name="フローチャート: 判断 239">
          <a:extLst>
            <a:ext uri="{FF2B5EF4-FFF2-40B4-BE49-F238E27FC236}">
              <a16:creationId xmlns:a16="http://schemas.microsoft.com/office/drawing/2014/main" id="{7F03440A-528E-48D4-8AA4-CBB14D33DD77}"/>
            </a:ext>
          </a:extLst>
        </xdr:cNvPr>
        <xdr:cNvSpPr/>
      </xdr:nvSpPr>
      <xdr:spPr>
        <a:xfrm>
          <a:off x="8639175" y="990600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19050</xdr:rowOff>
    </xdr:from>
    <xdr:to>
      <xdr:col>46</xdr:col>
      <xdr:colOff>38100</xdr:colOff>
      <xdr:row>61</xdr:row>
      <xdr:rowOff>120650</xdr:rowOff>
    </xdr:to>
    <xdr:sp macro="" textlink="">
      <xdr:nvSpPr>
        <xdr:cNvPr id="241" name="フローチャート: 判断 240">
          <a:extLst>
            <a:ext uri="{FF2B5EF4-FFF2-40B4-BE49-F238E27FC236}">
              <a16:creationId xmlns:a16="http://schemas.microsoft.com/office/drawing/2014/main" id="{095E29EE-9233-41A5-9240-6A94F46783E9}"/>
            </a:ext>
          </a:extLst>
        </xdr:cNvPr>
        <xdr:cNvSpPr/>
      </xdr:nvSpPr>
      <xdr:spPr>
        <a:xfrm>
          <a:off x="7839075" y="989647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19050</xdr:rowOff>
    </xdr:from>
    <xdr:to>
      <xdr:col>41</xdr:col>
      <xdr:colOff>101600</xdr:colOff>
      <xdr:row>61</xdr:row>
      <xdr:rowOff>120650</xdr:rowOff>
    </xdr:to>
    <xdr:sp macro="" textlink="">
      <xdr:nvSpPr>
        <xdr:cNvPr id="242" name="フローチャート: 判断 241">
          <a:extLst>
            <a:ext uri="{FF2B5EF4-FFF2-40B4-BE49-F238E27FC236}">
              <a16:creationId xmlns:a16="http://schemas.microsoft.com/office/drawing/2014/main" id="{652C1515-5ADB-4D18-8BDA-B340B2B2DB1D}"/>
            </a:ext>
          </a:extLst>
        </xdr:cNvPr>
        <xdr:cNvSpPr/>
      </xdr:nvSpPr>
      <xdr:spPr>
        <a:xfrm>
          <a:off x="7029450" y="989647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114300</xdr:rowOff>
    </xdr:from>
    <xdr:to>
      <xdr:col>36</xdr:col>
      <xdr:colOff>165100</xdr:colOff>
      <xdr:row>61</xdr:row>
      <xdr:rowOff>44450</xdr:rowOff>
    </xdr:to>
    <xdr:sp macro="" textlink="">
      <xdr:nvSpPr>
        <xdr:cNvPr id="243" name="フローチャート: 判断 242">
          <a:extLst>
            <a:ext uri="{FF2B5EF4-FFF2-40B4-BE49-F238E27FC236}">
              <a16:creationId xmlns:a16="http://schemas.microsoft.com/office/drawing/2014/main" id="{0657FDAD-4CEA-4C12-BFF1-CC04E8D5941E}"/>
            </a:ext>
          </a:extLst>
        </xdr:cNvPr>
        <xdr:cNvSpPr/>
      </xdr:nvSpPr>
      <xdr:spPr>
        <a:xfrm>
          <a:off x="6238875" y="982980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B7EFCF35-0410-4A53-A5EE-1E90BDA480D3}"/>
            </a:ext>
          </a:extLst>
        </xdr:cNvPr>
        <xdr:cNvSpPr txBox="1"/>
      </xdr:nvSpPr>
      <xdr:spPr>
        <a:xfrm>
          <a:off x="925830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B01BD609-14B6-4693-A003-C0F704FCE66A}"/>
            </a:ext>
          </a:extLst>
        </xdr:cNvPr>
        <xdr:cNvSpPr txBox="1"/>
      </xdr:nvSpPr>
      <xdr:spPr>
        <a:xfrm>
          <a:off x="85153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EAF87110-14CB-479D-8A80-51226E9BB480}"/>
            </a:ext>
          </a:extLst>
        </xdr:cNvPr>
        <xdr:cNvSpPr txBox="1"/>
      </xdr:nvSpPr>
      <xdr:spPr>
        <a:xfrm>
          <a:off x="77152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CF668440-4A9F-4CBF-9941-F02AECA09E48}"/>
            </a:ext>
          </a:extLst>
        </xdr:cNvPr>
        <xdr:cNvSpPr txBox="1"/>
      </xdr:nvSpPr>
      <xdr:spPr>
        <a:xfrm>
          <a:off x="6905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8" name="テキスト ボックス 247">
          <a:extLst>
            <a:ext uri="{FF2B5EF4-FFF2-40B4-BE49-F238E27FC236}">
              <a16:creationId xmlns:a16="http://schemas.microsoft.com/office/drawing/2014/main" id="{31B05DFE-2674-48AD-8946-9D3C04F76FCB}"/>
            </a:ext>
          </a:extLst>
        </xdr:cNvPr>
        <xdr:cNvSpPr txBox="1"/>
      </xdr:nvSpPr>
      <xdr:spPr>
        <a:xfrm>
          <a:off x="61150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152400</xdr:rowOff>
    </xdr:from>
    <xdr:to>
      <xdr:col>55</xdr:col>
      <xdr:colOff>50800</xdr:colOff>
      <xdr:row>63</xdr:row>
      <xdr:rowOff>82550</xdr:rowOff>
    </xdr:to>
    <xdr:sp macro="" textlink="">
      <xdr:nvSpPr>
        <xdr:cNvPr id="249" name="楕円 248">
          <a:extLst>
            <a:ext uri="{FF2B5EF4-FFF2-40B4-BE49-F238E27FC236}">
              <a16:creationId xmlns:a16="http://schemas.microsoft.com/office/drawing/2014/main" id="{9F615320-6E16-4409-BE63-A168AB7F3CAC}"/>
            </a:ext>
          </a:extLst>
        </xdr:cNvPr>
        <xdr:cNvSpPr/>
      </xdr:nvSpPr>
      <xdr:spPr>
        <a:xfrm>
          <a:off x="9401175" y="10191750"/>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67327</xdr:rowOff>
    </xdr:from>
    <xdr:ext cx="469744" cy="259045"/>
    <xdr:sp macro="" textlink="">
      <xdr:nvSpPr>
        <xdr:cNvPr id="250" name="【体育館・プール】&#10;一人当たり面積該当値テキスト">
          <a:extLst>
            <a:ext uri="{FF2B5EF4-FFF2-40B4-BE49-F238E27FC236}">
              <a16:creationId xmlns:a16="http://schemas.microsoft.com/office/drawing/2014/main" id="{456DCDB3-0CD0-441C-9825-E01C5EF02C01}"/>
            </a:ext>
          </a:extLst>
        </xdr:cNvPr>
        <xdr:cNvSpPr txBox="1"/>
      </xdr:nvSpPr>
      <xdr:spPr>
        <a:xfrm>
          <a:off x="9467850" y="10103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44450</xdr:rowOff>
    </xdr:from>
    <xdr:to>
      <xdr:col>50</xdr:col>
      <xdr:colOff>165100</xdr:colOff>
      <xdr:row>63</xdr:row>
      <xdr:rowOff>146050</xdr:rowOff>
    </xdr:to>
    <xdr:sp macro="" textlink="">
      <xdr:nvSpPr>
        <xdr:cNvPr id="251" name="楕円 250">
          <a:extLst>
            <a:ext uri="{FF2B5EF4-FFF2-40B4-BE49-F238E27FC236}">
              <a16:creationId xmlns:a16="http://schemas.microsoft.com/office/drawing/2014/main" id="{CB915060-4C60-4B0D-B316-ACE5DD96BAF8}"/>
            </a:ext>
          </a:extLst>
        </xdr:cNvPr>
        <xdr:cNvSpPr/>
      </xdr:nvSpPr>
      <xdr:spPr>
        <a:xfrm>
          <a:off x="8639175" y="1024890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31750</xdr:rowOff>
    </xdr:from>
    <xdr:to>
      <xdr:col>55</xdr:col>
      <xdr:colOff>0</xdr:colOff>
      <xdr:row>63</xdr:row>
      <xdr:rowOff>95250</xdr:rowOff>
    </xdr:to>
    <xdr:cxnSp macro="">
      <xdr:nvCxnSpPr>
        <xdr:cNvPr id="252" name="直線コネクタ 251">
          <a:extLst>
            <a:ext uri="{FF2B5EF4-FFF2-40B4-BE49-F238E27FC236}">
              <a16:creationId xmlns:a16="http://schemas.microsoft.com/office/drawing/2014/main" id="{1A2BD88B-31D0-4A42-A1B9-1CA5FD9AE149}"/>
            </a:ext>
          </a:extLst>
        </xdr:cNvPr>
        <xdr:cNvCxnSpPr/>
      </xdr:nvCxnSpPr>
      <xdr:spPr>
        <a:xfrm flipV="1">
          <a:off x="8686800" y="10229850"/>
          <a:ext cx="74295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44450</xdr:rowOff>
    </xdr:from>
    <xdr:to>
      <xdr:col>46</xdr:col>
      <xdr:colOff>38100</xdr:colOff>
      <xdr:row>63</xdr:row>
      <xdr:rowOff>146050</xdr:rowOff>
    </xdr:to>
    <xdr:sp macro="" textlink="">
      <xdr:nvSpPr>
        <xdr:cNvPr id="253" name="楕円 252">
          <a:extLst>
            <a:ext uri="{FF2B5EF4-FFF2-40B4-BE49-F238E27FC236}">
              <a16:creationId xmlns:a16="http://schemas.microsoft.com/office/drawing/2014/main" id="{5A651AFE-1196-4699-98A6-B5EB360BD6E7}"/>
            </a:ext>
          </a:extLst>
        </xdr:cNvPr>
        <xdr:cNvSpPr/>
      </xdr:nvSpPr>
      <xdr:spPr>
        <a:xfrm>
          <a:off x="7839075" y="1024890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95250</xdr:rowOff>
    </xdr:from>
    <xdr:to>
      <xdr:col>50</xdr:col>
      <xdr:colOff>114300</xdr:colOff>
      <xdr:row>63</xdr:row>
      <xdr:rowOff>95250</xdr:rowOff>
    </xdr:to>
    <xdr:cxnSp macro="">
      <xdr:nvCxnSpPr>
        <xdr:cNvPr id="254" name="直線コネクタ 253">
          <a:extLst>
            <a:ext uri="{FF2B5EF4-FFF2-40B4-BE49-F238E27FC236}">
              <a16:creationId xmlns:a16="http://schemas.microsoft.com/office/drawing/2014/main" id="{4A0C84BF-80E9-49E8-BC59-BAA3E4ACD384}"/>
            </a:ext>
          </a:extLst>
        </xdr:cNvPr>
        <xdr:cNvCxnSpPr/>
      </xdr:nvCxnSpPr>
      <xdr:spPr>
        <a:xfrm>
          <a:off x="7886700" y="10296525"/>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44450</xdr:rowOff>
    </xdr:from>
    <xdr:to>
      <xdr:col>41</xdr:col>
      <xdr:colOff>101600</xdr:colOff>
      <xdr:row>63</xdr:row>
      <xdr:rowOff>146050</xdr:rowOff>
    </xdr:to>
    <xdr:sp macro="" textlink="">
      <xdr:nvSpPr>
        <xdr:cNvPr id="255" name="楕円 254">
          <a:extLst>
            <a:ext uri="{FF2B5EF4-FFF2-40B4-BE49-F238E27FC236}">
              <a16:creationId xmlns:a16="http://schemas.microsoft.com/office/drawing/2014/main" id="{5DEABAE0-5019-477E-9418-0C0CBE1F1ED5}"/>
            </a:ext>
          </a:extLst>
        </xdr:cNvPr>
        <xdr:cNvSpPr/>
      </xdr:nvSpPr>
      <xdr:spPr>
        <a:xfrm>
          <a:off x="7029450" y="1024890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95250</xdr:rowOff>
    </xdr:from>
    <xdr:to>
      <xdr:col>45</xdr:col>
      <xdr:colOff>177800</xdr:colOff>
      <xdr:row>63</xdr:row>
      <xdr:rowOff>95250</xdr:rowOff>
    </xdr:to>
    <xdr:cxnSp macro="">
      <xdr:nvCxnSpPr>
        <xdr:cNvPr id="256" name="直線コネクタ 255">
          <a:extLst>
            <a:ext uri="{FF2B5EF4-FFF2-40B4-BE49-F238E27FC236}">
              <a16:creationId xmlns:a16="http://schemas.microsoft.com/office/drawing/2014/main" id="{339F1CDB-89EA-4357-8998-512881F19BBB}"/>
            </a:ext>
          </a:extLst>
        </xdr:cNvPr>
        <xdr:cNvCxnSpPr/>
      </xdr:nvCxnSpPr>
      <xdr:spPr>
        <a:xfrm>
          <a:off x="7077075" y="10296525"/>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57150</xdr:rowOff>
    </xdr:from>
    <xdr:to>
      <xdr:col>36</xdr:col>
      <xdr:colOff>165100</xdr:colOff>
      <xdr:row>63</xdr:row>
      <xdr:rowOff>158750</xdr:rowOff>
    </xdr:to>
    <xdr:sp macro="" textlink="">
      <xdr:nvSpPr>
        <xdr:cNvPr id="257" name="楕円 256">
          <a:extLst>
            <a:ext uri="{FF2B5EF4-FFF2-40B4-BE49-F238E27FC236}">
              <a16:creationId xmlns:a16="http://schemas.microsoft.com/office/drawing/2014/main" id="{A6F59E30-A264-4D37-8B1E-89F546BAB6D8}"/>
            </a:ext>
          </a:extLst>
        </xdr:cNvPr>
        <xdr:cNvSpPr/>
      </xdr:nvSpPr>
      <xdr:spPr>
        <a:xfrm>
          <a:off x="6238875" y="1025842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95250</xdr:rowOff>
    </xdr:from>
    <xdr:to>
      <xdr:col>41</xdr:col>
      <xdr:colOff>50800</xdr:colOff>
      <xdr:row>63</xdr:row>
      <xdr:rowOff>107950</xdr:rowOff>
    </xdr:to>
    <xdr:cxnSp macro="">
      <xdr:nvCxnSpPr>
        <xdr:cNvPr id="258" name="直線コネクタ 257">
          <a:extLst>
            <a:ext uri="{FF2B5EF4-FFF2-40B4-BE49-F238E27FC236}">
              <a16:creationId xmlns:a16="http://schemas.microsoft.com/office/drawing/2014/main" id="{AA5848EE-3608-4AFB-9D6B-2C3EBBF4B8BD}"/>
            </a:ext>
          </a:extLst>
        </xdr:cNvPr>
        <xdr:cNvCxnSpPr/>
      </xdr:nvCxnSpPr>
      <xdr:spPr>
        <a:xfrm flipV="1">
          <a:off x="6286500" y="10296525"/>
          <a:ext cx="790575"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149877</xdr:rowOff>
    </xdr:from>
    <xdr:ext cx="469744" cy="259045"/>
    <xdr:sp macro="" textlink="">
      <xdr:nvSpPr>
        <xdr:cNvPr id="259" name="n_1aveValue【体育館・プール】&#10;一人当たり面積">
          <a:extLst>
            <a:ext uri="{FF2B5EF4-FFF2-40B4-BE49-F238E27FC236}">
              <a16:creationId xmlns:a16="http://schemas.microsoft.com/office/drawing/2014/main" id="{D2D7C8F6-7E6F-49AF-A548-9BFADB30F009}"/>
            </a:ext>
          </a:extLst>
        </xdr:cNvPr>
        <xdr:cNvSpPr txBox="1"/>
      </xdr:nvSpPr>
      <xdr:spPr>
        <a:xfrm>
          <a:off x="8458277" y="9703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137177</xdr:rowOff>
    </xdr:from>
    <xdr:ext cx="469744" cy="259045"/>
    <xdr:sp macro="" textlink="">
      <xdr:nvSpPr>
        <xdr:cNvPr id="260" name="n_2aveValue【体育館・プール】&#10;一人当たり面積">
          <a:extLst>
            <a:ext uri="{FF2B5EF4-FFF2-40B4-BE49-F238E27FC236}">
              <a16:creationId xmlns:a16="http://schemas.microsoft.com/office/drawing/2014/main" id="{F13EB8B4-AC85-4FCC-B16C-5C60119BBD13}"/>
            </a:ext>
          </a:extLst>
        </xdr:cNvPr>
        <xdr:cNvSpPr txBox="1"/>
      </xdr:nvSpPr>
      <xdr:spPr>
        <a:xfrm>
          <a:off x="7677227" y="969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137177</xdr:rowOff>
    </xdr:from>
    <xdr:ext cx="469744" cy="259045"/>
    <xdr:sp macro="" textlink="">
      <xdr:nvSpPr>
        <xdr:cNvPr id="261" name="n_3aveValue【体育館・プール】&#10;一人当たり面積">
          <a:extLst>
            <a:ext uri="{FF2B5EF4-FFF2-40B4-BE49-F238E27FC236}">
              <a16:creationId xmlns:a16="http://schemas.microsoft.com/office/drawing/2014/main" id="{B309F666-D497-4744-A8E5-383059A28849}"/>
            </a:ext>
          </a:extLst>
        </xdr:cNvPr>
        <xdr:cNvSpPr txBox="1"/>
      </xdr:nvSpPr>
      <xdr:spPr>
        <a:xfrm>
          <a:off x="6867602" y="969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60977</xdr:rowOff>
    </xdr:from>
    <xdr:ext cx="469744" cy="259045"/>
    <xdr:sp macro="" textlink="">
      <xdr:nvSpPr>
        <xdr:cNvPr id="262" name="n_4aveValue【体育館・プール】&#10;一人当たり面積">
          <a:extLst>
            <a:ext uri="{FF2B5EF4-FFF2-40B4-BE49-F238E27FC236}">
              <a16:creationId xmlns:a16="http://schemas.microsoft.com/office/drawing/2014/main" id="{CB5DA7FB-0096-4E0A-A6A9-CCB834A1251B}"/>
            </a:ext>
          </a:extLst>
        </xdr:cNvPr>
        <xdr:cNvSpPr txBox="1"/>
      </xdr:nvSpPr>
      <xdr:spPr>
        <a:xfrm>
          <a:off x="6067502" y="961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137177</xdr:rowOff>
    </xdr:from>
    <xdr:ext cx="469744" cy="259045"/>
    <xdr:sp macro="" textlink="">
      <xdr:nvSpPr>
        <xdr:cNvPr id="263" name="n_1mainValue【体育館・プール】&#10;一人当たり面積">
          <a:extLst>
            <a:ext uri="{FF2B5EF4-FFF2-40B4-BE49-F238E27FC236}">
              <a16:creationId xmlns:a16="http://schemas.microsoft.com/office/drawing/2014/main" id="{D87993C3-ED9E-4D6B-AD04-3E9252646F0B}"/>
            </a:ext>
          </a:extLst>
        </xdr:cNvPr>
        <xdr:cNvSpPr txBox="1"/>
      </xdr:nvSpPr>
      <xdr:spPr>
        <a:xfrm>
          <a:off x="8458277" y="1034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137177</xdr:rowOff>
    </xdr:from>
    <xdr:ext cx="469744" cy="259045"/>
    <xdr:sp macro="" textlink="">
      <xdr:nvSpPr>
        <xdr:cNvPr id="264" name="n_2mainValue【体育館・プール】&#10;一人当たり面積">
          <a:extLst>
            <a:ext uri="{FF2B5EF4-FFF2-40B4-BE49-F238E27FC236}">
              <a16:creationId xmlns:a16="http://schemas.microsoft.com/office/drawing/2014/main" id="{6FD485AC-EE5E-4750-A7DF-1A927C41A53E}"/>
            </a:ext>
          </a:extLst>
        </xdr:cNvPr>
        <xdr:cNvSpPr txBox="1"/>
      </xdr:nvSpPr>
      <xdr:spPr>
        <a:xfrm>
          <a:off x="7677227" y="1034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137177</xdr:rowOff>
    </xdr:from>
    <xdr:ext cx="469744" cy="259045"/>
    <xdr:sp macro="" textlink="">
      <xdr:nvSpPr>
        <xdr:cNvPr id="265" name="n_3mainValue【体育館・プール】&#10;一人当たり面積">
          <a:extLst>
            <a:ext uri="{FF2B5EF4-FFF2-40B4-BE49-F238E27FC236}">
              <a16:creationId xmlns:a16="http://schemas.microsoft.com/office/drawing/2014/main" id="{CEE2FB53-D7F3-4BE1-B2C6-AB86E5691656}"/>
            </a:ext>
          </a:extLst>
        </xdr:cNvPr>
        <xdr:cNvSpPr txBox="1"/>
      </xdr:nvSpPr>
      <xdr:spPr>
        <a:xfrm>
          <a:off x="6867602" y="1034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149877</xdr:rowOff>
    </xdr:from>
    <xdr:ext cx="469744" cy="259045"/>
    <xdr:sp macro="" textlink="">
      <xdr:nvSpPr>
        <xdr:cNvPr id="266" name="n_4mainValue【体育館・プール】&#10;一人当たり面積">
          <a:extLst>
            <a:ext uri="{FF2B5EF4-FFF2-40B4-BE49-F238E27FC236}">
              <a16:creationId xmlns:a16="http://schemas.microsoft.com/office/drawing/2014/main" id="{872B56CC-DD66-4959-BD11-0302A5BCCE19}"/>
            </a:ext>
          </a:extLst>
        </xdr:cNvPr>
        <xdr:cNvSpPr txBox="1"/>
      </xdr:nvSpPr>
      <xdr:spPr>
        <a:xfrm>
          <a:off x="6067502" y="10351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7" name="正方形/長方形 266">
          <a:extLst>
            <a:ext uri="{FF2B5EF4-FFF2-40B4-BE49-F238E27FC236}">
              <a16:creationId xmlns:a16="http://schemas.microsoft.com/office/drawing/2014/main" id="{FC45B013-68D0-4C66-A352-4D3BED7D1591}"/>
            </a:ext>
          </a:extLst>
        </xdr:cNvPr>
        <xdr:cNvSpPr/>
      </xdr:nvSpPr>
      <xdr:spPr>
        <a:xfrm>
          <a:off x="685800" y="111633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8" name="正方形/長方形 267">
          <a:extLst>
            <a:ext uri="{FF2B5EF4-FFF2-40B4-BE49-F238E27FC236}">
              <a16:creationId xmlns:a16="http://schemas.microsoft.com/office/drawing/2014/main" id="{2842D7CC-C360-45B9-96C7-48992C043DDE}"/>
            </a:ext>
          </a:extLst>
        </xdr:cNvPr>
        <xdr:cNvSpPr/>
      </xdr:nvSpPr>
      <xdr:spPr>
        <a:xfrm>
          <a:off x="8096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9" name="正方形/長方形 268">
          <a:extLst>
            <a:ext uri="{FF2B5EF4-FFF2-40B4-BE49-F238E27FC236}">
              <a16:creationId xmlns:a16="http://schemas.microsoft.com/office/drawing/2014/main" id="{AB30EE5D-4F2A-4C21-B14C-D21DDD661790}"/>
            </a:ext>
          </a:extLst>
        </xdr:cNvPr>
        <xdr:cNvSpPr/>
      </xdr:nvSpPr>
      <xdr:spPr>
        <a:xfrm>
          <a:off x="8096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0" name="正方形/長方形 269">
          <a:extLst>
            <a:ext uri="{FF2B5EF4-FFF2-40B4-BE49-F238E27FC236}">
              <a16:creationId xmlns:a16="http://schemas.microsoft.com/office/drawing/2014/main" id="{1DEABC9A-BFAE-45B4-8485-35B3BDE18DEE}"/>
            </a:ext>
          </a:extLst>
        </xdr:cNvPr>
        <xdr:cNvSpPr/>
      </xdr:nvSpPr>
      <xdr:spPr>
        <a:xfrm>
          <a:off x="17145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1" name="正方形/長方形 270">
          <a:extLst>
            <a:ext uri="{FF2B5EF4-FFF2-40B4-BE49-F238E27FC236}">
              <a16:creationId xmlns:a16="http://schemas.microsoft.com/office/drawing/2014/main" id="{A6EE756E-BD87-4B38-9E29-E5A5E211C277}"/>
            </a:ext>
          </a:extLst>
        </xdr:cNvPr>
        <xdr:cNvSpPr/>
      </xdr:nvSpPr>
      <xdr:spPr>
        <a:xfrm>
          <a:off x="17145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2" name="正方形/長方形 271">
          <a:extLst>
            <a:ext uri="{FF2B5EF4-FFF2-40B4-BE49-F238E27FC236}">
              <a16:creationId xmlns:a16="http://schemas.microsoft.com/office/drawing/2014/main" id="{3AD0B859-1ED9-4079-A568-9FDCDE588806}"/>
            </a:ext>
          </a:extLst>
        </xdr:cNvPr>
        <xdr:cNvSpPr/>
      </xdr:nvSpPr>
      <xdr:spPr>
        <a:xfrm>
          <a:off x="27432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3" name="正方形/長方形 272">
          <a:extLst>
            <a:ext uri="{FF2B5EF4-FFF2-40B4-BE49-F238E27FC236}">
              <a16:creationId xmlns:a16="http://schemas.microsoft.com/office/drawing/2014/main" id="{82F3B769-3071-492C-A5F3-40C8BC4788CE}"/>
            </a:ext>
          </a:extLst>
        </xdr:cNvPr>
        <xdr:cNvSpPr/>
      </xdr:nvSpPr>
      <xdr:spPr>
        <a:xfrm>
          <a:off x="27432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4" name="正方形/長方形 273">
          <a:extLst>
            <a:ext uri="{FF2B5EF4-FFF2-40B4-BE49-F238E27FC236}">
              <a16:creationId xmlns:a16="http://schemas.microsoft.com/office/drawing/2014/main" id="{A20C7ED5-989F-46E5-B5FF-24C87F5AD7B8}"/>
            </a:ext>
          </a:extLst>
        </xdr:cNvPr>
        <xdr:cNvSpPr/>
      </xdr:nvSpPr>
      <xdr:spPr>
        <a:xfrm>
          <a:off x="685800" y="122396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5" name="テキスト ボックス 274">
          <a:extLst>
            <a:ext uri="{FF2B5EF4-FFF2-40B4-BE49-F238E27FC236}">
              <a16:creationId xmlns:a16="http://schemas.microsoft.com/office/drawing/2014/main" id="{B6511E37-00C7-4C57-8495-B005023DE7FD}"/>
            </a:ext>
          </a:extLst>
        </xdr:cNvPr>
        <xdr:cNvSpPr txBox="1"/>
      </xdr:nvSpPr>
      <xdr:spPr>
        <a:xfrm>
          <a:off x="666750" y="12058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6" name="直線コネクタ 275">
          <a:extLst>
            <a:ext uri="{FF2B5EF4-FFF2-40B4-BE49-F238E27FC236}">
              <a16:creationId xmlns:a16="http://schemas.microsoft.com/office/drawing/2014/main" id="{8959712B-29B7-4F3B-9E3F-8218FE22F7FC}"/>
            </a:ext>
          </a:extLst>
        </xdr:cNvPr>
        <xdr:cNvCxnSpPr/>
      </xdr:nvCxnSpPr>
      <xdr:spPr>
        <a:xfrm>
          <a:off x="685800" y="1440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77" name="テキスト ボックス 276">
          <a:extLst>
            <a:ext uri="{FF2B5EF4-FFF2-40B4-BE49-F238E27FC236}">
              <a16:creationId xmlns:a16="http://schemas.microsoft.com/office/drawing/2014/main" id="{ACE76FB0-9AB7-47EF-B242-A06397CD1314}"/>
            </a:ext>
          </a:extLst>
        </xdr:cNvPr>
        <xdr:cNvSpPr txBox="1"/>
      </xdr:nvSpPr>
      <xdr:spPr>
        <a:xfrm>
          <a:off x="339891" y="142564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8" name="直線コネクタ 277">
          <a:extLst>
            <a:ext uri="{FF2B5EF4-FFF2-40B4-BE49-F238E27FC236}">
              <a16:creationId xmlns:a16="http://schemas.microsoft.com/office/drawing/2014/main" id="{6EBD25FE-F93C-4294-A0A5-21E3F92047C0}"/>
            </a:ext>
          </a:extLst>
        </xdr:cNvPr>
        <xdr:cNvCxnSpPr/>
      </xdr:nvCxnSpPr>
      <xdr:spPr>
        <a:xfrm>
          <a:off x="685800" y="1408475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79" name="テキスト ボックス 278">
          <a:extLst>
            <a:ext uri="{FF2B5EF4-FFF2-40B4-BE49-F238E27FC236}">
              <a16:creationId xmlns:a16="http://schemas.microsoft.com/office/drawing/2014/main" id="{74B42F08-1496-4C39-ACCE-C25168281035}"/>
            </a:ext>
          </a:extLst>
        </xdr:cNvPr>
        <xdr:cNvSpPr txBox="1"/>
      </xdr:nvSpPr>
      <xdr:spPr>
        <a:xfrm>
          <a:off x="339891" y="1395523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80" name="直線コネクタ 279">
          <a:extLst>
            <a:ext uri="{FF2B5EF4-FFF2-40B4-BE49-F238E27FC236}">
              <a16:creationId xmlns:a16="http://schemas.microsoft.com/office/drawing/2014/main" id="{33372201-3932-4BFF-BB40-F9105B538619}"/>
            </a:ext>
          </a:extLst>
        </xdr:cNvPr>
        <xdr:cNvCxnSpPr/>
      </xdr:nvCxnSpPr>
      <xdr:spPr>
        <a:xfrm>
          <a:off x="685800" y="137740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81" name="テキスト ボックス 280">
          <a:extLst>
            <a:ext uri="{FF2B5EF4-FFF2-40B4-BE49-F238E27FC236}">
              <a16:creationId xmlns:a16="http://schemas.microsoft.com/office/drawing/2014/main" id="{6FD86BFF-37FE-4A00-BB4C-B89E3AF9A70A}"/>
            </a:ext>
          </a:extLst>
        </xdr:cNvPr>
        <xdr:cNvSpPr txBox="1"/>
      </xdr:nvSpPr>
      <xdr:spPr>
        <a:xfrm>
          <a:off x="339891" y="1364770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2" name="直線コネクタ 281">
          <a:extLst>
            <a:ext uri="{FF2B5EF4-FFF2-40B4-BE49-F238E27FC236}">
              <a16:creationId xmlns:a16="http://schemas.microsoft.com/office/drawing/2014/main" id="{E175BF14-739E-47F4-A9DD-5B3E63B819B7}"/>
            </a:ext>
          </a:extLst>
        </xdr:cNvPr>
        <xdr:cNvCxnSpPr/>
      </xdr:nvCxnSpPr>
      <xdr:spPr>
        <a:xfrm>
          <a:off x="685800" y="1346653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3" name="テキスト ボックス 282">
          <a:extLst>
            <a:ext uri="{FF2B5EF4-FFF2-40B4-BE49-F238E27FC236}">
              <a16:creationId xmlns:a16="http://schemas.microsoft.com/office/drawing/2014/main" id="{B4995F03-00BD-420F-B6EE-33DA131F86B7}"/>
            </a:ext>
          </a:extLst>
        </xdr:cNvPr>
        <xdr:cNvSpPr txBox="1"/>
      </xdr:nvSpPr>
      <xdr:spPr>
        <a:xfrm>
          <a:off x="339891" y="1333701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4" name="直線コネクタ 283">
          <a:extLst>
            <a:ext uri="{FF2B5EF4-FFF2-40B4-BE49-F238E27FC236}">
              <a16:creationId xmlns:a16="http://schemas.microsoft.com/office/drawing/2014/main" id="{502A5C32-6542-422A-9BC7-FED96D558308}"/>
            </a:ext>
          </a:extLst>
        </xdr:cNvPr>
        <xdr:cNvCxnSpPr/>
      </xdr:nvCxnSpPr>
      <xdr:spPr>
        <a:xfrm>
          <a:off x="685800" y="131653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5" name="テキスト ボックス 284">
          <a:extLst>
            <a:ext uri="{FF2B5EF4-FFF2-40B4-BE49-F238E27FC236}">
              <a16:creationId xmlns:a16="http://schemas.microsoft.com/office/drawing/2014/main" id="{BE2F3ED2-70DB-4374-A691-588F9CE391BC}"/>
            </a:ext>
          </a:extLst>
        </xdr:cNvPr>
        <xdr:cNvSpPr txBox="1"/>
      </xdr:nvSpPr>
      <xdr:spPr>
        <a:xfrm>
          <a:off x="339891" y="13029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6" name="直線コネクタ 285">
          <a:extLst>
            <a:ext uri="{FF2B5EF4-FFF2-40B4-BE49-F238E27FC236}">
              <a16:creationId xmlns:a16="http://schemas.microsoft.com/office/drawing/2014/main" id="{8DEEA389-B653-4128-A3E6-2D89C1E8724F}"/>
            </a:ext>
          </a:extLst>
        </xdr:cNvPr>
        <xdr:cNvCxnSpPr/>
      </xdr:nvCxnSpPr>
      <xdr:spPr>
        <a:xfrm>
          <a:off x="685800" y="128578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7" name="テキスト ボックス 286">
          <a:extLst>
            <a:ext uri="{FF2B5EF4-FFF2-40B4-BE49-F238E27FC236}">
              <a16:creationId xmlns:a16="http://schemas.microsoft.com/office/drawing/2014/main" id="{DEBD8128-59BA-4477-8B2F-3DB066DBDD79}"/>
            </a:ext>
          </a:extLst>
        </xdr:cNvPr>
        <xdr:cNvSpPr txBox="1"/>
      </xdr:nvSpPr>
      <xdr:spPr>
        <a:xfrm>
          <a:off x="339891" y="1271879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8" name="直線コネクタ 287">
          <a:extLst>
            <a:ext uri="{FF2B5EF4-FFF2-40B4-BE49-F238E27FC236}">
              <a16:creationId xmlns:a16="http://schemas.microsoft.com/office/drawing/2014/main" id="{74496946-06DA-4E9E-953B-4B4D4A5EE7F0}"/>
            </a:ext>
          </a:extLst>
        </xdr:cNvPr>
        <xdr:cNvCxnSpPr/>
      </xdr:nvCxnSpPr>
      <xdr:spPr>
        <a:xfrm>
          <a:off x="685800" y="1254714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89" name="テキスト ボックス 288">
          <a:extLst>
            <a:ext uri="{FF2B5EF4-FFF2-40B4-BE49-F238E27FC236}">
              <a16:creationId xmlns:a16="http://schemas.microsoft.com/office/drawing/2014/main" id="{379F674D-BC1A-41EF-9016-3E1D331834B6}"/>
            </a:ext>
          </a:extLst>
        </xdr:cNvPr>
        <xdr:cNvSpPr txBox="1"/>
      </xdr:nvSpPr>
      <xdr:spPr>
        <a:xfrm>
          <a:off x="339891" y="1241127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90" name="直線コネクタ 289">
          <a:extLst>
            <a:ext uri="{FF2B5EF4-FFF2-40B4-BE49-F238E27FC236}">
              <a16:creationId xmlns:a16="http://schemas.microsoft.com/office/drawing/2014/main" id="{D80E5F82-5EC8-46B1-9E7D-BD1B6FE4D8D6}"/>
            </a:ext>
          </a:extLst>
        </xdr:cNvPr>
        <xdr:cNvCxnSpPr/>
      </xdr:nvCxnSpPr>
      <xdr:spPr>
        <a:xfrm>
          <a:off x="685800" y="122396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91" name="テキスト ボックス 290">
          <a:extLst>
            <a:ext uri="{FF2B5EF4-FFF2-40B4-BE49-F238E27FC236}">
              <a16:creationId xmlns:a16="http://schemas.microsoft.com/office/drawing/2014/main" id="{CF560385-052C-4C56-B9ED-A51A2E881AF3}"/>
            </a:ext>
          </a:extLst>
        </xdr:cNvPr>
        <xdr:cNvSpPr txBox="1"/>
      </xdr:nvSpPr>
      <xdr:spPr>
        <a:xfrm>
          <a:off x="339891" y="121037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2" name="【福祉施設】&#10;有形固定資産減価償却率グラフ枠">
          <a:extLst>
            <a:ext uri="{FF2B5EF4-FFF2-40B4-BE49-F238E27FC236}">
              <a16:creationId xmlns:a16="http://schemas.microsoft.com/office/drawing/2014/main" id="{848D2920-156F-4E20-93D8-E0A24303A190}"/>
            </a:ext>
          </a:extLst>
        </xdr:cNvPr>
        <xdr:cNvSpPr/>
      </xdr:nvSpPr>
      <xdr:spPr>
        <a:xfrm>
          <a:off x="685800" y="122396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51163</xdr:rowOff>
    </xdr:from>
    <xdr:to>
      <xdr:col>24</xdr:col>
      <xdr:colOff>62865</xdr:colOff>
      <xdr:row>86</xdr:row>
      <xdr:rowOff>74023</xdr:rowOff>
    </xdr:to>
    <xdr:cxnSp macro="">
      <xdr:nvCxnSpPr>
        <xdr:cNvPr id="293" name="直線コネクタ 292">
          <a:extLst>
            <a:ext uri="{FF2B5EF4-FFF2-40B4-BE49-F238E27FC236}">
              <a16:creationId xmlns:a16="http://schemas.microsoft.com/office/drawing/2014/main" id="{1A15207E-C54C-4368-B6C2-2D54F0C20BD2}"/>
            </a:ext>
          </a:extLst>
        </xdr:cNvPr>
        <xdr:cNvCxnSpPr/>
      </xdr:nvCxnSpPr>
      <xdr:spPr>
        <a:xfrm flipV="1">
          <a:off x="4180840" y="12678138"/>
          <a:ext cx="0" cy="1321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77850</xdr:rowOff>
    </xdr:from>
    <xdr:ext cx="405111" cy="259045"/>
    <xdr:sp macro="" textlink="">
      <xdr:nvSpPr>
        <xdr:cNvPr id="294" name="【福祉施設】&#10;有形固定資産減価償却率最小値テキスト">
          <a:extLst>
            <a:ext uri="{FF2B5EF4-FFF2-40B4-BE49-F238E27FC236}">
              <a16:creationId xmlns:a16="http://schemas.microsoft.com/office/drawing/2014/main" id="{40A5708B-A54B-4A72-A4AE-E6D173EF7D11}"/>
            </a:ext>
          </a:extLst>
        </xdr:cNvPr>
        <xdr:cNvSpPr txBox="1"/>
      </xdr:nvSpPr>
      <xdr:spPr>
        <a:xfrm>
          <a:off x="4219575" y="140034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74023</xdr:rowOff>
    </xdr:from>
    <xdr:to>
      <xdr:col>24</xdr:col>
      <xdr:colOff>152400</xdr:colOff>
      <xdr:row>86</xdr:row>
      <xdr:rowOff>74023</xdr:rowOff>
    </xdr:to>
    <xdr:cxnSp macro="">
      <xdr:nvCxnSpPr>
        <xdr:cNvPr id="295" name="直線コネクタ 294">
          <a:extLst>
            <a:ext uri="{FF2B5EF4-FFF2-40B4-BE49-F238E27FC236}">
              <a16:creationId xmlns:a16="http://schemas.microsoft.com/office/drawing/2014/main" id="{102D9592-307F-4306-9719-54AC043E6E59}"/>
            </a:ext>
          </a:extLst>
        </xdr:cNvPr>
        <xdr:cNvCxnSpPr/>
      </xdr:nvCxnSpPr>
      <xdr:spPr>
        <a:xfrm>
          <a:off x="4105275" y="13999573"/>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169290</xdr:rowOff>
    </xdr:from>
    <xdr:ext cx="405111" cy="259045"/>
    <xdr:sp macro="" textlink="">
      <xdr:nvSpPr>
        <xdr:cNvPr id="296" name="【福祉施設】&#10;有形固定資産減価償却率最大値テキスト">
          <a:extLst>
            <a:ext uri="{FF2B5EF4-FFF2-40B4-BE49-F238E27FC236}">
              <a16:creationId xmlns:a16="http://schemas.microsoft.com/office/drawing/2014/main" id="{CEAD02F1-F722-4B3F-AF28-9CD407DEC89C}"/>
            </a:ext>
          </a:extLst>
        </xdr:cNvPr>
        <xdr:cNvSpPr txBox="1"/>
      </xdr:nvSpPr>
      <xdr:spPr>
        <a:xfrm>
          <a:off x="4219575" y="124660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51163</xdr:rowOff>
    </xdr:from>
    <xdr:to>
      <xdr:col>24</xdr:col>
      <xdr:colOff>152400</xdr:colOff>
      <xdr:row>78</xdr:row>
      <xdr:rowOff>51163</xdr:rowOff>
    </xdr:to>
    <xdr:cxnSp macro="">
      <xdr:nvCxnSpPr>
        <xdr:cNvPr id="297" name="直線コネクタ 296">
          <a:extLst>
            <a:ext uri="{FF2B5EF4-FFF2-40B4-BE49-F238E27FC236}">
              <a16:creationId xmlns:a16="http://schemas.microsoft.com/office/drawing/2014/main" id="{F0D33FD2-C9D9-47F4-93D0-C39C92D6BDB5}"/>
            </a:ext>
          </a:extLst>
        </xdr:cNvPr>
        <xdr:cNvCxnSpPr/>
      </xdr:nvCxnSpPr>
      <xdr:spPr>
        <a:xfrm>
          <a:off x="4105275" y="12678138"/>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80390</xdr:rowOff>
    </xdr:from>
    <xdr:ext cx="405111" cy="259045"/>
    <xdr:sp macro="" textlink="">
      <xdr:nvSpPr>
        <xdr:cNvPr id="298" name="【福祉施設】&#10;有形固定資産減価償却率平均値テキスト">
          <a:extLst>
            <a:ext uri="{FF2B5EF4-FFF2-40B4-BE49-F238E27FC236}">
              <a16:creationId xmlns:a16="http://schemas.microsoft.com/office/drawing/2014/main" id="{2D91DB4A-7A42-4560-BE75-1EE1C2D6CB52}"/>
            </a:ext>
          </a:extLst>
        </xdr:cNvPr>
        <xdr:cNvSpPr txBox="1"/>
      </xdr:nvSpPr>
      <xdr:spPr>
        <a:xfrm>
          <a:off x="4219575" y="130375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57513</xdr:rowOff>
    </xdr:from>
    <xdr:to>
      <xdr:col>24</xdr:col>
      <xdr:colOff>114300</xdr:colOff>
      <xdr:row>81</xdr:row>
      <xdr:rowOff>159113</xdr:rowOff>
    </xdr:to>
    <xdr:sp macro="" textlink="">
      <xdr:nvSpPr>
        <xdr:cNvPr id="299" name="フローチャート: 判断 298">
          <a:extLst>
            <a:ext uri="{FF2B5EF4-FFF2-40B4-BE49-F238E27FC236}">
              <a16:creationId xmlns:a16="http://schemas.microsoft.com/office/drawing/2014/main" id="{45267E5D-C14C-4364-898A-B9BE45FC8889}"/>
            </a:ext>
          </a:extLst>
        </xdr:cNvPr>
        <xdr:cNvSpPr/>
      </xdr:nvSpPr>
      <xdr:spPr>
        <a:xfrm>
          <a:off x="4124325" y="13173438"/>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24856</xdr:rowOff>
    </xdr:from>
    <xdr:to>
      <xdr:col>20</xdr:col>
      <xdr:colOff>38100</xdr:colOff>
      <xdr:row>81</xdr:row>
      <xdr:rowOff>126456</xdr:rowOff>
    </xdr:to>
    <xdr:sp macro="" textlink="">
      <xdr:nvSpPr>
        <xdr:cNvPr id="300" name="フローチャート: 判断 299">
          <a:extLst>
            <a:ext uri="{FF2B5EF4-FFF2-40B4-BE49-F238E27FC236}">
              <a16:creationId xmlns:a16="http://schemas.microsoft.com/office/drawing/2014/main" id="{3E56553A-F55F-4898-8915-AF0401E40FEC}"/>
            </a:ext>
          </a:extLst>
        </xdr:cNvPr>
        <xdr:cNvSpPr/>
      </xdr:nvSpPr>
      <xdr:spPr>
        <a:xfrm>
          <a:off x="3381375" y="13143956"/>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170180</xdr:rowOff>
    </xdr:from>
    <xdr:to>
      <xdr:col>15</xdr:col>
      <xdr:colOff>101600</xdr:colOff>
      <xdr:row>81</xdr:row>
      <xdr:rowOff>100330</xdr:rowOff>
    </xdr:to>
    <xdr:sp macro="" textlink="">
      <xdr:nvSpPr>
        <xdr:cNvPr id="301" name="フローチャート: 判断 300">
          <a:extLst>
            <a:ext uri="{FF2B5EF4-FFF2-40B4-BE49-F238E27FC236}">
              <a16:creationId xmlns:a16="http://schemas.microsoft.com/office/drawing/2014/main" id="{C4F03B17-4A95-4C7B-A927-7FB621673FE2}"/>
            </a:ext>
          </a:extLst>
        </xdr:cNvPr>
        <xdr:cNvSpPr/>
      </xdr:nvSpPr>
      <xdr:spPr>
        <a:xfrm>
          <a:off x="2571750" y="1311465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144055</xdr:rowOff>
    </xdr:from>
    <xdr:to>
      <xdr:col>10</xdr:col>
      <xdr:colOff>165100</xdr:colOff>
      <xdr:row>81</xdr:row>
      <xdr:rowOff>74205</xdr:rowOff>
    </xdr:to>
    <xdr:sp macro="" textlink="">
      <xdr:nvSpPr>
        <xdr:cNvPr id="302" name="フローチャート: 判断 301">
          <a:extLst>
            <a:ext uri="{FF2B5EF4-FFF2-40B4-BE49-F238E27FC236}">
              <a16:creationId xmlns:a16="http://schemas.microsoft.com/office/drawing/2014/main" id="{A0A4471C-7033-436F-86F9-1B102672E747}"/>
            </a:ext>
          </a:extLst>
        </xdr:cNvPr>
        <xdr:cNvSpPr/>
      </xdr:nvSpPr>
      <xdr:spPr>
        <a:xfrm>
          <a:off x="1781175" y="1309488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15058</xdr:rowOff>
    </xdr:from>
    <xdr:to>
      <xdr:col>6</xdr:col>
      <xdr:colOff>38100</xdr:colOff>
      <xdr:row>81</xdr:row>
      <xdr:rowOff>116658</xdr:rowOff>
    </xdr:to>
    <xdr:sp macro="" textlink="">
      <xdr:nvSpPr>
        <xdr:cNvPr id="303" name="フローチャート: 判断 302">
          <a:extLst>
            <a:ext uri="{FF2B5EF4-FFF2-40B4-BE49-F238E27FC236}">
              <a16:creationId xmlns:a16="http://schemas.microsoft.com/office/drawing/2014/main" id="{B838B395-23FA-4426-B192-418687187BC4}"/>
            </a:ext>
          </a:extLst>
        </xdr:cNvPr>
        <xdr:cNvSpPr/>
      </xdr:nvSpPr>
      <xdr:spPr>
        <a:xfrm>
          <a:off x="981075" y="13127808"/>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A22053E7-37B8-4F3E-87C7-D99C62598B19}"/>
            </a:ext>
          </a:extLst>
        </xdr:cNvPr>
        <xdr:cNvSpPr txBox="1"/>
      </xdr:nvSpPr>
      <xdr:spPr>
        <a:xfrm>
          <a:off x="40100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3DA18EBF-0788-41FB-84A9-FE2B8048E158}"/>
            </a:ext>
          </a:extLst>
        </xdr:cNvPr>
        <xdr:cNvSpPr txBox="1"/>
      </xdr:nvSpPr>
      <xdr:spPr>
        <a:xfrm>
          <a:off x="32575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id="{AAC33A5A-E0B6-44F3-9FAD-25F34A455972}"/>
            </a:ext>
          </a:extLst>
        </xdr:cNvPr>
        <xdr:cNvSpPr txBox="1"/>
      </xdr:nvSpPr>
      <xdr:spPr>
        <a:xfrm>
          <a:off x="24479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7" name="テキスト ボックス 306">
          <a:extLst>
            <a:ext uri="{FF2B5EF4-FFF2-40B4-BE49-F238E27FC236}">
              <a16:creationId xmlns:a16="http://schemas.microsoft.com/office/drawing/2014/main" id="{798953EF-E7FE-4D6C-A467-269FE1F5C2E4}"/>
            </a:ext>
          </a:extLst>
        </xdr:cNvPr>
        <xdr:cNvSpPr txBox="1"/>
      </xdr:nvSpPr>
      <xdr:spPr>
        <a:xfrm>
          <a:off x="16573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8" name="テキスト ボックス 307">
          <a:extLst>
            <a:ext uri="{FF2B5EF4-FFF2-40B4-BE49-F238E27FC236}">
              <a16:creationId xmlns:a16="http://schemas.microsoft.com/office/drawing/2014/main" id="{07AD49FF-B1D6-4B94-8E8E-88EE8AEC8D1F}"/>
            </a:ext>
          </a:extLst>
        </xdr:cNvPr>
        <xdr:cNvSpPr txBox="1"/>
      </xdr:nvSpPr>
      <xdr:spPr>
        <a:xfrm>
          <a:off x="8572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23223</xdr:rowOff>
    </xdr:from>
    <xdr:to>
      <xdr:col>24</xdr:col>
      <xdr:colOff>114300</xdr:colOff>
      <xdr:row>86</xdr:row>
      <xdr:rowOff>124823</xdr:rowOff>
    </xdr:to>
    <xdr:sp macro="" textlink="">
      <xdr:nvSpPr>
        <xdr:cNvPr id="309" name="楕円 308">
          <a:extLst>
            <a:ext uri="{FF2B5EF4-FFF2-40B4-BE49-F238E27FC236}">
              <a16:creationId xmlns:a16="http://schemas.microsoft.com/office/drawing/2014/main" id="{348B8C61-73EA-4EE6-AAF4-9301D0B646BC}"/>
            </a:ext>
          </a:extLst>
        </xdr:cNvPr>
        <xdr:cNvSpPr/>
      </xdr:nvSpPr>
      <xdr:spPr>
        <a:xfrm>
          <a:off x="4124325" y="13951948"/>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109600</xdr:rowOff>
    </xdr:from>
    <xdr:ext cx="405111" cy="259045"/>
    <xdr:sp macro="" textlink="">
      <xdr:nvSpPr>
        <xdr:cNvPr id="310" name="【福祉施設】&#10;有形固定資産減価償却率該当値テキスト">
          <a:extLst>
            <a:ext uri="{FF2B5EF4-FFF2-40B4-BE49-F238E27FC236}">
              <a16:creationId xmlns:a16="http://schemas.microsoft.com/office/drawing/2014/main" id="{98D9346A-3F05-4D65-A0F3-E57CC13AB44B}"/>
            </a:ext>
          </a:extLst>
        </xdr:cNvPr>
        <xdr:cNvSpPr txBox="1"/>
      </xdr:nvSpPr>
      <xdr:spPr>
        <a:xfrm>
          <a:off x="4219575" y="13870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165281</xdr:rowOff>
    </xdr:from>
    <xdr:to>
      <xdr:col>20</xdr:col>
      <xdr:colOff>38100</xdr:colOff>
      <xdr:row>86</xdr:row>
      <xdr:rowOff>95431</xdr:rowOff>
    </xdr:to>
    <xdr:sp macro="" textlink="">
      <xdr:nvSpPr>
        <xdr:cNvPr id="311" name="楕円 310">
          <a:extLst>
            <a:ext uri="{FF2B5EF4-FFF2-40B4-BE49-F238E27FC236}">
              <a16:creationId xmlns:a16="http://schemas.microsoft.com/office/drawing/2014/main" id="{7C1D1CD9-6C02-45F7-933F-82935B4C0E9C}"/>
            </a:ext>
          </a:extLst>
        </xdr:cNvPr>
        <xdr:cNvSpPr/>
      </xdr:nvSpPr>
      <xdr:spPr>
        <a:xfrm>
          <a:off x="3381375" y="13925731"/>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44631</xdr:rowOff>
    </xdr:from>
    <xdr:to>
      <xdr:col>24</xdr:col>
      <xdr:colOff>63500</xdr:colOff>
      <xdr:row>86</xdr:row>
      <xdr:rowOff>74023</xdr:rowOff>
    </xdr:to>
    <xdr:cxnSp macro="">
      <xdr:nvCxnSpPr>
        <xdr:cNvPr id="312" name="直線コネクタ 311">
          <a:extLst>
            <a:ext uri="{FF2B5EF4-FFF2-40B4-BE49-F238E27FC236}">
              <a16:creationId xmlns:a16="http://schemas.microsoft.com/office/drawing/2014/main" id="{1E80CBE8-C989-4957-8B69-4A3A571F7F3E}"/>
            </a:ext>
          </a:extLst>
        </xdr:cNvPr>
        <xdr:cNvCxnSpPr/>
      </xdr:nvCxnSpPr>
      <xdr:spPr>
        <a:xfrm>
          <a:off x="3429000" y="13973356"/>
          <a:ext cx="752475" cy="26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126093</xdr:rowOff>
    </xdr:from>
    <xdr:to>
      <xdr:col>15</xdr:col>
      <xdr:colOff>101600</xdr:colOff>
      <xdr:row>86</xdr:row>
      <xdr:rowOff>56243</xdr:rowOff>
    </xdr:to>
    <xdr:sp macro="" textlink="">
      <xdr:nvSpPr>
        <xdr:cNvPr id="313" name="楕円 312">
          <a:extLst>
            <a:ext uri="{FF2B5EF4-FFF2-40B4-BE49-F238E27FC236}">
              <a16:creationId xmlns:a16="http://schemas.microsoft.com/office/drawing/2014/main" id="{24A7E196-A1A7-46B8-94C9-FEDF7FC36901}"/>
            </a:ext>
          </a:extLst>
        </xdr:cNvPr>
        <xdr:cNvSpPr/>
      </xdr:nvSpPr>
      <xdr:spPr>
        <a:xfrm>
          <a:off x="2571750" y="13886543"/>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5443</xdr:rowOff>
    </xdr:from>
    <xdr:to>
      <xdr:col>19</xdr:col>
      <xdr:colOff>177800</xdr:colOff>
      <xdr:row>86</xdr:row>
      <xdr:rowOff>44631</xdr:rowOff>
    </xdr:to>
    <xdr:cxnSp macro="">
      <xdr:nvCxnSpPr>
        <xdr:cNvPr id="314" name="直線コネクタ 313">
          <a:extLst>
            <a:ext uri="{FF2B5EF4-FFF2-40B4-BE49-F238E27FC236}">
              <a16:creationId xmlns:a16="http://schemas.microsoft.com/office/drawing/2014/main" id="{21AB8511-A799-488C-AEE9-5DFEECF24314}"/>
            </a:ext>
          </a:extLst>
        </xdr:cNvPr>
        <xdr:cNvCxnSpPr/>
      </xdr:nvCxnSpPr>
      <xdr:spPr>
        <a:xfrm>
          <a:off x="2619375" y="13934168"/>
          <a:ext cx="809625"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64044</xdr:rowOff>
    </xdr:from>
    <xdr:to>
      <xdr:col>10</xdr:col>
      <xdr:colOff>165100</xdr:colOff>
      <xdr:row>85</xdr:row>
      <xdr:rowOff>165644</xdr:rowOff>
    </xdr:to>
    <xdr:sp macro="" textlink="">
      <xdr:nvSpPr>
        <xdr:cNvPr id="315" name="楕円 314">
          <a:extLst>
            <a:ext uri="{FF2B5EF4-FFF2-40B4-BE49-F238E27FC236}">
              <a16:creationId xmlns:a16="http://schemas.microsoft.com/office/drawing/2014/main" id="{DEF60E6E-C3AA-4724-B0E8-C9B35583E813}"/>
            </a:ext>
          </a:extLst>
        </xdr:cNvPr>
        <xdr:cNvSpPr/>
      </xdr:nvSpPr>
      <xdr:spPr>
        <a:xfrm>
          <a:off x="1781175" y="13830844"/>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114844</xdr:rowOff>
    </xdr:from>
    <xdr:to>
      <xdr:col>15</xdr:col>
      <xdr:colOff>50800</xdr:colOff>
      <xdr:row>86</xdr:row>
      <xdr:rowOff>5443</xdr:rowOff>
    </xdr:to>
    <xdr:cxnSp macro="">
      <xdr:nvCxnSpPr>
        <xdr:cNvPr id="316" name="直線コネクタ 315">
          <a:extLst>
            <a:ext uri="{FF2B5EF4-FFF2-40B4-BE49-F238E27FC236}">
              <a16:creationId xmlns:a16="http://schemas.microsoft.com/office/drawing/2014/main" id="{975D27B1-CDF1-4468-A0B9-F966BEF19872}"/>
            </a:ext>
          </a:extLst>
        </xdr:cNvPr>
        <xdr:cNvCxnSpPr/>
      </xdr:nvCxnSpPr>
      <xdr:spPr>
        <a:xfrm>
          <a:off x="1828800" y="13878469"/>
          <a:ext cx="790575" cy="55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11793</xdr:rowOff>
    </xdr:from>
    <xdr:to>
      <xdr:col>6</xdr:col>
      <xdr:colOff>38100</xdr:colOff>
      <xdr:row>85</xdr:row>
      <xdr:rowOff>113393</xdr:rowOff>
    </xdr:to>
    <xdr:sp macro="" textlink="">
      <xdr:nvSpPr>
        <xdr:cNvPr id="317" name="楕円 316">
          <a:extLst>
            <a:ext uri="{FF2B5EF4-FFF2-40B4-BE49-F238E27FC236}">
              <a16:creationId xmlns:a16="http://schemas.microsoft.com/office/drawing/2014/main" id="{3934CF8F-A1D7-4A9C-AAE2-33BB8FE0DF85}"/>
            </a:ext>
          </a:extLst>
        </xdr:cNvPr>
        <xdr:cNvSpPr/>
      </xdr:nvSpPr>
      <xdr:spPr>
        <a:xfrm>
          <a:off x="981075" y="13772243"/>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62593</xdr:rowOff>
    </xdr:from>
    <xdr:to>
      <xdr:col>10</xdr:col>
      <xdr:colOff>114300</xdr:colOff>
      <xdr:row>85</xdr:row>
      <xdr:rowOff>114844</xdr:rowOff>
    </xdr:to>
    <xdr:cxnSp macro="">
      <xdr:nvCxnSpPr>
        <xdr:cNvPr id="318" name="直線コネクタ 317">
          <a:extLst>
            <a:ext uri="{FF2B5EF4-FFF2-40B4-BE49-F238E27FC236}">
              <a16:creationId xmlns:a16="http://schemas.microsoft.com/office/drawing/2014/main" id="{9E0E66EE-24D8-42EB-B41D-D1873FE52B5F}"/>
            </a:ext>
          </a:extLst>
        </xdr:cNvPr>
        <xdr:cNvCxnSpPr/>
      </xdr:nvCxnSpPr>
      <xdr:spPr>
        <a:xfrm>
          <a:off x="1028700" y="13829393"/>
          <a:ext cx="800100" cy="49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142983</xdr:rowOff>
    </xdr:from>
    <xdr:ext cx="405111" cy="259045"/>
    <xdr:sp macro="" textlink="">
      <xdr:nvSpPr>
        <xdr:cNvPr id="319" name="n_1aveValue【福祉施設】&#10;有形固定資産減価償却率">
          <a:extLst>
            <a:ext uri="{FF2B5EF4-FFF2-40B4-BE49-F238E27FC236}">
              <a16:creationId xmlns:a16="http://schemas.microsoft.com/office/drawing/2014/main" id="{ED692004-415D-4BB5-B13D-70041468E13C}"/>
            </a:ext>
          </a:extLst>
        </xdr:cNvPr>
        <xdr:cNvSpPr txBox="1"/>
      </xdr:nvSpPr>
      <xdr:spPr>
        <a:xfrm>
          <a:off x="3239144" y="12931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116857</xdr:rowOff>
    </xdr:from>
    <xdr:ext cx="405111" cy="259045"/>
    <xdr:sp macro="" textlink="">
      <xdr:nvSpPr>
        <xdr:cNvPr id="320" name="n_2aveValue【福祉施設】&#10;有形固定資産減価償却率">
          <a:extLst>
            <a:ext uri="{FF2B5EF4-FFF2-40B4-BE49-F238E27FC236}">
              <a16:creationId xmlns:a16="http://schemas.microsoft.com/office/drawing/2014/main" id="{993607E0-FA1E-4DA5-B4DE-53282D6829E6}"/>
            </a:ext>
          </a:extLst>
        </xdr:cNvPr>
        <xdr:cNvSpPr txBox="1"/>
      </xdr:nvSpPr>
      <xdr:spPr>
        <a:xfrm>
          <a:off x="2439044" y="1290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90732</xdr:rowOff>
    </xdr:from>
    <xdr:ext cx="405111" cy="259045"/>
    <xdr:sp macro="" textlink="">
      <xdr:nvSpPr>
        <xdr:cNvPr id="321" name="n_3aveValue【福祉施設】&#10;有形固定資産減価償却率">
          <a:extLst>
            <a:ext uri="{FF2B5EF4-FFF2-40B4-BE49-F238E27FC236}">
              <a16:creationId xmlns:a16="http://schemas.microsoft.com/office/drawing/2014/main" id="{12F45A04-7D90-47D5-B505-913FA829DFC8}"/>
            </a:ext>
          </a:extLst>
        </xdr:cNvPr>
        <xdr:cNvSpPr txBox="1"/>
      </xdr:nvSpPr>
      <xdr:spPr>
        <a:xfrm>
          <a:off x="1648469" y="12879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133185</xdr:rowOff>
    </xdr:from>
    <xdr:ext cx="405111" cy="259045"/>
    <xdr:sp macro="" textlink="">
      <xdr:nvSpPr>
        <xdr:cNvPr id="322" name="n_4aveValue【福祉施設】&#10;有形固定資産減価償却率">
          <a:extLst>
            <a:ext uri="{FF2B5EF4-FFF2-40B4-BE49-F238E27FC236}">
              <a16:creationId xmlns:a16="http://schemas.microsoft.com/office/drawing/2014/main" id="{23165B8F-F881-4970-B006-B09915BD3A09}"/>
            </a:ext>
          </a:extLst>
        </xdr:cNvPr>
        <xdr:cNvSpPr txBox="1"/>
      </xdr:nvSpPr>
      <xdr:spPr>
        <a:xfrm>
          <a:off x="848369" y="12925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86558</xdr:rowOff>
    </xdr:from>
    <xdr:ext cx="405111" cy="259045"/>
    <xdr:sp macro="" textlink="">
      <xdr:nvSpPr>
        <xdr:cNvPr id="323" name="n_1mainValue【福祉施設】&#10;有形固定資産減価償却率">
          <a:extLst>
            <a:ext uri="{FF2B5EF4-FFF2-40B4-BE49-F238E27FC236}">
              <a16:creationId xmlns:a16="http://schemas.microsoft.com/office/drawing/2014/main" id="{F6349A60-C024-455B-A4AE-DA9D2912D81F}"/>
            </a:ext>
          </a:extLst>
        </xdr:cNvPr>
        <xdr:cNvSpPr txBox="1"/>
      </xdr:nvSpPr>
      <xdr:spPr>
        <a:xfrm>
          <a:off x="3239144" y="14008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47370</xdr:rowOff>
    </xdr:from>
    <xdr:ext cx="405111" cy="259045"/>
    <xdr:sp macro="" textlink="">
      <xdr:nvSpPr>
        <xdr:cNvPr id="324" name="n_2mainValue【福祉施設】&#10;有形固定資産減価償却率">
          <a:extLst>
            <a:ext uri="{FF2B5EF4-FFF2-40B4-BE49-F238E27FC236}">
              <a16:creationId xmlns:a16="http://schemas.microsoft.com/office/drawing/2014/main" id="{01E3AC2D-22BF-4F83-B1FD-F7C3F8B84C86}"/>
            </a:ext>
          </a:extLst>
        </xdr:cNvPr>
        <xdr:cNvSpPr txBox="1"/>
      </xdr:nvSpPr>
      <xdr:spPr>
        <a:xfrm>
          <a:off x="2439044" y="13976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156771</xdr:rowOff>
    </xdr:from>
    <xdr:ext cx="405111" cy="259045"/>
    <xdr:sp macro="" textlink="">
      <xdr:nvSpPr>
        <xdr:cNvPr id="325" name="n_3mainValue【福祉施設】&#10;有形固定資産減価償却率">
          <a:extLst>
            <a:ext uri="{FF2B5EF4-FFF2-40B4-BE49-F238E27FC236}">
              <a16:creationId xmlns:a16="http://schemas.microsoft.com/office/drawing/2014/main" id="{A490A309-CA27-4527-B17D-8B7FA5017C84}"/>
            </a:ext>
          </a:extLst>
        </xdr:cNvPr>
        <xdr:cNvSpPr txBox="1"/>
      </xdr:nvSpPr>
      <xdr:spPr>
        <a:xfrm>
          <a:off x="1648469" y="13923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104520</xdr:rowOff>
    </xdr:from>
    <xdr:ext cx="405111" cy="259045"/>
    <xdr:sp macro="" textlink="">
      <xdr:nvSpPr>
        <xdr:cNvPr id="326" name="n_4mainValue【福祉施設】&#10;有形固定資産減価償却率">
          <a:extLst>
            <a:ext uri="{FF2B5EF4-FFF2-40B4-BE49-F238E27FC236}">
              <a16:creationId xmlns:a16="http://schemas.microsoft.com/office/drawing/2014/main" id="{B8FCE6BF-6C33-445B-A237-2C7B6E0E5F87}"/>
            </a:ext>
          </a:extLst>
        </xdr:cNvPr>
        <xdr:cNvSpPr txBox="1"/>
      </xdr:nvSpPr>
      <xdr:spPr>
        <a:xfrm>
          <a:off x="848369" y="13871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7" name="正方形/長方形 326">
          <a:extLst>
            <a:ext uri="{FF2B5EF4-FFF2-40B4-BE49-F238E27FC236}">
              <a16:creationId xmlns:a16="http://schemas.microsoft.com/office/drawing/2014/main" id="{3FCB30D1-DD79-416C-AF5D-BAFB72F8CB00}"/>
            </a:ext>
          </a:extLst>
        </xdr:cNvPr>
        <xdr:cNvSpPr/>
      </xdr:nvSpPr>
      <xdr:spPr>
        <a:xfrm>
          <a:off x="5953125" y="111633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8" name="正方形/長方形 327">
          <a:extLst>
            <a:ext uri="{FF2B5EF4-FFF2-40B4-BE49-F238E27FC236}">
              <a16:creationId xmlns:a16="http://schemas.microsoft.com/office/drawing/2014/main" id="{63142CDE-3521-4186-B965-897A93EFADF9}"/>
            </a:ext>
          </a:extLst>
        </xdr:cNvPr>
        <xdr:cNvSpPr/>
      </xdr:nvSpPr>
      <xdr:spPr>
        <a:xfrm>
          <a:off x="60674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9" name="正方形/長方形 328">
          <a:extLst>
            <a:ext uri="{FF2B5EF4-FFF2-40B4-BE49-F238E27FC236}">
              <a16:creationId xmlns:a16="http://schemas.microsoft.com/office/drawing/2014/main" id="{E9CC6D99-0D5D-4FA6-A508-D9410C1FF694}"/>
            </a:ext>
          </a:extLst>
        </xdr:cNvPr>
        <xdr:cNvSpPr/>
      </xdr:nvSpPr>
      <xdr:spPr>
        <a:xfrm>
          <a:off x="60674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30" name="正方形/長方形 329">
          <a:extLst>
            <a:ext uri="{FF2B5EF4-FFF2-40B4-BE49-F238E27FC236}">
              <a16:creationId xmlns:a16="http://schemas.microsoft.com/office/drawing/2014/main" id="{57969A00-D3D1-4078-9934-D992A350458C}"/>
            </a:ext>
          </a:extLst>
        </xdr:cNvPr>
        <xdr:cNvSpPr/>
      </xdr:nvSpPr>
      <xdr:spPr>
        <a:xfrm>
          <a:off x="69818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31" name="正方形/長方形 330">
          <a:extLst>
            <a:ext uri="{FF2B5EF4-FFF2-40B4-BE49-F238E27FC236}">
              <a16:creationId xmlns:a16="http://schemas.microsoft.com/office/drawing/2014/main" id="{89BA1332-139C-447E-9C15-D675C01AEC82}"/>
            </a:ext>
          </a:extLst>
        </xdr:cNvPr>
        <xdr:cNvSpPr/>
      </xdr:nvSpPr>
      <xdr:spPr>
        <a:xfrm>
          <a:off x="69818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2" name="正方形/長方形 331">
          <a:extLst>
            <a:ext uri="{FF2B5EF4-FFF2-40B4-BE49-F238E27FC236}">
              <a16:creationId xmlns:a16="http://schemas.microsoft.com/office/drawing/2014/main" id="{CD4EFB22-74F1-4384-AF6B-CDF967424087}"/>
            </a:ext>
          </a:extLst>
        </xdr:cNvPr>
        <xdr:cNvSpPr/>
      </xdr:nvSpPr>
      <xdr:spPr>
        <a:xfrm>
          <a:off x="80105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3" name="正方形/長方形 332">
          <a:extLst>
            <a:ext uri="{FF2B5EF4-FFF2-40B4-BE49-F238E27FC236}">
              <a16:creationId xmlns:a16="http://schemas.microsoft.com/office/drawing/2014/main" id="{576C22B6-DE7E-429F-9161-5A80919D9C15}"/>
            </a:ext>
          </a:extLst>
        </xdr:cNvPr>
        <xdr:cNvSpPr/>
      </xdr:nvSpPr>
      <xdr:spPr>
        <a:xfrm>
          <a:off x="80105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4" name="正方形/長方形 333">
          <a:extLst>
            <a:ext uri="{FF2B5EF4-FFF2-40B4-BE49-F238E27FC236}">
              <a16:creationId xmlns:a16="http://schemas.microsoft.com/office/drawing/2014/main" id="{B7DFC196-75FA-4A2A-95CB-CF39AFAAB453}"/>
            </a:ext>
          </a:extLst>
        </xdr:cNvPr>
        <xdr:cNvSpPr/>
      </xdr:nvSpPr>
      <xdr:spPr>
        <a:xfrm>
          <a:off x="5953125" y="122396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5" name="テキスト ボックス 334">
          <a:extLst>
            <a:ext uri="{FF2B5EF4-FFF2-40B4-BE49-F238E27FC236}">
              <a16:creationId xmlns:a16="http://schemas.microsoft.com/office/drawing/2014/main" id="{BA2E2079-8F83-46AF-A23E-85D051E40996}"/>
            </a:ext>
          </a:extLst>
        </xdr:cNvPr>
        <xdr:cNvSpPr txBox="1"/>
      </xdr:nvSpPr>
      <xdr:spPr>
        <a:xfrm>
          <a:off x="5915025" y="12058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6" name="直線コネクタ 335">
          <a:extLst>
            <a:ext uri="{FF2B5EF4-FFF2-40B4-BE49-F238E27FC236}">
              <a16:creationId xmlns:a16="http://schemas.microsoft.com/office/drawing/2014/main" id="{4F3CAC5D-76BC-4ADE-AA6E-C4B42466FB41}"/>
            </a:ext>
          </a:extLst>
        </xdr:cNvPr>
        <xdr:cNvCxnSpPr/>
      </xdr:nvCxnSpPr>
      <xdr:spPr>
        <a:xfrm>
          <a:off x="5953125" y="14401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7" name="直線コネクタ 336">
          <a:extLst>
            <a:ext uri="{FF2B5EF4-FFF2-40B4-BE49-F238E27FC236}">
              <a16:creationId xmlns:a16="http://schemas.microsoft.com/office/drawing/2014/main" id="{FBF29C4A-3BC1-4641-B01D-4215BFE3A3FF}"/>
            </a:ext>
          </a:extLst>
        </xdr:cNvPr>
        <xdr:cNvCxnSpPr/>
      </xdr:nvCxnSpPr>
      <xdr:spPr>
        <a:xfrm>
          <a:off x="5953125" y="1408475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8" name="テキスト ボックス 337">
          <a:extLst>
            <a:ext uri="{FF2B5EF4-FFF2-40B4-BE49-F238E27FC236}">
              <a16:creationId xmlns:a16="http://schemas.microsoft.com/office/drawing/2014/main" id="{1F2BC400-ACFE-42EA-85A0-F48B52B6ED84}"/>
            </a:ext>
          </a:extLst>
        </xdr:cNvPr>
        <xdr:cNvSpPr txBox="1"/>
      </xdr:nvSpPr>
      <xdr:spPr>
        <a:xfrm>
          <a:off x="5527221" y="1395523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9" name="直線コネクタ 338">
          <a:extLst>
            <a:ext uri="{FF2B5EF4-FFF2-40B4-BE49-F238E27FC236}">
              <a16:creationId xmlns:a16="http://schemas.microsoft.com/office/drawing/2014/main" id="{4DE7D962-A8EE-4A49-88C4-EF895F0A5062}"/>
            </a:ext>
          </a:extLst>
        </xdr:cNvPr>
        <xdr:cNvCxnSpPr/>
      </xdr:nvCxnSpPr>
      <xdr:spPr>
        <a:xfrm>
          <a:off x="5953125" y="1377405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40" name="テキスト ボックス 339">
          <a:extLst>
            <a:ext uri="{FF2B5EF4-FFF2-40B4-BE49-F238E27FC236}">
              <a16:creationId xmlns:a16="http://schemas.microsoft.com/office/drawing/2014/main" id="{20167E06-1946-4EBD-A018-E02785579D89}"/>
            </a:ext>
          </a:extLst>
        </xdr:cNvPr>
        <xdr:cNvSpPr txBox="1"/>
      </xdr:nvSpPr>
      <xdr:spPr>
        <a:xfrm>
          <a:off x="5527221" y="136477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41" name="直線コネクタ 340">
          <a:extLst>
            <a:ext uri="{FF2B5EF4-FFF2-40B4-BE49-F238E27FC236}">
              <a16:creationId xmlns:a16="http://schemas.microsoft.com/office/drawing/2014/main" id="{F1F152F9-5C2C-429B-8C47-F964D3D09CF3}"/>
            </a:ext>
          </a:extLst>
        </xdr:cNvPr>
        <xdr:cNvCxnSpPr/>
      </xdr:nvCxnSpPr>
      <xdr:spPr>
        <a:xfrm>
          <a:off x="5953125" y="13466536"/>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42" name="テキスト ボックス 341">
          <a:extLst>
            <a:ext uri="{FF2B5EF4-FFF2-40B4-BE49-F238E27FC236}">
              <a16:creationId xmlns:a16="http://schemas.microsoft.com/office/drawing/2014/main" id="{5A385241-5B61-4FB7-A6E5-09021C205101}"/>
            </a:ext>
          </a:extLst>
        </xdr:cNvPr>
        <xdr:cNvSpPr txBox="1"/>
      </xdr:nvSpPr>
      <xdr:spPr>
        <a:xfrm>
          <a:off x="5527221" y="1333701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43" name="直線コネクタ 342">
          <a:extLst>
            <a:ext uri="{FF2B5EF4-FFF2-40B4-BE49-F238E27FC236}">
              <a16:creationId xmlns:a16="http://schemas.microsoft.com/office/drawing/2014/main" id="{BFF51D61-C098-4E9D-AE9A-E39580ECFAA0}"/>
            </a:ext>
          </a:extLst>
        </xdr:cNvPr>
        <xdr:cNvCxnSpPr/>
      </xdr:nvCxnSpPr>
      <xdr:spPr>
        <a:xfrm>
          <a:off x="5953125" y="1316536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44" name="テキスト ボックス 343">
          <a:extLst>
            <a:ext uri="{FF2B5EF4-FFF2-40B4-BE49-F238E27FC236}">
              <a16:creationId xmlns:a16="http://schemas.microsoft.com/office/drawing/2014/main" id="{2244A9F4-BE3F-4938-AF68-F92FA57A28DD}"/>
            </a:ext>
          </a:extLst>
        </xdr:cNvPr>
        <xdr:cNvSpPr txBox="1"/>
      </xdr:nvSpPr>
      <xdr:spPr>
        <a:xfrm>
          <a:off x="5527221" y="13029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5" name="直線コネクタ 344">
          <a:extLst>
            <a:ext uri="{FF2B5EF4-FFF2-40B4-BE49-F238E27FC236}">
              <a16:creationId xmlns:a16="http://schemas.microsoft.com/office/drawing/2014/main" id="{53AB00A1-74C7-479B-867C-D4E5DE94A499}"/>
            </a:ext>
          </a:extLst>
        </xdr:cNvPr>
        <xdr:cNvCxnSpPr/>
      </xdr:nvCxnSpPr>
      <xdr:spPr>
        <a:xfrm>
          <a:off x="5953125" y="128578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46" name="テキスト ボックス 345">
          <a:extLst>
            <a:ext uri="{FF2B5EF4-FFF2-40B4-BE49-F238E27FC236}">
              <a16:creationId xmlns:a16="http://schemas.microsoft.com/office/drawing/2014/main" id="{3310B3F8-D4E7-4DA4-BA18-F0DDD77EB8A0}"/>
            </a:ext>
          </a:extLst>
        </xdr:cNvPr>
        <xdr:cNvSpPr txBox="1"/>
      </xdr:nvSpPr>
      <xdr:spPr>
        <a:xfrm>
          <a:off x="5527221" y="127187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7" name="直線コネクタ 346">
          <a:extLst>
            <a:ext uri="{FF2B5EF4-FFF2-40B4-BE49-F238E27FC236}">
              <a16:creationId xmlns:a16="http://schemas.microsoft.com/office/drawing/2014/main" id="{E045191B-11EA-4A09-AC94-02F61885D9DC}"/>
            </a:ext>
          </a:extLst>
        </xdr:cNvPr>
        <xdr:cNvCxnSpPr/>
      </xdr:nvCxnSpPr>
      <xdr:spPr>
        <a:xfrm>
          <a:off x="5953125" y="12547146"/>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8" name="テキスト ボックス 347">
          <a:extLst>
            <a:ext uri="{FF2B5EF4-FFF2-40B4-BE49-F238E27FC236}">
              <a16:creationId xmlns:a16="http://schemas.microsoft.com/office/drawing/2014/main" id="{0CACFBEB-4DFD-48F7-8595-52B4EB914325}"/>
            </a:ext>
          </a:extLst>
        </xdr:cNvPr>
        <xdr:cNvSpPr txBox="1"/>
      </xdr:nvSpPr>
      <xdr:spPr>
        <a:xfrm>
          <a:off x="5527221" y="1241127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9" name="直線コネクタ 348">
          <a:extLst>
            <a:ext uri="{FF2B5EF4-FFF2-40B4-BE49-F238E27FC236}">
              <a16:creationId xmlns:a16="http://schemas.microsoft.com/office/drawing/2014/main" id="{D6B90453-9F83-4D92-8D76-2F2EA6F16D2A}"/>
            </a:ext>
          </a:extLst>
        </xdr:cNvPr>
        <xdr:cNvCxnSpPr/>
      </xdr:nvCxnSpPr>
      <xdr:spPr>
        <a:xfrm>
          <a:off x="5953125" y="122396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50" name="テキスト ボックス 349">
          <a:extLst>
            <a:ext uri="{FF2B5EF4-FFF2-40B4-BE49-F238E27FC236}">
              <a16:creationId xmlns:a16="http://schemas.microsoft.com/office/drawing/2014/main" id="{AD0CF606-7A09-44EC-B1B0-828625C8341B}"/>
            </a:ext>
          </a:extLst>
        </xdr:cNvPr>
        <xdr:cNvSpPr txBox="1"/>
      </xdr:nvSpPr>
      <xdr:spPr>
        <a:xfrm>
          <a:off x="5527221" y="12103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51" name="【福祉施設】&#10;一人当たり面積グラフ枠">
          <a:extLst>
            <a:ext uri="{FF2B5EF4-FFF2-40B4-BE49-F238E27FC236}">
              <a16:creationId xmlns:a16="http://schemas.microsoft.com/office/drawing/2014/main" id="{E385604A-709C-40CF-B510-37C7DFA63F55}"/>
            </a:ext>
          </a:extLst>
        </xdr:cNvPr>
        <xdr:cNvSpPr/>
      </xdr:nvSpPr>
      <xdr:spPr>
        <a:xfrm>
          <a:off x="5953125" y="122396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144236</xdr:rowOff>
    </xdr:from>
    <xdr:to>
      <xdr:col>54</xdr:col>
      <xdr:colOff>189865</xdr:colOff>
      <xdr:row>85</xdr:row>
      <xdr:rowOff>127907</xdr:rowOff>
    </xdr:to>
    <xdr:cxnSp macro="">
      <xdr:nvCxnSpPr>
        <xdr:cNvPr id="352" name="直線コネクタ 351">
          <a:extLst>
            <a:ext uri="{FF2B5EF4-FFF2-40B4-BE49-F238E27FC236}">
              <a16:creationId xmlns:a16="http://schemas.microsoft.com/office/drawing/2014/main" id="{70DBFF30-E7E3-4CEA-A726-058C51E7B350}"/>
            </a:ext>
          </a:extLst>
        </xdr:cNvPr>
        <xdr:cNvCxnSpPr/>
      </xdr:nvCxnSpPr>
      <xdr:spPr>
        <a:xfrm flipV="1">
          <a:off x="9429115" y="12609286"/>
          <a:ext cx="0" cy="1279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131734</xdr:rowOff>
    </xdr:from>
    <xdr:ext cx="469744" cy="259045"/>
    <xdr:sp macro="" textlink="">
      <xdr:nvSpPr>
        <xdr:cNvPr id="353" name="【福祉施設】&#10;一人当たり面積最小値テキスト">
          <a:extLst>
            <a:ext uri="{FF2B5EF4-FFF2-40B4-BE49-F238E27FC236}">
              <a16:creationId xmlns:a16="http://schemas.microsoft.com/office/drawing/2014/main" id="{B7939D40-CA9E-4D94-BF21-D79513F029E8}"/>
            </a:ext>
          </a:extLst>
        </xdr:cNvPr>
        <xdr:cNvSpPr txBox="1"/>
      </xdr:nvSpPr>
      <xdr:spPr>
        <a:xfrm>
          <a:off x="9467850" y="13895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127907</xdr:rowOff>
    </xdr:from>
    <xdr:to>
      <xdr:col>55</xdr:col>
      <xdr:colOff>88900</xdr:colOff>
      <xdr:row>85</xdr:row>
      <xdr:rowOff>127907</xdr:rowOff>
    </xdr:to>
    <xdr:cxnSp macro="">
      <xdr:nvCxnSpPr>
        <xdr:cNvPr id="354" name="直線コネクタ 353">
          <a:extLst>
            <a:ext uri="{FF2B5EF4-FFF2-40B4-BE49-F238E27FC236}">
              <a16:creationId xmlns:a16="http://schemas.microsoft.com/office/drawing/2014/main" id="{4721FBBB-F854-4B34-97C6-286F85D330D5}"/>
            </a:ext>
          </a:extLst>
        </xdr:cNvPr>
        <xdr:cNvCxnSpPr/>
      </xdr:nvCxnSpPr>
      <xdr:spPr>
        <a:xfrm>
          <a:off x="9363075" y="13888357"/>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90913</xdr:rowOff>
    </xdr:from>
    <xdr:ext cx="469744" cy="259045"/>
    <xdr:sp macro="" textlink="">
      <xdr:nvSpPr>
        <xdr:cNvPr id="355" name="【福祉施設】&#10;一人当たり面積最大値テキスト">
          <a:extLst>
            <a:ext uri="{FF2B5EF4-FFF2-40B4-BE49-F238E27FC236}">
              <a16:creationId xmlns:a16="http://schemas.microsoft.com/office/drawing/2014/main" id="{E4FF6D33-AE95-4C45-AD48-E15386F7F95D}"/>
            </a:ext>
          </a:extLst>
        </xdr:cNvPr>
        <xdr:cNvSpPr txBox="1"/>
      </xdr:nvSpPr>
      <xdr:spPr>
        <a:xfrm>
          <a:off x="9467850" y="12394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144236</xdr:rowOff>
    </xdr:from>
    <xdr:to>
      <xdr:col>55</xdr:col>
      <xdr:colOff>88900</xdr:colOff>
      <xdr:row>77</xdr:row>
      <xdr:rowOff>144236</xdr:rowOff>
    </xdr:to>
    <xdr:cxnSp macro="">
      <xdr:nvCxnSpPr>
        <xdr:cNvPr id="356" name="直線コネクタ 355">
          <a:extLst>
            <a:ext uri="{FF2B5EF4-FFF2-40B4-BE49-F238E27FC236}">
              <a16:creationId xmlns:a16="http://schemas.microsoft.com/office/drawing/2014/main" id="{D1BF1A6C-2661-4946-81E6-EBA405F42F35}"/>
            </a:ext>
          </a:extLst>
        </xdr:cNvPr>
        <xdr:cNvCxnSpPr/>
      </xdr:nvCxnSpPr>
      <xdr:spPr>
        <a:xfrm>
          <a:off x="9363075" y="12609286"/>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91820</xdr:rowOff>
    </xdr:from>
    <xdr:ext cx="469744" cy="259045"/>
    <xdr:sp macro="" textlink="">
      <xdr:nvSpPr>
        <xdr:cNvPr id="357" name="【福祉施設】&#10;一人当たり面積平均値テキスト">
          <a:extLst>
            <a:ext uri="{FF2B5EF4-FFF2-40B4-BE49-F238E27FC236}">
              <a16:creationId xmlns:a16="http://schemas.microsoft.com/office/drawing/2014/main" id="{6F2BFE38-E048-47A9-A4E6-15CA7B56B6DE}"/>
            </a:ext>
          </a:extLst>
        </xdr:cNvPr>
        <xdr:cNvSpPr txBox="1"/>
      </xdr:nvSpPr>
      <xdr:spPr>
        <a:xfrm>
          <a:off x="9467850" y="132045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68943</xdr:rowOff>
    </xdr:from>
    <xdr:to>
      <xdr:col>55</xdr:col>
      <xdr:colOff>50800</xdr:colOff>
      <xdr:row>82</xdr:row>
      <xdr:rowOff>170543</xdr:rowOff>
    </xdr:to>
    <xdr:sp macro="" textlink="">
      <xdr:nvSpPr>
        <xdr:cNvPr id="358" name="フローチャート: 判断 357">
          <a:extLst>
            <a:ext uri="{FF2B5EF4-FFF2-40B4-BE49-F238E27FC236}">
              <a16:creationId xmlns:a16="http://schemas.microsoft.com/office/drawing/2014/main" id="{68A04264-2E2C-4927-AD7A-0DE5C96511D6}"/>
            </a:ext>
          </a:extLst>
        </xdr:cNvPr>
        <xdr:cNvSpPr/>
      </xdr:nvSpPr>
      <xdr:spPr>
        <a:xfrm>
          <a:off x="9401175" y="13343618"/>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68943</xdr:rowOff>
    </xdr:from>
    <xdr:to>
      <xdr:col>50</xdr:col>
      <xdr:colOff>165100</xdr:colOff>
      <xdr:row>82</xdr:row>
      <xdr:rowOff>170543</xdr:rowOff>
    </xdr:to>
    <xdr:sp macro="" textlink="">
      <xdr:nvSpPr>
        <xdr:cNvPr id="359" name="フローチャート: 判断 358">
          <a:extLst>
            <a:ext uri="{FF2B5EF4-FFF2-40B4-BE49-F238E27FC236}">
              <a16:creationId xmlns:a16="http://schemas.microsoft.com/office/drawing/2014/main" id="{EAB16DDA-61A9-409D-9940-984AB1118F44}"/>
            </a:ext>
          </a:extLst>
        </xdr:cNvPr>
        <xdr:cNvSpPr/>
      </xdr:nvSpPr>
      <xdr:spPr>
        <a:xfrm>
          <a:off x="8639175" y="13343618"/>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85271</xdr:rowOff>
    </xdr:from>
    <xdr:to>
      <xdr:col>46</xdr:col>
      <xdr:colOff>38100</xdr:colOff>
      <xdr:row>83</xdr:row>
      <xdr:rowOff>15421</xdr:rowOff>
    </xdr:to>
    <xdr:sp macro="" textlink="">
      <xdr:nvSpPr>
        <xdr:cNvPr id="360" name="フローチャート: 判断 359">
          <a:extLst>
            <a:ext uri="{FF2B5EF4-FFF2-40B4-BE49-F238E27FC236}">
              <a16:creationId xmlns:a16="http://schemas.microsoft.com/office/drawing/2014/main" id="{02B3DFCE-1D60-4183-9841-462D02EE50EE}"/>
            </a:ext>
          </a:extLst>
        </xdr:cNvPr>
        <xdr:cNvSpPr/>
      </xdr:nvSpPr>
      <xdr:spPr>
        <a:xfrm>
          <a:off x="7839075" y="13366296"/>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117929</xdr:rowOff>
    </xdr:from>
    <xdr:to>
      <xdr:col>41</xdr:col>
      <xdr:colOff>101600</xdr:colOff>
      <xdr:row>83</xdr:row>
      <xdr:rowOff>48079</xdr:rowOff>
    </xdr:to>
    <xdr:sp macro="" textlink="">
      <xdr:nvSpPr>
        <xdr:cNvPr id="361" name="フローチャート: 判断 360">
          <a:extLst>
            <a:ext uri="{FF2B5EF4-FFF2-40B4-BE49-F238E27FC236}">
              <a16:creationId xmlns:a16="http://schemas.microsoft.com/office/drawing/2014/main" id="{C137895D-6DE4-427B-8683-1186F73427A0}"/>
            </a:ext>
          </a:extLst>
        </xdr:cNvPr>
        <xdr:cNvSpPr/>
      </xdr:nvSpPr>
      <xdr:spPr>
        <a:xfrm>
          <a:off x="7029450" y="13398954"/>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117929</xdr:rowOff>
    </xdr:from>
    <xdr:to>
      <xdr:col>36</xdr:col>
      <xdr:colOff>165100</xdr:colOff>
      <xdr:row>83</xdr:row>
      <xdr:rowOff>48079</xdr:rowOff>
    </xdr:to>
    <xdr:sp macro="" textlink="">
      <xdr:nvSpPr>
        <xdr:cNvPr id="362" name="フローチャート: 判断 361">
          <a:extLst>
            <a:ext uri="{FF2B5EF4-FFF2-40B4-BE49-F238E27FC236}">
              <a16:creationId xmlns:a16="http://schemas.microsoft.com/office/drawing/2014/main" id="{483409C0-181B-44B4-9459-74C8DAACF8A0}"/>
            </a:ext>
          </a:extLst>
        </xdr:cNvPr>
        <xdr:cNvSpPr/>
      </xdr:nvSpPr>
      <xdr:spPr>
        <a:xfrm>
          <a:off x="6238875" y="13398954"/>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3" name="テキスト ボックス 362">
          <a:extLst>
            <a:ext uri="{FF2B5EF4-FFF2-40B4-BE49-F238E27FC236}">
              <a16:creationId xmlns:a16="http://schemas.microsoft.com/office/drawing/2014/main" id="{C67FF87E-073F-4BA3-8A91-3B68367F36A4}"/>
            </a:ext>
          </a:extLst>
        </xdr:cNvPr>
        <xdr:cNvSpPr txBox="1"/>
      </xdr:nvSpPr>
      <xdr:spPr>
        <a:xfrm>
          <a:off x="92583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4" name="テキスト ボックス 363">
          <a:extLst>
            <a:ext uri="{FF2B5EF4-FFF2-40B4-BE49-F238E27FC236}">
              <a16:creationId xmlns:a16="http://schemas.microsoft.com/office/drawing/2014/main" id="{39717F84-031F-4248-A478-F6059723B638}"/>
            </a:ext>
          </a:extLst>
        </xdr:cNvPr>
        <xdr:cNvSpPr txBox="1"/>
      </xdr:nvSpPr>
      <xdr:spPr>
        <a:xfrm>
          <a:off x="85153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5" name="テキスト ボックス 364">
          <a:extLst>
            <a:ext uri="{FF2B5EF4-FFF2-40B4-BE49-F238E27FC236}">
              <a16:creationId xmlns:a16="http://schemas.microsoft.com/office/drawing/2014/main" id="{6DEF9465-D315-436B-9B79-ACA418B0D7A8}"/>
            </a:ext>
          </a:extLst>
        </xdr:cNvPr>
        <xdr:cNvSpPr txBox="1"/>
      </xdr:nvSpPr>
      <xdr:spPr>
        <a:xfrm>
          <a:off x="77152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6" name="テキスト ボックス 365">
          <a:extLst>
            <a:ext uri="{FF2B5EF4-FFF2-40B4-BE49-F238E27FC236}">
              <a16:creationId xmlns:a16="http://schemas.microsoft.com/office/drawing/2014/main" id="{38DB4A36-1A86-4D70-9013-BA9FE71F624E}"/>
            </a:ext>
          </a:extLst>
        </xdr:cNvPr>
        <xdr:cNvSpPr txBox="1"/>
      </xdr:nvSpPr>
      <xdr:spPr>
        <a:xfrm>
          <a:off x="69056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7" name="テキスト ボックス 366">
          <a:extLst>
            <a:ext uri="{FF2B5EF4-FFF2-40B4-BE49-F238E27FC236}">
              <a16:creationId xmlns:a16="http://schemas.microsoft.com/office/drawing/2014/main" id="{ED47E3FA-0B0B-458C-83CD-65D32E59244A}"/>
            </a:ext>
          </a:extLst>
        </xdr:cNvPr>
        <xdr:cNvSpPr txBox="1"/>
      </xdr:nvSpPr>
      <xdr:spPr>
        <a:xfrm>
          <a:off x="61150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44450</xdr:rowOff>
    </xdr:from>
    <xdr:to>
      <xdr:col>55</xdr:col>
      <xdr:colOff>50800</xdr:colOff>
      <xdr:row>85</xdr:row>
      <xdr:rowOff>146050</xdr:rowOff>
    </xdr:to>
    <xdr:sp macro="" textlink="">
      <xdr:nvSpPr>
        <xdr:cNvPr id="368" name="楕円 367">
          <a:extLst>
            <a:ext uri="{FF2B5EF4-FFF2-40B4-BE49-F238E27FC236}">
              <a16:creationId xmlns:a16="http://schemas.microsoft.com/office/drawing/2014/main" id="{A24E50F8-3D9B-4DDD-B704-3FCD3C3B4868}"/>
            </a:ext>
          </a:extLst>
        </xdr:cNvPr>
        <xdr:cNvSpPr/>
      </xdr:nvSpPr>
      <xdr:spPr>
        <a:xfrm>
          <a:off x="9401175" y="13811250"/>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130827</xdr:rowOff>
    </xdr:from>
    <xdr:ext cx="469744" cy="259045"/>
    <xdr:sp macro="" textlink="">
      <xdr:nvSpPr>
        <xdr:cNvPr id="369" name="【福祉施設】&#10;一人当たり面積該当値テキスト">
          <a:extLst>
            <a:ext uri="{FF2B5EF4-FFF2-40B4-BE49-F238E27FC236}">
              <a16:creationId xmlns:a16="http://schemas.microsoft.com/office/drawing/2014/main" id="{4469F090-B157-4995-B875-DF518CD5BF6B}"/>
            </a:ext>
          </a:extLst>
        </xdr:cNvPr>
        <xdr:cNvSpPr txBox="1"/>
      </xdr:nvSpPr>
      <xdr:spPr>
        <a:xfrm>
          <a:off x="9467850" y="13732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44450</xdr:rowOff>
    </xdr:from>
    <xdr:to>
      <xdr:col>50</xdr:col>
      <xdr:colOff>165100</xdr:colOff>
      <xdr:row>85</xdr:row>
      <xdr:rowOff>146050</xdr:rowOff>
    </xdr:to>
    <xdr:sp macro="" textlink="">
      <xdr:nvSpPr>
        <xdr:cNvPr id="370" name="楕円 369">
          <a:extLst>
            <a:ext uri="{FF2B5EF4-FFF2-40B4-BE49-F238E27FC236}">
              <a16:creationId xmlns:a16="http://schemas.microsoft.com/office/drawing/2014/main" id="{34C85970-782F-4356-B51E-73DA10B07BE2}"/>
            </a:ext>
          </a:extLst>
        </xdr:cNvPr>
        <xdr:cNvSpPr/>
      </xdr:nvSpPr>
      <xdr:spPr>
        <a:xfrm>
          <a:off x="8639175" y="1381125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95250</xdr:rowOff>
    </xdr:from>
    <xdr:to>
      <xdr:col>55</xdr:col>
      <xdr:colOff>0</xdr:colOff>
      <xdr:row>85</xdr:row>
      <xdr:rowOff>95250</xdr:rowOff>
    </xdr:to>
    <xdr:cxnSp macro="">
      <xdr:nvCxnSpPr>
        <xdr:cNvPr id="371" name="直線コネクタ 370">
          <a:extLst>
            <a:ext uri="{FF2B5EF4-FFF2-40B4-BE49-F238E27FC236}">
              <a16:creationId xmlns:a16="http://schemas.microsoft.com/office/drawing/2014/main" id="{A9B89417-471B-4953-90ED-D2BAC96F1D31}"/>
            </a:ext>
          </a:extLst>
        </xdr:cNvPr>
        <xdr:cNvCxnSpPr/>
      </xdr:nvCxnSpPr>
      <xdr:spPr>
        <a:xfrm>
          <a:off x="8686800" y="13858875"/>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44450</xdr:rowOff>
    </xdr:from>
    <xdr:to>
      <xdr:col>46</xdr:col>
      <xdr:colOff>38100</xdr:colOff>
      <xdr:row>85</xdr:row>
      <xdr:rowOff>146050</xdr:rowOff>
    </xdr:to>
    <xdr:sp macro="" textlink="">
      <xdr:nvSpPr>
        <xdr:cNvPr id="372" name="楕円 371">
          <a:extLst>
            <a:ext uri="{FF2B5EF4-FFF2-40B4-BE49-F238E27FC236}">
              <a16:creationId xmlns:a16="http://schemas.microsoft.com/office/drawing/2014/main" id="{5D2E9418-E70A-489E-8EB3-5D66B38F5B70}"/>
            </a:ext>
          </a:extLst>
        </xdr:cNvPr>
        <xdr:cNvSpPr/>
      </xdr:nvSpPr>
      <xdr:spPr>
        <a:xfrm>
          <a:off x="7839075" y="1381125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95250</xdr:rowOff>
    </xdr:from>
    <xdr:to>
      <xdr:col>50</xdr:col>
      <xdr:colOff>114300</xdr:colOff>
      <xdr:row>85</xdr:row>
      <xdr:rowOff>95250</xdr:rowOff>
    </xdr:to>
    <xdr:cxnSp macro="">
      <xdr:nvCxnSpPr>
        <xdr:cNvPr id="373" name="直線コネクタ 372">
          <a:extLst>
            <a:ext uri="{FF2B5EF4-FFF2-40B4-BE49-F238E27FC236}">
              <a16:creationId xmlns:a16="http://schemas.microsoft.com/office/drawing/2014/main" id="{EC4B4189-696A-4C03-9A3D-0102E3CA285B}"/>
            </a:ext>
          </a:extLst>
        </xdr:cNvPr>
        <xdr:cNvCxnSpPr/>
      </xdr:nvCxnSpPr>
      <xdr:spPr>
        <a:xfrm>
          <a:off x="7886700" y="13858875"/>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28121</xdr:rowOff>
    </xdr:from>
    <xdr:to>
      <xdr:col>41</xdr:col>
      <xdr:colOff>101600</xdr:colOff>
      <xdr:row>85</xdr:row>
      <xdr:rowOff>129721</xdr:rowOff>
    </xdr:to>
    <xdr:sp macro="" textlink="">
      <xdr:nvSpPr>
        <xdr:cNvPr id="374" name="楕円 373">
          <a:extLst>
            <a:ext uri="{FF2B5EF4-FFF2-40B4-BE49-F238E27FC236}">
              <a16:creationId xmlns:a16="http://schemas.microsoft.com/office/drawing/2014/main" id="{6CA52B36-4B66-4C89-92E8-75B5CD577003}"/>
            </a:ext>
          </a:extLst>
        </xdr:cNvPr>
        <xdr:cNvSpPr/>
      </xdr:nvSpPr>
      <xdr:spPr>
        <a:xfrm>
          <a:off x="7029450" y="13794921"/>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78921</xdr:rowOff>
    </xdr:from>
    <xdr:to>
      <xdr:col>45</xdr:col>
      <xdr:colOff>177800</xdr:colOff>
      <xdr:row>85</xdr:row>
      <xdr:rowOff>95250</xdr:rowOff>
    </xdr:to>
    <xdr:cxnSp macro="">
      <xdr:nvCxnSpPr>
        <xdr:cNvPr id="375" name="直線コネクタ 374">
          <a:extLst>
            <a:ext uri="{FF2B5EF4-FFF2-40B4-BE49-F238E27FC236}">
              <a16:creationId xmlns:a16="http://schemas.microsoft.com/office/drawing/2014/main" id="{34A5DF63-7484-42F9-A22D-325D1AFDB191}"/>
            </a:ext>
          </a:extLst>
        </xdr:cNvPr>
        <xdr:cNvCxnSpPr/>
      </xdr:nvCxnSpPr>
      <xdr:spPr>
        <a:xfrm>
          <a:off x="7077075" y="13842546"/>
          <a:ext cx="809625"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28121</xdr:rowOff>
    </xdr:from>
    <xdr:to>
      <xdr:col>36</xdr:col>
      <xdr:colOff>165100</xdr:colOff>
      <xdr:row>85</xdr:row>
      <xdr:rowOff>129721</xdr:rowOff>
    </xdr:to>
    <xdr:sp macro="" textlink="">
      <xdr:nvSpPr>
        <xdr:cNvPr id="376" name="楕円 375">
          <a:extLst>
            <a:ext uri="{FF2B5EF4-FFF2-40B4-BE49-F238E27FC236}">
              <a16:creationId xmlns:a16="http://schemas.microsoft.com/office/drawing/2014/main" id="{0377CD0B-AEBD-4EED-86DC-6C440CB233E0}"/>
            </a:ext>
          </a:extLst>
        </xdr:cNvPr>
        <xdr:cNvSpPr/>
      </xdr:nvSpPr>
      <xdr:spPr>
        <a:xfrm>
          <a:off x="6238875" y="13794921"/>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78921</xdr:rowOff>
    </xdr:from>
    <xdr:to>
      <xdr:col>41</xdr:col>
      <xdr:colOff>50800</xdr:colOff>
      <xdr:row>85</xdr:row>
      <xdr:rowOff>78921</xdr:rowOff>
    </xdr:to>
    <xdr:cxnSp macro="">
      <xdr:nvCxnSpPr>
        <xdr:cNvPr id="377" name="直線コネクタ 376">
          <a:extLst>
            <a:ext uri="{FF2B5EF4-FFF2-40B4-BE49-F238E27FC236}">
              <a16:creationId xmlns:a16="http://schemas.microsoft.com/office/drawing/2014/main" id="{0BB2B497-D114-4055-846E-E5E5826B0792}"/>
            </a:ext>
          </a:extLst>
        </xdr:cNvPr>
        <xdr:cNvCxnSpPr/>
      </xdr:nvCxnSpPr>
      <xdr:spPr>
        <a:xfrm>
          <a:off x="6286500" y="13842546"/>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15620</xdr:rowOff>
    </xdr:from>
    <xdr:ext cx="469744" cy="259045"/>
    <xdr:sp macro="" textlink="">
      <xdr:nvSpPr>
        <xdr:cNvPr id="378" name="n_1aveValue【福祉施設】&#10;一人当たり面積">
          <a:extLst>
            <a:ext uri="{FF2B5EF4-FFF2-40B4-BE49-F238E27FC236}">
              <a16:creationId xmlns:a16="http://schemas.microsoft.com/office/drawing/2014/main" id="{5106FFB0-0C01-41F7-8115-A88873B31A0E}"/>
            </a:ext>
          </a:extLst>
        </xdr:cNvPr>
        <xdr:cNvSpPr txBox="1"/>
      </xdr:nvSpPr>
      <xdr:spPr>
        <a:xfrm>
          <a:off x="8458277" y="13128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31948</xdr:rowOff>
    </xdr:from>
    <xdr:ext cx="469744" cy="259045"/>
    <xdr:sp macro="" textlink="">
      <xdr:nvSpPr>
        <xdr:cNvPr id="379" name="n_2aveValue【福祉施設】&#10;一人当たり面積">
          <a:extLst>
            <a:ext uri="{FF2B5EF4-FFF2-40B4-BE49-F238E27FC236}">
              <a16:creationId xmlns:a16="http://schemas.microsoft.com/office/drawing/2014/main" id="{AB7DA9DA-6430-4AF5-A110-B1794B21C436}"/>
            </a:ext>
          </a:extLst>
        </xdr:cNvPr>
        <xdr:cNvSpPr txBox="1"/>
      </xdr:nvSpPr>
      <xdr:spPr>
        <a:xfrm>
          <a:off x="7677227" y="13144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64606</xdr:rowOff>
    </xdr:from>
    <xdr:ext cx="469744" cy="259045"/>
    <xdr:sp macro="" textlink="">
      <xdr:nvSpPr>
        <xdr:cNvPr id="380" name="n_3aveValue【福祉施設】&#10;一人当たり面積">
          <a:extLst>
            <a:ext uri="{FF2B5EF4-FFF2-40B4-BE49-F238E27FC236}">
              <a16:creationId xmlns:a16="http://schemas.microsoft.com/office/drawing/2014/main" id="{E88C9217-FD1E-4AE5-80CF-2940B4FC95AE}"/>
            </a:ext>
          </a:extLst>
        </xdr:cNvPr>
        <xdr:cNvSpPr txBox="1"/>
      </xdr:nvSpPr>
      <xdr:spPr>
        <a:xfrm>
          <a:off x="6867602" y="13183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64606</xdr:rowOff>
    </xdr:from>
    <xdr:ext cx="469744" cy="259045"/>
    <xdr:sp macro="" textlink="">
      <xdr:nvSpPr>
        <xdr:cNvPr id="381" name="n_4aveValue【福祉施設】&#10;一人当たり面積">
          <a:extLst>
            <a:ext uri="{FF2B5EF4-FFF2-40B4-BE49-F238E27FC236}">
              <a16:creationId xmlns:a16="http://schemas.microsoft.com/office/drawing/2014/main" id="{BA529E4B-2EBE-4974-B834-F034BF1F5789}"/>
            </a:ext>
          </a:extLst>
        </xdr:cNvPr>
        <xdr:cNvSpPr txBox="1"/>
      </xdr:nvSpPr>
      <xdr:spPr>
        <a:xfrm>
          <a:off x="6067502" y="13183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137177</xdr:rowOff>
    </xdr:from>
    <xdr:ext cx="469744" cy="259045"/>
    <xdr:sp macro="" textlink="">
      <xdr:nvSpPr>
        <xdr:cNvPr id="382" name="n_1mainValue【福祉施設】&#10;一人当たり面積">
          <a:extLst>
            <a:ext uri="{FF2B5EF4-FFF2-40B4-BE49-F238E27FC236}">
              <a16:creationId xmlns:a16="http://schemas.microsoft.com/office/drawing/2014/main" id="{8C0A7053-C597-4150-BE52-DBC37BD06B00}"/>
            </a:ext>
          </a:extLst>
        </xdr:cNvPr>
        <xdr:cNvSpPr txBox="1"/>
      </xdr:nvSpPr>
      <xdr:spPr>
        <a:xfrm>
          <a:off x="8458277" y="13903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137177</xdr:rowOff>
    </xdr:from>
    <xdr:ext cx="469744" cy="259045"/>
    <xdr:sp macro="" textlink="">
      <xdr:nvSpPr>
        <xdr:cNvPr id="383" name="n_2mainValue【福祉施設】&#10;一人当たり面積">
          <a:extLst>
            <a:ext uri="{FF2B5EF4-FFF2-40B4-BE49-F238E27FC236}">
              <a16:creationId xmlns:a16="http://schemas.microsoft.com/office/drawing/2014/main" id="{BDC2A60E-69E3-4369-A1C6-0D829AB9FC30}"/>
            </a:ext>
          </a:extLst>
        </xdr:cNvPr>
        <xdr:cNvSpPr txBox="1"/>
      </xdr:nvSpPr>
      <xdr:spPr>
        <a:xfrm>
          <a:off x="7677227" y="13903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120848</xdr:rowOff>
    </xdr:from>
    <xdr:ext cx="469744" cy="259045"/>
    <xdr:sp macro="" textlink="">
      <xdr:nvSpPr>
        <xdr:cNvPr id="384" name="n_3mainValue【福祉施設】&#10;一人当たり面積">
          <a:extLst>
            <a:ext uri="{FF2B5EF4-FFF2-40B4-BE49-F238E27FC236}">
              <a16:creationId xmlns:a16="http://schemas.microsoft.com/office/drawing/2014/main" id="{A1D53BA8-9C1B-41F9-8CE8-24D71B925D10}"/>
            </a:ext>
          </a:extLst>
        </xdr:cNvPr>
        <xdr:cNvSpPr txBox="1"/>
      </xdr:nvSpPr>
      <xdr:spPr>
        <a:xfrm>
          <a:off x="6867602" y="13887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120848</xdr:rowOff>
    </xdr:from>
    <xdr:ext cx="469744" cy="259045"/>
    <xdr:sp macro="" textlink="">
      <xdr:nvSpPr>
        <xdr:cNvPr id="385" name="n_4mainValue【福祉施設】&#10;一人当たり面積">
          <a:extLst>
            <a:ext uri="{FF2B5EF4-FFF2-40B4-BE49-F238E27FC236}">
              <a16:creationId xmlns:a16="http://schemas.microsoft.com/office/drawing/2014/main" id="{AA78F3BB-40F3-44D0-A405-300F766AD7E2}"/>
            </a:ext>
          </a:extLst>
        </xdr:cNvPr>
        <xdr:cNvSpPr txBox="1"/>
      </xdr:nvSpPr>
      <xdr:spPr>
        <a:xfrm>
          <a:off x="6067502" y="13887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6" name="正方形/長方形 385">
          <a:extLst>
            <a:ext uri="{FF2B5EF4-FFF2-40B4-BE49-F238E27FC236}">
              <a16:creationId xmlns:a16="http://schemas.microsoft.com/office/drawing/2014/main" id="{74FF6D0E-0674-467D-87E5-FFDB9C418AFC}"/>
            </a:ext>
          </a:extLst>
        </xdr:cNvPr>
        <xdr:cNvSpPr/>
      </xdr:nvSpPr>
      <xdr:spPr>
        <a:xfrm>
          <a:off x="685800" y="14754225"/>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7" name="正方形/長方形 386">
          <a:extLst>
            <a:ext uri="{FF2B5EF4-FFF2-40B4-BE49-F238E27FC236}">
              <a16:creationId xmlns:a16="http://schemas.microsoft.com/office/drawing/2014/main" id="{E3495720-D7B7-4FCB-9573-61AB887D363C}"/>
            </a:ext>
          </a:extLst>
        </xdr:cNvPr>
        <xdr:cNvSpPr/>
      </xdr:nvSpPr>
      <xdr:spPr>
        <a:xfrm>
          <a:off x="8096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8" name="正方形/長方形 387">
          <a:extLst>
            <a:ext uri="{FF2B5EF4-FFF2-40B4-BE49-F238E27FC236}">
              <a16:creationId xmlns:a16="http://schemas.microsoft.com/office/drawing/2014/main" id="{E3BCC1EC-1224-45F3-BC8A-CF0288AADD90}"/>
            </a:ext>
          </a:extLst>
        </xdr:cNvPr>
        <xdr:cNvSpPr/>
      </xdr:nvSpPr>
      <xdr:spPr>
        <a:xfrm>
          <a:off x="8096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9" name="正方形/長方形 388">
          <a:extLst>
            <a:ext uri="{FF2B5EF4-FFF2-40B4-BE49-F238E27FC236}">
              <a16:creationId xmlns:a16="http://schemas.microsoft.com/office/drawing/2014/main" id="{D93B34B3-2AF2-4F43-A89C-0997591B3CD4}"/>
            </a:ext>
          </a:extLst>
        </xdr:cNvPr>
        <xdr:cNvSpPr/>
      </xdr:nvSpPr>
      <xdr:spPr>
        <a:xfrm>
          <a:off x="17145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90" name="正方形/長方形 389">
          <a:extLst>
            <a:ext uri="{FF2B5EF4-FFF2-40B4-BE49-F238E27FC236}">
              <a16:creationId xmlns:a16="http://schemas.microsoft.com/office/drawing/2014/main" id="{E171089F-B9E8-4430-B24A-99A65A0BA258}"/>
            </a:ext>
          </a:extLst>
        </xdr:cNvPr>
        <xdr:cNvSpPr/>
      </xdr:nvSpPr>
      <xdr:spPr>
        <a:xfrm>
          <a:off x="17145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91" name="正方形/長方形 390">
          <a:extLst>
            <a:ext uri="{FF2B5EF4-FFF2-40B4-BE49-F238E27FC236}">
              <a16:creationId xmlns:a16="http://schemas.microsoft.com/office/drawing/2014/main" id="{8B89B45E-8747-4956-AC4D-0C5CB1709790}"/>
            </a:ext>
          </a:extLst>
        </xdr:cNvPr>
        <xdr:cNvSpPr/>
      </xdr:nvSpPr>
      <xdr:spPr>
        <a:xfrm>
          <a:off x="27432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92" name="正方形/長方形 391">
          <a:extLst>
            <a:ext uri="{FF2B5EF4-FFF2-40B4-BE49-F238E27FC236}">
              <a16:creationId xmlns:a16="http://schemas.microsoft.com/office/drawing/2014/main" id="{9589ECEC-F5F3-4F04-8815-E5C1B5F1D0E9}"/>
            </a:ext>
          </a:extLst>
        </xdr:cNvPr>
        <xdr:cNvSpPr/>
      </xdr:nvSpPr>
      <xdr:spPr>
        <a:xfrm>
          <a:off x="27432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3" name="正方形/長方形 392">
          <a:extLst>
            <a:ext uri="{FF2B5EF4-FFF2-40B4-BE49-F238E27FC236}">
              <a16:creationId xmlns:a16="http://schemas.microsoft.com/office/drawing/2014/main" id="{FBA6ABD3-00DA-4963-A143-431433C63EF0}"/>
            </a:ext>
          </a:extLst>
        </xdr:cNvPr>
        <xdr:cNvSpPr/>
      </xdr:nvSpPr>
      <xdr:spPr>
        <a:xfrm>
          <a:off x="685800" y="15840075"/>
          <a:ext cx="426720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4" name="テキスト ボックス 393">
          <a:extLst>
            <a:ext uri="{FF2B5EF4-FFF2-40B4-BE49-F238E27FC236}">
              <a16:creationId xmlns:a16="http://schemas.microsoft.com/office/drawing/2014/main" id="{71709565-44B0-4F7F-A750-BED4FC231BF1}"/>
            </a:ext>
          </a:extLst>
        </xdr:cNvPr>
        <xdr:cNvSpPr txBox="1"/>
      </xdr:nvSpPr>
      <xdr:spPr>
        <a:xfrm>
          <a:off x="666750" y="156591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5" name="直線コネクタ 394">
          <a:extLst>
            <a:ext uri="{FF2B5EF4-FFF2-40B4-BE49-F238E27FC236}">
              <a16:creationId xmlns:a16="http://schemas.microsoft.com/office/drawing/2014/main" id="{25A2C077-30F3-4B97-BD2D-886F70EB6981}"/>
            </a:ext>
          </a:extLst>
        </xdr:cNvPr>
        <xdr:cNvCxnSpPr/>
      </xdr:nvCxnSpPr>
      <xdr:spPr>
        <a:xfrm>
          <a:off x="685800" y="17992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6" name="テキスト ボックス 395">
          <a:extLst>
            <a:ext uri="{FF2B5EF4-FFF2-40B4-BE49-F238E27FC236}">
              <a16:creationId xmlns:a16="http://schemas.microsoft.com/office/drawing/2014/main" id="{21F94562-944E-481A-8749-B0CDFB049676}"/>
            </a:ext>
          </a:extLst>
        </xdr:cNvPr>
        <xdr:cNvSpPr txBox="1"/>
      </xdr:nvSpPr>
      <xdr:spPr>
        <a:xfrm>
          <a:off x="278946" y="17856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97" name="直線コネクタ 396">
          <a:extLst>
            <a:ext uri="{FF2B5EF4-FFF2-40B4-BE49-F238E27FC236}">
              <a16:creationId xmlns:a16="http://schemas.microsoft.com/office/drawing/2014/main" id="{53FB016E-CD07-430A-990B-D15AB7165A57}"/>
            </a:ext>
          </a:extLst>
        </xdr:cNvPr>
        <xdr:cNvCxnSpPr/>
      </xdr:nvCxnSpPr>
      <xdr:spPr>
        <a:xfrm>
          <a:off x="685800" y="1756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107</xdr:row>
      <xdr:rowOff>105427</xdr:rowOff>
    </xdr:from>
    <xdr:ext cx="467179" cy="259045"/>
    <xdr:sp macro="" textlink="">
      <xdr:nvSpPr>
        <xdr:cNvPr id="398" name="テキスト ボックス 397">
          <a:extLst>
            <a:ext uri="{FF2B5EF4-FFF2-40B4-BE49-F238E27FC236}">
              <a16:creationId xmlns:a16="http://schemas.microsoft.com/office/drawing/2014/main" id="{A777F024-2E63-4F59-87EC-6EC5987A817D}"/>
            </a:ext>
          </a:extLst>
        </xdr:cNvPr>
        <xdr:cNvSpPr txBox="1"/>
      </xdr:nvSpPr>
      <xdr:spPr>
        <a:xfrm>
          <a:off x="278946" y="1742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99" name="直線コネクタ 398">
          <a:extLst>
            <a:ext uri="{FF2B5EF4-FFF2-40B4-BE49-F238E27FC236}">
              <a16:creationId xmlns:a16="http://schemas.microsoft.com/office/drawing/2014/main" id="{B3FBCD68-BA3E-43BA-AB96-B05F1ED400FE}"/>
            </a:ext>
          </a:extLst>
        </xdr:cNvPr>
        <xdr:cNvCxnSpPr/>
      </xdr:nvCxnSpPr>
      <xdr:spPr>
        <a:xfrm>
          <a:off x="685800" y="171354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400" name="テキスト ボックス 399">
          <a:extLst>
            <a:ext uri="{FF2B5EF4-FFF2-40B4-BE49-F238E27FC236}">
              <a16:creationId xmlns:a16="http://schemas.microsoft.com/office/drawing/2014/main" id="{3107700E-C817-4B6E-9D61-87072D33DDE4}"/>
            </a:ext>
          </a:extLst>
        </xdr:cNvPr>
        <xdr:cNvSpPr txBox="1"/>
      </xdr:nvSpPr>
      <xdr:spPr>
        <a:xfrm>
          <a:off x="339891" y="169996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401" name="直線コネクタ 400">
          <a:extLst>
            <a:ext uri="{FF2B5EF4-FFF2-40B4-BE49-F238E27FC236}">
              <a16:creationId xmlns:a16="http://schemas.microsoft.com/office/drawing/2014/main" id="{0A0E0F81-916E-4D93-9B6C-5F1A56237D26}"/>
            </a:ext>
          </a:extLst>
        </xdr:cNvPr>
        <xdr:cNvCxnSpPr/>
      </xdr:nvCxnSpPr>
      <xdr:spPr>
        <a:xfrm>
          <a:off x="685800" y="166973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402" name="テキスト ボックス 401">
          <a:extLst>
            <a:ext uri="{FF2B5EF4-FFF2-40B4-BE49-F238E27FC236}">
              <a16:creationId xmlns:a16="http://schemas.microsoft.com/office/drawing/2014/main" id="{51A37D90-B61B-4DA8-A201-EE571CD824B2}"/>
            </a:ext>
          </a:extLst>
        </xdr:cNvPr>
        <xdr:cNvSpPr txBox="1"/>
      </xdr:nvSpPr>
      <xdr:spPr>
        <a:xfrm>
          <a:off x="339891" y="165614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403" name="直線コネクタ 402">
          <a:extLst>
            <a:ext uri="{FF2B5EF4-FFF2-40B4-BE49-F238E27FC236}">
              <a16:creationId xmlns:a16="http://schemas.microsoft.com/office/drawing/2014/main" id="{9C1A3F4C-A71E-45D3-B597-BEF8DCFB078A}"/>
            </a:ext>
          </a:extLst>
        </xdr:cNvPr>
        <xdr:cNvCxnSpPr/>
      </xdr:nvCxnSpPr>
      <xdr:spPr>
        <a:xfrm>
          <a:off x="685800" y="16268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404" name="テキスト ボックス 403">
          <a:extLst>
            <a:ext uri="{FF2B5EF4-FFF2-40B4-BE49-F238E27FC236}">
              <a16:creationId xmlns:a16="http://schemas.microsoft.com/office/drawing/2014/main" id="{923B745F-8EB6-4952-B34E-3BCCE4EC29CC}"/>
            </a:ext>
          </a:extLst>
        </xdr:cNvPr>
        <xdr:cNvSpPr txBox="1"/>
      </xdr:nvSpPr>
      <xdr:spPr>
        <a:xfrm>
          <a:off x="339891" y="16132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5" name="直線コネクタ 404">
          <a:extLst>
            <a:ext uri="{FF2B5EF4-FFF2-40B4-BE49-F238E27FC236}">
              <a16:creationId xmlns:a16="http://schemas.microsoft.com/office/drawing/2014/main" id="{03C07E76-8CD8-4278-9156-550F393EB0EE}"/>
            </a:ext>
          </a:extLst>
        </xdr:cNvPr>
        <xdr:cNvCxnSpPr/>
      </xdr:nvCxnSpPr>
      <xdr:spPr>
        <a:xfrm>
          <a:off x="685800" y="15840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406" name="テキスト ボックス 405">
          <a:extLst>
            <a:ext uri="{FF2B5EF4-FFF2-40B4-BE49-F238E27FC236}">
              <a16:creationId xmlns:a16="http://schemas.microsoft.com/office/drawing/2014/main" id="{67D508CA-F93E-4723-BDEF-C82EBAEC6556}"/>
            </a:ext>
          </a:extLst>
        </xdr:cNvPr>
        <xdr:cNvSpPr txBox="1"/>
      </xdr:nvSpPr>
      <xdr:spPr>
        <a:xfrm>
          <a:off x="339891" y="157042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7" name="【市民会館】&#10;有形固定資産減価償却率グラフ枠">
          <a:extLst>
            <a:ext uri="{FF2B5EF4-FFF2-40B4-BE49-F238E27FC236}">
              <a16:creationId xmlns:a16="http://schemas.microsoft.com/office/drawing/2014/main" id="{AD382626-E46B-4B0A-A216-B096D2A40481}"/>
            </a:ext>
          </a:extLst>
        </xdr:cNvPr>
        <xdr:cNvSpPr/>
      </xdr:nvSpPr>
      <xdr:spPr>
        <a:xfrm>
          <a:off x="685800" y="15840075"/>
          <a:ext cx="426720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117348</xdr:rowOff>
    </xdr:from>
    <xdr:to>
      <xdr:col>24</xdr:col>
      <xdr:colOff>62865</xdr:colOff>
      <xdr:row>108</xdr:row>
      <xdr:rowOff>76200</xdr:rowOff>
    </xdr:to>
    <xdr:cxnSp macro="">
      <xdr:nvCxnSpPr>
        <xdr:cNvPr id="408" name="直線コネクタ 407">
          <a:extLst>
            <a:ext uri="{FF2B5EF4-FFF2-40B4-BE49-F238E27FC236}">
              <a16:creationId xmlns:a16="http://schemas.microsoft.com/office/drawing/2014/main" id="{93BA99D8-CAB2-4A2F-B707-9525DC561038}"/>
            </a:ext>
          </a:extLst>
        </xdr:cNvPr>
        <xdr:cNvCxnSpPr/>
      </xdr:nvCxnSpPr>
      <xdr:spPr>
        <a:xfrm flipV="1">
          <a:off x="4180840" y="16147923"/>
          <a:ext cx="0" cy="1416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80027</xdr:rowOff>
    </xdr:from>
    <xdr:ext cx="469744" cy="259045"/>
    <xdr:sp macro="" textlink="">
      <xdr:nvSpPr>
        <xdr:cNvPr id="409" name="【市民会館】&#10;有形固定資産減価償却率最小値テキスト">
          <a:extLst>
            <a:ext uri="{FF2B5EF4-FFF2-40B4-BE49-F238E27FC236}">
              <a16:creationId xmlns:a16="http://schemas.microsoft.com/office/drawing/2014/main" id="{495F1CB6-5087-43BD-8F08-2908ACB99838}"/>
            </a:ext>
          </a:extLst>
        </xdr:cNvPr>
        <xdr:cNvSpPr txBox="1"/>
      </xdr:nvSpPr>
      <xdr:spPr>
        <a:xfrm>
          <a:off x="4219575" y="17571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76200</xdr:rowOff>
    </xdr:from>
    <xdr:to>
      <xdr:col>24</xdr:col>
      <xdr:colOff>152400</xdr:colOff>
      <xdr:row>108</xdr:row>
      <xdr:rowOff>76200</xdr:rowOff>
    </xdr:to>
    <xdr:cxnSp macro="">
      <xdr:nvCxnSpPr>
        <xdr:cNvPr id="410" name="直線コネクタ 409">
          <a:extLst>
            <a:ext uri="{FF2B5EF4-FFF2-40B4-BE49-F238E27FC236}">
              <a16:creationId xmlns:a16="http://schemas.microsoft.com/office/drawing/2014/main" id="{62313072-3AE0-443D-9A3B-8F0D378A6054}"/>
            </a:ext>
          </a:extLst>
        </xdr:cNvPr>
        <xdr:cNvCxnSpPr/>
      </xdr:nvCxnSpPr>
      <xdr:spPr>
        <a:xfrm>
          <a:off x="4105275" y="1756410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64025</xdr:rowOff>
    </xdr:from>
    <xdr:ext cx="405111" cy="259045"/>
    <xdr:sp macro="" textlink="">
      <xdr:nvSpPr>
        <xdr:cNvPr id="411" name="【市民会館】&#10;有形固定資産減価償却率最大値テキスト">
          <a:extLst>
            <a:ext uri="{FF2B5EF4-FFF2-40B4-BE49-F238E27FC236}">
              <a16:creationId xmlns:a16="http://schemas.microsoft.com/office/drawing/2014/main" id="{51E447AB-3380-454F-8D36-32325F0F423A}"/>
            </a:ext>
          </a:extLst>
        </xdr:cNvPr>
        <xdr:cNvSpPr txBox="1"/>
      </xdr:nvSpPr>
      <xdr:spPr>
        <a:xfrm>
          <a:off x="4219575" y="15935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117348</xdr:rowOff>
    </xdr:from>
    <xdr:to>
      <xdr:col>24</xdr:col>
      <xdr:colOff>152400</xdr:colOff>
      <xdr:row>99</xdr:row>
      <xdr:rowOff>117348</xdr:rowOff>
    </xdr:to>
    <xdr:cxnSp macro="">
      <xdr:nvCxnSpPr>
        <xdr:cNvPr id="412" name="直線コネクタ 411">
          <a:extLst>
            <a:ext uri="{FF2B5EF4-FFF2-40B4-BE49-F238E27FC236}">
              <a16:creationId xmlns:a16="http://schemas.microsoft.com/office/drawing/2014/main" id="{F5DF7A3C-5810-4F03-A896-7BDFD88D0555}"/>
            </a:ext>
          </a:extLst>
        </xdr:cNvPr>
        <xdr:cNvCxnSpPr/>
      </xdr:nvCxnSpPr>
      <xdr:spPr>
        <a:xfrm>
          <a:off x="4105275" y="16147923"/>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144290</xdr:rowOff>
    </xdr:from>
    <xdr:ext cx="405111" cy="259045"/>
    <xdr:sp macro="" textlink="">
      <xdr:nvSpPr>
        <xdr:cNvPr id="413" name="【市民会館】&#10;有形固定資産減価償却率平均値テキスト">
          <a:extLst>
            <a:ext uri="{FF2B5EF4-FFF2-40B4-BE49-F238E27FC236}">
              <a16:creationId xmlns:a16="http://schemas.microsoft.com/office/drawing/2014/main" id="{6B9C603B-419B-499F-9182-C882E92EF2FB}"/>
            </a:ext>
          </a:extLst>
        </xdr:cNvPr>
        <xdr:cNvSpPr txBox="1"/>
      </xdr:nvSpPr>
      <xdr:spPr>
        <a:xfrm>
          <a:off x="4219575" y="163336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121413</xdr:rowOff>
    </xdr:from>
    <xdr:to>
      <xdr:col>24</xdr:col>
      <xdr:colOff>114300</xdr:colOff>
      <xdr:row>102</xdr:row>
      <xdr:rowOff>51563</xdr:rowOff>
    </xdr:to>
    <xdr:sp macro="" textlink="">
      <xdr:nvSpPr>
        <xdr:cNvPr id="414" name="フローチャート: 判断 413">
          <a:extLst>
            <a:ext uri="{FF2B5EF4-FFF2-40B4-BE49-F238E27FC236}">
              <a16:creationId xmlns:a16="http://schemas.microsoft.com/office/drawing/2014/main" id="{0E567549-2C64-4D8B-8ADF-81C6B052B277}"/>
            </a:ext>
          </a:extLst>
        </xdr:cNvPr>
        <xdr:cNvSpPr/>
      </xdr:nvSpPr>
      <xdr:spPr>
        <a:xfrm>
          <a:off x="4124325" y="16479013"/>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101</xdr:row>
      <xdr:rowOff>84837</xdr:rowOff>
    </xdr:from>
    <xdr:to>
      <xdr:col>20</xdr:col>
      <xdr:colOff>38100</xdr:colOff>
      <xdr:row>102</xdr:row>
      <xdr:rowOff>14987</xdr:rowOff>
    </xdr:to>
    <xdr:sp macro="" textlink="">
      <xdr:nvSpPr>
        <xdr:cNvPr id="415" name="フローチャート: 判断 414">
          <a:extLst>
            <a:ext uri="{FF2B5EF4-FFF2-40B4-BE49-F238E27FC236}">
              <a16:creationId xmlns:a16="http://schemas.microsoft.com/office/drawing/2014/main" id="{CC0D49A2-E491-4A5F-B9B5-9636E9EF6014}"/>
            </a:ext>
          </a:extLst>
        </xdr:cNvPr>
        <xdr:cNvSpPr/>
      </xdr:nvSpPr>
      <xdr:spPr>
        <a:xfrm>
          <a:off x="3381375" y="16442437"/>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101</xdr:row>
      <xdr:rowOff>98552</xdr:rowOff>
    </xdr:from>
    <xdr:to>
      <xdr:col>15</xdr:col>
      <xdr:colOff>101600</xdr:colOff>
      <xdr:row>102</xdr:row>
      <xdr:rowOff>28702</xdr:rowOff>
    </xdr:to>
    <xdr:sp macro="" textlink="">
      <xdr:nvSpPr>
        <xdr:cNvPr id="416" name="フローチャート: 判断 415">
          <a:extLst>
            <a:ext uri="{FF2B5EF4-FFF2-40B4-BE49-F238E27FC236}">
              <a16:creationId xmlns:a16="http://schemas.microsoft.com/office/drawing/2014/main" id="{9DA9CA83-9511-4BA0-A4B2-0873B1A3F2C3}"/>
            </a:ext>
          </a:extLst>
        </xdr:cNvPr>
        <xdr:cNvSpPr/>
      </xdr:nvSpPr>
      <xdr:spPr>
        <a:xfrm>
          <a:off x="2571750" y="16456152"/>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101</xdr:row>
      <xdr:rowOff>71120</xdr:rowOff>
    </xdr:from>
    <xdr:to>
      <xdr:col>10</xdr:col>
      <xdr:colOff>165100</xdr:colOff>
      <xdr:row>102</xdr:row>
      <xdr:rowOff>1270</xdr:rowOff>
    </xdr:to>
    <xdr:sp macro="" textlink="">
      <xdr:nvSpPr>
        <xdr:cNvPr id="417" name="フローチャート: 判断 416">
          <a:extLst>
            <a:ext uri="{FF2B5EF4-FFF2-40B4-BE49-F238E27FC236}">
              <a16:creationId xmlns:a16="http://schemas.microsoft.com/office/drawing/2014/main" id="{E441B62B-AAE2-4802-83A8-524D15AEB22E}"/>
            </a:ext>
          </a:extLst>
        </xdr:cNvPr>
        <xdr:cNvSpPr/>
      </xdr:nvSpPr>
      <xdr:spPr>
        <a:xfrm>
          <a:off x="1781175" y="1642237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101</xdr:row>
      <xdr:rowOff>130556</xdr:rowOff>
    </xdr:from>
    <xdr:to>
      <xdr:col>6</xdr:col>
      <xdr:colOff>38100</xdr:colOff>
      <xdr:row>102</xdr:row>
      <xdr:rowOff>60706</xdr:rowOff>
    </xdr:to>
    <xdr:sp macro="" textlink="">
      <xdr:nvSpPr>
        <xdr:cNvPr id="418" name="フローチャート: 判断 417">
          <a:extLst>
            <a:ext uri="{FF2B5EF4-FFF2-40B4-BE49-F238E27FC236}">
              <a16:creationId xmlns:a16="http://schemas.microsoft.com/office/drawing/2014/main" id="{6B911DD0-A899-4EDD-A23E-9C03D3B71FAE}"/>
            </a:ext>
          </a:extLst>
        </xdr:cNvPr>
        <xdr:cNvSpPr/>
      </xdr:nvSpPr>
      <xdr:spPr>
        <a:xfrm>
          <a:off x="981075" y="16484981"/>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CDC64BA6-FDB0-4912-A0DE-0B17578C7D9F}"/>
            </a:ext>
          </a:extLst>
        </xdr:cNvPr>
        <xdr:cNvSpPr txBox="1"/>
      </xdr:nvSpPr>
      <xdr:spPr>
        <a:xfrm>
          <a:off x="40100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id="{A4BA7553-FCB3-48A5-B75E-167F14B2D637}"/>
            </a:ext>
          </a:extLst>
        </xdr:cNvPr>
        <xdr:cNvSpPr txBox="1"/>
      </xdr:nvSpPr>
      <xdr:spPr>
        <a:xfrm>
          <a:off x="32575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21" name="テキスト ボックス 420">
          <a:extLst>
            <a:ext uri="{FF2B5EF4-FFF2-40B4-BE49-F238E27FC236}">
              <a16:creationId xmlns:a16="http://schemas.microsoft.com/office/drawing/2014/main" id="{8D8552A7-B424-4F04-ABE6-9EC2C52EB03A}"/>
            </a:ext>
          </a:extLst>
        </xdr:cNvPr>
        <xdr:cNvSpPr txBox="1"/>
      </xdr:nvSpPr>
      <xdr:spPr>
        <a:xfrm>
          <a:off x="24479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2" name="テキスト ボックス 421">
          <a:extLst>
            <a:ext uri="{FF2B5EF4-FFF2-40B4-BE49-F238E27FC236}">
              <a16:creationId xmlns:a16="http://schemas.microsoft.com/office/drawing/2014/main" id="{6D5D9C07-CBF6-4159-A505-9B67C2784E52}"/>
            </a:ext>
          </a:extLst>
        </xdr:cNvPr>
        <xdr:cNvSpPr txBox="1"/>
      </xdr:nvSpPr>
      <xdr:spPr>
        <a:xfrm>
          <a:off x="16573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3" name="テキスト ボックス 422">
          <a:extLst>
            <a:ext uri="{FF2B5EF4-FFF2-40B4-BE49-F238E27FC236}">
              <a16:creationId xmlns:a16="http://schemas.microsoft.com/office/drawing/2014/main" id="{32CB932F-7D3F-4FF6-A50E-629FF838A165}"/>
            </a:ext>
          </a:extLst>
        </xdr:cNvPr>
        <xdr:cNvSpPr txBox="1"/>
      </xdr:nvSpPr>
      <xdr:spPr>
        <a:xfrm>
          <a:off x="8572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167132</xdr:rowOff>
    </xdr:from>
    <xdr:to>
      <xdr:col>24</xdr:col>
      <xdr:colOff>114300</xdr:colOff>
      <xdr:row>108</xdr:row>
      <xdr:rowOff>97282</xdr:rowOff>
    </xdr:to>
    <xdr:sp macro="" textlink="">
      <xdr:nvSpPr>
        <xdr:cNvPr id="424" name="楕円 423">
          <a:extLst>
            <a:ext uri="{FF2B5EF4-FFF2-40B4-BE49-F238E27FC236}">
              <a16:creationId xmlns:a16="http://schemas.microsoft.com/office/drawing/2014/main" id="{17A67686-B4D1-4006-9E4E-ACBBDBAFBF8F}"/>
            </a:ext>
          </a:extLst>
        </xdr:cNvPr>
        <xdr:cNvSpPr/>
      </xdr:nvSpPr>
      <xdr:spPr>
        <a:xfrm>
          <a:off x="4124325" y="17489932"/>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82059</xdr:rowOff>
    </xdr:from>
    <xdr:ext cx="405111" cy="259045"/>
    <xdr:sp macro="" textlink="">
      <xdr:nvSpPr>
        <xdr:cNvPr id="425" name="【市民会館】&#10;有形固定資産減価償却率該当値テキスト">
          <a:extLst>
            <a:ext uri="{FF2B5EF4-FFF2-40B4-BE49-F238E27FC236}">
              <a16:creationId xmlns:a16="http://schemas.microsoft.com/office/drawing/2014/main" id="{A9409CE0-EB27-4F01-80A8-41D4E93B15E2}"/>
            </a:ext>
          </a:extLst>
        </xdr:cNvPr>
        <xdr:cNvSpPr txBox="1"/>
      </xdr:nvSpPr>
      <xdr:spPr>
        <a:xfrm>
          <a:off x="4219575" y="17411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108</xdr:row>
      <xdr:rowOff>25400</xdr:rowOff>
    </xdr:from>
    <xdr:to>
      <xdr:col>20</xdr:col>
      <xdr:colOff>38100</xdr:colOff>
      <xdr:row>108</xdr:row>
      <xdr:rowOff>127000</xdr:rowOff>
    </xdr:to>
    <xdr:sp macro="" textlink="">
      <xdr:nvSpPr>
        <xdr:cNvPr id="426" name="楕円 425">
          <a:extLst>
            <a:ext uri="{FF2B5EF4-FFF2-40B4-BE49-F238E27FC236}">
              <a16:creationId xmlns:a16="http://schemas.microsoft.com/office/drawing/2014/main" id="{49C0D930-30FF-4D0D-AE50-6E0CD1FA2355}"/>
            </a:ext>
          </a:extLst>
        </xdr:cNvPr>
        <xdr:cNvSpPr/>
      </xdr:nvSpPr>
      <xdr:spPr>
        <a:xfrm>
          <a:off x="3381375" y="1751647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108</xdr:row>
      <xdr:rowOff>46482</xdr:rowOff>
    </xdr:from>
    <xdr:to>
      <xdr:col>24</xdr:col>
      <xdr:colOff>63500</xdr:colOff>
      <xdr:row>108</xdr:row>
      <xdr:rowOff>76200</xdr:rowOff>
    </xdr:to>
    <xdr:cxnSp macro="">
      <xdr:nvCxnSpPr>
        <xdr:cNvPr id="427" name="直線コネクタ 426">
          <a:extLst>
            <a:ext uri="{FF2B5EF4-FFF2-40B4-BE49-F238E27FC236}">
              <a16:creationId xmlns:a16="http://schemas.microsoft.com/office/drawing/2014/main" id="{F00143A4-9667-40D7-9615-5E84D2CC8B3D}"/>
            </a:ext>
          </a:extLst>
        </xdr:cNvPr>
        <xdr:cNvCxnSpPr/>
      </xdr:nvCxnSpPr>
      <xdr:spPr>
        <a:xfrm flipV="1">
          <a:off x="3429000" y="17537557"/>
          <a:ext cx="752475" cy="2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108</xdr:row>
      <xdr:rowOff>25400</xdr:rowOff>
    </xdr:from>
    <xdr:to>
      <xdr:col>15</xdr:col>
      <xdr:colOff>101600</xdr:colOff>
      <xdr:row>108</xdr:row>
      <xdr:rowOff>127000</xdr:rowOff>
    </xdr:to>
    <xdr:sp macro="" textlink="">
      <xdr:nvSpPr>
        <xdr:cNvPr id="428" name="楕円 427">
          <a:extLst>
            <a:ext uri="{FF2B5EF4-FFF2-40B4-BE49-F238E27FC236}">
              <a16:creationId xmlns:a16="http://schemas.microsoft.com/office/drawing/2014/main" id="{AEA5ACAF-1E1D-48B0-9260-74B0C379899E}"/>
            </a:ext>
          </a:extLst>
        </xdr:cNvPr>
        <xdr:cNvSpPr/>
      </xdr:nvSpPr>
      <xdr:spPr>
        <a:xfrm>
          <a:off x="2571750" y="1751647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108</xdr:row>
      <xdr:rowOff>76200</xdr:rowOff>
    </xdr:from>
    <xdr:to>
      <xdr:col>19</xdr:col>
      <xdr:colOff>177800</xdr:colOff>
      <xdr:row>108</xdr:row>
      <xdr:rowOff>76200</xdr:rowOff>
    </xdr:to>
    <xdr:cxnSp macro="">
      <xdr:nvCxnSpPr>
        <xdr:cNvPr id="429" name="直線コネクタ 428">
          <a:extLst>
            <a:ext uri="{FF2B5EF4-FFF2-40B4-BE49-F238E27FC236}">
              <a16:creationId xmlns:a16="http://schemas.microsoft.com/office/drawing/2014/main" id="{DBD802CA-D1EA-4974-84EB-A84DBAC3B2C5}"/>
            </a:ext>
          </a:extLst>
        </xdr:cNvPr>
        <xdr:cNvCxnSpPr/>
      </xdr:nvCxnSpPr>
      <xdr:spPr>
        <a:xfrm>
          <a:off x="2619375" y="17564100"/>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107</xdr:row>
      <xdr:rowOff>151130</xdr:rowOff>
    </xdr:from>
    <xdr:to>
      <xdr:col>10</xdr:col>
      <xdr:colOff>165100</xdr:colOff>
      <xdr:row>108</xdr:row>
      <xdr:rowOff>81280</xdr:rowOff>
    </xdr:to>
    <xdr:sp macro="" textlink="">
      <xdr:nvSpPr>
        <xdr:cNvPr id="430" name="楕円 429">
          <a:extLst>
            <a:ext uri="{FF2B5EF4-FFF2-40B4-BE49-F238E27FC236}">
              <a16:creationId xmlns:a16="http://schemas.microsoft.com/office/drawing/2014/main" id="{2F1BEE66-04CE-4737-952F-0F7C936969BC}"/>
            </a:ext>
          </a:extLst>
        </xdr:cNvPr>
        <xdr:cNvSpPr/>
      </xdr:nvSpPr>
      <xdr:spPr>
        <a:xfrm>
          <a:off x="1781175" y="1747710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108</xdr:row>
      <xdr:rowOff>30480</xdr:rowOff>
    </xdr:from>
    <xdr:to>
      <xdr:col>15</xdr:col>
      <xdr:colOff>50800</xdr:colOff>
      <xdr:row>108</xdr:row>
      <xdr:rowOff>76200</xdr:rowOff>
    </xdr:to>
    <xdr:cxnSp macro="">
      <xdr:nvCxnSpPr>
        <xdr:cNvPr id="431" name="直線コネクタ 430">
          <a:extLst>
            <a:ext uri="{FF2B5EF4-FFF2-40B4-BE49-F238E27FC236}">
              <a16:creationId xmlns:a16="http://schemas.microsoft.com/office/drawing/2014/main" id="{D4937B74-31D0-4FAF-9D65-0D5574E4FB69}"/>
            </a:ext>
          </a:extLst>
        </xdr:cNvPr>
        <xdr:cNvCxnSpPr/>
      </xdr:nvCxnSpPr>
      <xdr:spPr>
        <a:xfrm>
          <a:off x="1828800" y="17515205"/>
          <a:ext cx="790575" cy="48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107</xdr:row>
      <xdr:rowOff>109982</xdr:rowOff>
    </xdr:from>
    <xdr:to>
      <xdr:col>6</xdr:col>
      <xdr:colOff>38100</xdr:colOff>
      <xdr:row>108</xdr:row>
      <xdr:rowOff>40132</xdr:rowOff>
    </xdr:to>
    <xdr:sp macro="" textlink="">
      <xdr:nvSpPr>
        <xdr:cNvPr id="432" name="楕円 431">
          <a:extLst>
            <a:ext uri="{FF2B5EF4-FFF2-40B4-BE49-F238E27FC236}">
              <a16:creationId xmlns:a16="http://schemas.microsoft.com/office/drawing/2014/main" id="{3EDE25B8-6DAD-41DC-9079-B40FAB9D9A89}"/>
            </a:ext>
          </a:extLst>
        </xdr:cNvPr>
        <xdr:cNvSpPr/>
      </xdr:nvSpPr>
      <xdr:spPr>
        <a:xfrm>
          <a:off x="981075" y="17432782"/>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107</xdr:row>
      <xdr:rowOff>160782</xdr:rowOff>
    </xdr:from>
    <xdr:to>
      <xdr:col>10</xdr:col>
      <xdr:colOff>114300</xdr:colOff>
      <xdr:row>108</xdr:row>
      <xdr:rowOff>30480</xdr:rowOff>
    </xdr:to>
    <xdr:cxnSp macro="">
      <xdr:nvCxnSpPr>
        <xdr:cNvPr id="433" name="直線コネクタ 432">
          <a:extLst>
            <a:ext uri="{FF2B5EF4-FFF2-40B4-BE49-F238E27FC236}">
              <a16:creationId xmlns:a16="http://schemas.microsoft.com/office/drawing/2014/main" id="{FE2C570B-D2FA-4FB5-986B-D107130B43B7}"/>
            </a:ext>
          </a:extLst>
        </xdr:cNvPr>
        <xdr:cNvCxnSpPr/>
      </xdr:nvCxnSpPr>
      <xdr:spPr>
        <a:xfrm>
          <a:off x="1028700" y="17489932"/>
          <a:ext cx="800100" cy="25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100</xdr:row>
      <xdr:rowOff>31514</xdr:rowOff>
    </xdr:from>
    <xdr:ext cx="405111" cy="259045"/>
    <xdr:sp macro="" textlink="">
      <xdr:nvSpPr>
        <xdr:cNvPr id="434" name="n_1aveValue【市民会館】&#10;有形固定資産減価償却率">
          <a:extLst>
            <a:ext uri="{FF2B5EF4-FFF2-40B4-BE49-F238E27FC236}">
              <a16:creationId xmlns:a16="http://schemas.microsoft.com/office/drawing/2014/main" id="{2BE92B8A-7D69-49A4-99E8-B52233C798AE}"/>
            </a:ext>
          </a:extLst>
        </xdr:cNvPr>
        <xdr:cNvSpPr txBox="1"/>
      </xdr:nvSpPr>
      <xdr:spPr>
        <a:xfrm>
          <a:off x="3239144" y="16220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45229</xdr:rowOff>
    </xdr:from>
    <xdr:ext cx="405111" cy="259045"/>
    <xdr:sp macro="" textlink="">
      <xdr:nvSpPr>
        <xdr:cNvPr id="435" name="n_2aveValue【市民会館】&#10;有形固定資産減価償却率">
          <a:extLst>
            <a:ext uri="{FF2B5EF4-FFF2-40B4-BE49-F238E27FC236}">
              <a16:creationId xmlns:a16="http://schemas.microsoft.com/office/drawing/2014/main" id="{F4E00B30-1618-4C68-84FE-2B3D5F20DE58}"/>
            </a:ext>
          </a:extLst>
        </xdr:cNvPr>
        <xdr:cNvSpPr txBox="1"/>
      </xdr:nvSpPr>
      <xdr:spPr>
        <a:xfrm>
          <a:off x="2439044" y="16240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17797</xdr:rowOff>
    </xdr:from>
    <xdr:ext cx="405111" cy="259045"/>
    <xdr:sp macro="" textlink="">
      <xdr:nvSpPr>
        <xdr:cNvPr id="436" name="n_3aveValue【市民会館】&#10;有形固定資産減価償却率">
          <a:extLst>
            <a:ext uri="{FF2B5EF4-FFF2-40B4-BE49-F238E27FC236}">
              <a16:creationId xmlns:a16="http://schemas.microsoft.com/office/drawing/2014/main" id="{5870BE45-44BB-4DCF-95F0-0CA8E0CC0972}"/>
            </a:ext>
          </a:extLst>
        </xdr:cNvPr>
        <xdr:cNvSpPr txBox="1"/>
      </xdr:nvSpPr>
      <xdr:spPr>
        <a:xfrm>
          <a:off x="1648469" y="16210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100</xdr:row>
      <xdr:rowOff>77233</xdr:rowOff>
    </xdr:from>
    <xdr:ext cx="405111" cy="259045"/>
    <xdr:sp macro="" textlink="">
      <xdr:nvSpPr>
        <xdr:cNvPr id="437" name="n_4aveValue【市民会館】&#10;有形固定資産減価償却率">
          <a:extLst>
            <a:ext uri="{FF2B5EF4-FFF2-40B4-BE49-F238E27FC236}">
              <a16:creationId xmlns:a16="http://schemas.microsoft.com/office/drawing/2014/main" id="{26F5C8B8-BA5A-4527-B727-F4C88CC9D7AE}"/>
            </a:ext>
          </a:extLst>
        </xdr:cNvPr>
        <xdr:cNvSpPr txBox="1"/>
      </xdr:nvSpPr>
      <xdr:spPr>
        <a:xfrm>
          <a:off x="848369" y="16269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108</xdr:row>
      <xdr:rowOff>118127</xdr:rowOff>
    </xdr:from>
    <xdr:ext cx="469744" cy="259045"/>
    <xdr:sp macro="" textlink="">
      <xdr:nvSpPr>
        <xdr:cNvPr id="438" name="n_1mainValue【市民会館】&#10;有形固定資産減価償却率">
          <a:extLst>
            <a:ext uri="{FF2B5EF4-FFF2-40B4-BE49-F238E27FC236}">
              <a16:creationId xmlns:a16="http://schemas.microsoft.com/office/drawing/2014/main" id="{5BDEADFB-09DA-43A9-B883-256A42FCAB48}"/>
            </a:ext>
          </a:extLst>
        </xdr:cNvPr>
        <xdr:cNvSpPr txBox="1"/>
      </xdr:nvSpPr>
      <xdr:spPr>
        <a:xfrm>
          <a:off x="3210002" y="17609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108</xdr:row>
      <xdr:rowOff>118127</xdr:rowOff>
    </xdr:from>
    <xdr:ext cx="469744" cy="259045"/>
    <xdr:sp macro="" textlink="">
      <xdr:nvSpPr>
        <xdr:cNvPr id="439" name="n_2mainValue【市民会館】&#10;有形固定資産減価償却率">
          <a:extLst>
            <a:ext uri="{FF2B5EF4-FFF2-40B4-BE49-F238E27FC236}">
              <a16:creationId xmlns:a16="http://schemas.microsoft.com/office/drawing/2014/main" id="{5C86B2D4-D039-4C69-8832-0F2749CB7725}"/>
            </a:ext>
          </a:extLst>
        </xdr:cNvPr>
        <xdr:cNvSpPr txBox="1"/>
      </xdr:nvSpPr>
      <xdr:spPr>
        <a:xfrm>
          <a:off x="2409902" y="17609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108</xdr:row>
      <xdr:rowOff>72407</xdr:rowOff>
    </xdr:from>
    <xdr:ext cx="405111" cy="259045"/>
    <xdr:sp macro="" textlink="">
      <xdr:nvSpPr>
        <xdr:cNvPr id="440" name="n_3mainValue【市民会館】&#10;有形固定資産減価償却率">
          <a:extLst>
            <a:ext uri="{FF2B5EF4-FFF2-40B4-BE49-F238E27FC236}">
              <a16:creationId xmlns:a16="http://schemas.microsoft.com/office/drawing/2014/main" id="{7AE3D253-F272-4D2C-9C44-EA774690395A}"/>
            </a:ext>
          </a:extLst>
        </xdr:cNvPr>
        <xdr:cNvSpPr txBox="1"/>
      </xdr:nvSpPr>
      <xdr:spPr>
        <a:xfrm>
          <a:off x="1648469" y="1755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108</xdr:row>
      <xdr:rowOff>31259</xdr:rowOff>
    </xdr:from>
    <xdr:ext cx="405111" cy="259045"/>
    <xdr:sp macro="" textlink="">
      <xdr:nvSpPr>
        <xdr:cNvPr id="441" name="n_4mainValue【市民会館】&#10;有形固定資産減価償却率">
          <a:extLst>
            <a:ext uri="{FF2B5EF4-FFF2-40B4-BE49-F238E27FC236}">
              <a16:creationId xmlns:a16="http://schemas.microsoft.com/office/drawing/2014/main" id="{410DA47A-85F6-422C-BCEF-B440F0E404B1}"/>
            </a:ext>
          </a:extLst>
        </xdr:cNvPr>
        <xdr:cNvSpPr txBox="1"/>
      </xdr:nvSpPr>
      <xdr:spPr>
        <a:xfrm>
          <a:off x="848369" y="17515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2" name="正方形/長方形 441">
          <a:extLst>
            <a:ext uri="{FF2B5EF4-FFF2-40B4-BE49-F238E27FC236}">
              <a16:creationId xmlns:a16="http://schemas.microsoft.com/office/drawing/2014/main" id="{5AF3FCAD-52A5-4E1D-ACA2-2BBFC87476C0}"/>
            </a:ext>
          </a:extLst>
        </xdr:cNvPr>
        <xdr:cNvSpPr/>
      </xdr:nvSpPr>
      <xdr:spPr>
        <a:xfrm>
          <a:off x="5953125" y="14754225"/>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3" name="正方形/長方形 442">
          <a:extLst>
            <a:ext uri="{FF2B5EF4-FFF2-40B4-BE49-F238E27FC236}">
              <a16:creationId xmlns:a16="http://schemas.microsoft.com/office/drawing/2014/main" id="{C19ADE9D-E9A1-4199-BAAB-52619CCAF423}"/>
            </a:ext>
          </a:extLst>
        </xdr:cNvPr>
        <xdr:cNvSpPr/>
      </xdr:nvSpPr>
      <xdr:spPr>
        <a:xfrm>
          <a:off x="60674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4" name="正方形/長方形 443">
          <a:extLst>
            <a:ext uri="{FF2B5EF4-FFF2-40B4-BE49-F238E27FC236}">
              <a16:creationId xmlns:a16="http://schemas.microsoft.com/office/drawing/2014/main" id="{36E8E4F6-E8B9-4D2C-A385-CAC412AC6E64}"/>
            </a:ext>
          </a:extLst>
        </xdr:cNvPr>
        <xdr:cNvSpPr/>
      </xdr:nvSpPr>
      <xdr:spPr>
        <a:xfrm>
          <a:off x="60674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5" name="正方形/長方形 444">
          <a:extLst>
            <a:ext uri="{FF2B5EF4-FFF2-40B4-BE49-F238E27FC236}">
              <a16:creationId xmlns:a16="http://schemas.microsoft.com/office/drawing/2014/main" id="{736514CE-D389-4DC8-8DA6-BD0A5870A88A}"/>
            </a:ext>
          </a:extLst>
        </xdr:cNvPr>
        <xdr:cNvSpPr/>
      </xdr:nvSpPr>
      <xdr:spPr>
        <a:xfrm>
          <a:off x="69818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6" name="正方形/長方形 445">
          <a:extLst>
            <a:ext uri="{FF2B5EF4-FFF2-40B4-BE49-F238E27FC236}">
              <a16:creationId xmlns:a16="http://schemas.microsoft.com/office/drawing/2014/main" id="{A3E2F170-EC0A-43B8-8489-F6AB3CC0061B}"/>
            </a:ext>
          </a:extLst>
        </xdr:cNvPr>
        <xdr:cNvSpPr/>
      </xdr:nvSpPr>
      <xdr:spPr>
        <a:xfrm>
          <a:off x="69818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7" name="正方形/長方形 446">
          <a:extLst>
            <a:ext uri="{FF2B5EF4-FFF2-40B4-BE49-F238E27FC236}">
              <a16:creationId xmlns:a16="http://schemas.microsoft.com/office/drawing/2014/main" id="{365914D3-FB8C-493D-9704-0EC9B2AFB626}"/>
            </a:ext>
          </a:extLst>
        </xdr:cNvPr>
        <xdr:cNvSpPr/>
      </xdr:nvSpPr>
      <xdr:spPr>
        <a:xfrm>
          <a:off x="80105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8" name="正方形/長方形 447">
          <a:extLst>
            <a:ext uri="{FF2B5EF4-FFF2-40B4-BE49-F238E27FC236}">
              <a16:creationId xmlns:a16="http://schemas.microsoft.com/office/drawing/2014/main" id="{C1669886-6E96-476F-9A7A-642FD5F47CC5}"/>
            </a:ext>
          </a:extLst>
        </xdr:cNvPr>
        <xdr:cNvSpPr/>
      </xdr:nvSpPr>
      <xdr:spPr>
        <a:xfrm>
          <a:off x="80105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9" name="正方形/長方形 448">
          <a:extLst>
            <a:ext uri="{FF2B5EF4-FFF2-40B4-BE49-F238E27FC236}">
              <a16:creationId xmlns:a16="http://schemas.microsoft.com/office/drawing/2014/main" id="{D913FBA5-F172-4BA7-B436-7B7E43CE8515}"/>
            </a:ext>
          </a:extLst>
        </xdr:cNvPr>
        <xdr:cNvSpPr/>
      </xdr:nvSpPr>
      <xdr:spPr>
        <a:xfrm>
          <a:off x="5953125" y="15840075"/>
          <a:ext cx="424815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50" name="テキスト ボックス 449">
          <a:extLst>
            <a:ext uri="{FF2B5EF4-FFF2-40B4-BE49-F238E27FC236}">
              <a16:creationId xmlns:a16="http://schemas.microsoft.com/office/drawing/2014/main" id="{5452BBC0-7ADE-4C1A-B1DB-441B2D1CDED2}"/>
            </a:ext>
          </a:extLst>
        </xdr:cNvPr>
        <xdr:cNvSpPr txBox="1"/>
      </xdr:nvSpPr>
      <xdr:spPr>
        <a:xfrm>
          <a:off x="5915025" y="156591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51" name="直線コネクタ 450">
          <a:extLst>
            <a:ext uri="{FF2B5EF4-FFF2-40B4-BE49-F238E27FC236}">
              <a16:creationId xmlns:a16="http://schemas.microsoft.com/office/drawing/2014/main" id="{90F26D5E-6055-42CA-A990-556F0F9D2895}"/>
            </a:ext>
          </a:extLst>
        </xdr:cNvPr>
        <xdr:cNvCxnSpPr/>
      </xdr:nvCxnSpPr>
      <xdr:spPr>
        <a:xfrm>
          <a:off x="5953125" y="179927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452" name="直線コネクタ 451">
          <a:extLst>
            <a:ext uri="{FF2B5EF4-FFF2-40B4-BE49-F238E27FC236}">
              <a16:creationId xmlns:a16="http://schemas.microsoft.com/office/drawing/2014/main" id="{C57E37D8-6872-41D5-B18C-6F8F0DEF2AE4}"/>
            </a:ext>
          </a:extLst>
        </xdr:cNvPr>
        <xdr:cNvCxnSpPr/>
      </xdr:nvCxnSpPr>
      <xdr:spPr>
        <a:xfrm>
          <a:off x="5953125" y="174593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453" name="テキスト ボックス 452">
          <a:extLst>
            <a:ext uri="{FF2B5EF4-FFF2-40B4-BE49-F238E27FC236}">
              <a16:creationId xmlns:a16="http://schemas.microsoft.com/office/drawing/2014/main" id="{7839F4AE-EAB6-4CBD-98F4-A809DF62BE7F}"/>
            </a:ext>
          </a:extLst>
        </xdr:cNvPr>
        <xdr:cNvSpPr txBox="1"/>
      </xdr:nvSpPr>
      <xdr:spPr>
        <a:xfrm>
          <a:off x="5527221" y="173234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4" name="直線コネクタ 453">
          <a:extLst>
            <a:ext uri="{FF2B5EF4-FFF2-40B4-BE49-F238E27FC236}">
              <a16:creationId xmlns:a16="http://schemas.microsoft.com/office/drawing/2014/main" id="{87B4CC7C-A64B-4EE6-AF09-1C1FAC2DFF4E}"/>
            </a:ext>
          </a:extLst>
        </xdr:cNvPr>
        <xdr:cNvCxnSpPr/>
      </xdr:nvCxnSpPr>
      <xdr:spPr>
        <a:xfrm>
          <a:off x="5953125" y="16916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5" name="テキスト ボックス 454">
          <a:extLst>
            <a:ext uri="{FF2B5EF4-FFF2-40B4-BE49-F238E27FC236}">
              <a16:creationId xmlns:a16="http://schemas.microsoft.com/office/drawing/2014/main" id="{BE09B398-E3D5-4A2B-843D-3C161D4E40BD}"/>
            </a:ext>
          </a:extLst>
        </xdr:cNvPr>
        <xdr:cNvSpPr txBox="1"/>
      </xdr:nvSpPr>
      <xdr:spPr>
        <a:xfrm>
          <a:off x="5527221" y="1678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56" name="直線コネクタ 455">
          <a:extLst>
            <a:ext uri="{FF2B5EF4-FFF2-40B4-BE49-F238E27FC236}">
              <a16:creationId xmlns:a16="http://schemas.microsoft.com/office/drawing/2014/main" id="{D94E5021-057E-4F26-8291-59914FF8DA80}"/>
            </a:ext>
          </a:extLst>
        </xdr:cNvPr>
        <xdr:cNvCxnSpPr/>
      </xdr:nvCxnSpPr>
      <xdr:spPr>
        <a:xfrm>
          <a:off x="5953125" y="163734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457" name="テキスト ボックス 456">
          <a:extLst>
            <a:ext uri="{FF2B5EF4-FFF2-40B4-BE49-F238E27FC236}">
              <a16:creationId xmlns:a16="http://schemas.microsoft.com/office/drawing/2014/main" id="{3E984ADA-0CE2-4721-B63A-64913F3740DC}"/>
            </a:ext>
          </a:extLst>
        </xdr:cNvPr>
        <xdr:cNvSpPr txBox="1"/>
      </xdr:nvSpPr>
      <xdr:spPr>
        <a:xfrm>
          <a:off x="5527221" y="162376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a:extLst>
            <a:ext uri="{FF2B5EF4-FFF2-40B4-BE49-F238E27FC236}">
              <a16:creationId xmlns:a16="http://schemas.microsoft.com/office/drawing/2014/main" id="{2DFBA1F9-C587-4503-A5C9-A284E6438F30}"/>
            </a:ext>
          </a:extLst>
        </xdr:cNvPr>
        <xdr:cNvCxnSpPr/>
      </xdr:nvCxnSpPr>
      <xdr:spPr>
        <a:xfrm>
          <a:off x="5953125" y="158400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9" name="テキスト ボックス 458">
          <a:extLst>
            <a:ext uri="{FF2B5EF4-FFF2-40B4-BE49-F238E27FC236}">
              <a16:creationId xmlns:a16="http://schemas.microsoft.com/office/drawing/2014/main" id="{0934B9DE-106C-4640-BE33-1510BEEEA533}"/>
            </a:ext>
          </a:extLst>
        </xdr:cNvPr>
        <xdr:cNvSpPr txBox="1"/>
      </xdr:nvSpPr>
      <xdr:spPr>
        <a:xfrm>
          <a:off x="5527221" y="157042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市民会館】&#10;一人当たり面積グラフ枠">
          <a:extLst>
            <a:ext uri="{FF2B5EF4-FFF2-40B4-BE49-F238E27FC236}">
              <a16:creationId xmlns:a16="http://schemas.microsoft.com/office/drawing/2014/main" id="{CFD9C6A4-A74E-45BB-A968-BC788D5B66D5}"/>
            </a:ext>
          </a:extLst>
        </xdr:cNvPr>
        <xdr:cNvSpPr/>
      </xdr:nvSpPr>
      <xdr:spPr>
        <a:xfrm>
          <a:off x="5953125" y="15840075"/>
          <a:ext cx="424815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53339</xdr:rowOff>
    </xdr:from>
    <xdr:to>
      <xdr:col>54</xdr:col>
      <xdr:colOff>189865</xdr:colOff>
      <xdr:row>107</xdr:row>
      <xdr:rowOff>99061</xdr:rowOff>
    </xdr:to>
    <xdr:cxnSp macro="">
      <xdr:nvCxnSpPr>
        <xdr:cNvPr id="461" name="直線コネクタ 460">
          <a:extLst>
            <a:ext uri="{FF2B5EF4-FFF2-40B4-BE49-F238E27FC236}">
              <a16:creationId xmlns:a16="http://schemas.microsoft.com/office/drawing/2014/main" id="{25012199-BF3A-43CB-B8BC-FB7602DB90BE}"/>
            </a:ext>
          </a:extLst>
        </xdr:cNvPr>
        <xdr:cNvCxnSpPr/>
      </xdr:nvCxnSpPr>
      <xdr:spPr>
        <a:xfrm flipV="1">
          <a:off x="9429115" y="16242664"/>
          <a:ext cx="0" cy="1185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102888</xdr:rowOff>
    </xdr:from>
    <xdr:ext cx="469744" cy="259045"/>
    <xdr:sp macro="" textlink="">
      <xdr:nvSpPr>
        <xdr:cNvPr id="462" name="【市民会館】&#10;一人当たり面積最小値テキスト">
          <a:extLst>
            <a:ext uri="{FF2B5EF4-FFF2-40B4-BE49-F238E27FC236}">
              <a16:creationId xmlns:a16="http://schemas.microsoft.com/office/drawing/2014/main" id="{8D855C8D-8638-46C5-AAE6-B54F34B5A4AE}"/>
            </a:ext>
          </a:extLst>
        </xdr:cNvPr>
        <xdr:cNvSpPr txBox="1"/>
      </xdr:nvSpPr>
      <xdr:spPr>
        <a:xfrm>
          <a:off x="9467850" y="17432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99061</xdr:rowOff>
    </xdr:from>
    <xdr:to>
      <xdr:col>55</xdr:col>
      <xdr:colOff>88900</xdr:colOff>
      <xdr:row>107</xdr:row>
      <xdr:rowOff>99061</xdr:rowOff>
    </xdr:to>
    <xdr:cxnSp macro="">
      <xdr:nvCxnSpPr>
        <xdr:cNvPr id="463" name="直線コネクタ 462">
          <a:extLst>
            <a:ext uri="{FF2B5EF4-FFF2-40B4-BE49-F238E27FC236}">
              <a16:creationId xmlns:a16="http://schemas.microsoft.com/office/drawing/2014/main" id="{86E5BA0B-2A59-4DD1-9104-9EF0682740F6}"/>
            </a:ext>
          </a:extLst>
        </xdr:cNvPr>
        <xdr:cNvCxnSpPr/>
      </xdr:nvCxnSpPr>
      <xdr:spPr>
        <a:xfrm>
          <a:off x="9363075" y="17428211"/>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16</xdr:rowOff>
    </xdr:from>
    <xdr:ext cx="469744" cy="259045"/>
    <xdr:sp macro="" textlink="">
      <xdr:nvSpPr>
        <xdr:cNvPr id="464" name="【市民会館】&#10;一人当たり面積最大値テキスト">
          <a:extLst>
            <a:ext uri="{FF2B5EF4-FFF2-40B4-BE49-F238E27FC236}">
              <a16:creationId xmlns:a16="http://schemas.microsoft.com/office/drawing/2014/main" id="{1B275679-F28C-4760-94C5-D50CA1818520}"/>
            </a:ext>
          </a:extLst>
        </xdr:cNvPr>
        <xdr:cNvSpPr txBox="1"/>
      </xdr:nvSpPr>
      <xdr:spPr>
        <a:xfrm>
          <a:off x="9467850" y="16030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53339</xdr:rowOff>
    </xdr:from>
    <xdr:to>
      <xdr:col>55</xdr:col>
      <xdr:colOff>88900</xdr:colOff>
      <xdr:row>100</xdr:row>
      <xdr:rowOff>53339</xdr:rowOff>
    </xdr:to>
    <xdr:cxnSp macro="">
      <xdr:nvCxnSpPr>
        <xdr:cNvPr id="465" name="直線コネクタ 464">
          <a:extLst>
            <a:ext uri="{FF2B5EF4-FFF2-40B4-BE49-F238E27FC236}">
              <a16:creationId xmlns:a16="http://schemas.microsoft.com/office/drawing/2014/main" id="{FB776D99-AB98-4AAD-BFCF-406F0522D5BB}"/>
            </a:ext>
          </a:extLst>
        </xdr:cNvPr>
        <xdr:cNvCxnSpPr/>
      </xdr:nvCxnSpPr>
      <xdr:spPr>
        <a:xfrm>
          <a:off x="9363075" y="16242664"/>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31132</xdr:rowOff>
    </xdr:from>
    <xdr:ext cx="469744" cy="259045"/>
    <xdr:sp macro="" textlink="">
      <xdr:nvSpPr>
        <xdr:cNvPr id="466" name="【市民会館】&#10;一人当たり面積平均値テキスト">
          <a:extLst>
            <a:ext uri="{FF2B5EF4-FFF2-40B4-BE49-F238E27FC236}">
              <a16:creationId xmlns:a16="http://schemas.microsoft.com/office/drawing/2014/main" id="{C458D8B2-18AD-4BF7-9029-071AC1DB2BDF}"/>
            </a:ext>
          </a:extLst>
        </xdr:cNvPr>
        <xdr:cNvSpPr txBox="1"/>
      </xdr:nvSpPr>
      <xdr:spPr>
        <a:xfrm>
          <a:off x="9467850" y="168681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8255</xdr:rowOff>
    </xdr:from>
    <xdr:to>
      <xdr:col>55</xdr:col>
      <xdr:colOff>50800</xdr:colOff>
      <xdr:row>105</xdr:row>
      <xdr:rowOff>109855</xdr:rowOff>
    </xdr:to>
    <xdr:sp macro="" textlink="">
      <xdr:nvSpPr>
        <xdr:cNvPr id="467" name="フローチャート: 判断 466">
          <a:extLst>
            <a:ext uri="{FF2B5EF4-FFF2-40B4-BE49-F238E27FC236}">
              <a16:creationId xmlns:a16="http://schemas.microsoft.com/office/drawing/2014/main" id="{A28FE32E-EBD8-48FE-8F83-A1488DF7250D}"/>
            </a:ext>
          </a:extLst>
        </xdr:cNvPr>
        <xdr:cNvSpPr/>
      </xdr:nvSpPr>
      <xdr:spPr>
        <a:xfrm>
          <a:off x="9401175" y="17013555"/>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13970</xdr:rowOff>
    </xdr:from>
    <xdr:to>
      <xdr:col>50</xdr:col>
      <xdr:colOff>165100</xdr:colOff>
      <xdr:row>105</xdr:row>
      <xdr:rowOff>115570</xdr:rowOff>
    </xdr:to>
    <xdr:sp macro="" textlink="">
      <xdr:nvSpPr>
        <xdr:cNvPr id="468" name="フローチャート: 判断 467">
          <a:extLst>
            <a:ext uri="{FF2B5EF4-FFF2-40B4-BE49-F238E27FC236}">
              <a16:creationId xmlns:a16="http://schemas.microsoft.com/office/drawing/2014/main" id="{438A46FB-E2C8-42FA-A148-A1785C25755C}"/>
            </a:ext>
          </a:extLst>
        </xdr:cNvPr>
        <xdr:cNvSpPr/>
      </xdr:nvSpPr>
      <xdr:spPr>
        <a:xfrm>
          <a:off x="8639175" y="1701292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19686</xdr:rowOff>
    </xdr:from>
    <xdr:to>
      <xdr:col>46</xdr:col>
      <xdr:colOff>38100</xdr:colOff>
      <xdr:row>105</xdr:row>
      <xdr:rowOff>121286</xdr:rowOff>
    </xdr:to>
    <xdr:sp macro="" textlink="">
      <xdr:nvSpPr>
        <xdr:cNvPr id="469" name="フローチャート: 判断 468">
          <a:extLst>
            <a:ext uri="{FF2B5EF4-FFF2-40B4-BE49-F238E27FC236}">
              <a16:creationId xmlns:a16="http://schemas.microsoft.com/office/drawing/2014/main" id="{F9686CD9-D725-4246-B565-9FE9758CAE6C}"/>
            </a:ext>
          </a:extLst>
        </xdr:cNvPr>
        <xdr:cNvSpPr/>
      </xdr:nvSpPr>
      <xdr:spPr>
        <a:xfrm>
          <a:off x="7839075" y="17021811"/>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168275</xdr:rowOff>
    </xdr:from>
    <xdr:to>
      <xdr:col>41</xdr:col>
      <xdr:colOff>101600</xdr:colOff>
      <xdr:row>105</xdr:row>
      <xdr:rowOff>98425</xdr:rowOff>
    </xdr:to>
    <xdr:sp macro="" textlink="">
      <xdr:nvSpPr>
        <xdr:cNvPr id="470" name="フローチャート: 判断 469">
          <a:extLst>
            <a:ext uri="{FF2B5EF4-FFF2-40B4-BE49-F238E27FC236}">
              <a16:creationId xmlns:a16="http://schemas.microsoft.com/office/drawing/2014/main" id="{075296BD-EE53-432F-9D67-26818A330EDC}"/>
            </a:ext>
          </a:extLst>
        </xdr:cNvPr>
        <xdr:cNvSpPr/>
      </xdr:nvSpPr>
      <xdr:spPr>
        <a:xfrm>
          <a:off x="7029450" y="1699895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36830</xdr:rowOff>
    </xdr:from>
    <xdr:to>
      <xdr:col>36</xdr:col>
      <xdr:colOff>165100</xdr:colOff>
      <xdr:row>105</xdr:row>
      <xdr:rowOff>138430</xdr:rowOff>
    </xdr:to>
    <xdr:sp macro="" textlink="">
      <xdr:nvSpPr>
        <xdr:cNvPr id="471" name="フローチャート: 判断 470">
          <a:extLst>
            <a:ext uri="{FF2B5EF4-FFF2-40B4-BE49-F238E27FC236}">
              <a16:creationId xmlns:a16="http://schemas.microsoft.com/office/drawing/2014/main" id="{6D14AF78-A8F7-476E-976E-D5C6D1B6005C}"/>
            </a:ext>
          </a:extLst>
        </xdr:cNvPr>
        <xdr:cNvSpPr/>
      </xdr:nvSpPr>
      <xdr:spPr>
        <a:xfrm>
          <a:off x="6238875" y="1703895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94709FF2-4EE0-4D69-BE2A-FDEDBAB94033}"/>
            </a:ext>
          </a:extLst>
        </xdr:cNvPr>
        <xdr:cNvSpPr txBox="1"/>
      </xdr:nvSpPr>
      <xdr:spPr>
        <a:xfrm>
          <a:off x="925830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C636055E-D6DB-40AD-B122-2B8011F46DD9}"/>
            </a:ext>
          </a:extLst>
        </xdr:cNvPr>
        <xdr:cNvSpPr txBox="1"/>
      </xdr:nvSpPr>
      <xdr:spPr>
        <a:xfrm>
          <a:off x="85153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B9343A59-B49C-47BF-AAC9-3B9AFC0CD14F}"/>
            </a:ext>
          </a:extLst>
        </xdr:cNvPr>
        <xdr:cNvSpPr txBox="1"/>
      </xdr:nvSpPr>
      <xdr:spPr>
        <a:xfrm>
          <a:off x="77152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E5849426-D452-4A74-ACD9-A95A3E8E5B5E}"/>
            </a:ext>
          </a:extLst>
        </xdr:cNvPr>
        <xdr:cNvSpPr txBox="1"/>
      </xdr:nvSpPr>
      <xdr:spPr>
        <a:xfrm>
          <a:off x="69056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88137364-FF58-49C0-A727-C03EF959F673}"/>
            </a:ext>
          </a:extLst>
        </xdr:cNvPr>
        <xdr:cNvSpPr txBox="1"/>
      </xdr:nvSpPr>
      <xdr:spPr>
        <a:xfrm>
          <a:off x="61150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8255</xdr:rowOff>
    </xdr:from>
    <xdr:to>
      <xdr:col>55</xdr:col>
      <xdr:colOff>50800</xdr:colOff>
      <xdr:row>107</xdr:row>
      <xdr:rowOff>109855</xdr:rowOff>
    </xdr:to>
    <xdr:sp macro="" textlink="">
      <xdr:nvSpPr>
        <xdr:cNvPr id="477" name="楕円 476">
          <a:extLst>
            <a:ext uri="{FF2B5EF4-FFF2-40B4-BE49-F238E27FC236}">
              <a16:creationId xmlns:a16="http://schemas.microsoft.com/office/drawing/2014/main" id="{8D2D71DC-87B9-40D9-849B-DC6960A7FD64}"/>
            </a:ext>
          </a:extLst>
        </xdr:cNvPr>
        <xdr:cNvSpPr/>
      </xdr:nvSpPr>
      <xdr:spPr>
        <a:xfrm>
          <a:off x="9401175" y="17337405"/>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94632</xdr:rowOff>
    </xdr:from>
    <xdr:ext cx="469744" cy="259045"/>
    <xdr:sp macro="" textlink="">
      <xdr:nvSpPr>
        <xdr:cNvPr id="478" name="【市民会館】&#10;一人当たり面積該当値テキスト">
          <a:extLst>
            <a:ext uri="{FF2B5EF4-FFF2-40B4-BE49-F238E27FC236}">
              <a16:creationId xmlns:a16="http://schemas.microsoft.com/office/drawing/2014/main" id="{45563A38-13A6-4D47-9E35-68A3FEB58D42}"/>
            </a:ext>
          </a:extLst>
        </xdr:cNvPr>
        <xdr:cNvSpPr txBox="1"/>
      </xdr:nvSpPr>
      <xdr:spPr>
        <a:xfrm>
          <a:off x="9467850" y="17258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8255</xdr:rowOff>
    </xdr:from>
    <xdr:to>
      <xdr:col>50</xdr:col>
      <xdr:colOff>165100</xdr:colOff>
      <xdr:row>107</xdr:row>
      <xdr:rowOff>109855</xdr:rowOff>
    </xdr:to>
    <xdr:sp macro="" textlink="">
      <xdr:nvSpPr>
        <xdr:cNvPr id="479" name="楕円 478">
          <a:extLst>
            <a:ext uri="{FF2B5EF4-FFF2-40B4-BE49-F238E27FC236}">
              <a16:creationId xmlns:a16="http://schemas.microsoft.com/office/drawing/2014/main" id="{67DE2912-8B6C-452F-BA25-3E01D3B2E882}"/>
            </a:ext>
          </a:extLst>
        </xdr:cNvPr>
        <xdr:cNvSpPr/>
      </xdr:nvSpPr>
      <xdr:spPr>
        <a:xfrm>
          <a:off x="8639175" y="1733740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59055</xdr:rowOff>
    </xdr:from>
    <xdr:to>
      <xdr:col>55</xdr:col>
      <xdr:colOff>0</xdr:colOff>
      <xdr:row>107</xdr:row>
      <xdr:rowOff>59055</xdr:rowOff>
    </xdr:to>
    <xdr:cxnSp macro="">
      <xdr:nvCxnSpPr>
        <xdr:cNvPr id="480" name="直線コネクタ 479">
          <a:extLst>
            <a:ext uri="{FF2B5EF4-FFF2-40B4-BE49-F238E27FC236}">
              <a16:creationId xmlns:a16="http://schemas.microsoft.com/office/drawing/2014/main" id="{CFF53A70-A516-4DEE-9937-A8E6ECFE1FC3}"/>
            </a:ext>
          </a:extLst>
        </xdr:cNvPr>
        <xdr:cNvCxnSpPr/>
      </xdr:nvCxnSpPr>
      <xdr:spPr>
        <a:xfrm>
          <a:off x="8686800" y="17385030"/>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8255</xdr:rowOff>
    </xdr:from>
    <xdr:to>
      <xdr:col>46</xdr:col>
      <xdr:colOff>38100</xdr:colOff>
      <xdr:row>107</xdr:row>
      <xdr:rowOff>109855</xdr:rowOff>
    </xdr:to>
    <xdr:sp macro="" textlink="">
      <xdr:nvSpPr>
        <xdr:cNvPr id="481" name="楕円 480">
          <a:extLst>
            <a:ext uri="{FF2B5EF4-FFF2-40B4-BE49-F238E27FC236}">
              <a16:creationId xmlns:a16="http://schemas.microsoft.com/office/drawing/2014/main" id="{2776C0A2-3494-4BD0-A34E-ACAE0E8C2BD7}"/>
            </a:ext>
          </a:extLst>
        </xdr:cNvPr>
        <xdr:cNvSpPr/>
      </xdr:nvSpPr>
      <xdr:spPr>
        <a:xfrm>
          <a:off x="7839075" y="1733740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59055</xdr:rowOff>
    </xdr:from>
    <xdr:to>
      <xdr:col>50</xdr:col>
      <xdr:colOff>114300</xdr:colOff>
      <xdr:row>107</xdr:row>
      <xdr:rowOff>59055</xdr:rowOff>
    </xdr:to>
    <xdr:cxnSp macro="">
      <xdr:nvCxnSpPr>
        <xdr:cNvPr id="482" name="直線コネクタ 481">
          <a:extLst>
            <a:ext uri="{FF2B5EF4-FFF2-40B4-BE49-F238E27FC236}">
              <a16:creationId xmlns:a16="http://schemas.microsoft.com/office/drawing/2014/main" id="{3E17BC82-B30D-4B96-8D96-4BF65F615C51}"/>
            </a:ext>
          </a:extLst>
        </xdr:cNvPr>
        <xdr:cNvCxnSpPr/>
      </xdr:nvCxnSpPr>
      <xdr:spPr>
        <a:xfrm>
          <a:off x="7886700" y="1738503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8255</xdr:rowOff>
    </xdr:from>
    <xdr:to>
      <xdr:col>41</xdr:col>
      <xdr:colOff>101600</xdr:colOff>
      <xdr:row>107</xdr:row>
      <xdr:rowOff>109855</xdr:rowOff>
    </xdr:to>
    <xdr:sp macro="" textlink="">
      <xdr:nvSpPr>
        <xdr:cNvPr id="483" name="楕円 482">
          <a:extLst>
            <a:ext uri="{FF2B5EF4-FFF2-40B4-BE49-F238E27FC236}">
              <a16:creationId xmlns:a16="http://schemas.microsoft.com/office/drawing/2014/main" id="{559A4F0A-7E14-42C5-86D1-923E46C24A1D}"/>
            </a:ext>
          </a:extLst>
        </xdr:cNvPr>
        <xdr:cNvSpPr/>
      </xdr:nvSpPr>
      <xdr:spPr>
        <a:xfrm>
          <a:off x="7029450" y="1733740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59055</xdr:rowOff>
    </xdr:from>
    <xdr:to>
      <xdr:col>45</xdr:col>
      <xdr:colOff>177800</xdr:colOff>
      <xdr:row>107</xdr:row>
      <xdr:rowOff>59055</xdr:rowOff>
    </xdr:to>
    <xdr:cxnSp macro="">
      <xdr:nvCxnSpPr>
        <xdr:cNvPr id="484" name="直線コネクタ 483">
          <a:extLst>
            <a:ext uri="{FF2B5EF4-FFF2-40B4-BE49-F238E27FC236}">
              <a16:creationId xmlns:a16="http://schemas.microsoft.com/office/drawing/2014/main" id="{74B7E254-9E7F-4087-9028-4112F08D4E12}"/>
            </a:ext>
          </a:extLst>
        </xdr:cNvPr>
        <xdr:cNvCxnSpPr/>
      </xdr:nvCxnSpPr>
      <xdr:spPr>
        <a:xfrm>
          <a:off x="7077075" y="17385030"/>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8255</xdr:rowOff>
    </xdr:from>
    <xdr:to>
      <xdr:col>36</xdr:col>
      <xdr:colOff>165100</xdr:colOff>
      <xdr:row>107</xdr:row>
      <xdr:rowOff>109855</xdr:rowOff>
    </xdr:to>
    <xdr:sp macro="" textlink="">
      <xdr:nvSpPr>
        <xdr:cNvPr id="485" name="楕円 484">
          <a:extLst>
            <a:ext uri="{FF2B5EF4-FFF2-40B4-BE49-F238E27FC236}">
              <a16:creationId xmlns:a16="http://schemas.microsoft.com/office/drawing/2014/main" id="{E34B25EC-3593-4ADC-A96D-8D96A9866163}"/>
            </a:ext>
          </a:extLst>
        </xdr:cNvPr>
        <xdr:cNvSpPr/>
      </xdr:nvSpPr>
      <xdr:spPr>
        <a:xfrm>
          <a:off x="6238875" y="1733740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59055</xdr:rowOff>
    </xdr:from>
    <xdr:to>
      <xdr:col>41</xdr:col>
      <xdr:colOff>50800</xdr:colOff>
      <xdr:row>107</xdr:row>
      <xdr:rowOff>59055</xdr:rowOff>
    </xdr:to>
    <xdr:cxnSp macro="">
      <xdr:nvCxnSpPr>
        <xdr:cNvPr id="486" name="直線コネクタ 485">
          <a:extLst>
            <a:ext uri="{FF2B5EF4-FFF2-40B4-BE49-F238E27FC236}">
              <a16:creationId xmlns:a16="http://schemas.microsoft.com/office/drawing/2014/main" id="{B470B24E-BCCA-449B-AF7B-853EAB506EAE}"/>
            </a:ext>
          </a:extLst>
        </xdr:cNvPr>
        <xdr:cNvCxnSpPr/>
      </xdr:nvCxnSpPr>
      <xdr:spPr>
        <a:xfrm>
          <a:off x="6286500" y="17385030"/>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132097</xdr:rowOff>
    </xdr:from>
    <xdr:ext cx="469744" cy="259045"/>
    <xdr:sp macro="" textlink="">
      <xdr:nvSpPr>
        <xdr:cNvPr id="487" name="n_1aveValue【市民会館】&#10;一人当たり面積">
          <a:extLst>
            <a:ext uri="{FF2B5EF4-FFF2-40B4-BE49-F238E27FC236}">
              <a16:creationId xmlns:a16="http://schemas.microsoft.com/office/drawing/2014/main" id="{710079A0-3E08-4489-88B2-A4E9F2CF2B33}"/>
            </a:ext>
          </a:extLst>
        </xdr:cNvPr>
        <xdr:cNvSpPr txBox="1"/>
      </xdr:nvSpPr>
      <xdr:spPr>
        <a:xfrm>
          <a:off x="8458277" y="16810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137813</xdr:rowOff>
    </xdr:from>
    <xdr:ext cx="469744" cy="259045"/>
    <xdr:sp macro="" textlink="">
      <xdr:nvSpPr>
        <xdr:cNvPr id="488" name="n_2aveValue【市民会館】&#10;一人当たり面積">
          <a:extLst>
            <a:ext uri="{FF2B5EF4-FFF2-40B4-BE49-F238E27FC236}">
              <a16:creationId xmlns:a16="http://schemas.microsoft.com/office/drawing/2014/main" id="{24D78D84-85FB-49E2-A0E0-49EFD8C4E839}"/>
            </a:ext>
          </a:extLst>
        </xdr:cNvPr>
        <xdr:cNvSpPr txBox="1"/>
      </xdr:nvSpPr>
      <xdr:spPr>
        <a:xfrm>
          <a:off x="7677227" y="16819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114952</xdr:rowOff>
    </xdr:from>
    <xdr:ext cx="469744" cy="259045"/>
    <xdr:sp macro="" textlink="">
      <xdr:nvSpPr>
        <xdr:cNvPr id="489" name="n_3aveValue【市民会館】&#10;一人当たり面積">
          <a:extLst>
            <a:ext uri="{FF2B5EF4-FFF2-40B4-BE49-F238E27FC236}">
              <a16:creationId xmlns:a16="http://schemas.microsoft.com/office/drawing/2014/main" id="{35B91776-B824-49E9-88FB-3B6B8712EC8A}"/>
            </a:ext>
          </a:extLst>
        </xdr:cNvPr>
        <xdr:cNvSpPr txBox="1"/>
      </xdr:nvSpPr>
      <xdr:spPr>
        <a:xfrm>
          <a:off x="6867602" y="1679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154957</xdr:rowOff>
    </xdr:from>
    <xdr:ext cx="469744" cy="259045"/>
    <xdr:sp macro="" textlink="">
      <xdr:nvSpPr>
        <xdr:cNvPr id="490" name="n_4aveValue【市民会館】&#10;一人当たり面積">
          <a:extLst>
            <a:ext uri="{FF2B5EF4-FFF2-40B4-BE49-F238E27FC236}">
              <a16:creationId xmlns:a16="http://schemas.microsoft.com/office/drawing/2014/main" id="{E0BB48A7-D512-49D2-9217-2D87F9924311}"/>
            </a:ext>
          </a:extLst>
        </xdr:cNvPr>
        <xdr:cNvSpPr txBox="1"/>
      </xdr:nvSpPr>
      <xdr:spPr>
        <a:xfrm>
          <a:off x="6067502" y="1683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100982</xdr:rowOff>
    </xdr:from>
    <xdr:ext cx="469744" cy="259045"/>
    <xdr:sp macro="" textlink="">
      <xdr:nvSpPr>
        <xdr:cNvPr id="491" name="n_1mainValue【市民会館】&#10;一人当たり面積">
          <a:extLst>
            <a:ext uri="{FF2B5EF4-FFF2-40B4-BE49-F238E27FC236}">
              <a16:creationId xmlns:a16="http://schemas.microsoft.com/office/drawing/2014/main" id="{BD31858C-DF64-46D2-AE64-F93C93588FE1}"/>
            </a:ext>
          </a:extLst>
        </xdr:cNvPr>
        <xdr:cNvSpPr txBox="1"/>
      </xdr:nvSpPr>
      <xdr:spPr>
        <a:xfrm>
          <a:off x="8458277" y="17430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100982</xdr:rowOff>
    </xdr:from>
    <xdr:ext cx="469744" cy="259045"/>
    <xdr:sp macro="" textlink="">
      <xdr:nvSpPr>
        <xdr:cNvPr id="492" name="n_2mainValue【市民会館】&#10;一人当たり面積">
          <a:extLst>
            <a:ext uri="{FF2B5EF4-FFF2-40B4-BE49-F238E27FC236}">
              <a16:creationId xmlns:a16="http://schemas.microsoft.com/office/drawing/2014/main" id="{92BE435B-4152-4098-9A1D-847A70E4E938}"/>
            </a:ext>
          </a:extLst>
        </xdr:cNvPr>
        <xdr:cNvSpPr txBox="1"/>
      </xdr:nvSpPr>
      <xdr:spPr>
        <a:xfrm>
          <a:off x="7677227" y="17430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100982</xdr:rowOff>
    </xdr:from>
    <xdr:ext cx="469744" cy="259045"/>
    <xdr:sp macro="" textlink="">
      <xdr:nvSpPr>
        <xdr:cNvPr id="493" name="n_3mainValue【市民会館】&#10;一人当たり面積">
          <a:extLst>
            <a:ext uri="{FF2B5EF4-FFF2-40B4-BE49-F238E27FC236}">
              <a16:creationId xmlns:a16="http://schemas.microsoft.com/office/drawing/2014/main" id="{55328C15-7EFD-4235-A3A3-E48EED9529B8}"/>
            </a:ext>
          </a:extLst>
        </xdr:cNvPr>
        <xdr:cNvSpPr txBox="1"/>
      </xdr:nvSpPr>
      <xdr:spPr>
        <a:xfrm>
          <a:off x="6867602" y="17430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100982</xdr:rowOff>
    </xdr:from>
    <xdr:ext cx="469744" cy="259045"/>
    <xdr:sp macro="" textlink="">
      <xdr:nvSpPr>
        <xdr:cNvPr id="494" name="n_4mainValue【市民会館】&#10;一人当たり面積">
          <a:extLst>
            <a:ext uri="{FF2B5EF4-FFF2-40B4-BE49-F238E27FC236}">
              <a16:creationId xmlns:a16="http://schemas.microsoft.com/office/drawing/2014/main" id="{38028454-79BE-4507-9FF7-2B7DB5A215F9}"/>
            </a:ext>
          </a:extLst>
        </xdr:cNvPr>
        <xdr:cNvSpPr txBox="1"/>
      </xdr:nvSpPr>
      <xdr:spPr>
        <a:xfrm>
          <a:off x="6067502" y="17430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a:extLst>
            <a:ext uri="{FF2B5EF4-FFF2-40B4-BE49-F238E27FC236}">
              <a16:creationId xmlns:a16="http://schemas.microsoft.com/office/drawing/2014/main" id="{D89BB2B1-6240-4CA6-8968-53B6EEC83DF4}"/>
            </a:ext>
          </a:extLst>
        </xdr:cNvPr>
        <xdr:cNvSpPr/>
      </xdr:nvSpPr>
      <xdr:spPr>
        <a:xfrm>
          <a:off x="11210925" y="39624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a:extLst>
            <a:ext uri="{FF2B5EF4-FFF2-40B4-BE49-F238E27FC236}">
              <a16:creationId xmlns:a16="http://schemas.microsoft.com/office/drawing/2014/main" id="{7394273E-9C83-4586-8386-6527DF613369}"/>
            </a:ext>
          </a:extLst>
        </xdr:cNvPr>
        <xdr:cNvSpPr/>
      </xdr:nvSpPr>
      <xdr:spPr>
        <a:xfrm>
          <a:off x="113157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a:extLst>
            <a:ext uri="{FF2B5EF4-FFF2-40B4-BE49-F238E27FC236}">
              <a16:creationId xmlns:a16="http://schemas.microsoft.com/office/drawing/2014/main" id="{7731036C-F0F3-4E5C-8AEE-3D80F96971AF}"/>
            </a:ext>
          </a:extLst>
        </xdr:cNvPr>
        <xdr:cNvSpPr/>
      </xdr:nvSpPr>
      <xdr:spPr>
        <a:xfrm>
          <a:off x="113157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a:extLst>
            <a:ext uri="{FF2B5EF4-FFF2-40B4-BE49-F238E27FC236}">
              <a16:creationId xmlns:a16="http://schemas.microsoft.com/office/drawing/2014/main" id="{8362A872-CF6B-4063-B2CC-61978D651611}"/>
            </a:ext>
          </a:extLst>
        </xdr:cNvPr>
        <xdr:cNvSpPr/>
      </xdr:nvSpPr>
      <xdr:spPr>
        <a:xfrm>
          <a:off x="122396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a:extLst>
            <a:ext uri="{FF2B5EF4-FFF2-40B4-BE49-F238E27FC236}">
              <a16:creationId xmlns:a16="http://schemas.microsoft.com/office/drawing/2014/main" id="{909E1F8A-A903-437C-A42A-CBF7713CDAB3}"/>
            </a:ext>
          </a:extLst>
        </xdr:cNvPr>
        <xdr:cNvSpPr/>
      </xdr:nvSpPr>
      <xdr:spPr>
        <a:xfrm>
          <a:off x="122396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a:extLst>
            <a:ext uri="{FF2B5EF4-FFF2-40B4-BE49-F238E27FC236}">
              <a16:creationId xmlns:a16="http://schemas.microsoft.com/office/drawing/2014/main" id="{8335033C-857B-415D-AB52-9606EBC8F69A}"/>
            </a:ext>
          </a:extLst>
        </xdr:cNvPr>
        <xdr:cNvSpPr/>
      </xdr:nvSpPr>
      <xdr:spPr>
        <a:xfrm>
          <a:off x="132683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a:extLst>
            <a:ext uri="{FF2B5EF4-FFF2-40B4-BE49-F238E27FC236}">
              <a16:creationId xmlns:a16="http://schemas.microsoft.com/office/drawing/2014/main" id="{74F547C6-C9C4-45C8-8B1D-79E4B5D068EB}"/>
            </a:ext>
          </a:extLst>
        </xdr:cNvPr>
        <xdr:cNvSpPr/>
      </xdr:nvSpPr>
      <xdr:spPr>
        <a:xfrm>
          <a:off x="132683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a:extLst>
            <a:ext uri="{FF2B5EF4-FFF2-40B4-BE49-F238E27FC236}">
              <a16:creationId xmlns:a16="http://schemas.microsoft.com/office/drawing/2014/main" id="{5E7E9009-9E67-407A-A71F-E6DA1E9FD7EC}"/>
            </a:ext>
          </a:extLst>
        </xdr:cNvPr>
        <xdr:cNvSpPr/>
      </xdr:nvSpPr>
      <xdr:spPr>
        <a:xfrm>
          <a:off x="11210925" y="50387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a:extLst>
            <a:ext uri="{FF2B5EF4-FFF2-40B4-BE49-F238E27FC236}">
              <a16:creationId xmlns:a16="http://schemas.microsoft.com/office/drawing/2014/main" id="{91B89237-3849-4099-9194-507652969DE7}"/>
            </a:ext>
          </a:extLst>
        </xdr:cNvPr>
        <xdr:cNvSpPr txBox="1"/>
      </xdr:nvSpPr>
      <xdr:spPr>
        <a:xfrm>
          <a:off x="11172825" y="48577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a:extLst>
            <a:ext uri="{FF2B5EF4-FFF2-40B4-BE49-F238E27FC236}">
              <a16:creationId xmlns:a16="http://schemas.microsoft.com/office/drawing/2014/main" id="{93E3B049-05D8-4DA7-B302-D4403B926604}"/>
            </a:ext>
          </a:extLst>
        </xdr:cNvPr>
        <xdr:cNvCxnSpPr/>
      </xdr:nvCxnSpPr>
      <xdr:spPr>
        <a:xfrm>
          <a:off x="11210925" y="72009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505" name="テキスト ボックス 504">
          <a:extLst>
            <a:ext uri="{FF2B5EF4-FFF2-40B4-BE49-F238E27FC236}">
              <a16:creationId xmlns:a16="http://schemas.microsoft.com/office/drawing/2014/main" id="{60955C68-638B-430F-AF3A-110E4723150C}"/>
            </a:ext>
          </a:extLst>
        </xdr:cNvPr>
        <xdr:cNvSpPr txBox="1"/>
      </xdr:nvSpPr>
      <xdr:spPr>
        <a:xfrm>
          <a:off x="10845966" y="7065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6" name="直線コネクタ 505">
          <a:extLst>
            <a:ext uri="{FF2B5EF4-FFF2-40B4-BE49-F238E27FC236}">
              <a16:creationId xmlns:a16="http://schemas.microsoft.com/office/drawing/2014/main" id="{EB4C275F-DAE3-4850-A861-5EE8DA8AFE82}"/>
            </a:ext>
          </a:extLst>
        </xdr:cNvPr>
        <xdr:cNvCxnSpPr/>
      </xdr:nvCxnSpPr>
      <xdr:spPr>
        <a:xfrm>
          <a:off x="11210925" y="68389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507" name="テキスト ボックス 506">
          <a:extLst>
            <a:ext uri="{FF2B5EF4-FFF2-40B4-BE49-F238E27FC236}">
              <a16:creationId xmlns:a16="http://schemas.microsoft.com/office/drawing/2014/main" id="{7957E06F-033F-4764-BAD9-9BEE247B29E4}"/>
            </a:ext>
          </a:extLst>
        </xdr:cNvPr>
        <xdr:cNvSpPr txBox="1"/>
      </xdr:nvSpPr>
      <xdr:spPr>
        <a:xfrm>
          <a:off x="10845966" y="6703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8" name="直線コネクタ 507">
          <a:extLst>
            <a:ext uri="{FF2B5EF4-FFF2-40B4-BE49-F238E27FC236}">
              <a16:creationId xmlns:a16="http://schemas.microsoft.com/office/drawing/2014/main" id="{FDE32EBE-775D-4E23-B189-6115850495F1}"/>
            </a:ext>
          </a:extLst>
        </xdr:cNvPr>
        <xdr:cNvCxnSpPr/>
      </xdr:nvCxnSpPr>
      <xdr:spPr>
        <a:xfrm>
          <a:off x="11210925" y="64770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9" name="テキスト ボックス 508">
          <a:extLst>
            <a:ext uri="{FF2B5EF4-FFF2-40B4-BE49-F238E27FC236}">
              <a16:creationId xmlns:a16="http://schemas.microsoft.com/office/drawing/2014/main" id="{85EAE309-46BA-4FCF-AE91-19B455924ED7}"/>
            </a:ext>
          </a:extLst>
        </xdr:cNvPr>
        <xdr:cNvSpPr txBox="1"/>
      </xdr:nvSpPr>
      <xdr:spPr>
        <a:xfrm>
          <a:off x="10845966" y="6341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0" name="直線コネクタ 509">
          <a:extLst>
            <a:ext uri="{FF2B5EF4-FFF2-40B4-BE49-F238E27FC236}">
              <a16:creationId xmlns:a16="http://schemas.microsoft.com/office/drawing/2014/main" id="{34705F5D-2D77-4270-ABE6-E2E5C49EFCE7}"/>
            </a:ext>
          </a:extLst>
        </xdr:cNvPr>
        <xdr:cNvCxnSpPr/>
      </xdr:nvCxnSpPr>
      <xdr:spPr>
        <a:xfrm>
          <a:off x="11210925" y="61245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1" name="テキスト ボックス 510">
          <a:extLst>
            <a:ext uri="{FF2B5EF4-FFF2-40B4-BE49-F238E27FC236}">
              <a16:creationId xmlns:a16="http://schemas.microsoft.com/office/drawing/2014/main" id="{F04F196C-37F3-4ACD-B6E9-9A0E32356572}"/>
            </a:ext>
          </a:extLst>
        </xdr:cNvPr>
        <xdr:cNvSpPr txBox="1"/>
      </xdr:nvSpPr>
      <xdr:spPr>
        <a:xfrm>
          <a:off x="10845966" y="59887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2" name="直線コネクタ 511">
          <a:extLst>
            <a:ext uri="{FF2B5EF4-FFF2-40B4-BE49-F238E27FC236}">
              <a16:creationId xmlns:a16="http://schemas.microsoft.com/office/drawing/2014/main" id="{BDBC5BBC-DCEA-47B0-B945-A18C39B95F40}"/>
            </a:ext>
          </a:extLst>
        </xdr:cNvPr>
        <xdr:cNvCxnSpPr/>
      </xdr:nvCxnSpPr>
      <xdr:spPr>
        <a:xfrm>
          <a:off x="11210925" y="57626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3" name="テキスト ボックス 512">
          <a:extLst>
            <a:ext uri="{FF2B5EF4-FFF2-40B4-BE49-F238E27FC236}">
              <a16:creationId xmlns:a16="http://schemas.microsoft.com/office/drawing/2014/main" id="{613F98D8-0ED9-4DB6-9078-45686511EF8E}"/>
            </a:ext>
          </a:extLst>
        </xdr:cNvPr>
        <xdr:cNvSpPr txBox="1"/>
      </xdr:nvSpPr>
      <xdr:spPr>
        <a:xfrm>
          <a:off x="10845966" y="56267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4" name="直線コネクタ 513">
          <a:extLst>
            <a:ext uri="{FF2B5EF4-FFF2-40B4-BE49-F238E27FC236}">
              <a16:creationId xmlns:a16="http://schemas.microsoft.com/office/drawing/2014/main" id="{1BCD09B2-4B4B-4C75-ADDD-D8523F6AF738}"/>
            </a:ext>
          </a:extLst>
        </xdr:cNvPr>
        <xdr:cNvCxnSpPr/>
      </xdr:nvCxnSpPr>
      <xdr:spPr>
        <a:xfrm>
          <a:off x="11210925" y="54006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5" name="テキスト ボックス 514">
          <a:extLst>
            <a:ext uri="{FF2B5EF4-FFF2-40B4-BE49-F238E27FC236}">
              <a16:creationId xmlns:a16="http://schemas.microsoft.com/office/drawing/2014/main" id="{2CA887C9-4DB2-44F8-AF52-64ACAADC8A04}"/>
            </a:ext>
          </a:extLst>
        </xdr:cNvPr>
        <xdr:cNvSpPr txBox="1"/>
      </xdr:nvSpPr>
      <xdr:spPr>
        <a:xfrm>
          <a:off x="10845966" y="52648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6" name="直線コネクタ 515">
          <a:extLst>
            <a:ext uri="{FF2B5EF4-FFF2-40B4-BE49-F238E27FC236}">
              <a16:creationId xmlns:a16="http://schemas.microsoft.com/office/drawing/2014/main" id="{23D75470-D43B-4181-A46B-A097AF00AA62}"/>
            </a:ext>
          </a:extLst>
        </xdr:cNvPr>
        <xdr:cNvCxnSpPr/>
      </xdr:nvCxnSpPr>
      <xdr:spPr>
        <a:xfrm>
          <a:off x="11210925" y="50387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517" name="テキスト ボックス 516">
          <a:extLst>
            <a:ext uri="{FF2B5EF4-FFF2-40B4-BE49-F238E27FC236}">
              <a16:creationId xmlns:a16="http://schemas.microsoft.com/office/drawing/2014/main" id="{58C7BABA-61E0-4898-81CB-3374C703642E}"/>
            </a:ext>
          </a:extLst>
        </xdr:cNvPr>
        <xdr:cNvSpPr txBox="1"/>
      </xdr:nvSpPr>
      <xdr:spPr>
        <a:xfrm>
          <a:off x="10845966" y="49028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8" name="【一般廃棄物処理施設】&#10;有形固定資産減価償却率グラフ枠">
          <a:extLst>
            <a:ext uri="{FF2B5EF4-FFF2-40B4-BE49-F238E27FC236}">
              <a16:creationId xmlns:a16="http://schemas.microsoft.com/office/drawing/2014/main" id="{97CA7881-C0F3-4DD9-B85B-441DA11E5821}"/>
            </a:ext>
          </a:extLst>
        </xdr:cNvPr>
        <xdr:cNvSpPr/>
      </xdr:nvSpPr>
      <xdr:spPr>
        <a:xfrm>
          <a:off x="11210925" y="50387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91440</xdr:rowOff>
    </xdr:from>
    <xdr:to>
      <xdr:col>85</xdr:col>
      <xdr:colOff>126364</xdr:colOff>
      <xdr:row>42</xdr:row>
      <xdr:rowOff>19050</xdr:rowOff>
    </xdr:to>
    <xdr:cxnSp macro="">
      <xdr:nvCxnSpPr>
        <xdr:cNvPr id="519" name="直線コネクタ 518">
          <a:extLst>
            <a:ext uri="{FF2B5EF4-FFF2-40B4-BE49-F238E27FC236}">
              <a16:creationId xmlns:a16="http://schemas.microsoft.com/office/drawing/2014/main" id="{3A7A09C9-DC98-4F35-B217-C82F32B6FCAA}"/>
            </a:ext>
          </a:extLst>
        </xdr:cNvPr>
        <xdr:cNvCxnSpPr/>
      </xdr:nvCxnSpPr>
      <xdr:spPr>
        <a:xfrm flipV="1">
          <a:off x="14696439" y="5593715"/>
          <a:ext cx="0" cy="1226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22877</xdr:rowOff>
    </xdr:from>
    <xdr:ext cx="405111" cy="259045"/>
    <xdr:sp macro="" textlink="">
      <xdr:nvSpPr>
        <xdr:cNvPr id="520" name="【一般廃棄物処理施設】&#10;有形固定資産減価償却率最小値テキスト">
          <a:extLst>
            <a:ext uri="{FF2B5EF4-FFF2-40B4-BE49-F238E27FC236}">
              <a16:creationId xmlns:a16="http://schemas.microsoft.com/office/drawing/2014/main" id="{026E6D72-E8C3-4DE8-829A-09AC8AB1E754}"/>
            </a:ext>
          </a:extLst>
        </xdr:cNvPr>
        <xdr:cNvSpPr txBox="1"/>
      </xdr:nvSpPr>
      <xdr:spPr>
        <a:xfrm>
          <a:off x="14735175" y="6826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19050</xdr:rowOff>
    </xdr:from>
    <xdr:to>
      <xdr:col>86</xdr:col>
      <xdr:colOff>25400</xdr:colOff>
      <xdr:row>42</xdr:row>
      <xdr:rowOff>19050</xdr:rowOff>
    </xdr:to>
    <xdr:cxnSp macro="">
      <xdr:nvCxnSpPr>
        <xdr:cNvPr id="521" name="直線コネクタ 520">
          <a:extLst>
            <a:ext uri="{FF2B5EF4-FFF2-40B4-BE49-F238E27FC236}">
              <a16:creationId xmlns:a16="http://schemas.microsoft.com/office/drawing/2014/main" id="{BE82C4A1-5502-479D-8437-72DA9B02AAC6}"/>
            </a:ext>
          </a:extLst>
        </xdr:cNvPr>
        <xdr:cNvCxnSpPr/>
      </xdr:nvCxnSpPr>
      <xdr:spPr>
        <a:xfrm>
          <a:off x="14611350" y="681990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38117</xdr:rowOff>
    </xdr:from>
    <xdr:ext cx="405111" cy="259045"/>
    <xdr:sp macro="" textlink="">
      <xdr:nvSpPr>
        <xdr:cNvPr id="522" name="【一般廃棄物処理施設】&#10;有形固定資産減価償却率最大値テキスト">
          <a:extLst>
            <a:ext uri="{FF2B5EF4-FFF2-40B4-BE49-F238E27FC236}">
              <a16:creationId xmlns:a16="http://schemas.microsoft.com/office/drawing/2014/main" id="{A210C5AB-7B90-4271-9041-76562548BC1F}"/>
            </a:ext>
          </a:extLst>
        </xdr:cNvPr>
        <xdr:cNvSpPr txBox="1"/>
      </xdr:nvSpPr>
      <xdr:spPr>
        <a:xfrm>
          <a:off x="14735175" y="5381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91440</xdr:rowOff>
    </xdr:from>
    <xdr:to>
      <xdr:col>86</xdr:col>
      <xdr:colOff>25400</xdr:colOff>
      <xdr:row>34</xdr:row>
      <xdr:rowOff>91440</xdr:rowOff>
    </xdr:to>
    <xdr:cxnSp macro="">
      <xdr:nvCxnSpPr>
        <xdr:cNvPr id="523" name="直線コネクタ 522">
          <a:extLst>
            <a:ext uri="{FF2B5EF4-FFF2-40B4-BE49-F238E27FC236}">
              <a16:creationId xmlns:a16="http://schemas.microsoft.com/office/drawing/2014/main" id="{B1799CF8-E609-48E5-8088-93B94F1BB173}"/>
            </a:ext>
          </a:extLst>
        </xdr:cNvPr>
        <xdr:cNvCxnSpPr/>
      </xdr:nvCxnSpPr>
      <xdr:spPr>
        <a:xfrm>
          <a:off x="14611350" y="559371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39</xdr:row>
      <xdr:rowOff>11447</xdr:rowOff>
    </xdr:from>
    <xdr:ext cx="405111" cy="259045"/>
    <xdr:sp macro="" textlink="">
      <xdr:nvSpPr>
        <xdr:cNvPr id="524" name="【一般廃棄物処理施設】&#10;有形固定資産減価償却率平均値テキスト">
          <a:extLst>
            <a:ext uri="{FF2B5EF4-FFF2-40B4-BE49-F238E27FC236}">
              <a16:creationId xmlns:a16="http://schemas.microsoft.com/office/drawing/2014/main" id="{1959AEAB-7D90-4892-A095-0BD449CA0F5B}"/>
            </a:ext>
          </a:extLst>
        </xdr:cNvPr>
        <xdr:cNvSpPr txBox="1"/>
      </xdr:nvSpPr>
      <xdr:spPr>
        <a:xfrm>
          <a:off x="14735175" y="6323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33020</xdr:rowOff>
    </xdr:from>
    <xdr:to>
      <xdr:col>85</xdr:col>
      <xdr:colOff>177800</xdr:colOff>
      <xdr:row>39</xdr:row>
      <xdr:rowOff>134620</xdr:rowOff>
    </xdr:to>
    <xdr:sp macro="" textlink="">
      <xdr:nvSpPr>
        <xdr:cNvPr id="525" name="フローチャート: 判断 524">
          <a:extLst>
            <a:ext uri="{FF2B5EF4-FFF2-40B4-BE49-F238E27FC236}">
              <a16:creationId xmlns:a16="http://schemas.microsoft.com/office/drawing/2014/main" id="{DE6A7DB7-2BC2-47AE-AC00-83FE79F53076}"/>
            </a:ext>
          </a:extLst>
        </xdr:cNvPr>
        <xdr:cNvSpPr/>
      </xdr:nvSpPr>
      <xdr:spPr>
        <a:xfrm>
          <a:off x="14649450" y="634492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39</xdr:row>
      <xdr:rowOff>6350</xdr:rowOff>
    </xdr:from>
    <xdr:to>
      <xdr:col>81</xdr:col>
      <xdr:colOff>101600</xdr:colOff>
      <xdr:row>39</xdr:row>
      <xdr:rowOff>107950</xdr:rowOff>
    </xdr:to>
    <xdr:sp macro="" textlink="">
      <xdr:nvSpPr>
        <xdr:cNvPr id="526" name="フローチャート: 判断 525">
          <a:extLst>
            <a:ext uri="{FF2B5EF4-FFF2-40B4-BE49-F238E27FC236}">
              <a16:creationId xmlns:a16="http://schemas.microsoft.com/office/drawing/2014/main" id="{4BD701DE-5F03-4561-B2BC-BB8D2479503A}"/>
            </a:ext>
          </a:extLst>
        </xdr:cNvPr>
        <xdr:cNvSpPr/>
      </xdr:nvSpPr>
      <xdr:spPr>
        <a:xfrm>
          <a:off x="13887450" y="632460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78740</xdr:rowOff>
    </xdr:from>
    <xdr:to>
      <xdr:col>76</xdr:col>
      <xdr:colOff>165100</xdr:colOff>
      <xdr:row>39</xdr:row>
      <xdr:rowOff>8890</xdr:rowOff>
    </xdr:to>
    <xdr:sp macro="" textlink="">
      <xdr:nvSpPr>
        <xdr:cNvPr id="527" name="フローチャート: 判断 526">
          <a:extLst>
            <a:ext uri="{FF2B5EF4-FFF2-40B4-BE49-F238E27FC236}">
              <a16:creationId xmlns:a16="http://schemas.microsoft.com/office/drawing/2014/main" id="{397D258D-C500-41A0-92EA-6A19C9C00A44}"/>
            </a:ext>
          </a:extLst>
        </xdr:cNvPr>
        <xdr:cNvSpPr/>
      </xdr:nvSpPr>
      <xdr:spPr>
        <a:xfrm>
          <a:off x="13096875" y="623189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6350</xdr:rowOff>
    </xdr:from>
    <xdr:to>
      <xdr:col>72</xdr:col>
      <xdr:colOff>38100</xdr:colOff>
      <xdr:row>38</xdr:row>
      <xdr:rowOff>107950</xdr:rowOff>
    </xdr:to>
    <xdr:sp macro="" textlink="">
      <xdr:nvSpPr>
        <xdr:cNvPr id="528" name="フローチャート: 判断 527">
          <a:extLst>
            <a:ext uri="{FF2B5EF4-FFF2-40B4-BE49-F238E27FC236}">
              <a16:creationId xmlns:a16="http://schemas.microsoft.com/office/drawing/2014/main" id="{03BFEFCC-5FBC-4F1F-85B2-766EE249587B}"/>
            </a:ext>
          </a:extLst>
        </xdr:cNvPr>
        <xdr:cNvSpPr/>
      </xdr:nvSpPr>
      <xdr:spPr>
        <a:xfrm>
          <a:off x="12296775" y="616267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151130</xdr:rowOff>
    </xdr:from>
    <xdr:to>
      <xdr:col>67</xdr:col>
      <xdr:colOff>101600</xdr:colOff>
      <xdr:row>38</xdr:row>
      <xdr:rowOff>81280</xdr:rowOff>
    </xdr:to>
    <xdr:sp macro="" textlink="">
      <xdr:nvSpPr>
        <xdr:cNvPr id="529" name="フローチャート: 判断 528">
          <a:extLst>
            <a:ext uri="{FF2B5EF4-FFF2-40B4-BE49-F238E27FC236}">
              <a16:creationId xmlns:a16="http://schemas.microsoft.com/office/drawing/2014/main" id="{4BD4ACC8-09F6-4EE7-A0C5-294FF8566769}"/>
            </a:ext>
          </a:extLst>
        </xdr:cNvPr>
        <xdr:cNvSpPr/>
      </xdr:nvSpPr>
      <xdr:spPr>
        <a:xfrm>
          <a:off x="11487150" y="614235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E7EC22B7-D55A-41D3-B5D5-61FE4560EBCB}"/>
            </a:ext>
          </a:extLst>
        </xdr:cNvPr>
        <xdr:cNvSpPr txBox="1"/>
      </xdr:nvSpPr>
      <xdr:spPr>
        <a:xfrm>
          <a:off x="14525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446960C3-2D19-49D2-9D43-265E7A2DAF9E}"/>
            </a:ext>
          </a:extLst>
        </xdr:cNvPr>
        <xdr:cNvSpPr txBox="1"/>
      </xdr:nvSpPr>
      <xdr:spPr>
        <a:xfrm>
          <a:off x="13763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FA1B1B4D-5992-4A8D-8CE6-8989AE0EA9C8}"/>
            </a:ext>
          </a:extLst>
        </xdr:cNvPr>
        <xdr:cNvSpPr txBox="1"/>
      </xdr:nvSpPr>
      <xdr:spPr>
        <a:xfrm>
          <a:off x="129730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794C0798-7B4E-4BFD-861D-00FA9C81B31B}"/>
            </a:ext>
          </a:extLst>
        </xdr:cNvPr>
        <xdr:cNvSpPr txBox="1"/>
      </xdr:nvSpPr>
      <xdr:spPr>
        <a:xfrm>
          <a:off x="121729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27579178-3502-4586-B867-6A64C13E8B47}"/>
            </a:ext>
          </a:extLst>
        </xdr:cNvPr>
        <xdr:cNvSpPr txBox="1"/>
      </xdr:nvSpPr>
      <xdr:spPr>
        <a:xfrm>
          <a:off x="113633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67310</xdr:rowOff>
    </xdr:from>
    <xdr:to>
      <xdr:col>85</xdr:col>
      <xdr:colOff>177800</xdr:colOff>
      <xdr:row>38</xdr:row>
      <xdr:rowOff>168910</xdr:rowOff>
    </xdr:to>
    <xdr:sp macro="" textlink="">
      <xdr:nvSpPr>
        <xdr:cNvPr id="535" name="楕円 534">
          <a:extLst>
            <a:ext uri="{FF2B5EF4-FFF2-40B4-BE49-F238E27FC236}">
              <a16:creationId xmlns:a16="http://schemas.microsoft.com/office/drawing/2014/main" id="{7B2F166F-A10A-481C-96AA-850B007EA531}"/>
            </a:ext>
          </a:extLst>
        </xdr:cNvPr>
        <xdr:cNvSpPr/>
      </xdr:nvSpPr>
      <xdr:spPr>
        <a:xfrm>
          <a:off x="14649450" y="621728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90187</xdr:rowOff>
    </xdr:from>
    <xdr:ext cx="405111" cy="259045"/>
    <xdr:sp macro="" textlink="">
      <xdr:nvSpPr>
        <xdr:cNvPr id="536" name="【一般廃棄物処理施設】&#10;有形固定資産減価償却率該当値テキスト">
          <a:extLst>
            <a:ext uri="{FF2B5EF4-FFF2-40B4-BE49-F238E27FC236}">
              <a16:creationId xmlns:a16="http://schemas.microsoft.com/office/drawing/2014/main" id="{BF12CADB-6F8C-4881-ABFB-E6ADC8B7C834}"/>
            </a:ext>
          </a:extLst>
        </xdr:cNvPr>
        <xdr:cNvSpPr txBox="1"/>
      </xdr:nvSpPr>
      <xdr:spPr>
        <a:xfrm>
          <a:off x="14735175" y="6078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158750</xdr:rowOff>
    </xdr:from>
    <xdr:to>
      <xdr:col>81</xdr:col>
      <xdr:colOff>101600</xdr:colOff>
      <xdr:row>38</xdr:row>
      <xdr:rowOff>88900</xdr:rowOff>
    </xdr:to>
    <xdr:sp macro="" textlink="">
      <xdr:nvSpPr>
        <xdr:cNvPr id="537" name="楕円 536">
          <a:extLst>
            <a:ext uri="{FF2B5EF4-FFF2-40B4-BE49-F238E27FC236}">
              <a16:creationId xmlns:a16="http://schemas.microsoft.com/office/drawing/2014/main" id="{6465F284-153B-44B7-B94B-F7ECA0FA3FEC}"/>
            </a:ext>
          </a:extLst>
        </xdr:cNvPr>
        <xdr:cNvSpPr/>
      </xdr:nvSpPr>
      <xdr:spPr>
        <a:xfrm>
          <a:off x="13887450" y="6153150"/>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38100</xdr:rowOff>
    </xdr:from>
    <xdr:to>
      <xdr:col>85</xdr:col>
      <xdr:colOff>127000</xdr:colOff>
      <xdr:row>38</xdr:row>
      <xdr:rowOff>118110</xdr:rowOff>
    </xdr:to>
    <xdr:cxnSp macro="">
      <xdr:nvCxnSpPr>
        <xdr:cNvPr id="538" name="直線コネクタ 537">
          <a:extLst>
            <a:ext uri="{FF2B5EF4-FFF2-40B4-BE49-F238E27FC236}">
              <a16:creationId xmlns:a16="http://schemas.microsoft.com/office/drawing/2014/main" id="{DA2C9F42-0F42-498D-9A08-D7643CDFECD4}"/>
            </a:ext>
          </a:extLst>
        </xdr:cNvPr>
        <xdr:cNvCxnSpPr/>
      </xdr:nvCxnSpPr>
      <xdr:spPr>
        <a:xfrm>
          <a:off x="13935075" y="6191250"/>
          <a:ext cx="762000" cy="83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71120</xdr:rowOff>
    </xdr:from>
    <xdr:to>
      <xdr:col>76</xdr:col>
      <xdr:colOff>165100</xdr:colOff>
      <xdr:row>38</xdr:row>
      <xdr:rowOff>1270</xdr:rowOff>
    </xdr:to>
    <xdr:sp macro="" textlink="">
      <xdr:nvSpPr>
        <xdr:cNvPr id="539" name="楕円 538">
          <a:extLst>
            <a:ext uri="{FF2B5EF4-FFF2-40B4-BE49-F238E27FC236}">
              <a16:creationId xmlns:a16="http://schemas.microsoft.com/office/drawing/2014/main" id="{0D99116F-B6E9-4BEC-8089-898391701186}"/>
            </a:ext>
          </a:extLst>
        </xdr:cNvPr>
        <xdr:cNvSpPr/>
      </xdr:nvSpPr>
      <xdr:spPr>
        <a:xfrm>
          <a:off x="13096875" y="605917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121920</xdr:rowOff>
    </xdr:from>
    <xdr:to>
      <xdr:col>81</xdr:col>
      <xdr:colOff>50800</xdr:colOff>
      <xdr:row>38</xdr:row>
      <xdr:rowOff>38100</xdr:rowOff>
    </xdr:to>
    <xdr:cxnSp macro="">
      <xdr:nvCxnSpPr>
        <xdr:cNvPr id="540" name="直線コネクタ 539">
          <a:extLst>
            <a:ext uri="{FF2B5EF4-FFF2-40B4-BE49-F238E27FC236}">
              <a16:creationId xmlns:a16="http://schemas.microsoft.com/office/drawing/2014/main" id="{3FAFCEE8-D73D-454F-A9FD-67B54BF85570}"/>
            </a:ext>
          </a:extLst>
        </xdr:cNvPr>
        <xdr:cNvCxnSpPr/>
      </xdr:nvCxnSpPr>
      <xdr:spPr>
        <a:xfrm>
          <a:off x="13144500" y="6116320"/>
          <a:ext cx="790575" cy="74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158750</xdr:rowOff>
    </xdr:from>
    <xdr:to>
      <xdr:col>72</xdr:col>
      <xdr:colOff>38100</xdr:colOff>
      <xdr:row>37</xdr:row>
      <xdr:rowOff>88900</xdr:rowOff>
    </xdr:to>
    <xdr:sp macro="" textlink="">
      <xdr:nvSpPr>
        <xdr:cNvPr id="541" name="楕円 540">
          <a:extLst>
            <a:ext uri="{FF2B5EF4-FFF2-40B4-BE49-F238E27FC236}">
              <a16:creationId xmlns:a16="http://schemas.microsoft.com/office/drawing/2014/main" id="{93B24110-CB3D-4F8B-8997-1AFA2BF08336}"/>
            </a:ext>
          </a:extLst>
        </xdr:cNvPr>
        <xdr:cNvSpPr/>
      </xdr:nvSpPr>
      <xdr:spPr>
        <a:xfrm>
          <a:off x="12296775" y="5991225"/>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38100</xdr:rowOff>
    </xdr:from>
    <xdr:to>
      <xdr:col>76</xdr:col>
      <xdr:colOff>114300</xdr:colOff>
      <xdr:row>37</xdr:row>
      <xdr:rowOff>121920</xdr:rowOff>
    </xdr:to>
    <xdr:cxnSp macro="">
      <xdr:nvCxnSpPr>
        <xdr:cNvPr id="542" name="直線コネクタ 541">
          <a:extLst>
            <a:ext uri="{FF2B5EF4-FFF2-40B4-BE49-F238E27FC236}">
              <a16:creationId xmlns:a16="http://schemas.microsoft.com/office/drawing/2014/main" id="{FEC34CF9-7BCF-49FF-A34F-190E9A7F2C20}"/>
            </a:ext>
          </a:extLst>
        </xdr:cNvPr>
        <xdr:cNvCxnSpPr/>
      </xdr:nvCxnSpPr>
      <xdr:spPr>
        <a:xfrm>
          <a:off x="12344400" y="6029325"/>
          <a:ext cx="800100" cy="86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2540</xdr:rowOff>
    </xdr:from>
    <xdr:to>
      <xdr:col>67</xdr:col>
      <xdr:colOff>101600</xdr:colOff>
      <xdr:row>40</xdr:row>
      <xdr:rowOff>104140</xdr:rowOff>
    </xdr:to>
    <xdr:sp macro="" textlink="">
      <xdr:nvSpPr>
        <xdr:cNvPr id="543" name="楕円 542">
          <a:extLst>
            <a:ext uri="{FF2B5EF4-FFF2-40B4-BE49-F238E27FC236}">
              <a16:creationId xmlns:a16="http://schemas.microsoft.com/office/drawing/2014/main" id="{C6C6CDE0-5709-483D-B041-B4265E72EB27}"/>
            </a:ext>
          </a:extLst>
        </xdr:cNvPr>
        <xdr:cNvSpPr/>
      </xdr:nvSpPr>
      <xdr:spPr>
        <a:xfrm>
          <a:off x="11487150" y="647954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38100</xdr:rowOff>
    </xdr:from>
    <xdr:to>
      <xdr:col>71</xdr:col>
      <xdr:colOff>177800</xdr:colOff>
      <xdr:row>40</xdr:row>
      <xdr:rowOff>53340</xdr:rowOff>
    </xdr:to>
    <xdr:cxnSp macro="">
      <xdr:nvCxnSpPr>
        <xdr:cNvPr id="544" name="直線コネクタ 543">
          <a:extLst>
            <a:ext uri="{FF2B5EF4-FFF2-40B4-BE49-F238E27FC236}">
              <a16:creationId xmlns:a16="http://schemas.microsoft.com/office/drawing/2014/main" id="{BEE13B16-BD3B-4F16-9F2F-17AFDD6A3593}"/>
            </a:ext>
          </a:extLst>
        </xdr:cNvPr>
        <xdr:cNvCxnSpPr/>
      </xdr:nvCxnSpPr>
      <xdr:spPr>
        <a:xfrm flipV="1">
          <a:off x="11534775" y="6029325"/>
          <a:ext cx="809625" cy="497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99077</xdr:rowOff>
    </xdr:from>
    <xdr:ext cx="405111" cy="259045"/>
    <xdr:sp macro="" textlink="">
      <xdr:nvSpPr>
        <xdr:cNvPr id="545" name="n_1aveValue【一般廃棄物処理施設】&#10;有形固定資産減価償却率">
          <a:extLst>
            <a:ext uri="{FF2B5EF4-FFF2-40B4-BE49-F238E27FC236}">
              <a16:creationId xmlns:a16="http://schemas.microsoft.com/office/drawing/2014/main" id="{2B98F8F7-B140-460E-A68D-0F0D1D606268}"/>
            </a:ext>
          </a:extLst>
        </xdr:cNvPr>
        <xdr:cNvSpPr txBox="1"/>
      </xdr:nvSpPr>
      <xdr:spPr>
        <a:xfrm>
          <a:off x="13745219" y="6417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17</xdr:rowOff>
    </xdr:from>
    <xdr:ext cx="405111" cy="259045"/>
    <xdr:sp macro="" textlink="">
      <xdr:nvSpPr>
        <xdr:cNvPr id="546" name="n_2aveValue【一般廃棄物処理施設】&#10;有形固定資産減価償却率">
          <a:extLst>
            <a:ext uri="{FF2B5EF4-FFF2-40B4-BE49-F238E27FC236}">
              <a16:creationId xmlns:a16="http://schemas.microsoft.com/office/drawing/2014/main" id="{B6EDA9EC-21A8-42C0-81C9-FF6886A89490}"/>
            </a:ext>
          </a:extLst>
        </xdr:cNvPr>
        <xdr:cNvSpPr txBox="1"/>
      </xdr:nvSpPr>
      <xdr:spPr>
        <a:xfrm>
          <a:off x="12964169" y="6315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99077</xdr:rowOff>
    </xdr:from>
    <xdr:ext cx="405111" cy="259045"/>
    <xdr:sp macro="" textlink="">
      <xdr:nvSpPr>
        <xdr:cNvPr id="547" name="n_3aveValue【一般廃棄物処理施設】&#10;有形固定資産減価償却率">
          <a:extLst>
            <a:ext uri="{FF2B5EF4-FFF2-40B4-BE49-F238E27FC236}">
              <a16:creationId xmlns:a16="http://schemas.microsoft.com/office/drawing/2014/main" id="{BC69F754-4142-4BA2-9056-A1CB5633B66A}"/>
            </a:ext>
          </a:extLst>
        </xdr:cNvPr>
        <xdr:cNvSpPr txBox="1"/>
      </xdr:nvSpPr>
      <xdr:spPr>
        <a:xfrm>
          <a:off x="12164069" y="6255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97807</xdr:rowOff>
    </xdr:from>
    <xdr:ext cx="405111" cy="259045"/>
    <xdr:sp macro="" textlink="">
      <xdr:nvSpPr>
        <xdr:cNvPr id="548" name="n_4aveValue【一般廃棄物処理施設】&#10;有形固定資産減価償却率">
          <a:extLst>
            <a:ext uri="{FF2B5EF4-FFF2-40B4-BE49-F238E27FC236}">
              <a16:creationId xmlns:a16="http://schemas.microsoft.com/office/drawing/2014/main" id="{288C0C20-012D-4FC0-8A54-88C2FDC8C681}"/>
            </a:ext>
          </a:extLst>
        </xdr:cNvPr>
        <xdr:cNvSpPr txBox="1"/>
      </xdr:nvSpPr>
      <xdr:spPr>
        <a:xfrm>
          <a:off x="11354444" y="592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105427</xdr:rowOff>
    </xdr:from>
    <xdr:ext cx="405111" cy="259045"/>
    <xdr:sp macro="" textlink="">
      <xdr:nvSpPr>
        <xdr:cNvPr id="549" name="n_1mainValue【一般廃棄物処理施設】&#10;有形固定資産減価償却率">
          <a:extLst>
            <a:ext uri="{FF2B5EF4-FFF2-40B4-BE49-F238E27FC236}">
              <a16:creationId xmlns:a16="http://schemas.microsoft.com/office/drawing/2014/main" id="{92E0B923-28A8-4076-8CD6-5F1C5213F69B}"/>
            </a:ext>
          </a:extLst>
        </xdr:cNvPr>
        <xdr:cNvSpPr txBox="1"/>
      </xdr:nvSpPr>
      <xdr:spPr>
        <a:xfrm>
          <a:off x="13745219" y="5931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17797</xdr:rowOff>
    </xdr:from>
    <xdr:ext cx="405111" cy="259045"/>
    <xdr:sp macro="" textlink="">
      <xdr:nvSpPr>
        <xdr:cNvPr id="550" name="n_2mainValue【一般廃棄物処理施設】&#10;有形固定資産減価償却率">
          <a:extLst>
            <a:ext uri="{FF2B5EF4-FFF2-40B4-BE49-F238E27FC236}">
              <a16:creationId xmlns:a16="http://schemas.microsoft.com/office/drawing/2014/main" id="{F169D7A0-FB31-4F44-BDA1-D0DC0D903EF4}"/>
            </a:ext>
          </a:extLst>
        </xdr:cNvPr>
        <xdr:cNvSpPr txBox="1"/>
      </xdr:nvSpPr>
      <xdr:spPr>
        <a:xfrm>
          <a:off x="12964169" y="584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105427</xdr:rowOff>
    </xdr:from>
    <xdr:ext cx="405111" cy="259045"/>
    <xdr:sp macro="" textlink="">
      <xdr:nvSpPr>
        <xdr:cNvPr id="551" name="n_3mainValue【一般廃棄物処理施設】&#10;有形固定資産減価償却率">
          <a:extLst>
            <a:ext uri="{FF2B5EF4-FFF2-40B4-BE49-F238E27FC236}">
              <a16:creationId xmlns:a16="http://schemas.microsoft.com/office/drawing/2014/main" id="{D28C1806-9FAF-4FB1-827C-BC9B8BF23872}"/>
            </a:ext>
          </a:extLst>
        </xdr:cNvPr>
        <xdr:cNvSpPr txBox="1"/>
      </xdr:nvSpPr>
      <xdr:spPr>
        <a:xfrm>
          <a:off x="12164069" y="5769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95267</xdr:rowOff>
    </xdr:from>
    <xdr:ext cx="405111" cy="259045"/>
    <xdr:sp macro="" textlink="">
      <xdr:nvSpPr>
        <xdr:cNvPr id="552" name="n_4mainValue【一般廃棄物処理施設】&#10;有形固定資産減価償却率">
          <a:extLst>
            <a:ext uri="{FF2B5EF4-FFF2-40B4-BE49-F238E27FC236}">
              <a16:creationId xmlns:a16="http://schemas.microsoft.com/office/drawing/2014/main" id="{DDC850A8-43A3-44F4-AD18-DB07CFB418A4}"/>
            </a:ext>
          </a:extLst>
        </xdr:cNvPr>
        <xdr:cNvSpPr txBox="1"/>
      </xdr:nvSpPr>
      <xdr:spPr>
        <a:xfrm>
          <a:off x="11354444" y="657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3" name="正方形/長方形 552">
          <a:extLst>
            <a:ext uri="{FF2B5EF4-FFF2-40B4-BE49-F238E27FC236}">
              <a16:creationId xmlns:a16="http://schemas.microsoft.com/office/drawing/2014/main" id="{368CB216-4EBB-41A1-A147-109EA14CB143}"/>
            </a:ext>
          </a:extLst>
        </xdr:cNvPr>
        <xdr:cNvSpPr/>
      </xdr:nvSpPr>
      <xdr:spPr>
        <a:xfrm>
          <a:off x="16459200" y="39624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4" name="正方形/長方形 553">
          <a:extLst>
            <a:ext uri="{FF2B5EF4-FFF2-40B4-BE49-F238E27FC236}">
              <a16:creationId xmlns:a16="http://schemas.microsoft.com/office/drawing/2014/main" id="{531E6DE9-D3C8-4081-B55B-2AD4E81D4142}"/>
            </a:ext>
          </a:extLst>
        </xdr:cNvPr>
        <xdr:cNvSpPr/>
      </xdr:nvSpPr>
      <xdr:spPr>
        <a:xfrm>
          <a:off x="165830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5" name="正方形/長方形 554">
          <a:extLst>
            <a:ext uri="{FF2B5EF4-FFF2-40B4-BE49-F238E27FC236}">
              <a16:creationId xmlns:a16="http://schemas.microsoft.com/office/drawing/2014/main" id="{434D6241-CB26-4D55-9DD4-4F64D3D07BBD}"/>
            </a:ext>
          </a:extLst>
        </xdr:cNvPr>
        <xdr:cNvSpPr/>
      </xdr:nvSpPr>
      <xdr:spPr>
        <a:xfrm>
          <a:off x="165830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6" name="正方形/長方形 555">
          <a:extLst>
            <a:ext uri="{FF2B5EF4-FFF2-40B4-BE49-F238E27FC236}">
              <a16:creationId xmlns:a16="http://schemas.microsoft.com/office/drawing/2014/main" id="{2877A9C4-BC6D-452E-BDA1-9BE9469F9A73}"/>
            </a:ext>
          </a:extLst>
        </xdr:cNvPr>
        <xdr:cNvSpPr/>
      </xdr:nvSpPr>
      <xdr:spPr>
        <a:xfrm>
          <a:off x="174879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7" name="正方形/長方形 556">
          <a:extLst>
            <a:ext uri="{FF2B5EF4-FFF2-40B4-BE49-F238E27FC236}">
              <a16:creationId xmlns:a16="http://schemas.microsoft.com/office/drawing/2014/main" id="{E9C4D118-C935-4EAF-AB85-267A8CAF7698}"/>
            </a:ext>
          </a:extLst>
        </xdr:cNvPr>
        <xdr:cNvSpPr/>
      </xdr:nvSpPr>
      <xdr:spPr>
        <a:xfrm>
          <a:off x="174879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8" name="正方形/長方形 557">
          <a:extLst>
            <a:ext uri="{FF2B5EF4-FFF2-40B4-BE49-F238E27FC236}">
              <a16:creationId xmlns:a16="http://schemas.microsoft.com/office/drawing/2014/main" id="{C8935182-0A39-401D-9CFA-6A26E011D3B8}"/>
            </a:ext>
          </a:extLst>
        </xdr:cNvPr>
        <xdr:cNvSpPr/>
      </xdr:nvSpPr>
      <xdr:spPr>
        <a:xfrm>
          <a:off x="185166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9" name="正方形/長方形 558">
          <a:extLst>
            <a:ext uri="{FF2B5EF4-FFF2-40B4-BE49-F238E27FC236}">
              <a16:creationId xmlns:a16="http://schemas.microsoft.com/office/drawing/2014/main" id="{0CA7E86B-FFDA-4138-93A0-FCD0A99B43DA}"/>
            </a:ext>
          </a:extLst>
        </xdr:cNvPr>
        <xdr:cNvSpPr/>
      </xdr:nvSpPr>
      <xdr:spPr>
        <a:xfrm>
          <a:off x="185166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0" name="正方形/長方形 559">
          <a:extLst>
            <a:ext uri="{FF2B5EF4-FFF2-40B4-BE49-F238E27FC236}">
              <a16:creationId xmlns:a16="http://schemas.microsoft.com/office/drawing/2014/main" id="{203AE772-AC91-42E5-A35D-4B989092B283}"/>
            </a:ext>
          </a:extLst>
        </xdr:cNvPr>
        <xdr:cNvSpPr/>
      </xdr:nvSpPr>
      <xdr:spPr>
        <a:xfrm>
          <a:off x="16459200" y="50387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1" name="テキスト ボックス 560">
          <a:extLst>
            <a:ext uri="{FF2B5EF4-FFF2-40B4-BE49-F238E27FC236}">
              <a16:creationId xmlns:a16="http://schemas.microsoft.com/office/drawing/2014/main" id="{91325A30-6D5C-4AA2-806C-15DB41511FA3}"/>
            </a:ext>
          </a:extLst>
        </xdr:cNvPr>
        <xdr:cNvSpPr txBox="1"/>
      </xdr:nvSpPr>
      <xdr:spPr>
        <a:xfrm>
          <a:off x="16440150" y="48577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2" name="直線コネクタ 561">
          <a:extLst>
            <a:ext uri="{FF2B5EF4-FFF2-40B4-BE49-F238E27FC236}">
              <a16:creationId xmlns:a16="http://schemas.microsoft.com/office/drawing/2014/main" id="{57F98D7A-3CE3-4746-9AC5-3A6AB7597BE6}"/>
            </a:ext>
          </a:extLst>
        </xdr:cNvPr>
        <xdr:cNvCxnSpPr/>
      </xdr:nvCxnSpPr>
      <xdr:spPr>
        <a:xfrm>
          <a:off x="16459200" y="720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43</xdr:row>
      <xdr:rowOff>105427</xdr:rowOff>
    </xdr:from>
    <xdr:ext cx="248786" cy="259045"/>
    <xdr:sp macro="" textlink="">
      <xdr:nvSpPr>
        <xdr:cNvPr id="563" name="テキスト ボックス 562">
          <a:extLst>
            <a:ext uri="{FF2B5EF4-FFF2-40B4-BE49-F238E27FC236}">
              <a16:creationId xmlns:a16="http://schemas.microsoft.com/office/drawing/2014/main" id="{EDC53AB2-CE57-4ACD-8413-04D93852FEDD}"/>
            </a:ext>
          </a:extLst>
        </xdr:cNvPr>
        <xdr:cNvSpPr txBox="1"/>
      </xdr:nvSpPr>
      <xdr:spPr>
        <a:xfrm>
          <a:off x="16248514" y="7065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42</xdr:row>
      <xdr:rowOff>38100</xdr:rowOff>
    </xdr:from>
    <xdr:to>
      <xdr:col>120</xdr:col>
      <xdr:colOff>114300</xdr:colOff>
      <xdr:row>42</xdr:row>
      <xdr:rowOff>38100</xdr:rowOff>
    </xdr:to>
    <xdr:cxnSp macro="">
      <xdr:nvCxnSpPr>
        <xdr:cNvPr id="564" name="直線コネクタ 563">
          <a:extLst>
            <a:ext uri="{FF2B5EF4-FFF2-40B4-BE49-F238E27FC236}">
              <a16:creationId xmlns:a16="http://schemas.microsoft.com/office/drawing/2014/main" id="{057B9FD4-3756-4BDB-8300-CA3A5C62659B}"/>
            </a:ext>
          </a:extLst>
        </xdr:cNvPr>
        <xdr:cNvCxnSpPr/>
      </xdr:nvCxnSpPr>
      <xdr:spPr>
        <a:xfrm>
          <a:off x="16459200" y="683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41</xdr:row>
      <xdr:rowOff>67327</xdr:rowOff>
    </xdr:from>
    <xdr:ext cx="531299" cy="259045"/>
    <xdr:sp macro="" textlink="">
      <xdr:nvSpPr>
        <xdr:cNvPr id="565" name="テキスト ボックス 564">
          <a:extLst>
            <a:ext uri="{FF2B5EF4-FFF2-40B4-BE49-F238E27FC236}">
              <a16:creationId xmlns:a16="http://schemas.microsoft.com/office/drawing/2014/main" id="{D085372B-E24D-40F0-8986-50F9BA3AC7AF}"/>
            </a:ext>
          </a:extLst>
        </xdr:cNvPr>
        <xdr:cNvSpPr txBox="1"/>
      </xdr:nvSpPr>
      <xdr:spPr>
        <a:xfrm>
          <a:off x="15985051" y="67030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6" name="直線コネクタ 565">
          <a:extLst>
            <a:ext uri="{FF2B5EF4-FFF2-40B4-BE49-F238E27FC236}">
              <a16:creationId xmlns:a16="http://schemas.microsoft.com/office/drawing/2014/main" id="{4EA6F321-9D40-4B40-8F71-A0C3C7CBC711}"/>
            </a:ext>
          </a:extLst>
        </xdr:cNvPr>
        <xdr:cNvCxnSpPr/>
      </xdr:nvCxnSpPr>
      <xdr:spPr>
        <a:xfrm>
          <a:off x="16459200" y="647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67" name="テキスト ボックス 566">
          <a:extLst>
            <a:ext uri="{FF2B5EF4-FFF2-40B4-BE49-F238E27FC236}">
              <a16:creationId xmlns:a16="http://schemas.microsoft.com/office/drawing/2014/main" id="{0238BA59-233D-457D-811A-817A37902592}"/>
            </a:ext>
          </a:extLst>
        </xdr:cNvPr>
        <xdr:cNvSpPr txBox="1"/>
      </xdr:nvSpPr>
      <xdr:spPr>
        <a:xfrm>
          <a:off x="15985051" y="63411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8" name="直線コネクタ 567">
          <a:extLst>
            <a:ext uri="{FF2B5EF4-FFF2-40B4-BE49-F238E27FC236}">
              <a16:creationId xmlns:a16="http://schemas.microsoft.com/office/drawing/2014/main" id="{70CE9CC2-F6FE-4671-9260-232B381C11CC}"/>
            </a:ext>
          </a:extLst>
        </xdr:cNvPr>
        <xdr:cNvCxnSpPr/>
      </xdr:nvCxnSpPr>
      <xdr:spPr>
        <a:xfrm>
          <a:off x="16459200" y="61245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162577</xdr:rowOff>
    </xdr:from>
    <xdr:ext cx="531299" cy="259045"/>
    <xdr:sp macro="" textlink="">
      <xdr:nvSpPr>
        <xdr:cNvPr id="569" name="テキスト ボックス 568">
          <a:extLst>
            <a:ext uri="{FF2B5EF4-FFF2-40B4-BE49-F238E27FC236}">
              <a16:creationId xmlns:a16="http://schemas.microsoft.com/office/drawing/2014/main" id="{9568406D-8243-458E-BE22-B8851B9678A0}"/>
            </a:ext>
          </a:extLst>
        </xdr:cNvPr>
        <xdr:cNvSpPr txBox="1"/>
      </xdr:nvSpPr>
      <xdr:spPr>
        <a:xfrm>
          <a:off x="15985051" y="598870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70" name="直線コネクタ 569">
          <a:extLst>
            <a:ext uri="{FF2B5EF4-FFF2-40B4-BE49-F238E27FC236}">
              <a16:creationId xmlns:a16="http://schemas.microsoft.com/office/drawing/2014/main" id="{C7B56E6F-81E6-42C4-B4FA-58FCF7D5A554}"/>
            </a:ext>
          </a:extLst>
        </xdr:cNvPr>
        <xdr:cNvCxnSpPr/>
      </xdr:nvCxnSpPr>
      <xdr:spPr>
        <a:xfrm>
          <a:off x="16459200" y="57626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124477</xdr:rowOff>
    </xdr:from>
    <xdr:ext cx="531299" cy="259045"/>
    <xdr:sp macro="" textlink="">
      <xdr:nvSpPr>
        <xdr:cNvPr id="571" name="テキスト ボックス 570">
          <a:extLst>
            <a:ext uri="{FF2B5EF4-FFF2-40B4-BE49-F238E27FC236}">
              <a16:creationId xmlns:a16="http://schemas.microsoft.com/office/drawing/2014/main" id="{B7D14999-9936-42B6-8CA8-BEA007C41BDD}"/>
            </a:ext>
          </a:extLst>
        </xdr:cNvPr>
        <xdr:cNvSpPr txBox="1"/>
      </xdr:nvSpPr>
      <xdr:spPr>
        <a:xfrm>
          <a:off x="15985051" y="562675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72" name="直線コネクタ 571">
          <a:extLst>
            <a:ext uri="{FF2B5EF4-FFF2-40B4-BE49-F238E27FC236}">
              <a16:creationId xmlns:a16="http://schemas.microsoft.com/office/drawing/2014/main" id="{8DD06F90-63AC-41C3-AC0F-2EC22DCA2F48}"/>
            </a:ext>
          </a:extLst>
        </xdr:cNvPr>
        <xdr:cNvCxnSpPr/>
      </xdr:nvCxnSpPr>
      <xdr:spPr>
        <a:xfrm>
          <a:off x="16459200" y="54006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73" name="テキスト ボックス 572">
          <a:extLst>
            <a:ext uri="{FF2B5EF4-FFF2-40B4-BE49-F238E27FC236}">
              <a16:creationId xmlns:a16="http://schemas.microsoft.com/office/drawing/2014/main" id="{8A9925D9-500A-4652-9A5E-C7DD7CC338E9}"/>
            </a:ext>
          </a:extLst>
        </xdr:cNvPr>
        <xdr:cNvSpPr txBox="1"/>
      </xdr:nvSpPr>
      <xdr:spPr>
        <a:xfrm>
          <a:off x="15936806" y="526480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4" name="直線コネクタ 573">
          <a:extLst>
            <a:ext uri="{FF2B5EF4-FFF2-40B4-BE49-F238E27FC236}">
              <a16:creationId xmlns:a16="http://schemas.microsoft.com/office/drawing/2014/main" id="{5DC3C469-CC91-44FB-BAAC-86B3AA060165}"/>
            </a:ext>
          </a:extLst>
        </xdr:cNvPr>
        <xdr:cNvCxnSpPr/>
      </xdr:nvCxnSpPr>
      <xdr:spPr>
        <a:xfrm>
          <a:off x="16459200" y="5038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5" name="テキスト ボックス 574">
          <a:extLst>
            <a:ext uri="{FF2B5EF4-FFF2-40B4-BE49-F238E27FC236}">
              <a16:creationId xmlns:a16="http://schemas.microsoft.com/office/drawing/2014/main" id="{96D9D420-0533-4F8F-BE62-37DDBE5DEE83}"/>
            </a:ext>
          </a:extLst>
        </xdr:cNvPr>
        <xdr:cNvSpPr txBox="1"/>
      </xdr:nvSpPr>
      <xdr:spPr>
        <a:xfrm>
          <a:off x="15936806" y="490285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6" name="【一般廃棄物処理施設】&#10;一人当たり有形固定資産（償却資産）額グラフ枠">
          <a:extLst>
            <a:ext uri="{FF2B5EF4-FFF2-40B4-BE49-F238E27FC236}">
              <a16:creationId xmlns:a16="http://schemas.microsoft.com/office/drawing/2014/main" id="{0C39DB60-2702-4D3E-A6BC-1F25D4CE3FC5}"/>
            </a:ext>
          </a:extLst>
        </xdr:cNvPr>
        <xdr:cNvSpPr/>
      </xdr:nvSpPr>
      <xdr:spPr>
        <a:xfrm>
          <a:off x="16459200" y="50387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144189</xdr:rowOff>
    </xdr:from>
    <xdr:to>
      <xdr:col>116</xdr:col>
      <xdr:colOff>62864</xdr:colOff>
      <xdr:row>42</xdr:row>
      <xdr:rowOff>25984</xdr:rowOff>
    </xdr:to>
    <xdr:cxnSp macro="">
      <xdr:nvCxnSpPr>
        <xdr:cNvPr id="577" name="直線コネクタ 576">
          <a:extLst>
            <a:ext uri="{FF2B5EF4-FFF2-40B4-BE49-F238E27FC236}">
              <a16:creationId xmlns:a16="http://schemas.microsoft.com/office/drawing/2014/main" id="{0A7AE960-DC72-4E56-A1FC-6F3CB936EDDD}"/>
            </a:ext>
          </a:extLst>
        </xdr:cNvPr>
        <xdr:cNvCxnSpPr/>
      </xdr:nvCxnSpPr>
      <xdr:spPr>
        <a:xfrm flipV="1">
          <a:off x="19954239" y="5484539"/>
          <a:ext cx="0" cy="1345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29811</xdr:rowOff>
    </xdr:from>
    <xdr:ext cx="534377" cy="259045"/>
    <xdr:sp macro="" textlink="">
      <xdr:nvSpPr>
        <xdr:cNvPr id="578" name="【一般廃棄物処理施設】&#10;一人当たり有形固定資産（償却資産）額最小値テキスト">
          <a:extLst>
            <a:ext uri="{FF2B5EF4-FFF2-40B4-BE49-F238E27FC236}">
              <a16:creationId xmlns:a16="http://schemas.microsoft.com/office/drawing/2014/main" id="{9B339548-A75E-44C2-88F9-4A489CD5207D}"/>
            </a:ext>
          </a:extLst>
        </xdr:cNvPr>
        <xdr:cNvSpPr txBox="1"/>
      </xdr:nvSpPr>
      <xdr:spPr>
        <a:xfrm>
          <a:off x="19992975" y="6827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25984</xdr:rowOff>
    </xdr:from>
    <xdr:to>
      <xdr:col>116</xdr:col>
      <xdr:colOff>152400</xdr:colOff>
      <xdr:row>42</xdr:row>
      <xdr:rowOff>25984</xdr:rowOff>
    </xdr:to>
    <xdr:cxnSp macro="">
      <xdr:nvCxnSpPr>
        <xdr:cNvPr id="579" name="直線コネクタ 578">
          <a:extLst>
            <a:ext uri="{FF2B5EF4-FFF2-40B4-BE49-F238E27FC236}">
              <a16:creationId xmlns:a16="http://schemas.microsoft.com/office/drawing/2014/main" id="{3919E9F6-8773-4E4A-BB72-CC651B2C7171}"/>
            </a:ext>
          </a:extLst>
        </xdr:cNvPr>
        <xdr:cNvCxnSpPr/>
      </xdr:nvCxnSpPr>
      <xdr:spPr>
        <a:xfrm>
          <a:off x="19878675" y="6830009"/>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90866</xdr:rowOff>
    </xdr:from>
    <xdr:ext cx="534377" cy="259045"/>
    <xdr:sp macro="" textlink="">
      <xdr:nvSpPr>
        <xdr:cNvPr id="580" name="【一般廃棄物処理施設】&#10;一人当たり有形固定資産（償却資産）額最大値テキスト">
          <a:extLst>
            <a:ext uri="{FF2B5EF4-FFF2-40B4-BE49-F238E27FC236}">
              <a16:creationId xmlns:a16="http://schemas.microsoft.com/office/drawing/2014/main" id="{8F96EAC3-1940-41C6-9C58-DE960BA21A40}"/>
            </a:ext>
          </a:extLst>
        </xdr:cNvPr>
        <xdr:cNvSpPr txBox="1"/>
      </xdr:nvSpPr>
      <xdr:spPr>
        <a:xfrm>
          <a:off x="19992975" y="5269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144189</xdr:rowOff>
    </xdr:from>
    <xdr:to>
      <xdr:col>116</xdr:col>
      <xdr:colOff>152400</xdr:colOff>
      <xdr:row>33</xdr:row>
      <xdr:rowOff>144189</xdr:rowOff>
    </xdr:to>
    <xdr:cxnSp macro="">
      <xdr:nvCxnSpPr>
        <xdr:cNvPr id="581" name="直線コネクタ 580">
          <a:extLst>
            <a:ext uri="{FF2B5EF4-FFF2-40B4-BE49-F238E27FC236}">
              <a16:creationId xmlns:a16="http://schemas.microsoft.com/office/drawing/2014/main" id="{EA3FBB1F-1BCD-4B2C-87F6-CE6E62831172}"/>
            </a:ext>
          </a:extLst>
        </xdr:cNvPr>
        <xdr:cNvCxnSpPr/>
      </xdr:nvCxnSpPr>
      <xdr:spPr>
        <a:xfrm>
          <a:off x="19878675" y="5484539"/>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84218</xdr:rowOff>
    </xdr:from>
    <xdr:ext cx="534377" cy="259045"/>
    <xdr:sp macro="" textlink="">
      <xdr:nvSpPr>
        <xdr:cNvPr id="582" name="【一般廃棄物処理施設】&#10;一人当たり有形固定資産（償却資産）額平均値テキスト">
          <a:extLst>
            <a:ext uri="{FF2B5EF4-FFF2-40B4-BE49-F238E27FC236}">
              <a16:creationId xmlns:a16="http://schemas.microsoft.com/office/drawing/2014/main" id="{330268E0-AA99-486A-8388-A993A7DF2360}"/>
            </a:ext>
          </a:extLst>
        </xdr:cNvPr>
        <xdr:cNvSpPr txBox="1"/>
      </xdr:nvSpPr>
      <xdr:spPr>
        <a:xfrm>
          <a:off x="19992975" y="60786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105791</xdr:rowOff>
    </xdr:from>
    <xdr:to>
      <xdr:col>116</xdr:col>
      <xdr:colOff>114300</xdr:colOff>
      <xdr:row>38</xdr:row>
      <xdr:rowOff>35940</xdr:rowOff>
    </xdr:to>
    <xdr:sp macro="" textlink="">
      <xdr:nvSpPr>
        <xdr:cNvPr id="583" name="フローチャート: 判断 582">
          <a:extLst>
            <a:ext uri="{FF2B5EF4-FFF2-40B4-BE49-F238E27FC236}">
              <a16:creationId xmlns:a16="http://schemas.microsoft.com/office/drawing/2014/main" id="{734FDA5D-5E94-41E0-BF5E-66DD3F5A7266}"/>
            </a:ext>
          </a:extLst>
        </xdr:cNvPr>
        <xdr:cNvSpPr/>
      </xdr:nvSpPr>
      <xdr:spPr>
        <a:xfrm>
          <a:off x="19897725" y="6093841"/>
          <a:ext cx="104775" cy="9524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80131</xdr:rowOff>
    </xdr:from>
    <xdr:to>
      <xdr:col>112</xdr:col>
      <xdr:colOff>38100</xdr:colOff>
      <xdr:row>38</xdr:row>
      <xdr:rowOff>10281</xdr:rowOff>
    </xdr:to>
    <xdr:sp macro="" textlink="">
      <xdr:nvSpPr>
        <xdr:cNvPr id="584" name="フローチャート: 判断 583">
          <a:extLst>
            <a:ext uri="{FF2B5EF4-FFF2-40B4-BE49-F238E27FC236}">
              <a16:creationId xmlns:a16="http://schemas.microsoft.com/office/drawing/2014/main" id="{5A133A22-F5F7-4F75-8B80-57715A912598}"/>
            </a:ext>
          </a:extLst>
        </xdr:cNvPr>
        <xdr:cNvSpPr/>
      </xdr:nvSpPr>
      <xdr:spPr>
        <a:xfrm>
          <a:off x="19154775" y="6074531"/>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86151</xdr:rowOff>
    </xdr:from>
    <xdr:to>
      <xdr:col>107</xdr:col>
      <xdr:colOff>101600</xdr:colOff>
      <xdr:row>38</xdr:row>
      <xdr:rowOff>16301</xdr:rowOff>
    </xdr:to>
    <xdr:sp macro="" textlink="">
      <xdr:nvSpPr>
        <xdr:cNvPr id="585" name="フローチャート: 判断 584">
          <a:extLst>
            <a:ext uri="{FF2B5EF4-FFF2-40B4-BE49-F238E27FC236}">
              <a16:creationId xmlns:a16="http://schemas.microsoft.com/office/drawing/2014/main" id="{778D159C-6896-4BBC-86A0-93036B544FE2}"/>
            </a:ext>
          </a:extLst>
        </xdr:cNvPr>
        <xdr:cNvSpPr/>
      </xdr:nvSpPr>
      <xdr:spPr>
        <a:xfrm>
          <a:off x="18345150" y="6074201"/>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87160</xdr:rowOff>
    </xdr:from>
    <xdr:to>
      <xdr:col>102</xdr:col>
      <xdr:colOff>165100</xdr:colOff>
      <xdr:row>38</xdr:row>
      <xdr:rowOff>17311</xdr:rowOff>
    </xdr:to>
    <xdr:sp macro="" textlink="">
      <xdr:nvSpPr>
        <xdr:cNvPr id="586" name="フローチャート: 判断 585">
          <a:extLst>
            <a:ext uri="{FF2B5EF4-FFF2-40B4-BE49-F238E27FC236}">
              <a16:creationId xmlns:a16="http://schemas.microsoft.com/office/drawing/2014/main" id="{2759C7EC-F3A4-4850-B1CC-8C704DAE151E}"/>
            </a:ext>
          </a:extLst>
        </xdr:cNvPr>
        <xdr:cNvSpPr/>
      </xdr:nvSpPr>
      <xdr:spPr>
        <a:xfrm>
          <a:off x="17554575" y="6075210"/>
          <a:ext cx="95250" cy="9525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36</xdr:row>
      <xdr:rowOff>141910</xdr:rowOff>
    </xdr:from>
    <xdr:to>
      <xdr:col>98</xdr:col>
      <xdr:colOff>38100</xdr:colOff>
      <xdr:row>37</xdr:row>
      <xdr:rowOff>72060</xdr:rowOff>
    </xdr:to>
    <xdr:sp macro="" textlink="">
      <xdr:nvSpPr>
        <xdr:cNvPr id="587" name="フローチャート: 判断 586">
          <a:extLst>
            <a:ext uri="{FF2B5EF4-FFF2-40B4-BE49-F238E27FC236}">
              <a16:creationId xmlns:a16="http://schemas.microsoft.com/office/drawing/2014/main" id="{760334D6-3C04-4AC8-B4B0-6AFF3FA17E5F}"/>
            </a:ext>
          </a:extLst>
        </xdr:cNvPr>
        <xdr:cNvSpPr/>
      </xdr:nvSpPr>
      <xdr:spPr>
        <a:xfrm>
          <a:off x="16754475" y="5974385"/>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010FFA3C-F570-4DC4-9CCA-61912A5F8620}"/>
            </a:ext>
          </a:extLst>
        </xdr:cNvPr>
        <xdr:cNvSpPr txBox="1"/>
      </xdr:nvSpPr>
      <xdr:spPr>
        <a:xfrm>
          <a:off x="197834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B35D1ADC-B1EA-4223-93C6-1C73FE0FD14C}"/>
            </a:ext>
          </a:extLst>
        </xdr:cNvPr>
        <xdr:cNvSpPr txBox="1"/>
      </xdr:nvSpPr>
      <xdr:spPr>
        <a:xfrm>
          <a:off x="190309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01324593-E0B0-4697-8994-922207B1A6C1}"/>
            </a:ext>
          </a:extLst>
        </xdr:cNvPr>
        <xdr:cNvSpPr txBox="1"/>
      </xdr:nvSpPr>
      <xdr:spPr>
        <a:xfrm>
          <a:off x="182213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1" name="テキスト ボックス 590">
          <a:extLst>
            <a:ext uri="{FF2B5EF4-FFF2-40B4-BE49-F238E27FC236}">
              <a16:creationId xmlns:a16="http://schemas.microsoft.com/office/drawing/2014/main" id="{0745C86D-DCEC-443E-BE8A-B2884942DD43}"/>
            </a:ext>
          </a:extLst>
        </xdr:cNvPr>
        <xdr:cNvSpPr txBox="1"/>
      </xdr:nvSpPr>
      <xdr:spPr>
        <a:xfrm>
          <a:off x="174307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2" name="テキスト ボックス 591">
          <a:extLst>
            <a:ext uri="{FF2B5EF4-FFF2-40B4-BE49-F238E27FC236}">
              <a16:creationId xmlns:a16="http://schemas.microsoft.com/office/drawing/2014/main" id="{E2263F9E-8A22-42E2-99AE-BB5DAE442BD8}"/>
            </a:ext>
          </a:extLst>
        </xdr:cNvPr>
        <xdr:cNvSpPr txBox="1"/>
      </xdr:nvSpPr>
      <xdr:spPr>
        <a:xfrm>
          <a:off x="166306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155435</xdr:rowOff>
    </xdr:from>
    <xdr:to>
      <xdr:col>116</xdr:col>
      <xdr:colOff>114300</xdr:colOff>
      <xdr:row>37</xdr:row>
      <xdr:rowOff>85585</xdr:rowOff>
    </xdr:to>
    <xdr:sp macro="" textlink="">
      <xdr:nvSpPr>
        <xdr:cNvPr id="593" name="楕円 592">
          <a:extLst>
            <a:ext uri="{FF2B5EF4-FFF2-40B4-BE49-F238E27FC236}">
              <a16:creationId xmlns:a16="http://schemas.microsoft.com/office/drawing/2014/main" id="{EF811C2A-DDA1-40C9-A8E2-F28B1AA183D0}"/>
            </a:ext>
          </a:extLst>
        </xdr:cNvPr>
        <xdr:cNvSpPr/>
      </xdr:nvSpPr>
      <xdr:spPr>
        <a:xfrm>
          <a:off x="19897725" y="598473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6862</xdr:rowOff>
    </xdr:from>
    <xdr:ext cx="534377" cy="259045"/>
    <xdr:sp macro="" textlink="">
      <xdr:nvSpPr>
        <xdr:cNvPr id="594" name="【一般廃棄物処理施設】&#10;一人当たり有形固定資産（償却資産）額該当値テキスト">
          <a:extLst>
            <a:ext uri="{FF2B5EF4-FFF2-40B4-BE49-F238E27FC236}">
              <a16:creationId xmlns:a16="http://schemas.microsoft.com/office/drawing/2014/main" id="{FF9BBC50-C8E4-45A5-A3DC-0ED444D613EA}"/>
            </a:ext>
          </a:extLst>
        </xdr:cNvPr>
        <xdr:cNvSpPr txBox="1"/>
      </xdr:nvSpPr>
      <xdr:spPr>
        <a:xfrm>
          <a:off x="19992975" y="5839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157455</xdr:rowOff>
    </xdr:from>
    <xdr:to>
      <xdr:col>112</xdr:col>
      <xdr:colOff>38100</xdr:colOff>
      <xdr:row>37</xdr:row>
      <xdr:rowOff>87605</xdr:rowOff>
    </xdr:to>
    <xdr:sp macro="" textlink="">
      <xdr:nvSpPr>
        <xdr:cNvPr id="595" name="楕円 594">
          <a:extLst>
            <a:ext uri="{FF2B5EF4-FFF2-40B4-BE49-F238E27FC236}">
              <a16:creationId xmlns:a16="http://schemas.microsoft.com/office/drawing/2014/main" id="{EFECF247-3D0C-473C-AC5B-945875BA427E}"/>
            </a:ext>
          </a:extLst>
        </xdr:cNvPr>
        <xdr:cNvSpPr/>
      </xdr:nvSpPr>
      <xdr:spPr>
        <a:xfrm>
          <a:off x="19154775" y="5989930"/>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34785</xdr:rowOff>
    </xdr:from>
    <xdr:to>
      <xdr:col>116</xdr:col>
      <xdr:colOff>63500</xdr:colOff>
      <xdr:row>37</xdr:row>
      <xdr:rowOff>36805</xdr:rowOff>
    </xdr:to>
    <xdr:cxnSp macro="">
      <xdr:nvCxnSpPr>
        <xdr:cNvPr id="596" name="直線コネクタ 595">
          <a:extLst>
            <a:ext uri="{FF2B5EF4-FFF2-40B4-BE49-F238E27FC236}">
              <a16:creationId xmlns:a16="http://schemas.microsoft.com/office/drawing/2014/main" id="{380C1B93-0CFA-4268-BBA9-455F5D5438F0}"/>
            </a:ext>
          </a:extLst>
        </xdr:cNvPr>
        <xdr:cNvCxnSpPr/>
      </xdr:nvCxnSpPr>
      <xdr:spPr>
        <a:xfrm flipV="1">
          <a:off x="19202400" y="6022835"/>
          <a:ext cx="752475" cy="5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157550</xdr:rowOff>
    </xdr:from>
    <xdr:to>
      <xdr:col>107</xdr:col>
      <xdr:colOff>101600</xdr:colOff>
      <xdr:row>37</xdr:row>
      <xdr:rowOff>87700</xdr:rowOff>
    </xdr:to>
    <xdr:sp macro="" textlink="">
      <xdr:nvSpPr>
        <xdr:cNvPr id="597" name="楕円 596">
          <a:extLst>
            <a:ext uri="{FF2B5EF4-FFF2-40B4-BE49-F238E27FC236}">
              <a16:creationId xmlns:a16="http://schemas.microsoft.com/office/drawing/2014/main" id="{9FFE621F-470B-4C54-AF11-9C52F498A2E9}"/>
            </a:ext>
          </a:extLst>
        </xdr:cNvPr>
        <xdr:cNvSpPr/>
      </xdr:nvSpPr>
      <xdr:spPr>
        <a:xfrm>
          <a:off x="18345150" y="5990025"/>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36805</xdr:rowOff>
    </xdr:from>
    <xdr:to>
      <xdr:col>111</xdr:col>
      <xdr:colOff>177800</xdr:colOff>
      <xdr:row>37</xdr:row>
      <xdr:rowOff>36900</xdr:rowOff>
    </xdr:to>
    <xdr:cxnSp macro="">
      <xdr:nvCxnSpPr>
        <xdr:cNvPr id="598" name="直線コネクタ 597">
          <a:extLst>
            <a:ext uri="{FF2B5EF4-FFF2-40B4-BE49-F238E27FC236}">
              <a16:creationId xmlns:a16="http://schemas.microsoft.com/office/drawing/2014/main" id="{37039D49-16C7-473B-BB6C-56801CFF2E44}"/>
            </a:ext>
          </a:extLst>
        </xdr:cNvPr>
        <xdr:cNvCxnSpPr/>
      </xdr:nvCxnSpPr>
      <xdr:spPr>
        <a:xfrm flipV="1">
          <a:off x="18392775" y="6028030"/>
          <a:ext cx="809625" cy="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156750</xdr:rowOff>
    </xdr:from>
    <xdr:to>
      <xdr:col>102</xdr:col>
      <xdr:colOff>165100</xdr:colOff>
      <xdr:row>37</xdr:row>
      <xdr:rowOff>86900</xdr:rowOff>
    </xdr:to>
    <xdr:sp macro="" textlink="">
      <xdr:nvSpPr>
        <xdr:cNvPr id="599" name="楕円 598">
          <a:extLst>
            <a:ext uri="{FF2B5EF4-FFF2-40B4-BE49-F238E27FC236}">
              <a16:creationId xmlns:a16="http://schemas.microsoft.com/office/drawing/2014/main" id="{D670087B-C2AE-45D1-9A70-E2E89F62BDB8}"/>
            </a:ext>
          </a:extLst>
        </xdr:cNvPr>
        <xdr:cNvSpPr/>
      </xdr:nvSpPr>
      <xdr:spPr>
        <a:xfrm>
          <a:off x="17554575" y="5989225"/>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36100</xdr:rowOff>
    </xdr:from>
    <xdr:to>
      <xdr:col>107</xdr:col>
      <xdr:colOff>50800</xdr:colOff>
      <xdr:row>37</xdr:row>
      <xdr:rowOff>36900</xdr:rowOff>
    </xdr:to>
    <xdr:cxnSp macro="">
      <xdr:nvCxnSpPr>
        <xdr:cNvPr id="600" name="直線コネクタ 599">
          <a:extLst>
            <a:ext uri="{FF2B5EF4-FFF2-40B4-BE49-F238E27FC236}">
              <a16:creationId xmlns:a16="http://schemas.microsoft.com/office/drawing/2014/main" id="{97F04376-C458-483D-B586-3DF60B724D63}"/>
            </a:ext>
          </a:extLst>
        </xdr:cNvPr>
        <xdr:cNvCxnSpPr/>
      </xdr:nvCxnSpPr>
      <xdr:spPr>
        <a:xfrm>
          <a:off x="17602200" y="6027325"/>
          <a:ext cx="790575" cy="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95618</xdr:rowOff>
    </xdr:from>
    <xdr:to>
      <xdr:col>98</xdr:col>
      <xdr:colOff>38100</xdr:colOff>
      <xdr:row>39</xdr:row>
      <xdr:rowOff>25768</xdr:rowOff>
    </xdr:to>
    <xdr:sp macro="" textlink="">
      <xdr:nvSpPr>
        <xdr:cNvPr id="601" name="楕円 600">
          <a:extLst>
            <a:ext uri="{FF2B5EF4-FFF2-40B4-BE49-F238E27FC236}">
              <a16:creationId xmlns:a16="http://schemas.microsoft.com/office/drawing/2014/main" id="{728FE1FB-CD9E-4851-A776-8FD918AE4D45}"/>
            </a:ext>
          </a:extLst>
        </xdr:cNvPr>
        <xdr:cNvSpPr/>
      </xdr:nvSpPr>
      <xdr:spPr>
        <a:xfrm>
          <a:off x="16754475" y="6248768"/>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36100</xdr:rowOff>
    </xdr:from>
    <xdr:to>
      <xdr:col>102</xdr:col>
      <xdr:colOff>114300</xdr:colOff>
      <xdr:row>38</xdr:row>
      <xdr:rowOff>146418</xdr:rowOff>
    </xdr:to>
    <xdr:cxnSp macro="">
      <xdr:nvCxnSpPr>
        <xdr:cNvPr id="602" name="直線コネクタ 601">
          <a:extLst>
            <a:ext uri="{FF2B5EF4-FFF2-40B4-BE49-F238E27FC236}">
              <a16:creationId xmlns:a16="http://schemas.microsoft.com/office/drawing/2014/main" id="{2039C005-7B43-4357-A5C7-91CCC8E38F01}"/>
            </a:ext>
          </a:extLst>
        </xdr:cNvPr>
        <xdr:cNvCxnSpPr/>
      </xdr:nvCxnSpPr>
      <xdr:spPr>
        <a:xfrm flipV="1">
          <a:off x="16802100" y="6027325"/>
          <a:ext cx="800100" cy="269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1408</xdr:rowOff>
    </xdr:from>
    <xdr:ext cx="534377" cy="259045"/>
    <xdr:sp macro="" textlink="">
      <xdr:nvSpPr>
        <xdr:cNvPr id="603" name="n_1aveValue【一般廃棄物処理施設】&#10;一人当たり有形固定資産（償却資産）額">
          <a:extLst>
            <a:ext uri="{FF2B5EF4-FFF2-40B4-BE49-F238E27FC236}">
              <a16:creationId xmlns:a16="http://schemas.microsoft.com/office/drawing/2014/main" id="{209AD857-644D-4686-ADC4-B20E1343F077}"/>
            </a:ext>
          </a:extLst>
        </xdr:cNvPr>
        <xdr:cNvSpPr txBox="1"/>
      </xdr:nvSpPr>
      <xdr:spPr>
        <a:xfrm>
          <a:off x="18944736" y="6154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7428</xdr:rowOff>
    </xdr:from>
    <xdr:ext cx="534377" cy="259045"/>
    <xdr:sp macro="" textlink="">
      <xdr:nvSpPr>
        <xdr:cNvPr id="604" name="n_2aveValue【一般廃棄物処理施設】&#10;一人当たり有形固定資産（償却資産）額">
          <a:extLst>
            <a:ext uri="{FF2B5EF4-FFF2-40B4-BE49-F238E27FC236}">
              <a16:creationId xmlns:a16="http://schemas.microsoft.com/office/drawing/2014/main" id="{849B04D6-A588-4D43-BEFF-2DCB96EA27CF}"/>
            </a:ext>
          </a:extLst>
        </xdr:cNvPr>
        <xdr:cNvSpPr txBox="1"/>
      </xdr:nvSpPr>
      <xdr:spPr>
        <a:xfrm>
          <a:off x="18163686" y="6163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8437</xdr:rowOff>
    </xdr:from>
    <xdr:ext cx="534377" cy="259045"/>
    <xdr:sp macro="" textlink="">
      <xdr:nvSpPr>
        <xdr:cNvPr id="605" name="n_3aveValue【一般廃棄物処理施設】&#10;一人当たり有形固定資産（償却資産）額">
          <a:extLst>
            <a:ext uri="{FF2B5EF4-FFF2-40B4-BE49-F238E27FC236}">
              <a16:creationId xmlns:a16="http://schemas.microsoft.com/office/drawing/2014/main" id="{FC3F1D52-74EB-4AD1-A7EA-CBAE3BDC0481}"/>
            </a:ext>
          </a:extLst>
        </xdr:cNvPr>
        <xdr:cNvSpPr txBox="1"/>
      </xdr:nvSpPr>
      <xdr:spPr>
        <a:xfrm>
          <a:off x="17354061" y="6164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35</xdr:row>
      <xdr:rowOff>88587</xdr:rowOff>
    </xdr:from>
    <xdr:ext cx="534377" cy="259045"/>
    <xdr:sp macro="" textlink="">
      <xdr:nvSpPr>
        <xdr:cNvPr id="606" name="n_4aveValue【一般廃棄物処理施設】&#10;一人当たり有形固定資産（償却資産）額">
          <a:extLst>
            <a:ext uri="{FF2B5EF4-FFF2-40B4-BE49-F238E27FC236}">
              <a16:creationId xmlns:a16="http://schemas.microsoft.com/office/drawing/2014/main" id="{424BFE8C-8C0D-4E77-9C6E-C474CCD78ACE}"/>
            </a:ext>
          </a:extLst>
        </xdr:cNvPr>
        <xdr:cNvSpPr txBox="1"/>
      </xdr:nvSpPr>
      <xdr:spPr>
        <a:xfrm>
          <a:off x="16563486" y="5752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35</xdr:row>
      <xdr:rowOff>104132</xdr:rowOff>
    </xdr:from>
    <xdr:ext cx="534377" cy="259045"/>
    <xdr:sp macro="" textlink="">
      <xdr:nvSpPr>
        <xdr:cNvPr id="607" name="n_1mainValue【一般廃棄物処理施設】&#10;一人当たり有形固定資産（償却資産）額">
          <a:extLst>
            <a:ext uri="{FF2B5EF4-FFF2-40B4-BE49-F238E27FC236}">
              <a16:creationId xmlns:a16="http://schemas.microsoft.com/office/drawing/2014/main" id="{636D46CF-7119-4686-ABA9-587B7B1F6375}"/>
            </a:ext>
          </a:extLst>
        </xdr:cNvPr>
        <xdr:cNvSpPr txBox="1"/>
      </xdr:nvSpPr>
      <xdr:spPr>
        <a:xfrm>
          <a:off x="18944736" y="5774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35</xdr:row>
      <xdr:rowOff>104227</xdr:rowOff>
    </xdr:from>
    <xdr:ext cx="534377" cy="259045"/>
    <xdr:sp macro="" textlink="">
      <xdr:nvSpPr>
        <xdr:cNvPr id="608" name="n_2mainValue【一般廃棄物処理施設】&#10;一人当たり有形固定資産（償却資産）額">
          <a:extLst>
            <a:ext uri="{FF2B5EF4-FFF2-40B4-BE49-F238E27FC236}">
              <a16:creationId xmlns:a16="http://schemas.microsoft.com/office/drawing/2014/main" id="{7294C363-38E7-4070-9922-F93C01B467DF}"/>
            </a:ext>
          </a:extLst>
        </xdr:cNvPr>
        <xdr:cNvSpPr txBox="1"/>
      </xdr:nvSpPr>
      <xdr:spPr>
        <a:xfrm>
          <a:off x="18163686" y="5774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35</xdr:row>
      <xdr:rowOff>103427</xdr:rowOff>
    </xdr:from>
    <xdr:ext cx="534377" cy="259045"/>
    <xdr:sp macro="" textlink="">
      <xdr:nvSpPr>
        <xdr:cNvPr id="609" name="n_3mainValue【一般廃棄物処理施設】&#10;一人当たり有形固定資産（償却資産）額">
          <a:extLst>
            <a:ext uri="{FF2B5EF4-FFF2-40B4-BE49-F238E27FC236}">
              <a16:creationId xmlns:a16="http://schemas.microsoft.com/office/drawing/2014/main" id="{DF676FCB-3B41-4226-8C5B-1F506A0711BC}"/>
            </a:ext>
          </a:extLst>
        </xdr:cNvPr>
        <xdr:cNvSpPr txBox="1"/>
      </xdr:nvSpPr>
      <xdr:spPr>
        <a:xfrm>
          <a:off x="17354061" y="5773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16895</xdr:rowOff>
    </xdr:from>
    <xdr:ext cx="534377" cy="259045"/>
    <xdr:sp macro="" textlink="">
      <xdr:nvSpPr>
        <xdr:cNvPr id="610" name="n_4mainValue【一般廃棄物処理施設】&#10;一人当たり有形固定資産（償却資産）額">
          <a:extLst>
            <a:ext uri="{FF2B5EF4-FFF2-40B4-BE49-F238E27FC236}">
              <a16:creationId xmlns:a16="http://schemas.microsoft.com/office/drawing/2014/main" id="{2D02926E-07B0-43A7-9034-772431CBF274}"/>
            </a:ext>
          </a:extLst>
        </xdr:cNvPr>
        <xdr:cNvSpPr txBox="1"/>
      </xdr:nvSpPr>
      <xdr:spPr>
        <a:xfrm>
          <a:off x="16563486" y="6331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1" name="正方形/長方形 610">
          <a:extLst>
            <a:ext uri="{FF2B5EF4-FFF2-40B4-BE49-F238E27FC236}">
              <a16:creationId xmlns:a16="http://schemas.microsoft.com/office/drawing/2014/main" id="{F903D27E-73E6-4942-B5E8-EA76131C4D75}"/>
            </a:ext>
          </a:extLst>
        </xdr:cNvPr>
        <xdr:cNvSpPr/>
      </xdr:nvSpPr>
      <xdr:spPr>
        <a:xfrm>
          <a:off x="11210925" y="756285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2" name="正方形/長方形 611">
          <a:extLst>
            <a:ext uri="{FF2B5EF4-FFF2-40B4-BE49-F238E27FC236}">
              <a16:creationId xmlns:a16="http://schemas.microsoft.com/office/drawing/2014/main" id="{4B46AC17-7473-4000-8DE6-6F18DBE4DB82}"/>
            </a:ext>
          </a:extLst>
        </xdr:cNvPr>
        <xdr:cNvSpPr/>
      </xdr:nvSpPr>
      <xdr:spPr>
        <a:xfrm>
          <a:off x="113157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3" name="正方形/長方形 612">
          <a:extLst>
            <a:ext uri="{FF2B5EF4-FFF2-40B4-BE49-F238E27FC236}">
              <a16:creationId xmlns:a16="http://schemas.microsoft.com/office/drawing/2014/main" id="{86F14BE2-B747-48C8-B223-D52770860821}"/>
            </a:ext>
          </a:extLst>
        </xdr:cNvPr>
        <xdr:cNvSpPr/>
      </xdr:nvSpPr>
      <xdr:spPr>
        <a:xfrm>
          <a:off x="113157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4" name="正方形/長方形 613">
          <a:extLst>
            <a:ext uri="{FF2B5EF4-FFF2-40B4-BE49-F238E27FC236}">
              <a16:creationId xmlns:a16="http://schemas.microsoft.com/office/drawing/2014/main" id="{DB8BF9E3-1CFC-46D0-8FDE-AC0194729F46}"/>
            </a:ext>
          </a:extLst>
        </xdr:cNvPr>
        <xdr:cNvSpPr/>
      </xdr:nvSpPr>
      <xdr:spPr>
        <a:xfrm>
          <a:off x="122396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5" name="正方形/長方形 614">
          <a:extLst>
            <a:ext uri="{FF2B5EF4-FFF2-40B4-BE49-F238E27FC236}">
              <a16:creationId xmlns:a16="http://schemas.microsoft.com/office/drawing/2014/main" id="{1D10323E-F8AE-41E1-9F2A-5F1E7B64825E}"/>
            </a:ext>
          </a:extLst>
        </xdr:cNvPr>
        <xdr:cNvSpPr/>
      </xdr:nvSpPr>
      <xdr:spPr>
        <a:xfrm>
          <a:off x="122396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6" name="正方形/長方形 615">
          <a:extLst>
            <a:ext uri="{FF2B5EF4-FFF2-40B4-BE49-F238E27FC236}">
              <a16:creationId xmlns:a16="http://schemas.microsoft.com/office/drawing/2014/main" id="{74887393-F038-4E54-B40A-15C0BCE89921}"/>
            </a:ext>
          </a:extLst>
        </xdr:cNvPr>
        <xdr:cNvSpPr/>
      </xdr:nvSpPr>
      <xdr:spPr>
        <a:xfrm>
          <a:off x="132683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7" name="正方形/長方形 616">
          <a:extLst>
            <a:ext uri="{FF2B5EF4-FFF2-40B4-BE49-F238E27FC236}">
              <a16:creationId xmlns:a16="http://schemas.microsoft.com/office/drawing/2014/main" id="{D4FB7D1F-6B34-4BFC-8B3C-559BF709A27E}"/>
            </a:ext>
          </a:extLst>
        </xdr:cNvPr>
        <xdr:cNvSpPr/>
      </xdr:nvSpPr>
      <xdr:spPr>
        <a:xfrm>
          <a:off x="132683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8" name="正方形/長方形 617">
          <a:extLst>
            <a:ext uri="{FF2B5EF4-FFF2-40B4-BE49-F238E27FC236}">
              <a16:creationId xmlns:a16="http://schemas.microsoft.com/office/drawing/2014/main" id="{EB8251BD-9904-4C60-A778-5F751EDAA3F1}"/>
            </a:ext>
          </a:extLst>
        </xdr:cNvPr>
        <xdr:cNvSpPr/>
      </xdr:nvSpPr>
      <xdr:spPr>
        <a:xfrm>
          <a:off x="11210925" y="863917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9" name="テキスト ボックス 618">
          <a:extLst>
            <a:ext uri="{FF2B5EF4-FFF2-40B4-BE49-F238E27FC236}">
              <a16:creationId xmlns:a16="http://schemas.microsoft.com/office/drawing/2014/main" id="{F6FFB7ED-37A2-4C99-9626-4D6AB8E18E74}"/>
            </a:ext>
          </a:extLst>
        </xdr:cNvPr>
        <xdr:cNvSpPr txBox="1"/>
      </xdr:nvSpPr>
      <xdr:spPr>
        <a:xfrm>
          <a:off x="11172825" y="8458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0" name="直線コネクタ 619">
          <a:extLst>
            <a:ext uri="{FF2B5EF4-FFF2-40B4-BE49-F238E27FC236}">
              <a16:creationId xmlns:a16="http://schemas.microsoft.com/office/drawing/2014/main" id="{24492124-CA61-4050-9BD8-713D7C804140}"/>
            </a:ext>
          </a:extLst>
        </xdr:cNvPr>
        <xdr:cNvCxnSpPr/>
      </xdr:nvCxnSpPr>
      <xdr:spPr>
        <a:xfrm>
          <a:off x="11210925" y="108013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621" name="テキスト ボックス 620">
          <a:extLst>
            <a:ext uri="{FF2B5EF4-FFF2-40B4-BE49-F238E27FC236}">
              <a16:creationId xmlns:a16="http://schemas.microsoft.com/office/drawing/2014/main" id="{F573773E-43FA-42CF-A677-86367AB0B38E}"/>
            </a:ext>
          </a:extLst>
        </xdr:cNvPr>
        <xdr:cNvSpPr txBox="1"/>
      </xdr:nvSpPr>
      <xdr:spPr>
        <a:xfrm>
          <a:off x="10845966" y="10665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2" name="直線コネクタ 621">
          <a:extLst>
            <a:ext uri="{FF2B5EF4-FFF2-40B4-BE49-F238E27FC236}">
              <a16:creationId xmlns:a16="http://schemas.microsoft.com/office/drawing/2014/main" id="{43599971-80E5-47A7-AE27-1ECDCC231ABB}"/>
            </a:ext>
          </a:extLst>
        </xdr:cNvPr>
        <xdr:cNvCxnSpPr/>
      </xdr:nvCxnSpPr>
      <xdr:spPr>
        <a:xfrm>
          <a:off x="11210925" y="10493828"/>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623" name="テキスト ボックス 622">
          <a:extLst>
            <a:ext uri="{FF2B5EF4-FFF2-40B4-BE49-F238E27FC236}">
              <a16:creationId xmlns:a16="http://schemas.microsoft.com/office/drawing/2014/main" id="{E0647C2E-0DFA-4E3B-B056-1D7A60CED86A}"/>
            </a:ext>
          </a:extLst>
        </xdr:cNvPr>
        <xdr:cNvSpPr txBox="1"/>
      </xdr:nvSpPr>
      <xdr:spPr>
        <a:xfrm>
          <a:off x="10845966" y="103643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4" name="直線コネクタ 623">
          <a:extLst>
            <a:ext uri="{FF2B5EF4-FFF2-40B4-BE49-F238E27FC236}">
              <a16:creationId xmlns:a16="http://schemas.microsoft.com/office/drawing/2014/main" id="{36A94D3E-9A44-46ED-8EC3-E20D2630BE37}"/>
            </a:ext>
          </a:extLst>
        </xdr:cNvPr>
        <xdr:cNvCxnSpPr/>
      </xdr:nvCxnSpPr>
      <xdr:spPr>
        <a:xfrm>
          <a:off x="11210925" y="10183132"/>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5" name="テキスト ボックス 624">
          <a:extLst>
            <a:ext uri="{FF2B5EF4-FFF2-40B4-BE49-F238E27FC236}">
              <a16:creationId xmlns:a16="http://schemas.microsoft.com/office/drawing/2014/main" id="{C7F67624-3CED-4F34-91D3-88FE83F26979}"/>
            </a:ext>
          </a:extLst>
        </xdr:cNvPr>
        <xdr:cNvSpPr txBox="1"/>
      </xdr:nvSpPr>
      <xdr:spPr>
        <a:xfrm>
          <a:off x="10845966" y="1004725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6" name="直線コネクタ 625">
          <a:extLst>
            <a:ext uri="{FF2B5EF4-FFF2-40B4-BE49-F238E27FC236}">
              <a16:creationId xmlns:a16="http://schemas.microsoft.com/office/drawing/2014/main" id="{398830CC-1AD0-4037-A2C1-55744139206E}"/>
            </a:ext>
          </a:extLst>
        </xdr:cNvPr>
        <xdr:cNvCxnSpPr/>
      </xdr:nvCxnSpPr>
      <xdr:spPr>
        <a:xfrm>
          <a:off x="11210925" y="987561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7" name="テキスト ボックス 626">
          <a:extLst>
            <a:ext uri="{FF2B5EF4-FFF2-40B4-BE49-F238E27FC236}">
              <a16:creationId xmlns:a16="http://schemas.microsoft.com/office/drawing/2014/main" id="{5E481733-E17D-48DB-8019-B75C63BC1197}"/>
            </a:ext>
          </a:extLst>
        </xdr:cNvPr>
        <xdr:cNvSpPr txBox="1"/>
      </xdr:nvSpPr>
      <xdr:spPr>
        <a:xfrm>
          <a:off x="10845966" y="97365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8" name="直線コネクタ 627">
          <a:extLst>
            <a:ext uri="{FF2B5EF4-FFF2-40B4-BE49-F238E27FC236}">
              <a16:creationId xmlns:a16="http://schemas.microsoft.com/office/drawing/2014/main" id="{CE18CE96-332F-4768-851B-5D851FC339CA}"/>
            </a:ext>
          </a:extLst>
        </xdr:cNvPr>
        <xdr:cNvCxnSpPr/>
      </xdr:nvCxnSpPr>
      <xdr:spPr>
        <a:xfrm>
          <a:off x="11210925" y="956491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9" name="テキスト ボックス 628">
          <a:extLst>
            <a:ext uri="{FF2B5EF4-FFF2-40B4-BE49-F238E27FC236}">
              <a16:creationId xmlns:a16="http://schemas.microsoft.com/office/drawing/2014/main" id="{31797AF9-040F-4C86-A8D4-22E4AF6CE27A}"/>
            </a:ext>
          </a:extLst>
        </xdr:cNvPr>
        <xdr:cNvSpPr txBox="1"/>
      </xdr:nvSpPr>
      <xdr:spPr>
        <a:xfrm>
          <a:off x="10845966" y="942904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30" name="直線コネクタ 629">
          <a:extLst>
            <a:ext uri="{FF2B5EF4-FFF2-40B4-BE49-F238E27FC236}">
              <a16:creationId xmlns:a16="http://schemas.microsoft.com/office/drawing/2014/main" id="{FBA03019-0E7E-46C7-9B5F-523D8F3317BD}"/>
            </a:ext>
          </a:extLst>
        </xdr:cNvPr>
        <xdr:cNvCxnSpPr/>
      </xdr:nvCxnSpPr>
      <xdr:spPr>
        <a:xfrm>
          <a:off x="11210925" y="9257393"/>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1" name="テキスト ボックス 630">
          <a:extLst>
            <a:ext uri="{FF2B5EF4-FFF2-40B4-BE49-F238E27FC236}">
              <a16:creationId xmlns:a16="http://schemas.microsoft.com/office/drawing/2014/main" id="{14CA2B0C-F15B-4068-9861-3D7899711BB9}"/>
            </a:ext>
          </a:extLst>
        </xdr:cNvPr>
        <xdr:cNvSpPr txBox="1"/>
      </xdr:nvSpPr>
      <xdr:spPr>
        <a:xfrm>
          <a:off x="10845966" y="911834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2" name="直線コネクタ 631">
          <a:extLst>
            <a:ext uri="{FF2B5EF4-FFF2-40B4-BE49-F238E27FC236}">
              <a16:creationId xmlns:a16="http://schemas.microsoft.com/office/drawing/2014/main" id="{BB21F8BE-6390-4EEC-849A-BBCBDD72DC92}"/>
            </a:ext>
          </a:extLst>
        </xdr:cNvPr>
        <xdr:cNvCxnSpPr/>
      </xdr:nvCxnSpPr>
      <xdr:spPr>
        <a:xfrm>
          <a:off x="11210925" y="8946697"/>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633" name="テキスト ボックス 632">
          <a:extLst>
            <a:ext uri="{FF2B5EF4-FFF2-40B4-BE49-F238E27FC236}">
              <a16:creationId xmlns:a16="http://schemas.microsoft.com/office/drawing/2014/main" id="{EB2B19AD-1AD9-4C45-B678-73ADB8938F4B}"/>
            </a:ext>
          </a:extLst>
        </xdr:cNvPr>
        <xdr:cNvSpPr txBox="1"/>
      </xdr:nvSpPr>
      <xdr:spPr>
        <a:xfrm>
          <a:off x="10845966" y="881082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4" name="直線コネクタ 633">
          <a:extLst>
            <a:ext uri="{FF2B5EF4-FFF2-40B4-BE49-F238E27FC236}">
              <a16:creationId xmlns:a16="http://schemas.microsoft.com/office/drawing/2014/main" id="{41657778-C386-47B7-B1C4-4C1D3C49CBD3}"/>
            </a:ext>
          </a:extLst>
        </xdr:cNvPr>
        <xdr:cNvCxnSpPr/>
      </xdr:nvCxnSpPr>
      <xdr:spPr>
        <a:xfrm>
          <a:off x="11210925" y="86391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35" name="テキスト ボックス 634">
          <a:extLst>
            <a:ext uri="{FF2B5EF4-FFF2-40B4-BE49-F238E27FC236}">
              <a16:creationId xmlns:a16="http://schemas.microsoft.com/office/drawing/2014/main" id="{E7EDC9D4-0B56-4816-B85D-53A87D7D8077}"/>
            </a:ext>
          </a:extLst>
        </xdr:cNvPr>
        <xdr:cNvSpPr txBox="1"/>
      </xdr:nvSpPr>
      <xdr:spPr>
        <a:xfrm>
          <a:off x="10845966" y="85033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6" name="【保健センター・保健所】&#10;有形固定資産減価償却率グラフ枠">
          <a:extLst>
            <a:ext uri="{FF2B5EF4-FFF2-40B4-BE49-F238E27FC236}">
              <a16:creationId xmlns:a16="http://schemas.microsoft.com/office/drawing/2014/main" id="{8A8EB5F9-3FDE-43B5-88BE-9D1ECDF31702}"/>
            </a:ext>
          </a:extLst>
        </xdr:cNvPr>
        <xdr:cNvSpPr/>
      </xdr:nvSpPr>
      <xdr:spPr>
        <a:xfrm>
          <a:off x="11210925" y="863917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34290</xdr:rowOff>
    </xdr:from>
    <xdr:to>
      <xdr:col>85</xdr:col>
      <xdr:colOff>126364</xdr:colOff>
      <xdr:row>63</xdr:row>
      <xdr:rowOff>86541</xdr:rowOff>
    </xdr:to>
    <xdr:cxnSp macro="">
      <xdr:nvCxnSpPr>
        <xdr:cNvPr id="637" name="直線コネクタ 636">
          <a:extLst>
            <a:ext uri="{FF2B5EF4-FFF2-40B4-BE49-F238E27FC236}">
              <a16:creationId xmlns:a16="http://schemas.microsoft.com/office/drawing/2014/main" id="{88788CC7-0129-40D3-8232-844B79FD9043}"/>
            </a:ext>
          </a:extLst>
        </xdr:cNvPr>
        <xdr:cNvCxnSpPr/>
      </xdr:nvCxnSpPr>
      <xdr:spPr>
        <a:xfrm flipV="1">
          <a:off x="14696439" y="8936990"/>
          <a:ext cx="0" cy="1347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90368</xdr:rowOff>
    </xdr:from>
    <xdr:ext cx="405111" cy="259045"/>
    <xdr:sp macro="" textlink="">
      <xdr:nvSpPr>
        <xdr:cNvPr id="638" name="【保健センター・保健所】&#10;有形固定資産減価償却率最小値テキスト">
          <a:extLst>
            <a:ext uri="{FF2B5EF4-FFF2-40B4-BE49-F238E27FC236}">
              <a16:creationId xmlns:a16="http://schemas.microsoft.com/office/drawing/2014/main" id="{89DEDF7E-90AB-4CCD-8CC9-F2EFB30A1E10}"/>
            </a:ext>
          </a:extLst>
        </xdr:cNvPr>
        <xdr:cNvSpPr txBox="1"/>
      </xdr:nvSpPr>
      <xdr:spPr>
        <a:xfrm>
          <a:off x="14735175" y="102884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86541</xdr:rowOff>
    </xdr:from>
    <xdr:to>
      <xdr:col>86</xdr:col>
      <xdr:colOff>25400</xdr:colOff>
      <xdr:row>63</xdr:row>
      <xdr:rowOff>86541</xdr:rowOff>
    </xdr:to>
    <xdr:cxnSp macro="">
      <xdr:nvCxnSpPr>
        <xdr:cNvPr id="639" name="直線コネクタ 638">
          <a:extLst>
            <a:ext uri="{FF2B5EF4-FFF2-40B4-BE49-F238E27FC236}">
              <a16:creationId xmlns:a16="http://schemas.microsoft.com/office/drawing/2014/main" id="{4F557993-C648-4327-BBD0-1F98F8ED9FB9}"/>
            </a:ext>
          </a:extLst>
        </xdr:cNvPr>
        <xdr:cNvCxnSpPr/>
      </xdr:nvCxnSpPr>
      <xdr:spPr>
        <a:xfrm>
          <a:off x="14611350" y="10284641"/>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152417</xdr:rowOff>
    </xdr:from>
    <xdr:ext cx="405111" cy="259045"/>
    <xdr:sp macro="" textlink="">
      <xdr:nvSpPr>
        <xdr:cNvPr id="640" name="【保健センター・保健所】&#10;有形固定資産減価償却率最大値テキスト">
          <a:extLst>
            <a:ext uri="{FF2B5EF4-FFF2-40B4-BE49-F238E27FC236}">
              <a16:creationId xmlns:a16="http://schemas.microsoft.com/office/drawing/2014/main" id="{3CAEFF26-0F74-43FC-97C3-E07CD4650BBF}"/>
            </a:ext>
          </a:extLst>
        </xdr:cNvPr>
        <xdr:cNvSpPr txBox="1"/>
      </xdr:nvSpPr>
      <xdr:spPr>
        <a:xfrm>
          <a:off x="14735175" y="8734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34290</xdr:rowOff>
    </xdr:from>
    <xdr:to>
      <xdr:col>86</xdr:col>
      <xdr:colOff>25400</xdr:colOff>
      <xdr:row>55</xdr:row>
      <xdr:rowOff>34290</xdr:rowOff>
    </xdr:to>
    <xdr:cxnSp macro="">
      <xdr:nvCxnSpPr>
        <xdr:cNvPr id="641" name="直線コネクタ 640">
          <a:extLst>
            <a:ext uri="{FF2B5EF4-FFF2-40B4-BE49-F238E27FC236}">
              <a16:creationId xmlns:a16="http://schemas.microsoft.com/office/drawing/2014/main" id="{8B4C551D-EE10-4022-A650-67242054E12C}"/>
            </a:ext>
          </a:extLst>
        </xdr:cNvPr>
        <xdr:cNvCxnSpPr/>
      </xdr:nvCxnSpPr>
      <xdr:spPr>
        <a:xfrm>
          <a:off x="14611350" y="893699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83111</xdr:rowOff>
    </xdr:from>
    <xdr:ext cx="405111" cy="259045"/>
    <xdr:sp macro="" textlink="">
      <xdr:nvSpPr>
        <xdr:cNvPr id="642" name="【保健センター・保健所】&#10;有形固定資産減価償却率平均値テキスト">
          <a:extLst>
            <a:ext uri="{FF2B5EF4-FFF2-40B4-BE49-F238E27FC236}">
              <a16:creationId xmlns:a16="http://schemas.microsoft.com/office/drawing/2014/main" id="{C9DCFC73-105C-4AC9-B983-9912E1F1C0CF}"/>
            </a:ext>
          </a:extLst>
        </xdr:cNvPr>
        <xdr:cNvSpPr txBox="1"/>
      </xdr:nvSpPr>
      <xdr:spPr>
        <a:xfrm>
          <a:off x="14735175" y="93160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60234</xdr:rowOff>
    </xdr:from>
    <xdr:to>
      <xdr:col>85</xdr:col>
      <xdr:colOff>177800</xdr:colOff>
      <xdr:row>58</xdr:row>
      <xdr:rowOff>161834</xdr:rowOff>
    </xdr:to>
    <xdr:sp macro="" textlink="">
      <xdr:nvSpPr>
        <xdr:cNvPr id="643" name="フローチャート: 判断 642">
          <a:extLst>
            <a:ext uri="{FF2B5EF4-FFF2-40B4-BE49-F238E27FC236}">
              <a16:creationId xmlns:a16="http://schemas.microsoft.com/office/drawing/2014/main" id="{05C9F98E-BD3E-42ED-BE0B-CA7E6F5C06A7}"/>
            </a:ext>
          </a:extLst>
        </xdr:cNvPr>
        <xdr:cNvSpPr/>
      </xdr:nvSpPr>
      <xdr:spPr>
        <a:xfrm>
          <a:off x="14649450" y="9451884"/>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57</xdr:row>
      <xdr:rowOff>136978</xdr:rowOff>
    </xdr:from>
    <xdr:to>
      <xdr:col>81</xdr:col>
      <xdr:colOff>101600</xdr:colOff>
      <xdr:row>58</xdr:row>
      <xdr:rowOff>67128</xdr:rowOff>
    </xdr:to>
    <xdr:sp macro="" textlink="">
      <xdr:nvSpPr>
        <xdr:cNvPr id="644" name="フローチャート: 判断 643">
          <a:extLst>
            <a:ext uri="{FF2B5EF4-FFF2-40B4-BE49-F238E27FC236}">
              <a16:creationId xmlns:a16="http://schemas.microsoft.com/office/drawing/2014/main" id="{2A1781AD-972E-4679-A4A3-5EC6F2D73AE0}"/>
            </a:ext>
          </a:extLst>
        </xdr:cNvPr>
        <xdr:cNvSpPr/>
      </xdr:nvSpPr>
      <xdr:spPr>
        <a:xfrm>
          <a:off x="13887450" y="9369878"/>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123916</xdr:rowOff>
    </xdr:from>
    <xdr:to>
      <xdr:col>76</xdr:col>
      <xdr:colOff>165100</xdr:colOff>
      <xdr:row>58</xdr:row>
      <xdr:rowOff>54066</xdr:rowOff>
    </xdr:to>
    <xdr:sp macro="" textlink="">
      <xdr:nvSpPr>
        <xdr:cNvPr id="645" name="フローチャート: 判断 644">
          <a:extLst>
            <a:ext uri="{FF2B5EF4-FFF2-40B4-BE49-F238E27FC236}">
              <a16:creationId xmlns:a16="http://schemas.microsoft.com/office/drawing/2014/main" id="{EB6D50B2-61F2-407D-AFBD-E508F40B3617}"/>
            </a:ext>
          </a:extLst>
        </xdr:cNvPr>
        <xdr:cNvSpPr/>
      </xdr:nvSpPr>
      <xdr:spPr>
        <a:xfrm>
          <a:off x="13096875" y="9350466"/>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110853</xdr:rowOff>
    </xdr:from>
    <xdr:to>
      <xdr:col>72</xdr:col>
      <xdr:colOff>38100</xdr:colOff>
      <xdr:row>58</xdr:row>
      <xdr:rowOff>41003</xdr:rowOff>
    </xdr:to>
    <xdr:sp macro="" textlink="">
      <xdr:nvSpPr>
        <xdr:cNvPr id="646" name="フローチャート: 判断 645">
          <a:extLst>
            <a:ext uri="{FF2B5EF4-FFF2-40B4-BE49-F238E27FC236}">
              <a16:creationId xmlns:a16="http://schemas.microsoft.com/office/drawing/2014/main" id="{BC2F0B7E-1551-48C7-920F-02193254D0DE}"/>
            </a:ext>
          </a:extLst>
        </xdr:cNvPr>
        <xdr:cNvSpPr/>
      </xdr:nvSpPr>
      <xdr:spPr>
        <a:xfrm>
          <a:off x="12296775" y="9337403"/>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141877</xdr:rowOff>
    </xdr:from>
    <xdr:to>
      <xdr:col>67</xdr:col>
      <xdr:colOff>101600</xdr:colOff>
      <xdr:row>59</xdr:row>
      <xdr:rowOff>72027</xdr:rowOff>
    </xdr:to>
    <xdr:sp macro="" textlink="">
      <xdr:nvSpPr>
        <xdr:cNvPr id="647" name="フローチャート: 判断 646">
          <a:extLst>
            <a:ext uri="{FF2B5EF4-FFF2-40B4-BE49-F238E27FC236}">
              <a16:creationId xmlns:a16="http://schemas.microsoft.com/office/drawing/2014/main" id="{11290872-CC2C-47F2-9ECE-1239BD68679B}"/>
            </a:ext>
          </a:extLst>
        </xdr:cNvPr>
        <xdr:cNvSpPr/>
      </xdr:nvSpPr>
      <xdr:spPr>
        <a:xfrm>
          <a:off x="11487150" y="9536702"/>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id="{3A765056-351A-43D2-B6F5-46B3171BEBBB}"/>
            </a:ext>
          </a:extLst>
        </xdr:cNvPr>
        <xdr:cNvSpPr txBox="1"/>
      </xdr:nvSpPr>
      <xdr:spPr>
        <a:xfrm>
          <a:off x="14525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9" name="テキスト ボックス 648">
          <a:extLst>
            <a:ext uri="{FF2B5EF4-FFF2-40B4-BE49-F238E27FC236}">
              <a16:creationId xmlns:a16="http://schemas.microsoft.com/office/drawing/2014/main" id="{521C5536-7581-4557-A7FA-18D09269A77C}"/>
            </a:ext>
          </a:extLst>
        </xdr:cNvPr>
        <xdr:cNvSpPr txBox="1"/>
      </xdr:nvSpPr>
      <xdr:spPr>
        <a:xfrm>
          <a:off x="13763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50" name="テキスト ボックス 649">
          <a:extLst>
            <a:ext uri="{FF2B5EF4-FFF2-40B4-BE49-F238E27FC236}">
              <a16:creationId xmlns:a16="http://schemas.microsoft.com/office/drawing/2014/main" id="{458B0EFE-3DCB-4257-B548-19CA23288AF3}"/>
            </a:ext>
          </a:extLst>
        </xdr:cNvPr>
        <xdr:cNvSpPr txBox="1"/>
      </xdr:nvSpPr>
      <xdr:spPr>
        <a:xfrm>
          <a:off x="129730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1" name="テキスト ボックス 650">
          <a:extLst>
            <a:ext uri="{FF2B5EF4-FFF2-40B4-BE49-F238E27FC236}">
              <a16:creationId xmlns:a16="http://schemas.microsoft.com/office/drawing/2014/main" id="{54C975FB-B3B3-43AC-A2CA-E6FB2F6F23B5}"/>
            </a:ext>
          </a:extLst>
        </xdr:cNvPr>
        <xdr:cNvSpPr txBox="1"/>
      </xdr:nvSpPr>
      <xdr:spPr>
        <a:xfrm>
          <a:off x="121729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2" name="テキスト ボックス 651">
          <a:extLst>
            <a:ext uri="{FF2B5EF4-FFF2-40B4-BE49-F238E27FC236}">
              <a16:creationId xmlns:a16="http://schemas.microsoft.com/office/drawing/2014/main" id="{CAAB139B-29A3-4FEF-A94A-C32B85820CF1}"/>
            </a:ext>
          </a:extLst>
        </xdr:cNvPr>
        <xdr:cNvSpPr txBox="1"/>
      </xdr:nvSpPr>
      <xdr:spPr>
        <a:xfrm>
          <a:off x="113633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16147</xdr:rowOff>
    </xdr:from>
    <xdr:to>
      <xdr:col>85</xdr:col>
      <xdr:colOff>177800</xdr:colOff>
      <xdr:row>61</xdr:row>
      <xdr:rowOff>117747</xdr:rowOff>
    </xdr:to>
    <xdr:sp macro="" textlink="">
      <xdr:nvSpPr>
        <xdr:cNvPr id="653" name="楕円 652">
          <a:extLst>
            <a:ext uri="{FF2B5EF4-FFF2-40B4-BE49-F238E27FC236}">
              <a16:creationId xmlns:a16="http://schemas.microsoft.com/office/drawing/2014/main" id="{6776D492-0F19-4134-947D-413210D8901C}"/>
            </a:ext>
          </a:extLst>
        </xdr:cNvPr>
        <xdr:cNvSpPr/>
      </xdr:nvSpPr>
      <xdr:spPr>
        <a:xfrm>
          <a:off x="14649450" y="9893572"/>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166024</xdr:rowOff>
    </xdr:from>
    <xdr:ext cx="405111" cy="259045"/>
    <xdr:sp macro="" textlink="">
      <xdr:nvSpPr>
        <xdr:cNvPr id="654" name="【保健センター・保健所】&#10;有形固定資産減価償却率該当値テキスト">
          <a:extLst>
            <a:ext uri="{FF2B5EF4-FFF2-40B4-BE49-F238E27FC236}">
              <a16:creationId xmlns:a16="http://schemas.microsoft.com/office/drawing/2014/main" id="{29F258A1-51A6-48D3-90E0-4600633D7C21}"/>
            </a:ext>
          </a:extLst>
        </xdr:cNvPr>
        <xdr:cNvSpPr txBox="1"/>
      </xdr:nvSpPr>
      <xdr:spPr>
        <a:xfrm>
          <a:off x="14735175" y="9878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125549</xdr:rowOff>
    </xdr:from>
    <xdr:to>
      <xdr:col>81</xdr:col>
      <xdr:colOff>101600</xdr:colOff>
      <xdr:row>61</xdr:row>
      <xdr:rowOff>55699</xdr:rowOff>
    </xdr:to>
    <xdr:sp macro="" textlink="">
      <xdr:nvSpPr>
        <xdr:cNvPr id="655" name="楕円 654">
          <a:extLst>
            <a:ext uri="{FF2B5EF4-FFF2-40B4-BE49-F238E27FC236}">
              <a16:creationId xmlns:a16="http://schemas.microsoft.com/office/drawing/2014/main" id="{41A10115-3BB9-4FD7-93ED-8315F805B6C8}"/>
            </a:ext>
          </a:extLst>
        </xdr:cNvPr>
        <xdr:cNvSpPr/>
      </xdr:nvSpPr>
      <xdr:spPr>
        <a:xfrm>
          <a:off x="13887450" y="9837874"/>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4899</xdr:rowOff>
    </xdr:from>
    <xdr:to>
      <xdr:col>85</xdr:col>
      <xdr:colOff>127000</xdr:colOff>
      <xdr:row>61</xdr:row>
      <xdr:rowOff>66947</xdr:rowOff>
    </xdr:to>
    <xdr:cxnSp macro="">
      <xdr:nvCxnSpPr>
        <xdr:cNvPr id="656" name="直線コネクタ 655">
          <a:extLst>
            <a:ext uri="{FF2B5EF4-FFF2-40B4-BE49-F238E27FC236}">
              <a16:creationId xmlns:a16="http://schemas.microsoft.com/office/drawing/2014/main" id="{95E41F55-0ECC-4211-AD85-0469CBFEDE87}"/>
            </a:ext>
          </a:extLst>
        </xdr:cNvPr>
        <xdr:cNvCxnSpPr/>
      </xdr:nvCxnSpPr>
      <xdr:spPr>
        <a:xfrm>
          <a:off x="13935075" y="9885499"/>
          <a:ext cx="762000" cy="55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63500</xdr:rowOff>
    </xdr:from>
    <xdr:to>
      <xdr:col>76</xdr:col>
      <xdr:colOff>165100</xdr:colOff>
      <xdr:row>60</xdr:row>
      <xdr:rowOff>165100</xdr:rowOff>
    </xdr:to>
    <xdr:sp macro="" textlink="">
      <xdr:nvSpPr>
        <xdr:cNvPr id="657" name="楕円 656">
          <a:extLst>
            <a:ext uri="{FF2B5EF4-FFF2-40B4-BE49-F238E27FC236}">
              <a16:creationId xmlns:a16="http://schemas.microsoft.com/office/drawing/2014/main" id="{8C4CBB04-3CCF-480B-8F0D-77BEAD6102A4}"/>
            </a:ext>
          </a:extLst>
        </xdr:cNvPr>
        <xdr:cNvSpPr/>
      </xdr:nvSpPr>
      <xdr:spPr>
        <a:xfrm>
          <a:off x="13096875" y="978217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114300</xdr:rowOff>
    </xdr:from>
    <xdr:to>
      <xdr:col>81</xdr:col>
      <xdr:colOff>50800</xdr:colOff>
      <xdr:row>61</xdr:row>
      <xdr:rowOff>4899</xdr:rowOff>
    </xdr:to>
    <xdr:cxnSp macro="">
      <xdr:nvCxnSpPr>
        <xdr:cNvPr id="658" name="直線コネクタ 657">
          <a:extLst>
            <a:ext uri="{FF2B5EF4-FFF2-40B4-BE49-F238E27FC236}">
              <a16:creationId xmlns:a16="http://schemas.microsoft.com/office/drawing/2014/main" id="{6E49CD63-BEE4-494C-9A3C-F3355C9EA515}"/>
            </a:ext>
          </a:extLst>
        </xdr:cNvPr>
        <xdr:cNvCxnSpPr/>
      </xdr:nvCxnSpPr>
      <xdr:spPr>
        <a:xfrm>
          <a:off x="13144500" y="9829800"/>
          <a:ext cx="790575" cy="55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130447</xdr:rowOff>
    </xdr:from>
    <xdr:to>
      <xdr:col>72</xdr:col>
      <xdr:colOff>38100</xdr:colOff>
      <xdr:row>60</xdr:row>
      <xdr:rowOff>60597</xdr:rowOff>
    </xdr:to>
    <xdr:sp macro="" textlink="">
      <xdr:nvSpPr>
        <xdr:cNvPr id="659" name="楕円 658">
          <a:extLst>
            <a:ext uri="{FF2B5EF4-FFF2-40B4-BE49-F238E27FC236}">
              <a16:creationId xmlns:a16="http://schemas.microsoft.com/office/drawing/2014/main" id="{6B247297-49E3-474E-B148-F01E1ED64F3D}"/>
            </a:ext>
          </a:extLst>
        </xdr:cNvPr>
        <xdr:cNvSpPr/>
      </xdr:nvSpPr>
      <xdr:spPr>
        <a:xfrm>
          <a:off x="12296775" y="9684022"/>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9797</xdr:rowOff>
    </xdr:from>
    <xdr:to>
      <xdr:col>76</xdr:col>
      <xdr:colOff>114300</xdr:colOff>
      <xdr:row>60</xdr:row>
      <xdr:rowOff>114300</xdr:rowOff>
    </xdr:to>
    <xdr:cxnSp macro="">
      <xdr:nvCxnSpPr>
        <xdr:cNvPr id="660" name="直線コネクタ 659">
          <a:extLst>
            <a:ext uri="{FF2B5EF4-FFF2-40B4-BE49-F238E27FC236}">
              <a16:creationId xmlns:a16="http://schemas.microsoft.com/office/drawing/2014/main" id="{E10C8B89-F8E7-46F9-9E18-B9BD9E594BB3}"/>
            </a:ext>
          </a:extLst>
        </xdr:cNvPr>
        <xdr:cNvCxnSpPr/>
      </xdr:nvCxnSpPr>
      <xdr:spPr>
        <a:xfrm>
          <a:off x="12344400" y="9722122"/>
          <a:ext cx="800100" cy="107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45538</xdr:rowOff>
    </xdr:from>
    <xdr:to>
      <xdr:col>67</xdr:col>
      <xdr:colOff>101600</xdr:colOff>
      <xdr:row>59</xdr:row>
      <xdr:rowOff>147138</xdr:rowOff>
    </xdr:to>
    <xdr:sp macro="" textlink="">
      <xdr:nvSpPr>
        <xdr:cNvPr id="661" name="楕円 660">
          <a:extLst>
            <a:ext uri="{FF2B5EF4-FFF2-40B4-BE49-F238E27FC236}">
              <a16:creationId xmlns:a16="http://schemas.microsoft.com/office/drawing/2014/main" id="{097D35D2-6896-43F1-A0CF-92CDFF195362}"/>
            </a:ext>
          </a:extLst>
        </xdr:cNvPr>
        <xdr:cNvSpPr/>
      </xdr:nvSpPr>
      <xdr:spPr>
        <a:xfrm>
          <a:off x="11487150" y="9602288"/>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96338</xdr:rowOff>
    </xdr:from>
    <xdr:to>
      <xdr:col>71</xdr:col>
      <xdr:colOff>177800</xdr:colOff>
      <xdr:row>60</xdr:row>
      <xdr:rowOff>9797</xdr:rowOff>
    </xdr:to>
    <xdr:cxnSp macro="">
      <xdr:nvCxnSpPr>
        <xdr:cNvPr id="662" name="直線コネクタ 661">
          <a:extLst>
            <a:ext uri="{FF2B5EF4-FFF2-40B4-BE49-F238E27FC236}">
              <a16:creationId xmlns:a16="http://schemas.microsoft.com/office/drawing/2014/main" id="{6F8F65EB-A84C-4F2B-B778-577EB076D6AF}"/>
            </a:ext>
          </a:extLst>
        </xdr:cNvPr>
        <xdr:cNvCxnSpPr/>
      </xdr:nvCxnSpPr>
      <xdr:spPr>
        <a:xfrm>
          <a:off x="11534775" y="9649913"/>
          <a:ext cx="809625" cy="72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83655</xdr:rowOff>
    </xdr:from>
    <xdr:ext cx="405111" cy="259045"/>
    <xdr:sp macro="" textlink="">
      <xdr:nvSpPr>
        <xdr:cNvPr id="663" name="n_1aveValue【保健センター・保健所】&#10;有形固定資産減価償却率">
          <a:extLst>
            <a:ext uri="{FF2B5EF4-FFF2-40B4-BE49-F238E27FC236}">
              <a16:creationId xmlns:a16="http://schemas.microsoft.com/office/drawing/2014/main" id="{2526EC22-E2B7-492F-9F0E-6A09EE634B1F}"/>
            </a:ext>
          </a:extLst>
        </xdr:cNvPr>
        <xdr:cNvSpPr txBox="1"/>
      </xdr:nvSpPr>
      <xdr:spPr>
        <a:xfrm>
          <a:off x="13745219" y="9154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70593</xdr:rowOff>
    </xdr:from>
    <xdr:ext cx="405111" cy="259045"/>
    <xdr:sp macro="" textlink="">
      <xdr:nvSpPr>
        <xdr:cNvPr id="664" name="n_2aveValue【保健センター・保健所】&#10;有形固定資産減価償却率">
          <a:extLst>
            <a:ext uri="{FF2B5EF4-FFF2-40B4-BE49-F238E27FC236}">
              <a16:creationId xmlns:a16="http://schemas.microsoft.com/office/drawing/2014/main" id="{F171586B-45DE-4727-97C7-614B01DA0FE3}"/>
            </a:ext>
          </a:extLst>
        </xdr:cNvPr>
        <xdr:cNvSpPr txBox="1"/>
      </xdr:nvSpPr>
      <xdr:spPr>
        <a:xfrm>
          <a:off x="12964169" y="91352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57530</xdr:rowOff>
    </xdr:from>
    <xdr:ext cx="405111" cy="259045"/>
    <xdr:sp macro="" textlink="">
      <xdr:nvSpPr>
        <xdr:cNvPr id="665" name="n_3aveValue【保健センター・保健所】&#10;有形固定資産減価償却率">
          <a:extLst>
            <a:ext uri="{FF2B5EF4-FFF2-40B4-BE49-F238E27FC236}">
              <a16:creationId xmlns:a16="http://schemas.microsoft.com/office/drawing/2014/main" id="{7FCBF829-2175-4C1C-A65F-7E35DFF0DC1F}"/>
            </a:ext>
          </a:extLst>
        </xdr:cNvPr>
        <xdr:cNvSpPr txBox="1"/>
      </xdr:nvSpPr>
      <xdr:spPr>
        <a:xfrm>
          <a:off x="12164069" y="9125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88554</xdr:rowOff>
    </xdr:from>
    <xdr:ext cx="405111" cy="259045"/>
    <xdr:sp macro="" textlink="">
      <xdr:nvSpPr>
        <xdr:cNvPr id="666" name="n_4aveValue【保健センター・保健所】&#10;有形固定資産減価償却率">
          <a:extLst>
            <a:ext uri="{FF2B5EF4-FFF2-40B4-BE49-F238E27FC236}">
              <a16:creationId xmlns:a16="http://schemas.microsoft.com/office/drawing/2014/main" id="{15A339DF-8C94-4C39-9523-2AF835E4B20B}"/>
            </a:ext>
          </a:extLst>
        </xdr:cNvPr>
        <xdr:cNvSpPr txBox="1"/>
      </xdr:nvSpPr>
      <xdr:spPr>
        <a:xfrm>
          <a:off x="11354444" y="9315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46826</xdr:rowOff>
    </xdr:from>
    <xdr:ext cx="405111" cy="259045"/>
    <xdr:sp macro="" textlink="">
      <xdr:nvSpPr>
        <xdr:cNvPr id="667" name="n_1mainValue【保健センター・保健所】&#10;有形固定資産減価償却率">
          <a:extLst>
            <a:ext uri="{FF2B5EF4-FFF2-40B4-BE49-F238E27FC236}">
              <a16:creationId xmlns:a16="http://schemas.microsoft.com/office/drawing/2014/main" id="{BD3876C7-9C7E-4BCF-97E3-6735D7DE22FE}"/>
            </a:ext>
          </a:extLst>
        </xdr:cNvPr>
        <xdr:cNvSpPr txBox="1"/>
      </xdr:nvSpPr>
      <xdr:spPr>
        <a:xfrm>
          <a:off x="13745219" y="9927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156227</xdr:rowOff>
    </xdr:from>
    <xdr:ext cx="405111" cy="259045"/>
    <xdr:sp macro="" textlink="">
      <xdr:nvSpPr>
        <xdr:cNvPr id="668" name="n_2mainValue【保健センター・保健所】&#10;有形固定資産減価償却率">
          <a:extLst>
            <a:ext uri="{FF2B5EF4-FFF2-40B4-BE49-F238E27FC236}">
              <a16:creationId xmlns:a16="http://schemas.microsoft.com/office/drawing/2014/main" id="{65BB6487-D40C-4C64-BA75-4E54A466B5F0}"/>
            </a:ext>
          </a:extLst>
        </xdr:cNvPr>
        <xdr:cNvSpPr txBox="1"/>
      </xdr:nvSpPr>
      <xdr:spPr>
        <a:xfrm>
          <a:off x="12964169" y="9874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51724</xdr:rowOff>
    </xdr:from>
    <xdr:ext cx="405111" cy="259045"/>
    <xdr:sp macro="" textlink="">
      <xdr:nvSpPr>
        <xdr:cNvPr id="669" name="n_3mainValue【保健センター・保健所】&#10;有形固定資産減価償却率">
          <a:extLst>
            <a:ext uri="{FF2B5EF4-FFF2-40B4-BE49-F238E27FC236}">
              <a16:creationId xmlns:a16="http://schemas.microsoft.com/office/drawing/2014/main" id="{C55A4709-042F-4FFE-9BBA-D501343838F7}"/>
            </a:ext>
          </a:extLst>
        </xdr:cNvPr>
        <xdr:cNvSpPr txBox="1"/>
      </xdr:nvSpPr>
      <xdr:spPr>
        <a:xfrm>
          <a:off x="12164069" y="9764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138265</xdr:rowOff>
    </xdr:from>
    <xdr:ext cx="405111" cy="259045"/>
    <xdr:sp macro="" textlink="">
      <xdr:nvSpPr>
        <xdr:cNvPr id="670" name="n_4mainValue【保健センター・保健所】&#10;有形固定資産減価償却率">
          <a:extLst>
            <a:ext uri="{FF2B5EF4-FFF2-40B4-BE49-F238E27FC236}">
              <a16:creationId xmlns:a16="http://schemas.microsoft.com/office/drawing/2014/main" id="{CFC6863F-52B3-419B-9BC7-EB80E4D1B707}"/>
            </a:ext>
          </a:extLst>
        </xdr:cNvPr>
        <xdr:cNvSpPr txBox="1"/>
      </xdr:nvSpPr>
      <xdr:spPr>
        <a:xfrm>
          <a:off x="11354444" y="9695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1" name="正方形/長方形 670">
          <a:extLst>
            <a:ext uri="{FF2B5EF4-FFF2-40B4-BE49-F238E27FC236}">
              <a16:creationId xmlns:a16="http://schemas.microsoft.com/office/drawing/2014/main" id="{3783B819-F1EB-48D8-BD9F-514077CC1EEE}"/>
            </a:ext>
          </a:extLst>
        </xdr:cNvPr>
        <xdr:cNvSpPr/>
      </xdr:nvSpPr>
      <xdr:spPr>
        <a:xfrm>
          <a:off x="16459200" y="756285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2" name="正方形/長方形 671">
          <a:extLst>
            <a:ext uri="{FF2B5EF4-FFF2-40B4-BE49-F238E27FC236}">
              <a16:creationId xmlns:a16="http://schemas.microsoft.com/office/drawing/2014/main" id="{97F0D12A-281E-4B5D-B197-2EBB1F28774C}"/>
            </a:ext>
          </a:extLst>
        </xdr:cNvPr>
        <xdr:cNvSpPr/>
      </xdr:nvSpPr>
      <xdr:spPr>
        <a:xfrm>
          <a:off x="165830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3" name="正方形/長方形 672">
          <a:extLst>
            <a:ext uri="{FF2B5EF4-FFF2-40B4-BE49-F238E27FC236}">
              <a16:creationId xmlns:a16="http://schemas.microsoft.com/office/drawing/2014/main" id="{04D82F0D-848B-47B2-85D4-49495827D487}"/>
            </a:ext>
          </a:extLst>
        </xdr:cNvPr>
        <xdr:cNvSpPr/>
      </xdr:nvSpPr>
      <xdr:spPr>
        <a:xfrm>
          <a:off x="165830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4" name="正方形/長方形 673">
          <a:extLst>
            <a:ext uri="{FF2B5EF4-FFF2-40B4-BE49-F238E27FC236}">
              <a16:creationId xmlns:a16="http://schemas.microsoft.com/office/drawing/2014/main" id="{9E491E23-69F8-446D-AB0F-AE30B2176563}"/>
            </a:ext>
          </a:extLst>
        </xdr:cNvPr>
        <xdr:cNvSpPr/>
      </xdr:nvSpPr>
      <xdr:spPr>
        <a:xfrm>
          <a:off x="174879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5" name="正方形/長方形 674">
          <a:extLst>
            <a:ext uri="{FF2B5EF4-FFF2-40B4-BE49-F238E27FC236}">
              <a16:creationId xmlns:a16="http://schemas.microsoft.com/office/drawing/2014/main" id="{D483A8B8-8426-4E53-A546-3F200D5C87F7}"/>
            </a:ext>
          </a:extLst>
        </xdr:cNvPr>
        <xdr:cNvSpPr/>
      </xdr:nvSpPr>
      <xdr:spPr>
        <a:xfrm>
          <a:off x="174879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6" name="正方形/長方形 675">
          <a:extLst>
            <a:ext uri="{FF2B5EF4-FFF2-40B4-BE49-F238E27FC236}">
              <a16:creationId xmlns:a16="http://schemas.microsoft.com/office/drawing/2014/main" id="{0B2712C3-414B-4E4A-97D7-C856BC9C6011}"/>
            </a:ext>
          </a:extLst>
        </xdr:cNvPr>
        <xdr:cNvSpPr/>
      </xdr:nvSpPr>
      <xdr:spPr>
        <a:xfrm>
          <a:off x="185166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7" name="正方形/長方形 676">
          <a:extLst>
            <a:ext uri="{FF2B5EF4-FFF2-40B4-BE49-F238E27FC236}">
              <a16:creationId xmlns:a16="http://schemas.microsoft.com/office/drawing/2014/main" id="{500CEA87-B363-472E-A7E9-3C12D15C5F26}"/>
            </a:ext>
          </a:extLst>
        </xdr:cNvPr>
        <xdr:cNvSpPr/>
      </xdr:nvSpPr>
      <xdr:spPr>
        <a:xfrm>
          <a:off x="185166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8" name="正方形/長方形 677">
          <a:extLst>
            <a:ext uri="{FF2B5EF4-FFF2-40B4-BE49-F238E27FC236}">
              <a16:creationId xmlns:a16="http://schemas.microsoft.com/office/drawing/2014/main" id="{E7C3A366-6F7C-4CA4-9C83-6E199BC292A6}"/>
            </a:ext>
          </a:extLst>
        </xdr:cNvPr>
        <xdr:cNvSpPr/>
      </xdr:nvSpPr>
      <xdr:spPr>
        <a:xfrm>
          <a:off x="16459200" y="863917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9" name="テキスト ボックス 678">
          <a:extLst>
            <a:ext uri="{FF2B5EF4-FFF2-40B4-BE49-F238E27FC236}">
              <a16:creationId xmlns:a16="http://schemas.microsoft.com/office/drawing/2014/main" id="{0BB6D138-C8FC-42DE-B875-892080DB0523}"/>
            </a:ext>
          </a:extLst>
        </xdr:cNvPr>
        <xdr:cNvSpPr txBox="1"/>
      </xdr:nvSpPr>
      <xdr:spPr>
        <a:xfrm>
          <a:off x="16440150" y="8458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80" name="直線コネクタ 679">
          <a:extLst>
            <a:ext uri="{FF2B5EF4-FFF2-40B4-BE49-F238E27FC236}">
              <a16:creationId xmlns:a16="http://schemas.microsoft.com/office/drawing/2014/main" id="{49056076-4C51-4820-8270-7008309A818B}"/>
            </a:ext>
          </a:extLst>
        </xdr:cNvPr>
        <xdr:cNvCxnSpPr/>
      </xdr:nvCxnSpPr>
      <xdr:spPr>
        <a:xfrm>
          <a:off x="16459200" y="10801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81" name="直線コネクタ 680">
          <a:extLst>
            <a:ext uri="{FF2B5EF4-FFF2-40B4-BE49-F238E27FC236}">
              <a16:creationId xmlns:a16="http://schemas.microsoft.com/office/drawing/2014/main" id="{8015176C-73B5-4816-A98C-3EF8D18C3CE2}"/>
            </a:ext>
          </a:extLst>
        </xdr:cNvPr>
        <xdr:cNvCxnSpPr/>
      </xdr:nvCxnSpPr>
      <xdr:spPr>
        <a:xfrm>
          <a:off x="16459200" y="10439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82" name="テキスト ボックス 681">
          <a:extLst>
            <a:ext uri="{FF2B5EF4-FFF2-40B4-BE49-F238E27FC236}">
              <a16:creationId xmlns:a16="http://schemas.microsoft.com/office/drawing/2014/main" id="{4449DC3D-CA35-4B83-B005-61C9DE76CEC0}"/>
            </a:ext>
          </a:extLst>
        </xdr:cNvPr>
        <xdr:cNvSpPr txBox="1"/>
      </xdr:nvSpPr>
      <xdr:spPr>
        <a:xfrm>
          <a:off x="16052346" y="10303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3" name="直線コネクタ 682">
          <a:extLst>
            <a:ext uri="{FF2B5EF4-FFF2-40B4-BE49-F238E27FC236}">
              <a16:creationId xmlns:a16="http://schemas.microsoft.com/office/drawing/2014/main" id="{6B907081-269D-4CEB-A369-46BC43C8916F}"/>
            </a:ext>
          </a:extLst>
        </xdr:cNvPr>
        <xdr:cNvCxnSpPr/>
      </xdr:nvCxnSpPr>
      <xdr:spPr>
        <a:xfrm>
          <a:off x="16459200" y="10077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4" name="テキスト ボックス 683">
          <a:extLst>
            <a:ext uri="{FF2B5EF4-FFF2-40B4-BE49-F238E27FC236}">
              <a16:creationId xmlns:a16="http://schemas.microsoft.com/office/drawing/2014/main" id="{88B6FFB8-3945-44E6-987D-B0853836E676}"/>
            </a:ext>
          </a:extLst>
        </xdr:cNvPr>
        <xdr:cNvSpPr txBox="1"/>
      </xdr:nvSpPr>
      <xdr:spPr>
        <a:xfrm>
          <a:off x="16052346" y="9941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5" name="直線コネクタ 684">
          <a:extLst>
            <a:ext uri="{FF2B5EF4-FFF2-40B4-BE49-F238E27FC236}">
              <a16:creationId xmlns:a16="http://schemas.microsoft.com/office/drawing/2014/main" id="{AAC4FE10-45EC-42E3-AB13-B8BBD3D635C8}"/>
            </a:ext>
          </a:extLst>
        </xdr:cNvPr>
        <xdr:cNvCxnSpPr/>
      </xdr:nvCxnSpPr>
      <xdr:spPr>
        <a:xfrm>
          <a:off x="16459200" y="971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6" name="テキスト ボックス 685">
          <a:extLst>
            <a:ext uri="{FF2B5EF4-FFF2-40B4-BE49-F238E27FC236}">
              <a16:creationId xmlns:a16="http://schemas.microsoft.com/office/drawing/2014/main" id="{B2166CC2-3577-45D0-8766-B6390367B84C}"/>
            </a:ext>
          </a:extLst>
        </xdr:cNvPr>
        <xdr:cNvSpPr txBox="1"/>
      </xdr:nvSpPr>
      <xdr:spPr>
        <a:xfrm>
          <a:off x="16052346" y="9579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7" name="直線コネクタ 686">
          <a:extLst>
            <a:ext uri="{FF2B5EF4-FFF2-40B4-BE49-F238E27FC236}">
              <a16:creationId xmlns:a16="http://schemas.microsoft.com/office/drawing/2014/main" id="{4688A3A4-1BD0-4689-A8FA-799A5B05A5F8}"/>
            </a:ext>
          </a:extLst>
        </xdr:cNvPr>
        <xdr:cNvCxnSpPr/>
      </xdr:nvCxnSpPr>
      <xdr:spPr>
        <a:xfrm>
          <a:off x="16459200" y="9363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8" name="テキスト ボックス 687">
          <a:extLst>
            <a:ext uri="{FF2B5EF4-FFF2-40B4-BE49-F238E27FC236}">
              <a16:creationId xmlns:a16="http://schemas.microsoft.com/office/drawing/2014/main" id="{1A700E55-82C7-4AF2-BD63-C6640A7F773E}"/>
            </a:ext>
          </a:extLst>
        </xdr:cNvPr>
        <xdr:cNvSpPr txBox="1"/>
      </xdr:nvSpPr>
      <xdr:spPr>
        <a:xfrm>
          <a:off x="16052346" y="92272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9" name="直線コネクタ 688">
          <a:extLst>
            <a:ext uri="{FF2B5EF4-FFF2-40B4-BE49-F238E27FC236}">
              <a16:creationId xmlns:a16="http://schemas.microsoft.com/office/drawing/2014/main" id="{B2669051-D600-4823-9D47-26C77AF51420}"/>
            </a:ext>
          </a:extLst>
        </xdr:cNvPr>
        <xdr:cNvCxnSpPr/>
      </xdr:nvCxnSpPr>
      <xdr:spPr>
        <a:xfrm>
          <a:off x="16459200" y="90011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90" name="テキスト ボックス 689">
          <a:extLst>
            <a:ext uri="{FF2B5EF4-FFF2-40B4-BE49-F238E27FC236}">
              <a16:creationId xmlns:a16="http://schemas.microsoft.com/office/drawing/2014/main" id="{A1E44C51-6097-427E-B67B-D226D2D52C03}"/>
            </a:ext>
          </a:extLst>
        </xdr:cNvPr>
        <xdr:cNvSpPr txBox="1"/>
      </xdr:nvSpPr>
      <xdr:spPr>
        <a:xfrm>
          <a:off x="16052346" y="88652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1" name="直線コネクタ 690">
          <a:extLst>
            <a:ext uri="{FF2B5EF4-FFF2-40B4-BE49-F238E27FC236}">
              <a16:creationId xmlns:a16="http://schemas.microsoft.com/office/drawing/2014/main" id="{CBD74893-7B78-459E-B9B8-DD2CEFF7D133}"/>
            </a:ext>
          </a:extLst>
        </xdr:cNvPr>
        <xdr:cNvCxnSpPr/>
      </xdr:nvCxnSpPr>
      <xdr:spPr>
        <a:xfrm>
          <a:off x="16459200" y="86391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2" name="テキスト ボックス 691">
          <a:extLst>
            <a:ext uri="{FF2B5EF4-FFF2-40B4-BE49-F238E27FC236}">
              <a16:creationId xmlns:a16="http://schemas.microsoft.com/office/drawing/2014/main" id="{435C1B6C-6432-442F-A74C-E78A9DC6E76F}"/>
            </a:ext>
          </a:extLst>
        </xdr:cNvPr>
        <xdr:cNvSpPr txBox="1"/>
      </xdr:nvSpPr>
      <xdr:spPr>
        <a:xfrm>
          <a:off x="16052346" y="85033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3" name="【保健センター・保健所】&#10;一人当たり面積グラフ枠">
          <a:extLst>
            <a:ext uri="{FF2B5EF4-FFF2-40B4-BE49-F238E27FC236}">
              <a16:creationId xmlns:a16="http://schemas.microsoft.com/office/drawing/2014/main" id="{4F3E75B2-F78F-4A1A-9764-C1BA8CC4C861}"/>
            </a:ext>
          </a:extLst>
        </xdr:cNvPr>
        <xdr:cNvSpPr/>
      </xdr:nvSpPr>
      <xdr:spPr>
        <a:xfrm>
          <a:off x="16459200" y="863917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133350</xdr:rowOff>
    </xdr:from>
    <xdr:to>
      <xdr:col>116</xdr:col>
      <xdr:colOff>62864</xdr:colOff>
      <xdr:row>63</xdr:row>
      <xdr:rowOff>133350</xdr:rowOff>
    </xdr:to>
    <xdr:cxnSp macro="">
      <xdr:nvCxnSpPr>
        <xdr:cNvPr id="694" name="直線コネクタ 693">
          <a:extLst>
            <a:ext uri="{FF2B5EF4-FFF2-40B4-BE49-F238E27FC236}">
              <a16:creationId xmlns:a16="http://schemas.microsoft.com/office/drawing/2014/main" id="{17C88504-7DCA-44D3-A40A-DF62CDEE60AF}"/>
            </a:ext>
          </a:extLst>
        </xdr:cNvPr>
        <xdr:cNvCxnSpPr/>
      </xdr:nvCxnSpPr>
      <xdr:spPr>
        <a:xfrm flipV="1">
          <a:off x="19954239" y="9039225"/>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137177</xdr:rowOff>
    </xdr:from>
    <xdr:ext cx="469744" cy="259045"/>
    <xdr:sp macro="" textlink="">
      <xdr:nvSpPr>
        <xdr:cNvPr id="695" name="【保健センター・保健所】&#10;一人当たり面積最小値テキスト">
          <a:extLst>
            <a:ext uri="{FF2B5EF4-FFF2-40B4-BE49-F238E27FC236}">
              <a16:creationId xmlns:a16="http://schemas.microsoft.com/office/drawing/2014/main" id="{F11E7DF5-38E1-4210-B3C0-5AB483C92CDA}"/>
            </a:ext>
          </a:extLst>
        </xdr:cNvPr>
        <xdr:cNvSpPr txBox="1"/>
      </xdr:nvSpPr>
      <xdr:spPr>
        <a:xfrm>
          <a:off x="19992975" y="1034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133350</xdr:rowOff>
    </xdr:from>
    <xdr:to>
      <xdr:col>116</xdr:col>
      <xdr:colOff>152400</xdr:colOff>
      <xdr:row>63</xdr:row>
      <xdr:rowOff>133350</xdr:rowOff>
    </xdr:to>
    <xdr:cxnSp macro="">
      <xdr:nvCxnSpPr>
        <xdr:cNvPr id="696" name="直線コネクタ 695">
          <a:extLst>
            <a:ext uri="{FF2B5EF4-FFF2-40B4-BE49-F238E27FC236}">
              <a16:creationId xmlns:a16="http://schemas.microsoft.com/office/drawing/2014/main" id="{B380DC05-3388-477D-9883-B8480208C05A}"/>
            </a:ext>
          </a:extLst>
        </xdr:cNvPr>
        <xdr:cNvCxnSpPr/>
      </xdr:nvCxnSpPr>
      <xdr:spPr>
        <a:xfrm>
          <a:off x="19878675" y="1033462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80027</xdr:rowOff>
    </xdr:from>
    <xdr:ext cx="469744" cy="259045"/>
    <xdr:sp macro="" textlink="">
      <xdr:nvSpPr>
        <xdr:cNvPr id="697" name="【保健センター・保健所】&#10;一人当たり面積最大値テキスト">
          <a:extLst>
            <a:ext uri="{FF2B5EF4-FFF2-40B4-BE49-F238E27FC236}">
              <a16:creationId xmlns:a16="http://schemas.microsoft.com/office/drawing/2014/main" id="{1F6B6CB2-A518-42B8-8216-959F2F4B459F}"/>
            </a:ext>
          </a:extLst>
        </xdr:cNvPr>
        <xdr:cNvSpPr txBox="1"/>
      </xdr:nvSpPr>
      <xdr:spPr>
        <a:xfrm>
          <a:off x="19992975" y="882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133350</xdr:rowOff>
    </xdr:from>
    <xdr:to>
      <xdr:col>116</xdr:col>
      <xdr:colOff>152400</xdr:colOff>
      <xdr:row>55</xdr:row>
      <xdr:rowOff>133350</xdr:rowOff>
    </xdr:to>
    <xdr:cxnSp macro="">
      <xdr:nvCxnSpPr>
        <xdr:cNvPr id="698" name="直線コネクタ 697">
          <a:extLst>
            <a:ext uri="{FF2B5EF4-FFF2-40B4-BE49-F238E27FC236}">
              <a16:creationId xmlns:a16="http://schemas.microsoft.com/office/drawing/2014/main" id="{7DA17457-E97E-4AE5-9941-83CEB547BCE8}"/>
            </a:ext>
          </a:extLst>
        </xdr:cNvPr>
        <xdr:cNvCxnSpPr/>
      </xdr:nvCxnSpPr>
      <xdr:spPr>
        <a:xfrm>
          <a:off x="19878675" y="903922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162577</xdr:rowOff>
    </xdr:from>
    <xdr:ext cx="469744" cy="259045"/>
    <xdr:sp macro="" textlink="">
      <xdr:nvSpPr>
        <xdr:cNvPr id="699" name="【保健センター・保健所】&#10;一人当たり面積平均値テキスト">
          <a:extLst>
            <a:ext uri="{FF2B5EF4-FFF2-40B4-BE49-F238E27FC236}">
              <a16:creationId xmlns:a16="http://schemas.microsoft.com/office/drawing/2014/main" id="{EF233694-E0B5-4A51-B33A-BA4ECD736545}"/>
            </a:ext>
          </a:extLst>
        </xdr:cNvPr>
        <xdr:cNvSpPr txBox="1"/>
      </xdr:nvSpPr>
      <xdr:spPr>
        <a:xfrm>
          <a:off x="19992975" y="97129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139700</xdr:rowOff>
    </xdr:from>
    <xdr:to>
      <xdr:col>116</xdr:col>
      <xdr:colOff>114300</xdr:colOff>
      <xdr:row>61</xdr:row>
      <xdr:rowOff>69850</xdr:rowOff>
    </xdr:to>
    <xdr:sp macro="" textlink="">
      <xdr:nvSpPr>
        <xdr:cNvPr id="700" name="フローチャート: 判断 699">
          <a:extLst>
            <a:ext uri="{FF2B5EF4-FFF2-40B4-BE49-F238E27FC236}">
              <a16:creationId xmlns:a16="http://schemas.microsoft.com/office/drawing/2014/main" id="{C971EC4E-E84B-4360-BDD2-3CF0F4A27D48}"/>
            </a:ext>
          </a:extLst>
        </xdr:cNvPr>
        <xdr:cNvSpPr/>
      </xdr:nvSpPr>
      <xdr:spPr>
        <a:xfrm>
          <a:off x="19897725" y="985837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139700</xdr:rowOff>
    </xdr:from>
    <xdr:to>
      <xdr:col>112</xdr:col>
      <xdr:colOff>38100</xdr:colOff>
      <xdr:row>61</xdr:row>
      <xdr:rowOff>69850</xdr:rowOff>
    </xdr:to>
    <xdr:sp macro="" textlink="">
      <xdr:nvSpPr>
        <xdr:cNvPr id="701" name="フローチャート: 判断 700">
          <a:extLst>
            <a:ext uri="{FF2B5EF4-FFF2-40B4-BE49-F238E27FC236}">
              <a16:creationId xmlns:a16="http://schemas.microsoft.com/office/drawing/2014/main" id="{248E1CB1-5692-4ACB-88E8-F59BA0EFDE07}"/>
            </a:ext>
          </a:extLst>
        </xdr:cNvPr>
        <xdr:cNvSpPr/>
      </xdr:nvSpPr>
      <xdr:spPr>
        <a:xfrm>
          <a:off x="19154775" y="9858375"/>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139700</xdr:rowOff>
    </xdr:from>
    <xdr:to>
      <xdr:col>107</xdr:col>
      <xdr:colOff>101600</xdr:colOff>
      <xdr:row>61</xdr:row>
      <xdr:rowOff>69850</xdr:rowOff>
    </xdr:to>
    <xdr:sp macro="" textlink="">
      <xdr:nvSpPr>
        <xdr:cNvPr id="702" name="フローチャート: 判断 701">
          <a:extLst>
            <a:ext uri="{FF2B5EF4-FFF2-40B4-BE49-F238E27FC236}">
              <a16:creationId xmlns:a16="http://schemas.microsoft.com/office/drawing/2014/main" id="{C3424236-4504-4FA5-9E47-70EA8CD21BC6}"/>
            </a:ext>
          </a:extLst>
        </xdr:cNvPr>
        <xdr:cNvSpPr/>
      </xdr:nvSpPr>
      <xdr:spPr>
        <a:xfrm>
          <a:off x="18345150" y="985837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6350</xdr:rowOff>
    </xdr:from>
    <xdr:to>
      <xdr:col>102</xdr:col>
      <xdr:colOff>165100</xdr:colOff>
      <xdr:row>61</xdr:row>
      <xdr:rowOff>107950</xdr:rowOff>
    </xdr:to>
    <xdr:sp macro="" textlink="">
      <xdr:nvSpPr>
        <xdr:cNvPr id="703" name="フローチャート: 判断 702">
          <a:extLst>
            <a:ext uri="{FF2B5EF4-FFF2-40B4-BE49-F238E27FC236}">
              <a16:creationId xmlns:a16="http://schemas.microsoft.com/office/drawing/2014/main" id="{443FDA7D-DECF-4A4F-9BBD-782BABD5B2D5}"/>
            </a:ext>
          </a:extLst>
        </xdr:cNvPr>
        <xdr:cNvSpPr/>
      </xdr:nvSpPr>
      <xdr:spPr>
        <a:xfrm>
          <a:off x="17554575" y="988695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101600</xdr:rowOff>
    </xdr:from>
    <xdr:to>
      <xdr:col>98</xdr:col>
      <xdr:colOff>38100</xdr:colOff>
      <xdr:row>61</xdr:row>
      <xdr:rowOff>31750</xdr:rowOff>
    </xdr:to>
    <xdr:sp macro="" textlink="">
      <xdr:nvSpPr>
        <xdr:cNvPr id="704" name="フローチャート: 判断 703">
          <a:extLst>
            <a:ext uri="{FF2B5EF4-FFF2-40B4-BE49-F238E27FC236}">
              <a16:creationId xmlns:a16="http://schemas.microsoft.com/office/drawing/2014/main" id="{7D1E033A-1F33-482C-AA54-7209984EE7AC}"/>
            </a:ext>
          </a:extLst>
        </xdr:cNvPr>
        <xdr:cNvSpPr/>
      </xdr:nvSpPr>
      <xdr:spPr>
        <a:xfrm>
          <a:off x="16754475" y="9820275"/>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id="{7E8CDF40-5CA4-447A-9272-CF3DD73F2203}"/>
            </a:ext>
          </a:extLst>
        </xdr:cNvPr>
        <xdr:cNvSpPr txBox="1"/>
      </xdr:nvSpPr>
      <xdr:spPr>
        <a:xfrm>
          <a:off x="197834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6" name="テキスト ボックス 705">
          <a:extLst>
            <a:ext uri="{FF2B5EF4-FFF2-40B4-BE49-F238E27FC236}">
              <a16:creationId xmlns:a16="http://schemas.microsoft.com/office/drawing/2014/main" id="{417CDB5D-21BC-4275-8C03-C6D78E7AF0F9}"/>
            </a:ext>
          </a:extLst>
        </xdr:cNvPr>
        <xdr:cNvSpPr txBox="1"/>
      </xdr:nvSpPr>
      <xdr:spPr>
        <a:xfrm>
          <a:off x="190309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7" name="テキスト ボックス 706">
          <a:extLst>
            <a:ext uri="{FF2B5EF4-FFF2-40B4-BE49-F238E27FC236}">
              <a16:creationId xmlns:a16="http://schemas.microsoft.com/office/drawing/2014/main" id="{238CB9C3-799E-45F0-BE9C-9F97D83176BC}"/>
            </a:ext>
          </a:extLst>
        </xdr:cNvPr>
        <xdr:cNvSpPr txBox="1"/>
      </xdr:nvSpPr>
      <xdr:spPr>
        <a:xfrm>
          <a:off x="182213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8" name="テキスト ボックス 707">
          <a:extLst>
            <a:ext uri="{FF2B5EF4-FFF2-40B4-BE49-F238E27FC236}">
              <a16:creationId xmlns:a16="http://schemas.microsoft.com/office/drawing/2014/main" id="{C02B37E1-0FDC-454A-8A02-861F4428180E}"/>
            </a:ext>
          </a:extLst>
        </xdr:cNvPr>
        <xdr:cNvSpPr txBox="1"/>
      </xdr:nvSpPr>
      <xdr:spPr>
        <a:xfrm>
          <a:off x="174307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9" name="テキスト ボックス 708">
          <a:extLst>
            <a:ext uri="{FF2B5EF4-FFF2-40B4-BE49-F238E27FC236}">
              <a16:creationId xmlns:a16="http://schemas.microsoft.com/office/drawing/2014/main" id="{17C1482C-F451-4156-8AD9-1BC380D26224}"/>
            </a:ext>
          </a:extLst>
        </xdr:cNvPr>
        <xdr:cNvSpPr txBox="1"/>
      </xdr:nvSpPr>
      <xdr:spPr>
        <a:xfrm>
          <a:off x="166306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6350</xdr:rowOff>
    </xdr:from>
    <xdr:to>
      <xdr:col>116</xdr:col>
      <xdr:colOff>114300</xdr:colOff>
      <xdr:row>63</xdr:row>
      <xdr:rowOff>107950</xdr:rowOff>
    </xdr:to>
    <xdr:sp macro="" textlink="">
      <xdr:nvSpPr>
        <xdr:cNvPr id="710" name="楕円 709">
          <a:extLst>
            <a:ext uri="{FF2B5EF4-FFF2-40B4-BE49-F238E27FC236}">
              <a16:creationId xmlns:a16="http://schemas.microsoft.com/office/drawing/2014/main" id="{C1C1844C-4C66-4AC9-9C94-5BBEA68503EE}"/>
            </a:ext>
          </a:extLst>
        </xdr:cNvPr>
        <xdr:cNvSpPr/>
      </xdr:nvSpPr>
      <xdr:spPr>
        <a:xfrm>
          <a:off x="19897725" y="1021080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92727</xdr:rowOff>
    </xdr:from>
    <xdr:ext cx="469744" cy="259045"/>
    <xdr:sp macro="" textlink="">
      <xdr:nvSpPr>
        <xdr:cNvPr id="711" name="【保健センター・保健所】&#10;一人当たり面積該当値テキスト">
          <a:extLst>
            <a:ext uri="{FF2B5EF4-FFF2-40B4-BE49-F238E27FC236}">
              <a16:creationId xmlns:a16="http://schemas.microsoft.com/office/drawing/2014/main" id="{C72E1284-211C-4EBC-82D2-25B3C0AAE0C2}"/>
            </a:ext>
          </a:extLst>
        </xdr:cNvPr>
        <xdr:cNvSpPr txBox="1"/>
      </xdr:nvSpPr>
      <xdr:spPr>
        <a:xfrm>
          <a:off x="19992975" y="10132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6350</xdr:rowOff>
    </xdr:from>
    <xdr:to>
      <xdr:col>112</xdr:col>
      <xdr:colOff>38100</xdr:colOff>
      <xdr:row>63</xdr:row>
      <xdr:rowOff>107950</xdr:rowOff>
    </xdr:to>
    <xdr:sp macro="" textlink="">
      <xdr:nvSpPr>
        <xdr:cNvPr id="712" name="楕円 711">
          <a:extLst>
            <a:ext uri="{FF2B5EF4-FFF2-40B4-BE49-F238E27FC236}">
              <a16:creationId xmlns:a16="http://schemas.microsoft.com/office/drawing/2014/main" id="{880380CB-68C7-4624-8057-C34BB825145C}"/>
            </a:ext>
          </a:extLst>
        </xdr:cNvPr>
        <xdr:cNvSpPr/>
      </xdr:nvSpPr>
      <xdr:spPr>
        <a:xfrm>
          <a:off x="19154775" y="1021080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57150</xdr:rowOff>
    </xdr:from>
    <xdr:to>
      <xdr:col>116</xdr:col>
      <xdr:colOff>63500</xdr:colOff>
      <xdr:row>63</xdr:row>
      <xdr:rowOff>57150</xdr:rowOff>
    </xdr:to>
    <xdr:cxnSp macro="">
      <xdr:nvCxnSpPr>
        <xdr:cNvPr id="713" name="直線コネクタ 712">
          <a:extLst>
            <a:ext uri="{FF2B5EF4-FFF2-40B4-BE49-F238E27FC236}">
              <a16:creationId xmlns:a16="http://schemas.microsoft.com/office/drawing/2014/main" id="{12E07FCE-A1C3-4299-A25F-52D17BFE90DD}"/>
            </a:ext>
          </a:extLst>
        </xdr:cNvPr>
        <xdr:cNvCxnSpPr/>
      </xdr:nvCxnSpPr>
      <xdr:spPr>
        <a:xfrm>
          <a:off x="19202400" y="10258425"/>
          <a:ext cx="7524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6350</xdr:rowOff>
    </xdr:from>
    <xdr:to>
      <xdr:col>107</xdr:col>
      <xdr:colOff>101600</xdr:colOff>
      <xdr:row>63</xdr:row>
      <xdr:rowOff>107950</xdr:rowOff>
    </xdr:to>
    <xdr:sp macro="" textlink="">
      <xdr:nvSpPr>
        <xdr:cNvPr id="714" name="楕円 713">
          <a:extLst>
            <a:ext uri="{FF2B5EF4-FFF2-40B4-BE49-F238E27FC236}">
              <a16:creationId xmlns:a16="http://schemas.microsoft.com/office/drawing/2014/main" id="{1F200DE9-9FB2-479C-BC00-7DCB47A5EB6E}"/>
            </a:ext>
          </a:extLst>
        </xdr:cNvPr>
        <xdr:cNvSpPr/>
      </xdr:nvSpPr>
      <xdr:spPr>
        <a:xfrm>
          <a:off x="18345150" y="1021080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57150</xdr:rowOff>
    </xdr:from>
    <xdr:to>
      <xdr:col>111</xdr:col>
      <xdr:colOff>177800</xdr:colOff>
      <xdr:row>63</xdr:row>
      <xdr:rowOff>57150</xdr:rowOff>
    </xdr:to>
    <xdr:cxnSp macro="">
      <xdr:nvCxnSpPr>
        <xdr:cNvPr id="715" name="直線コネクタ 714">
          <a:extLst>
            <a:ext uri="{FF2B5EF4-FFF2-40B4-BE49-F238E27FC236}">
              <a16:creationId xmlns:a16="http://schemas.microsoft.com/office/drawing/2014/main" id="{3583FFB3-D91F-4EAA-9879-7376FD0218B3}"/>
            </a:ext>
          </a:extLst>
        </xdr:cNvPr>
        <xdr:cNvCxnSpPr/>
      </xdr:nvCxnSpPr>
      <xdr:spPr>
        <a:xfrm>
          <a:off x="18392775" y="10258425"/>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6350</xdr:rowOff>
    </xdr:from>
    <xdr:to>
      <xdr:col>102</xdr:col>
      <xdr:colOff>165100</xdr:colOff>
      <xdr:row>63</xdr:row>
      <xdr:rowOff>107950</xdr:rowOff>
    </xdr:to>
    <xdr:sp macro="" textlink="">
      <xdr:nvSpPr>
        <xdr:cNvPr id="716" name="楕円 715">
          <a:extLst>
            <a:ext uri="{FF2B5EF4-FFF2-40B4-BE49-F238E27FC236}">
              <a16:creationId xmlns:a16="http://schemas.microsoft.com/office/drawing/2014/main" id="{A943B8A6-0B4F-4DC1-AF16-E19C2A1779A4}"/>
            </a:ext>
          </a:extLst>
        </xdr:cNvPr>
        <xdr:cNvSpPr/>
      </xdr:nvSpPr>
      <xdr:spPr>
        <a:xfrm>
          <a:off x="17554575" y="1021080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57150</xdr:rowOff>
    </xdr:from>
    <xdr:to>
      <xdr:col>107</xdr:col>
      <xdr:colOff>50800</xdr:colOff>
      <xdr:row>63</xdr:row>
      <xdr:rowOff>57150</xdr:rowOff>
    </xdr:to>
    <xdr:cxnSp macro="">
      <xdr:nvCxnSpPr>
        <xdr:cNvPr id="717" name="直線コネクタ 716">
          <a:extLst>
            <a:ext uri="{FF2B5EF4-FFF2-40B4-BE49-F238E27FC236}">
              <a16:creationId xmlns:a16="http://schemas.microsoft.com/office/drawing/2014/main" id="{3081BB8C-693A-4F35-B6A8-7A491A6F137A}"/>
            </a:ext>
          </a:extLst>
        </xdr:cNvPr>
        <xdr:cNvCxnSpPr/>
      </xdr:nvCxnSpPr>
      <xdr:spPr>
        <a:xfrm>
          <a:off x="17602200" y="10258425"/>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6350</xdr:rowOff>
    </xdr:from>
    <xdr:to>
      <xdr:col>98</xdr:col>
      <xdr:colOff>38100</xdr:colOff>
      <xdr:row>63</xdr:row>
      <xdr:rowOff>107950</xdr:rowOff>
    </xdr:to>
    <xdr:sp macro="" textlink="">
      <xdr:nvSpPr>
        <xdr:cNvPr id="718" name="楕円 717">
          <a:extLst>
            <a:ext uri="{FF2B5EF4-FFF2-40B4-BE49-F238E27FC236}">
              <a16:creationId xmlns:a16="http://schemas.microsoft.com/office/drawing/2014/main" id="{D4CC7CAE-6784-4840-A726-E625C85F05AF}"/>
            </a:ext>
          </a:extLst>
        </xdr:cNvPr>
        <xdr:cNvSpPr/>
      </xdr:nvSpPr>
      <xdr:spPr>
        <a:xfrm>
          <a:off x="16754475" y="1021080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57150</xdr:rowOff>
    </xdr:from>
    <xdr:to>
      <xdr:col>102</xdr:col>
      <xdr:colOff>114300</xdr:colOff>
      <xdr:row>63</xdr:row>
      <xdr:rowOff>57150</xdr:rowOff>
    </xdr:to>
    <xdr:cxnSp macro="">
      <xdr:nvCxnSpPr>
        <xdr:cNvPr id="719" name="直線コネクタ 718">
          <a:extLst>
            <a:ext uri="{FF2B5EF4-FFF2-40B4-BE49-F238E27FC236}">
              <a16:creationId xmlns:a16="http://schemas.microsoft.com/office/drawing/2014/main" id="{DDCAC113-2EDB-403B-8603-C0A4BCC50408}"/>
            </a:ext>
          </a:extLst>
        </xdr:cNvPr>
        <xdr:cNvCxnSpPr/>
      </xdr:nvCxnSpPr>
      <xdr:spPr>
        <a:xfrm>
          <a:off x="16802100" y="10258425"/>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86377</xdr:rowOff>
    </xdr:from>
    <xdr:ext cx="469744" cy="259045"/>
    <xdr:sp macro="" textlink="">
      <xdr:nvSpPr>
        <xdr:cNvPr id="720" name="n_1aveValue【保健センター・保健所】&#10;一人当たり面積">
          <a:extLst>
            <a:ext uri="{FF2B5EF4-FFF2-40B4-BE49-F238E27FC236}">
              <a16:creationId xmlns:a16="http://schemas.microsoft.com/office/drawing/2014/main" id="{D7F475FC-259F-465B-9146-0DE2FA649F5A}"/>
            </a:ext>
          </a:extLst>
        </xdr:cNvPr>
        <xdr:cNvSpPr txBox="1"/>
      </xdr:nvSpPr>
      <xdr:spPr>
        <a:xfrm>
          <a:off x="18983402" y="9636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86377</xdr:rowOff>
    </xdr:from>
    <xdr:ext cx="469744" cy="259045"/>
    <xdr:sp macro="" textlink="">
      <xdr:nvSpPr>
        <xdr:cNvPr id="721" name="n_2aveValue【保健センター・保健所】&#10;一人当たり面積">
          <a:extLst>
            <a:ext uri="{FF2B5EF4-FFF2-40B4-BE49-F238E27FC236}">
              <a16:creationId xmlns:a16="http://schemas.microsoft.com/office/drawing/2014/main" id="{2B64A5DB-F3EE-4962-B21F-041A8E61520D}"/>
            </a:ext>
          </a:extLst>
        </xdr:cNvPr>
        <xdr:cNvSpPr txBox="1"/>
      </xdr:nvSpPr>
      <xdr:spPr>
        <a:xfrm>
          <a:off x="18183302" y="9636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124477</xdr:rowOff>
    </xdr:from>
    <xdr:ext cx="469744" cy="259045"/>
    <xdr:sp macro="" textlink="">
      <xdr:nvSpPr>
        <xdr:cNvPr id="722" name="n_3aveValue【保健センター・保健所】&#10;一人当たり面積">
          <a:extLst>
            <a:ext uri="{FF2B5EF4-FFF2-40B4-BE49-F238E27FC236}">
              <a16:creationId xmlns:a16="http://schemas.microsoft.com/office/drawing/2014/main" id="{D5842A00-7D72-4AF5-9882-802319B0A117}"/>
            </a:ext>
          </a:extLst>
        </xdr:cNvPr>
        <xdr:cNvSpPr txBox="1"/>
      </xdr:nvSpPr>
      <xdr:spPr>
        <a:xfrm>
          <a:off x="17383202" y="9674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48277</xdr:rowOff>
    </xdr:from>
    <xdr:ext cx="469744" cy="259045"/>
    <xdr:sp macro="" textlink="">
      <xdr:nvSpPr>
        <xdr:cNvPr id="723" name="n_4aveValue【保健センター・保健所】&#10;一人当たり面積">
          <a:extLst>
            <a:ext uri="{FF2B5EF4-FFF2-40B4-BE49-F238E27FC236}">
              <a16:creationId xmlns:a16="http://schemas.microsoft.com/office/drawing/2014/main" id="{87B87E09-991C-498B-A90E-C628F7F07606}"/>
            </a:ext>
          </a:extLst>
        </xdr:cNvPr>
        <xdr:cNvSpPr txBox="1"/>
      </xdr:nvSpPr>
      <xdr:spPr>
        <a:xfrm>
          <a:off x="16592627" y="9598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99077</xdr:rowOff>
    </xdr:from>
    <xdr:ext cx="469744" cy="259045"/>
    <xdr:sp macro="" textlink="">
      <xdr:nvSpPr>
        <xdr:cNvPr id="724" name="n_1mainValue【保健センター・保健所】&#10;一人当たり面積">
          <a:extLst>
            <a:ext uri="{FF2B5EF4-FFF2-40B4-BE49-F238E27FC236}">
              <a16:creationId xmlns:a16="http://schemas.microsoft.com/office/drawing/2014/main" id="{64275EDE-CEA4-47F9-A0E2-F2C89B60D7A9}"/>
            </a:ext>
          </a:extLst>
        </xdr:cNvPr>
        <xdr:cNvSpPr txBox="1"/>
      </xdr:nvSpPr>
      <xdr:spPr>
        <a:xfrm>
          <a:off x="18983402" y="10303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99077</xdr:rowOff>
    </xdr:from>
    <xdr:ext cx="469744" cy="259045"/>
    <xdr:sp macro="" textlink="">
      <xdr:nvSpPr>
        <xdr:cNvPr id="725" name="n_2mainValue【保健センター・保健所】&#10;一人当たり面積">
          <a:extLst>
            <a:ext uri="{FF2B5EF4-FFF2-40B4-BE49-F238E27FC236}">
              <a16:creationId xmlns:a16="http://schemas.microsoft.com/office/drawing/2014/main" id="{174E2C2B-2803-4FA8-9FF4-4C0F09411030}"/>
            </a:ext>
          </a:extLst>
        </xdr:cNvPr>
        <xdr:cNvSpPr txBox="1"/>
      </xdr:nvSpPr>
      <xdr:spPr>
        <a:xfrm>
          <a:off x="18183302" y="10303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99077</xdr:rowOff>
    </xdr:from>
    <xdr:ext cx="469744" cy="259045"/>
    <xdr:sp macro="" textlink="">
      <xdr:nvSpPr>
        <xdr:cNvPr id="726" name="n_3mainValue【保健センター・保健所】&#10;一人当たり面積">
          <a:extLst>
            <a:ext uri="{FF2B5EF4-FFF2-40B4-BE49-F238E27FC236}">
              <a16:creationId xmlns:a16="http://schemas.microsoft.com/office/drawing/2014/main" id="{F3C0068D-2A59-418F-82E9-453B014513FA}"/>
            </a:ext>
          </a:extLst>
        </xdr:cNvPr>
        <xdr:cNvSpPr txBox="1"/>
      </xdr:nvSpPr>
      <xdr:spPr>
        <a:xfrm>
          <a:off x="17383202" y="10303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99077</xdr:rowOff>
    </xdr:from>
    <xdr:ext cx="469744" cy="259045"/>
    <xdr:sp macro="" textlink="">
      <xdr:nvSpPr>
        <xdr:cNvPr id="727" name="n_4mainValue【保健センター・保健所】&#10;一人当たり面積">
          <a:extLst>
            <a:ext uri="{FF2B5EF4-FFF2-40B4-BE49-F238E27FC236}">
              <a16:creationId xmlns:a16="http://schemas.microsoft.com/office/drawing/2014/main" id="{E7BEAF45-87F5-4ED8-9926-A4A4F44121A3}"/>
            </a:ext>
          </a:extLst>
        </xdr:cNvPr>
        <xdr:cNvSpPr txBox="1"/>
      </xdr:nvSpPr>
      <xdr:spPr>
        <a:xfrm>
          <a:off x="16592627" y="10303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8" name="正方形/長方形 727">
          <a:extLst>
            <a:ext uri="{FF2B5EF4-FFF2-40B4-BE49-F238E27FC236}">
              <a16:creationId xmlns:a16="http://schemas.microsoft.com/office/drawing/2014/main" id="{990A7BC4-035E-4378-A504-A139FD69F6CA}"/>
            </a:ext>
          </a:extLst>
        </xdr:cNvPr>
        <xdr:cNvSpPr/>
      </xdr:nvSpPr>
      <xdr:spPr>
        <a:xfrm>
          <a:off x="11210925" y="111633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9" name="正方形/長方形 728">
          <a:extLst>
            <a:ext uri="{FF2B5EF4-FFF2-40B4-BE49-F238E27FC236}">
              <a16:creationId xmlns:a16="http://schemas.microsoft.com/office/drawing/2014/main" id="{F7EDF296-E2CC-477E-BF47-B7F6CA1BA80B}"/>
            </a:ext>
          </a:extLst>
        </xdr:cNvPr>
        <xdr:cNvSpPr/>
      </xdr:nvSpPr>
      <xdr:spPr>
        <a:xfrm>
          <a:off x="113157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30" name="正方形/長方形 729">
          <a:extLst>
            <a:ext uri="{FF2B5EF4-FFF2-40B4-BE49-F238E27FC236}">
              <a16:creationId xmlns:a16="http://schemas.microsoft.com/office/drawing/2014/main" id="{A8E2205C-1BF6-4FCE-8D92-A5F2C1435501}"/>
            </a:ext>
          </a:extLst>
        </xdr:cNvPr>
        <xdr:cNvSpPr/>
      </xdr:nvSpPr>
      <xdr:spPr>
        <a:xfrm>
          <a:off x="113157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1" name="正方形/長方形 730">
          <a:extLst>
            <a:ext uri="{FF2B5EF4-FFF2-40B4-BE49-F238E27FC236}">
              <a16:creationId xmlns:a16="http://schemas.microsoft.com/office/drawing/2014/main" id="{85AE43E3-B6A1-492F-91D6-A18602226445}"/>
            </a:ext>
          </a:extLst>
        </xdr:cNvPr>
        <xdr:cNvSpPr/>
      </xdr:nvSpPr>
      <xdr:spPr>
        <a:xfrm>
          <a:off x="122396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2" name="正方形/長方形 731">
          <a:extLst>
            <a:ext uri="{FF2B5EF4-FFF2-40B4-BE49-F238E27FC236}">
              <a16:creationId xmlns:a16="http://schemas.microsoft.com/office/drawing/2014/main" id="{338B6F1F-B421-42CF-A7F3-A935886EDB3C}"/>
            </a:ext>
          </a:extLst>
        </xdr:cNvPr>
        <xdr:cNvSpPr/>
      </xdr:nvSpPr>
      <xdr:spPr>
        <a:xfrm>
          <a:off x="122396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3" name="正方形/長方形 732">
          <a:extLst>
            <a:ext uri="{FF2B5EF4-FFF2-40B4-BE49-F238E27FC236}">
              <a16:creationId xmlns:a16="http://schemas.microsoft.com/office/drawing/2014/main" id="{6BF075E8-9AD1-4272-8C5B-F0CA094D4B47}"/>
            </a:ext>
          </a:extLst>
        </xdr:cNvPr>
        <xdr:cNvSpPr/>
      </xdr:nvSpPr>
      <xdr:spPr>
        <a:xfrm>
          <a:off x="132683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4" name="正方形/長方形 733">
          <a:extLst>
            <a:ext uri="{FF2B5EF4-FFF2-40B4-BE49-F238E27FC236}">
              <a16:creationId xmlns:a16="http://schemas.microsoft.com/office/drawing/2014/main" id="{55380B2D-6354-4731-8FB8-C05D8D4E498C}"/>
            </a:ext>
          </a:extLst>
        </xdr:cNvPr>
        <xdr:cNvSpPr/>
      </xdr:nvSpPr>
      <xdr:spPr>
        <a:xfrm>
          <a:off x="132683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5" name="正方形/長方形 734">
          <a:extLst>
            <a:ext uri="{FF2B5EF4-FFF2-40B4-BE49-F238E27FC236}">
              <a16:creationId xmlns:a16="http://schemas.microsoft.com/office/drawing/2014/main" id="{81C40510-EF03-40FA-AA38-99A371CC3A77}"/>
            </a:ext>
          </a:extLst>
        </xdr:cNvPr>
        <xdr:cNvSpPr/>
      </xdr:nvSpPr>
      <xdr:spPr>
        <a:xfrm>
          <a:off x="11210925" y="122396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6" name="テキスト ボックス 735">
          <a:extLst>
            <a:ext uri="{FF2B5EF4-FFF2-40B4-BE49-F238E27FC236}">
              <a16:creationId xmlns:a16="http://schemas.microsoft.com/office/drawing/2014/main" id="{4661C7A4-7B90-4222-97DC-DF21F65268E6}"/>
            </a:ext>
          </a:extLst>
        </xdr:cNvPr>
        <xdr:cNvSpPr txBox="1"/>
      </xdr:nvSpPr>
      <xdr:spPr>
        <a:xfrm>
          <a:off x="11172825" y="12058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7" name="直線コネクタ 736">
          <a:extLst>
            <a:ext uri="{FF2B5EF4-FFF2-40B4-BE49-F238E27FC236}">
              <a16:creationId xmlns:a16="http://schemas.microsoft.com/office/drawing/2014/main" id="{DA7A8B26-D897-496D-83D3-6CEC4C812AEF}"/>
            </a:ext>
          </a:extLst>
        </xdr:cNvPr>
        <xdr:cNvCxnSpPr/>
      </xdr:nvCxnSpPr>
      <xdr:spPr>
        <a:xfrm>
          <a:off x="11210925" y="144018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738" name="テキスト ボックス 737">
          <a:extLst>
            <a:ext uri="{FF2B5EF4-FFF2-40B4-BE49-F238E27FC236}">
              <a16:creationId xmlns:a16="http://schemas.microsoft.com/office/drawing/2014/main" id="{0F2DC526-93E0-4783-9B77-E0FFDF3B809F}"/>
            </a:ext>
          </a:extLst>
        </xdr:cNvPr>
        <xdr:cNvSpPr txBox="1"/>
      </xdr:nvSpPr>
      <xdr:spPr>
        <a:xfrm>
          <a:off x="10845966" y="142564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739" name="直線コネクタ 738">
          <a:extLst>
            <a:ext uri="{FF2B5EF4-FFF2-40B4-BE49-F238E27FC236}">
              <a16:creationId xmlns:a16="http://schemas.microsoft.com/office/drawing/2014/main" id="{C256B4A3-1955-4394-997B-6DDF1335FFDF}"/>
            </a:ext>
          </a:extLst>
        </xdr:cNvPr>
        <xdr:cNvCxnSpPr/>
      </xdr:nvCxnSpPr>
      <xdr:spPr>
        <a:xfrm>
          <a:off x="11210925" y="139636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740" name="テキスト ボックス 739">
          <a:extLst>
            <a:ext uri="{FF2B5EF4-FFF2-40B4-BE49-F238E27FC236}">
              <a16:creationId xmlns:a16="http://schemas.microsoft.com/office/drawing/2014/main" id="{C7671318-EBC3-44E1-96E6-91ABB5CFE535}"/>
            </a:ext>
          </a:extLst>
        </xdr:cNvPr>
        <xdr:cNvSpPr txBox="1"/>
      </xdr:nvSpPr>
      <xdr:spPr>
        <a:xfrm>
          <a:off x="10845966" y="1382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741" name="直線コネクタ 740">
          <a:extLst>
            <a:ext uri="{FF2B5EF4-FFF2-40B4-BE49-F238E27FC236}">
              <a16:creationId xmlns:a16="http://schemas.microsoft.com/office/drawing/2014/main" id="{C6CEE60D-FC89-4AAC-93CD-BFC8BA62D2D7}"/>
            </a:ext>
          </a:extLst>
        </xdr:cNvPr>
        <xdr:cNvCxnSpPr/>
      </xdr:nvCxnSpPr>
      <xdr:spPr>
        <a:xfrm>
          <a:off x="11210925" y="135350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742" name="テキスト ボックス 741">
          <a:extLst>
            <a:ext uri="{FF2B5EF4-FFF2-40B4-BE49-F238E27FC236}">
              <a16:creationId xmlns:a16="http://schemas.microsoft.com/office/drawing/2014/main" id="{C1E17686-E4A2-4DF3-8FFB-3EB936A9F0A3}"/>
            </a:ext>
          </a:extLst>
        </xdr:cNvPr>
        <xdr:cNvSpPr txBox="1"/>
      </xdr:nvSpPr>
      <xdr:spPr>
        <a:xfrm>
          <a:off x="10845966" y="133991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743" name="直線コネクタ 742">
          <a:extLst>
            <a:ext uri="{FF2B5EF4-FFF2-40B4-BE49-F238E27FC236}">
              <a16:creationId xmlns:a16="http://schemas.microsoft.com/office/drawing/2014/main" id="{DEF9EBC1-033A-438E-AEDD-E6B238B107EF}"/>
            </a:ext>
          </a:extLst>
        </xdr:cNvPr>
        <xdr:cNvCxnSpPr/>
      </xdr:nvCxnSpPr>
      <xdr:spPr>
        <a:xfrm>
          <a:off x="11210925" y="131064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744" name="テキスト ボックス 743">
          <a:extLst>
            <a:ext uri="{FF2B5EF4-FFF2-40B4-BE49-F238E27FC236}">
              <a16:creationId xmlns:a16="http://schemas.microsoft.com/office/drawing/2014/main" id="{25BA7BFC-5DFE-4DC3-873E-D3F1E0EFBF70}"/>
            </a:ext>
          </a:extLst>
        </xdr:cNvPr>
        <xdr:cNvSpPr txBox="1"/>
      </xdr:nvSpPr>
      <xdr:spPr>
        <a:xfrm>
          <a:off x="10845966" y="129610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745" name="直線コネクタ 744">
          <a:extLst>
            <a:ext uri="{FF2B5EF4-FFF2-40B4-BE49-F238E27FC236}">
              <a16:creationId xmlns:a16="http://schemas.microsoft.com/office/drawing/2014/main" id="{EDC39286-3E41-456A-9113-87058089B3B4}"/>
            </a:ext>
          </a:extLst>
        </xdr:cNvPr>
        <xdr:cNvCxnSpPr/>
      </xdr:nvCxnSpPr>
      <xdr:spPr>
        <a:xfrm>
          <a:off x="11210925" y="126682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746" name="テキスト ボックス 745">
          <a:extLst>
            <a:ext uri="{FF2B5EF4-FFF2-40B4-BE49-F238E27FC236}">
              <a16:creationId xmlns:a16="http://schemas.microsoft.com/office/drawing/2014/main" id="{E5B9476F-FA14-4634-9545-65CACB066932}"/>
            </a:ext>
          </a:extLst>
        </xdr:cNvPr>
        <xdr:cNvSpPr txBox="1"/>
      </xdr:nvSpPr>
      <xdr:spPr>
        <a:xfrm>
          <a:off x="10845966" y="12532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7" name="直線コネクタ 746">
          <a:extLst>
            <a:ext uri="{FF2B5EF4-FFF2-40B4-BE49-F238E27FC236}">
              <a16:creationId xmlns:a16="http://schemas.microsoft.com/office/drawing/2014/main" id="{CEC554DD-4284-4BFB-AF1D-91A98BE693E6}"/>
            </a:ext>
          </a:extLst>
        </xdr:cNvPr>
        <xdr:cNvCxnSpPr/>
      </xdr:nvCxnSpPr>
      <xdr:spPr>
        <a:xfrm>
          <a:off x="11210925" y="122396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748" name="テキスト ボックス 747">
          <a:extLst>
            <a:ext uri="{FF2B5EF4-FFF2-40B4-BE49-F238E27FC236}">
              <a16:creationId xmlns:a16="http://schemas.microsoft.com/office/drawing/2014/main" id="{1F5FD9D1-F17D-48D6-9CE8-F5E38CF420B9}"/>
            </a:ext>
          </a:extLst>
        </xdr:cNvPr>
        <xdr:cNvSpPr txBox="1"/>
      </xdr:nvSpPr>
      <xdr:spPr>
        <a:xfrm>
          <a:off x="10845966" y="121037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9" name="【消防施設】&#10;有形固定資産減価償却率グラフ枠">
          <a:extLst>
            <a:ext uri="{FF2B5EF4-FFF2-40B4-BE49-F238E27FC236}">
              <a16:creationId xmlns:a16="http://schemas.microsoft.com/office/drawing/2014/main" id="{7052DBFB-E05C-41A4-8123-122C6D824910}"/>
            </a:ext>
          </a:extLst>
        </xdr:cNvPr>
        <xdr:cNvSpPr/>
      </xdr:nvSpPr>
      <xdr:spPr>
        <a:xfrm>
          <a:off x="11210925" y="122396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168402</xdr:rowOff>
    </xdr:from>
    <xdr:to>
      <xdr:col>85</xdr:col>
      <xdr:colOff>126364</xdr:colOff>
      <xdr:row>86</xdr:row>
      <xdr:rowOff>92963</xdr:rowOff>
    </xdr:to>
    <xdr:cxnSp macro="">
      <xdr:nvCxnSpPr>
        <xdr:cNvPr id="750" name="直線コネクタ 749">
          <a:extLst>
            <a:ext uri="{FF2B5EF4-FFF2-40B4-BE49-F238E27FC236}">
              <a16:creationId xmlns:a16="http://schemas.microsoft.com/office/drawing/2014/main" id="{EDEB97DE-C0D7-4169-932A-24C596A26841}"/>
            </a:ext>
          </a:extLst>
        </xdr:cNvPr>
        <xdr:cNvCxnSpPr/>
      </xdr:nvCxnSpPr>
      <xdr:spPr>
        <a:xfrm flipV="1">
          <a:off x="14696439" y="12627102"/>
          <a:ext cx="0" cy="1391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96790</xdr:rowOff>
    </xdr:from>
    <xdr:ext cx="405111" cy="259045"/>
    <xdr:sp macro="" textlink="">
      <xdr:nvSpPr>
        <xdr:cNvPr id="751" name="【消防施設】&#10;有形固定資産減価償却率最小値テキスト">
          <a:extLst>
            <a:ext uri="{FF2B5EF4-FFF2-40B4-BE49-F238E27FC236}">
              <a16:creationId xmlns:a16="http://schemas.microsoft.com/office/drawing/2014/main" id="{0945CB02-0C5B-452B-AABB-CE6A3D9302CD}"/>
            </a:ext>
          </a:extLst>
        </xdr:cNvPr>
        <xdr:cNvSpPr txBox="1"/>
      </xdr:nvSpPr>
      <xdr:spPr>
        <a:xfrm>
          <a:off x="14735175" y="14022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92963</xdr:rowOff>
    </xdr:from>
    <xdr:to>
      <xdr:col>86</xdr:col>
      <xdr:colOff>25400</xdr:colOff>
      <xdr:row>86</xdr:row>
      <xdr:rowOff>92963</xdr:rowOff>
    </xdr:to>
    <xdr:cxnSp macro="">
      <xdr:nvCxnSpPr>
        <xdr:cNvPr id="752" name="直線コネクタ 751">
          <a:extLst>
            <a:ext uri="{FF2B5EF4-FFF2-40B4-BE49-F238E27FC236}">
              <a16:creationId xmlns:a16="http://schemas.microsoft.com/office/drawing/2014/main" id="{FD632D69-6D05-4FCE-A8AA-D3702C4F87A7}"/>
            </a:ext>
          </a:extLst>
        </xdr:cNvPr>
        <xdr:cNvCxnSpPr/>
      </xdr:nvCxnSpPr>
      <xdr:spPr>
        <a:xfrm>
          <a:off x="14611350" y="14018513"/>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115079</xdr:rowOff>
    </xdr:from>
    <xdr:ext cx="405111" cy="259045"/>
    <xdr:sp macro="" textlink="">
      <xdr:nvSpPr>
        <xdr:cNvPr id="753" name="【消防施設】&#10;有形固定資産減価償却率最大値テキスト">
          <a:extLst>
            <a:ext uri="{FF2B5EF4-FFF2-40B4-BE49-F238E27FC236}">
              <a16:creationId xmlns:a16="http://schemas.microsoft.com/office/drawing/2014/main" id="{7A5C88E0-7081-484D-A92F-C176417954F5}"/>
            </a:ext>
          </a:extLst>
        </xdr:cNvPr>
        <xdr:cNvSpPr txBox="1"/>
      </xdr:nvSpPr>
      <xdr:spPr>
        <a:xfrm>
          <a:off x="14735175" y="12421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168402</xdr:rowOff>
    </xdr:from>
    <xdr:to>
      <xdr:col>86</xdr:col>
      <xdr:colOff>25400</xdr:colOff>
      <xdr:row>77</xdr:row>
      <xdr:rowOff>168402</xdr:rowOff>
    </xdr:to>
    <xdr:cxnSp macro="">
      <xdr:nvCxnSpPr>
        <xdr:cNvPr id="754" name="直線コネクタ 753">
          <a:extLst>
            <a:ext uri="{FF2B5EF4-FFF2-40B4-BE49-F238E27FC236}">
              <a16:creationId xmlns:a16="http://schemas.microsoft.com/office/drawing/2014/main" id="{19B0D223-C87C-40F6-B9CD-265688AC3768}"/>
            </a:ext>
          </a:extLst>
        </xdr:cNvPr>
        <xdr:cNvCxnSpPr/>
      </xdr:nvCxnSpPr>
      <xdr:spPr>
        <a:xfrm>
          <a:off x="14611350" y="12627102"/>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150892</xdr:rowOff>
    </xdr:from>
    <xdr:ext cx="405111" cy="259045"/>
    <xdr:sp macro="" textlink="">
      <xdr:nvSpPr>
        <xdr:cNvPr id="755" name="【消防施設】&#10;有形固定資産減価償却率平均値テキスト">
          <a:extLst>
            <a:ext uri="{FF2B5EF4-FFF2-40B4-BE49-F238E27FC236}">
              <a16:creationId xmlns:a16="http://schemas.microsoft.com/office/drawing/2014/main" id="{32366B7F-A053-4182-9080-3B6FD506BBCF}"/>
            </a:ext>
          </a:extLst>
        </xdr:cNvPr>
        <xdr:cNvSpPr txBox="1"/>
      </xdr:nvSpPr>
      <xdr:spPr>
        <a:xfrm>
          <a:off x="14735175" y="132668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1015</xdr:rowOff>
    </xdr:from>
    <xdr:to>
      <xdr:col>85</xdr:col>
      <xdr:colOff>177800</xdr:colOff>
      <xdr:row>82</xdr:row>
      <xdr:rowOff>102615</xdr:rowOff>
    </xdr:to>
    <xdr:sp macro="" textlink="">
      <xdr:nvSpPr>
        <xdr:cNvPr id="756" name="フローチャート: 判断 755">
          <a:extLst>
            <a:ext uri="{FF2B5EF4-FFF2-40B4-BE49-F238E27FC236}">
              <a16:creationId xmlns:a16="http://schemas.microsoft.com/office/drawing/2014/main" id="{D90C9334-9398-42CA-83D6-4F3F68633B65}"/>
            </a:ext>
          </a:extLst>
        </xdr:cNvPr>
        <xdr:cNvSpPr/>
      </xdr:nvSpPr>
      <xdr:spPr>
        <a:xfrm>
          <a:off x="14649450" y="1327886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145035</xdr:rowOff>
    </xdr:from>
    <xdr:to>
      <xdr:col>81</xdr:col>
      <xdr:colOff>101600</xdr:colOff>
      <xdr:row>82</xdr:row>
      <xdr:rowOff>75185</xdr:rowOff>
    </xdr:to>
    <xdr:sp macro="" textlink="">
      <xdr:nvSpPr>
        <xdr:cNvPr id="757" name="フローチャート: 判断 756">
          <a:extLst>
            <a:ext uri="{FF2B5EF4-FFF2-40B4-BE49-F238E27FC236}">
              <a16:creationId xmlns:a16="http://schemas.microsoft.com/office/drawing/2014/main" id="{620EE0AD-AA4C-4AFA-8C28-6BBA64E50578}"/>
            </a:ext>
          </a:extLst>
        </xdr:cNvPr>
        <xdr:cNvSpPr/>
      </xdr:nvSpPr>
      <xdr:spPr>
        <a:xfrm>
          <a:off x="13887450" y="1325778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90170</xdr:rowOff>
    </xdr:from>
    <xdr:to>
      <xdr:col>76</xdr:col>
      <xdr:colOff>165100</xdr:colOff>
      <xdr:row>82</xdr:row>
      <xdr:rowOff>20320</xdr:rowOff>
    </xdr:to>
    <xdr:sp macro="" textlink="">
      <xdr:nvSpPr>
        <xdr:cNvPr id="758" name="フローチャート: 判断 757">
          <a:extLst>
            <a:ext uri="{FF2B5EF4-FFF2-40B4-BE49-F238E27FC236}">
              <a16:creationId xmlns:a16="http://schemas.microsoft.com/office/drawing/2014/main" id="{B47013E1-AD3B-485D-B8F0-567C69CE9A51}"/>
            </a:ext>
          </a:extLst>
        </xdr:cNvPr>
        <xdr:cNvSpPr/>
      </xdr:nvSpPr>
      <xdr:spPr>
        <a:xfrm>
          <a:off x="13096875" y="1320292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103887</xdr:rowOff>
    </xdr:from>
    <xdr:to>
      <xdr:col>72</xdr:col>
      <xdr:colOff>38100</xdr:colOff>
      <xdr:row>82</xdr:row>
      <xdr:rowOff>34037</xdr:rowOff>
    </xdr:to>
    <xdr:sp macro="" textlink="">
      <xdr:nvSpPr>
        <xdr:cNvPr id="759" name="フローチャート: 判断 758">
          <a:extLst>
            <a:ext uri="{FF2B5EF4-FFF2-40B4-BE49-F238E27FC236}">
              <a16:creationId xmlns:a16="http://schemas.microsoft.com/office/drawing/2014/main" id="{6B681E3F-B706-471E-9383-084FE898A21F}"/>
            </a:ext>
          </a:extLst>
        </xdr:cNvPr>
        <xdr:cNvSpPr/>
      </xdr:nvSpPr>
      <xdr:spPr>
        <a:xfrm>
          <a:off x="12296775" y="13222987"/>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124461</xdr:rowOff>
    </xdr:from>
    <xdr:to>
      <xdr:col>67</xdr:col>
      <xdr:colOff>101600</xdr:colOff>
      <xdr:row>81</xdr:row>
      <xdr:rowOff>54611</xdr:rowOff>
    </xdr:to>
    <xdr:sp macro="" textlink="">
      <xdr:nvSpPr>
        <xdr:cNvPr id="760" name="フローチャート: 判断 759">
          <a:extLst>
            <a:ext uri="{FF2B5EF4-FFF2-40B4-BE49-F238E27FC236}">
              <a16:creationId xmlns:a16="http://schemas.microsoft.com/office/drawing/2014/main" id="{073119BB-C549-4E53-9DE6-C562A926B18F}"/>
            </a:ext>
          </a:extLst>
        </xdr:cNvPr>
        <xdr:cNvSpPr/>
      </xdr:nvSpPr>
      <xdr:spPr>
        <a:xfrm>
          <a:off x="11487150" y="13075286"/>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1" name="テキスト ボックス 760">
          <a:extLst>
            <a:ext uri="{FF2B5EF4-FFF2-40B4-BE49-F238E27FC236}">
              <a16:creationId xmlns:a16="http://schemas.microsoft.com/office/drawing/2014/main" id="{518A902B-7288-42C4-87F2-6D1CCFA08F67}"/>
            </a:ext>
          </a:extLst>
        </xdr:cNvPr>
        <xdr:cNvSpPr txBox="1"/>
      </xdr:nvSpPr>
      <xdr:spPr>
        <a:xfrm>
          <a:off x="145256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2" name="テキスト ボックス 761">
          <a:extLst>
            <a:ext uri="{FF2B5EF4-FFF2-40B4-BE49-F238E27FC236}">
              <a16:creationId xmlns:a16="http://schemas.microsoft.com/office/drawing/2014/main" id="{222A1FD7-9F61-41AB-B6E5-01DADFA109AA}"/>
            </a:ext>
          </a:extLst>
        </xdr:cNvPr>
        <xdr:cNvSpPr txBox="1"/>
      </xdr:nvSpPr>
      <xdr:spPr>
        <a:xfrm>
          <a:off x="137636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3" name="テキスト ボックス 762">
          <a:extLst>
            <a:ext uri="{FF2B5EF4-FFF2-40B4-BE49-F238E27FC236}">
              <a16:creationId xmlns:a16="http://schemas.microsoft.com/office/drawing/2014/main" id="{96EF3327-ECC5-42C1-AD57-AFC4E10ADA42}"/>
            </a:ext>
          </a:extLst>
        </xdr:cNvPr>
        <xdr:cNvSpPr txBox="1"/>
      </xdr:nvSpPr>
      <xdr:spPr>
        <a:xfrm>
          <a:off x="129730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4" name="テキスト ボックス 763">
          <a:extLst>
            <a:ext uri="{FF2B5EF4-FFF2-40B4-BE49-F238E27FC236}">
              <a16:creationId xmlns:a16="http://schemas.microsoft.com/office/drawing/2014/main" id="{122F35F7-B7DB-452B-B09E-FD6D649B54D6}"/>
            </a:ext>
          </a:extLst>
        </xdr:cNvPr>
        <xdr:cNvSpPr txBox="1"/>
      </xdr:nvSpPr>
      <xdr:spPr>
        <a:xfrm>
          <a:off x="121729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5" name="テキスト ボックス 764">
          <a:extLst>
            <a:ext uri="{FF2B5EF4-FFF2-40B4-BE49-F238E27FC236}">
              <a16:creationId xmlns:a16="http://schemas.microsoft.com/office/drawing/2014/main" id="{D4B227D7-AA67-4138-9648-BE6B8F288F3F}"/>
            </a:ext>
          </a:extLst>
        </xdr:cNvPr>
        <xdr:cNvSpPr txBox="1"/>
      </xdr:nvSpPr>
      <xdr:spPr>
        <a:xfrm>
          <a:off x="113633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62737</xdr:rowOff>
    </xdr:from>
    <xdr:to>
      <xdr:col>85</xdr:col>
      <xdr:colOff>177800</xdr:colOff>
      <xdr:row>81</xdr:row>
      <xdr:rowOff>164337</xdr:rowOff>
    </xdr:to>
    <xdr:sp macro="" textlink="">
      <xdr:nvSpPr>
        <xdr:cNvPr id="766" name="楕円 765">
          <a:extLst>
            <a:ext uri="{FF2B5EF4-FFF2-40B4-BE49-F238E27FC236}">
              <a16:creationId xmlns:a16="http://schemas.microsoft.com/office/drawing/2014/main" id="{5B05F1E8-6E96-478C-A690-447C14D0F4C7}"/>
            </a:ext>
          </a:extLst>
        </xdr:cNvPr>
        <xdr:cNvSpPr/>
      </xdr:nvSpPr>
      <xdr:spPr>
        <a:xfrm>
          <a:off x="14649450" y="13181837"/>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85614</xdr:rowOff>
    </xdr:from>
    <xdr:ext cx="405111" cy="259045"/>
    <xdr:sp macro="" textlink="">
      <xdr:nvSpPr>
        <xdr:cNvPr id="767" name="【消防施設】&#10;有形固定資産減価償却率該当値テキスト">
          <a:extLst>
            <a:ext uri="{FF2B5EF4-FFF2-40B4-BE49-F238E27FC236}">
              <a16:creationId xmlns:a16="http://schemas.microsoft.com/office/drawing/2014/main" id="{2D630D51-907A-4811-B5CB-B3E2093C10D7}"/>
            </a:ext>
          </a:extLst>
        </xdr:cNvPr>
        <xdr:cNvSpPr txBox="1"/>
      </xdr:nvSpPr>
      <xdr:spPr>
        <a:xfrm>
          <a:off x="14735175" y="13042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14732</xdr:rowOff>
    </xdr:from>
    <xdr:to>
      <xdr:col>81</xdr:col>
      <xdr:colOff>101600</xdr:colOff>
      <xdr:row>82</xdr:row>
      <xdr:rowOff>116332</xdr:rowOff>
    </xdr:to>
    <xdr:sp macro="" textlink="">
      <xdr:nvSpPr>
        <xdr:cNvPr id="768" name="楕円 767">
          <a:extLst>
            <a:ext uri="{FF2B5EF4-FFF2-40B4-BE49-F238E27FC236}">
              <a16:creationId xmlns:a16="http://schemas.microsoft.com/office/drawing/2014/main" id="{B7A0E843-F986-430B-BB71-BAAD19ED63A9}"/>
            </a:ext>
          </a:extLst>
        </xdr:cNvPr>
        <xdr:cNvSpPr/>
      </xdr:nvSpPr>
      <xdr:spPr>
        <a:xfrm>
          <a:off x="13887450" y="13289407"/>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113537</xdr:rowOff>
    </xdr:from>
    <xdr:to>
      <xdr:col>85</xdr:col>
      <xdr:colOff>127000</xdr:colOff>
      <xdr:row>82</xdr:row>
      <xdr:rowOff>65532</xdr:rowOff>
    </xdr:to>
    <xdr:cxnSp macro="">
      <xdr:nvCxnSpPr>
        <xdr:cNvPr id="769" name="直線コネクタ 768">
          <a:extLst>
            <a:ext uri="{FF2B5EF4-FFF2-40B4-BE49-F238E27FC236}">
              <a16:creationId xmlns:a16="http://schemas.microsoft.com/office/drawing/2014/main" id="{A35244E5-5CFA-4E72-917E-D7CEFCCFC4CC}"/>
            </a:ext>
          </a:extLst>
        </xdr:cNvPr>
        <xdr:cNvCxnSpPr/>
      </xdr:nvCxnSpPr>
      <xdr:spPr>
        <a:xfrm flipV="1">
          <a:off x="13935075" y="13229462"/>
          <a:ext cx="762000" cy="117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126746</xdr:rowOff>
    </xdr:from>
    <xdr:to>
      <xdr:col>76</xdr:col>
      <xdr:colOff>165100</xdr:colOff>
      <xdr:row>82</xdr:row>
      <xdr:rowOff>56896</xdr:rowOff>
    </xdr:to>
    <xdr:sp macro="" textlink="">
      <xdr:nvSpPr>
        <xdr:cNvPr id="770" name="楕円 769">
          <a:extLst>
            <a:ext uri="{FF2B5EF4-FFF2-40B4-BE49-F238E27FC236}">
              <a16:creationId xmlns:a16="http://schemas.microsoft.com/office/drawing/2014/main" id="{E7A6272E-14FD-4D13-9BBF-D6C58BD8248F}"/>
            </a:ext>
          </a:extLst>
        </xdr:cNvPr>
        <xdr:cNvSpPr/>
      </xdr:nvSpPr>
      <xdr:spPr>
        <a:xfrm>
          <a:off x="13096875" y="13239496"/>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6096</xdr:rowOff>
    </xdr:from>
    <xdr:to>
      <xdr:col>81</xdr:col>
      <xdr:colOff>50800</xdr:colOff>
      <xdr:row>82</xdr:row>
      <xdr:rowOff>65532</xdr:rowOff>
    </xdr:to>
    <xdr:cxnSp macro="">
      <xdr:nvCxnSpPr>
        <xdr:cNvPr id="771" name="直線コネクタ 770">
          <a:extLst>
            <a:ext uri="{FF2B5EF4-FFF2-40B4-BE49-F238E27FC236}">
              <a16:creationId xmlns:a16="http://schemas.microsoft.com/office/drawing/2014/main" id="{652011BA-AE37-443A-934E-2729F011E7B0}"/>
            </a:ext>
          </a:extLst>
        </xdr:cNvPr>
        <xdr:cNvCxnSpPr/>
      </xdr:nvCxnSpPr>
      <xdr:spPr>
        <a:xfrm>
          <a:off x="13144500" y="13287121"/>
          <a:ext cx="790575"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97028</xdr:rowOff>
    </xdr:from>
    <xdr:to>
      <xdr:col>72</xdr:col>
      <xdr:colOff>38100</xdr:colOff>
      <xdr:row>79</xdr:row>
      <xdr:rowOff>27178</xdr:rowOff>
    </xdr:to>
    <xdr:sp macro="" textlink="">
      <xdr:nvSpPr>
        <xdr:cNvPr id="772" name="楕円 771">
          <a:extLst>
            <a:ext uri="{FF2B5EF4-FFF2-40B4-BE49-F238E27FC236}">
              <a16:creationId xmlns:a16="http://schemas.microsoft.com/office/drawing/2014/main" id="{02F5CD1A-0648-4999-8531-F916869B602C}"/>
            </a:ext>
          </a:extLst>
        </xdr:cNvPr>
        <xdr:cNvSpPr/>
      </xdr:nvSpPr>
      <xdr:spPr>
        <a:xfrm>
          <a:off x="12296775" y="12727178"/>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147828</xdr:rowOff>
    </xdr:from>
    <xdr:to>
      <xdr:col>76</xdr:col>
      <xdr:colOff>114300</xdr:colOff>
      <xdr:row>82</xdr:row>
      <xdr:rowOff>6096</xdr:rowOff>
    </xdr:to>
    <xdr:cxnSp macro="">
      <xdr:nvCxnSpPr>
        <xdr:cNvPr id="773" name="直線コネクタ 772">
          <a:extLst>
            <a:ext uri="{FF2B5EF4-FFF2-40B4-BE49-F238E27FC236}">
              <a16:creationId xmlns:a16="http://schemas.microsoft.com/office/drawing/2014/main" id="{27600E6F-96F5-421A-BF9B-18F778A9B8A0}"/>
            </a:ext>
          </a:extLst>
        </xdr:cNvPr>
        <xdr:cNvCxnSpPr/>
      </xdr:nvCxnSpPr>
      <xdr:spPr>
        <a:xfrm>
          <a:off x="12344400" y="12774803"/>
          <a:ext cx="800100" cy="512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122174</xdr:rowOff>
    </xdr:from>
    <xdr:to>
      <xdr:col>67</xdr:col>
      <xdr:colOff>101600</xdr:colOff>
      <xdr:row>84</xdr:row>
      <xdr:rowOff>52324</xdr:rowOff>
    </xdr:to>
    <xdr:sp macro="" textlink="">
      <xdr:nvSpPr>
        <xdr:cNvPr id="774" name="楕円 773">
          <a:extLst>
            <a:ext uri="{FF2B5EF4-FFF2-40B4-BE49-F238E27FC236}">
              <a16:creationId xmlns:a16="http://schemas.microsoft.com/office/drawing/2014/main" id="{D99C30CF-09C4-4AE5-A8CC-67FEA0CFDB27}"/>
            </a:ext>
          </a:extLst>
        </xdr:cNvPr>
        <xdr:cNvSpPr/>
      </xdr:nvSpPr>
      <xdr:spPr>
        <a:xfrm>
          <a:off x="11487150" y="13565124"/>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78</xdr:row>
      <xdr:rowOff>147828</xdr:rowOff>
    </xdr:from>
    <xdr:to>
      <xdr:col>71</xdr:col>
      <xdr:colOff>177800</xdr:colOff>
      <xdr:row>84</xdr:row>
      <xdr:rowOff>1524</xdr:rowOff>
    </xdr:to>
    <xdr:cxnSp macro="">
      <xdr:nvCxnSpPr>
        <xdr:cNvPr id="775" name="直線コネクタ 774">
          <a:extLst>
            <a:ext uri="{FF2B5EF4-FFF2-40B4-BE49-F238E27FC236}">
              <a16:creationId xmlns:a16="http://schemas.microsoft.com/office/drawing/2014/main" id="{615DAF08-6BDE-4D9E-A889-C573F8B2E447}"/>
            </a:ext>
          </a:extLst>
        </xdr:cNvPr>
        <xdr:cNvCxnSpPr/>
      </xdr:nvCxnSpPr>
      <xdr:spPr>
        <a:xfrm flipV="1">
          <a:off x="11534775" y="12774803"/>
          <a:ext cx="809625" cy="828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91712</xdr:rowOff>
    </xdr:from>
    <xdr:ext cx="405111" cy="259045"/>
    <xdr:sp macro="" textlink="">
      <xdr:nvSpPr>
        <xdr:cNvPr id="776" name="n_1aveValue【消防施設】&#10;有形固定資産減価償却率">
          <a:extLst>
            <a:ext uri="{FF2B5EF4-FFF2-40B4-BE49-F238E27FC236}">
              <a16:creationId xmlns:a16="http://schemas.microsoft.com/office/drawing/2014/main" id="{E0698994-30A4-419F-9176-7E7747856F69}"/>
            </a:ext>
          </a:extLst>
        </xdr:cNvPr>
        <xdr:cNvSpPr txBox="1"/>
      </xdr:nvSpPr>
      <xdr:spPr>
        <a:xfrm>
          <a:off x="13745219" y="13042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36847</xdr:rowOff>
    </xdr:from>
    <xdr:ext cx="405111" cy="259045"/>
    <xdr:sp macro="" textlink="">
      <xdr:nvSpPr>
        <xdr:cNvPr id="777" name="n_2aveValue【消防施設】&#10;有形固定資産減価償却率">
          <a:extLst>
            <a:ext uri="{FF2B5EF4-FFF2-40B4-BE49-F238E27FC236}">
              <a16:creationId xmlns:a16="http://schemas.microsoft.com/office/drawing/2014/main" id="{024FCC66-EF3A-4099-87C6-43BC0F918AC1}"/>
            </a:ext>
          </a:extLst>
        </xdr:cNvPr>
        <xdr:cNvSpPr txBox="1"/>
      </xdr:nvSpPr>
      <xdr:spPr>
        <a:xfrm>
          <a:off x="12964169" y="1299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25164</xdr:rowOff>
    </xdr:from>
    <xdr:ext cx="405111" cy="259045"/>
    <xdr:sp macro="" textlink="">
      <xdr:nvSpPr>
        <xdr:cNvPr id="778" name="n_3aveValue【消防施設】&#10;有形固定資産減価償却率">
          <a:extLst>
            <a:ext uri="{FF2B5EF4-FFF2-40B4-BE49-F238E27FC236}">
              <a16:creationId xmlns:a16="http://schemas.microsoft.com/office/drawing/2014/main" id="{AB0D0482-D542-4677-9663-CA24F36BBB50}"/>
            </a:ext>
          </a:extLst>
        </xdr:cNvPr>
        <xdr:cNvSpPr txBox="1"/>
      </xdr:nvSpPr>
      <xdr:spPr>
        <a:xfrm>
          <a:off x="12164069" y="13306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71138</xdr:rowOff>
    </xdr:from>
    <xdr:ext cx="405111" cy="259045"/>
    <xdr:sp macro="" textlink="">
      <xdr:nvSpPr>
        <xdr:cNvPr id="779" name="n_4aveValue【消防施設】&#10;有形固定資産減価償却率">
          <a:extLst>
            <a:ext uri="{FF2B5EF4-FFF2-40B4-BE49-F238E27FC236}">
              <a16:creationId xmlns:a16="http://schemas.microsoft.com/office/drawing/2014/main" id="{B8CD5746-46F9-4B94-9B9C-63F5E672AC5D}"/>
            </a:ext>
          </a:extLst>
        </xdr:cNvPr>
        <xdr:cNvSpPr txBox="1"/>
      </xdr:nvSpPr>
      <xdr:spPr>
        <a:xfrm>
          <a:off x="11354444" y="12860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107459</xdr:rowOff>
    </xdr:from>
    <xdr:ext cx="405111" cy="259045"/>
    <xdr:sp macro="" textlink="">
      <xdr:nvSpPr>
        <xdr:cNvPr id="780" name="n_1mainValue【消防施設】&#10;有形固定資産減価償却率">
          <a:extLst>
            <a:ext uri="{FF2B5EF4-FFF2-40B4-BE49-F238E27FC236}">
              <a16:creationId xmlns:a16="http://schemas.microsoft.com/office/drawing/2014/main" id="{5A60614C-03CF-4EF5-B5B6-21DE238E3D2A}"/>
            </a:ext>
          </a:extLst>
        </xdr:cNvPr>
        <xdr:cNvSpPr txBox="1"/>
      </xdr:nvSpPr>
      <xdr:spPr>
        <a:xfrm>
          <a:off x="13745219" y="13382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48023</xdr:rowOff>
    </xdr:from>
    <xdr:ext cx="405111" cy="259045"/>
    <xdr:sp macro="" textlink="">
      <xdr:nvSpPr>
        <xdr:cNvPr id="781" name="n_2mainValue【消防施設】&#10;有形固定資産減価償却率">
          <a:extLst>
            <a:ext uri="{FF2B5EF4-FFF2-40B4-BE49-F238E27FC236}">
              <a16:creationId xmlns:a16="http://schemas.microsoft.com/office/drawing/2014/main" id="{B0F074A3-B331-48A0-8153-FF3F58A21CF7}"/>
            </a:ext>
          </a:extLst>
        </xdr:cNvPr>
        <xdr:cNvSpPr txBox="1"/>
      </xdr:nvSpPr>
      <xdr:spPr>
        <a:xfrm>
          <a:off x="12964169" y="13322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43705</xdr:rowOff>
    </xdr:from>
    <xdr:ext cx="405111" cy="259045"/>
    <xdr:sp macro="" textlink="">
      <xdr:nvSpPr>
        <xdr:cNvPr id="782" name="n_3mainValue【消防施設】&#10;有形固定資産減価償却率">
          <a:extLst>
            <a:ext uri="{FF2B5EF4-FFF2-40B4-BE49-F238E27FC236}">
              <a16:creationId xmlns:a16="http://schemas.microsoft.com/office/drawing/2014/main" id="{8985E170-BDF1-4168-9D7A-6539BBEF0309}"/>
            </a:ext>
          </a:extLst>
        </xdr:cNvPr>
        <xdr:cNvSpPr txBox="1"/>
      </xdr:nvSpPr>
      <xdr:spPr>
        <a:xfrm>
          <a:off x="12164069" y="12515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43451</xdr:rowOff>
    </xdr:from>
    <xdr:ext cx="405111" cy="259045"/>
    <xdr:sp macro="" textlink="">
      <xdr:nvSpPr>
        <xdr:cNvPr id="783" name="n_4mainValue【消防施設】&#10;有形固定資産減価償却率">
          <a:extLst>
            <a:ext uri="{FF2B5EF4-FFF2-40B4-BE49-F238E27FC236}">
              <a16:creationId xmlns:a16="http://schemas.microsoft.com/office/drawing/2014/main" id="{86CDD2D6-60AB-4A75-AE06-D59DE80415B7}"/>
            </a:ext>
          </a:extLst>
        </xdr:cNvPr>
        <xdr:cNvSpPr txBox="1"/>
      </xdr:nvSpPr>
      <xdr:spPr>
        <a:xfrm>
          <a:off x="11354444" y="13648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4" name="正方形/長方形 783">
          <a:extLst>
            <a:ext uri="{FF2B5EF4-FFF2-40B4-BE49-F238E27FC236}">
              <a16:creationId xmlns:a16="http://schemas.microsoft.com/office/drawing/2014/main" id="{17707ABC-688F-4A80-8012-44586B75ADBA}"/>
            </a:ext>
          </a:extLst>
        </xdr:cNvPr>
        <xdr:cNvSpPr/>
      </xdr:nvSpPr>
      <xdr:spPr>
        <a:xfrm>
          <a:off x="16459200" y="111633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5" name="正方形/長方形 784">
          <a:extLst>
            <a:ext uri="{FF2B5EF4-FFF2-40B4-BE49-F238E27FC236}">
              <a16:creationId xmlns:a16="http://schemas.microsoft.com/office/drawing/2014/main" id="{B460677C-323E-4E99-A789-3D05137755EA}"/>
            </a:ext>
          </a:extLst>
        </xdr:cNvPr>
        <xdr:cNvSpPr/>
      </xdr:nvSpPr>
      <xdr:spPr>
        <a:xfrm>
          <a:off x="165830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6" name="正方形/長方形 785">
          <a:extLst>
            <a:ext uri="{FF2B5EF4-FFF2-40B4-BE49-F238E27FC236}">
              <a16:creationId xmlns:a16="http://schemas.microsoft.com/office/drawing/2014/main" id="{CD819F02-4EE6-4DA7-B07E-6783938002EA}"/>
            </a:ext>
          </a:extLst>
        </xdr:cNvPr>
        <xdr:cNvSpPr/>
      </xdr:nvSpPr>
      <xdr:spPr>
        <a:xfrm>
          <a:off x="165830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7" name="正方形/長方形 786">
          <a:extLst>
            <a:ext uri="{FF2B5EF4-FFF2-40B4-BE49-F238E27FC236}">
              <a16:creationId xmlns:a16="http://schemas.microsoft.com/office/drawing/2014/main" id="{4F5E3A2D-3547-4B01-BA94-CB78C4378F7D}"/>
            </a:ext>
          </a:extLst>
        </xdr:cNvPr>
        <xdr:cNvSpPr/>
      </xdr:nvSpPr>
      <xdr:spPr>
        <a:xfrm>
          <a:off x="174879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8" name="正方形/長方形 787">
          <a:extLst>
            <a:ext uri="{FF2B5EF4-FFF2-40B4-BE49-F238E27FC236}">
              <a16:creationId xmlns:a16="http://schemas.microsoft.com/office/drawing/2014/main" id="{5FFE1AA9-32FE-4A39-A02F-F59CB223D202}"/>
            </a:ext>
          </a:extLst>
        </xdr:cNvPr>
        <xdr:cNvSpPr/>
      </xdr:nvSpPr>
      <xdr:spPr>
        <a:xfrm>
          <a:off x="174879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9" name="正方形/長方形 788">
          <a:extLst>
            <a:ext uri="{FF2B5EF4-FFF2-40B4-BE49-F238E27FC236}">
              <a16:creationId xmlns:a16="http://schemas.microsoft.com/office/drawing/2014/main" id="{2E6B3B7A-5EB3-46BF-835C-08FF6B658838}"/>
            </a:ext>
          </a:extLst>
        </xdr:cNvPr>
        <xdr:cNvSpPr/>
      </xdr:nvSpPr>
      <xdr:spPr>
        <a:xfrm>
          <a:off x="185166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0" name="正方形/長方形 789">
          <a:extLst>
            <a:ext uri="{FF2B5EF4-FFF2-40B4-BE49-F238E27FC236}">
              <a16:creationId xmlns:a16="http://schemas.microsoft.com/office/drawing/2014/main" id="{E42CA436-D7F3-43B2-AB5D-0DC19B659CD0}"/>
            </a:ext>
          </a:extLst>
        </xdr:cNvPr>
        <xdr:cNvSpPr/>
      </xdr:nvSpPr>
      <xdr:spPr>
        <a:xfrm>
          <a:off x="185166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1" name="正方形/長方形 790">
          <a:extLst>
            <a:ext uri="{FF2B5EF4-FFF2-40B4-BE49-F238E27FC236}">
              <a16:creationId xmlns:a16="http://schemas.microsoft.com/office/drawing/2014/main" id="{40C2FBF4-DD2C-4187-8B6C-7A767FB16707}"/>
            </a:ext>
          </a:extLst>
        </xdr:cNvPr>
        <xdr:cNvSpPr/>
      </xdr:nvSpPr>
      <xdr:spPr>
        <a:xfrm>
          <a:off x="16459200" y="122396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2" name="テキスト ボックス 791">
          <a:extLst>
            <a:ext uri="{FF2B5EF4-FFF2-40B4-BE49-F238E27FC236}">
              <a16:creationId xmlns:a16="http://schemas.microsoft.com/office/drawing/2014/main" id="{2726E206-0985-4EE8-A462-44F4F99DC552}"/>
            </a:ext>
          </a:extLst>
        </xdr:cNvPr>
        <xdr:cNvSpPr txBox="1"/>
      </xdr:nvSpPr>
      <xdr:spPr>
        <a:xfrm>
          <a:off x="16440150" y="12058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3" name="直線コネクタ 792">
          <a:extLst>
            <a:ext uri="{FF2B5EF4-FFF2-40B4-BE49-F238E27FC236}">
              <a16:creationId xmlns:a16="http://schemas.microsoft.com/office/drawing/2014/main" id="{38640D82-FE33-4C2C-B4AD-301FB0CF5EC4}"/>
            </a:ext>
          </a:extLst>
        </xdr:cNvPr>
        <xdr:cNvCxnSpPr/>
      </xdr:nvCxnSpPr>
      <xdr:spPr>
        <a:xfrm>
          <a:off x="16459200" y="1440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794" name="テキスト ボックス 793">
          <a:extLst>
            <a:ext uri="{FF2B5EF4-FFF2-40B4-BE49-F238E27FC236}">
              <a16:creationId xmlns:a16="http://schemas.microsoft.com/office/drawing/2014/main" id="{0B88C5DD-5C83-4766-B885-01CD9FAF3547}"/>
            </a:ext>
          </a:extLst>
        </xdr:cNvPr>
        <xdr:cNvSpPr txBox="1"/>
      </xdr:nvSpPr>
      <xdr:spPr>
        <a:xfrm>
          <a:off x="16052346" y="142564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114300</xdr:rowOff>
    </xdr:from>
    <xdr:to>
      <xdr:col>120</xdr:col>
      <xdr:colOff>114300</xdr:colOff>
      <xdr:row>86</xdr:row>
      <xdr:rowOff>114300</xdr:rowOff>
    </xdr:to>
    <xdr:cxnSp macro="">
      <xdr:nvCxnSpPr>
        <xdr:cNvPr id="795" name="直線コネクタ 794">
          <a:extLst>
            <a:ext uri="{FF2B5EF4-FFF2-40B4-BE49-F238E27FC236}">
              <a16:creationId xmlns:a16="http://schemas.microsoft.com/office/drawing/2014/main" id="{1BA93EF8-9CA4-4EA9-98C5-F82E389B9630}"/>
            </a:ext>
          </a:extLst>
        </xdr:cNvPr>
        <xdr:cNvCxnSpPr/>
      </xdr:nvCxnSpPr>
      <xdr:spPr>
        <a:xfrm>
          <a:off x="16459200" y="140398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6" name="テキスト ボックス 795">
          <a:extLst>
            <a:ext uri="{FF2B5EF4-FFF2-40B4-BE49-F238E27FC236}">
              <a16:creationId xmlns:a16="http://schemas.microsoft.com/office/drawing/2014/main" id="{95CDDA53-385C-4EF5-929D-E2528A81D1AC}"/>
            </a:ext>
          </a:extLst>
        </xdr:cNvPr>
        <xdr:cNvSpPr txBox="1"/>
      </xdr:nvSpPr>
      <xdr:spPr>
        <a:xfrm>
          <a:off x="16052346" y="13903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7" name="直線コネクタ 796">
          <a:extLst>
            <a:ext uri="{FF2B5EF4-FFF2-40B4-BE49-F238E27FC236}">
              <a16:creationId xmlns:a16="http://schemas.microsoft.com/office/drawing/2014/main" id="{ACE5CBD2-8DEC-4752-ADDF-64B6653ABD5D}"/>
            </a:ext>
          </a:extLst>
        </xdr:cNvPr>
        <xdr:cNvCxnSpPr/>
      </xdr:nvCxnSpPr>
      <xdr:spPr>
        <a:xfrm>
          <a:off x="16459200" y="13677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8" name="テキスト ボックス 797">
          <a:extLst>
            <a:ext uri="{FF2B5EF4-FFF2-40B4-BE49-F238E27FC236}">
              <a16:creationId xmlns:a16="http://schemas.microsoft.com/office/drawing/2014/main" id="{C45AB00C-1651-4B8C-96BF-9DEE2BE72EC3}"/>
            </a:ext>
          </a:extLst>
        </xdr:cNvPr>
        <xdr:cNvSpPr txBox="1"/>
      </xdr:nvSpPr>
      <xdr:spPr>
        <a:xfrm>
          <a:off x="16052346" y="1354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9" name="直線コネクタ 798">
          <a:extLst>
            <a:ext uri="{FF2B5EF4-FFF2-40B4-BE49-F238E27FC236}">
              <a16:creationId xmlns:a16="http://schemas.microsoft.com/office/drawing/2014/main" id="{EFC2CE59-3A94-467A-B17F-FD360513697C}"/>
            </a:ext>
          </a:extLst>
        </xdr:cNvPr>
        <xdr:cNvCxnSpPr/>
      </xdr:nvCxnSpPr>
      <xdr:spPr>
        <a:xfrm>
          <a:off x="16459200" y="13315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800" name="テキスト ボックス 799">
          <a:extLst>
            <a:ext uri="{FF2B5EF4-FFF2-40B4-BE49-F238E27FC236}">
              <a16:creationId xmlns:a16="http://schemas.microsoft.com/office/drawing/2014/main" id="{97038FBF-7CF0-4DD3-BFCC-6BD969BEEC57}"/>
            </a:ext>
          </a:extLst>
        </xdr:cNvPr>
        <xdr:cNvSpPr txBox="1"/>
      </xdr:nvSpPr>
      <xdr:spPr>
        <a:xfrm>
          <a:off x="16052346" y="13180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801" name="直線コネクタ 800">
          <a:extLst>
            <a:ext uri="{FF2B5EF4-FFF2-40B4-BE49-F238E27FC236}">
              <a16:creationId xmlns:a16="http://schemas.microsoft.com/office/drawing/2014/main" id="{7A8B6D50-59AB-4DEE-A022-21F6EC6A2475}"/>
            </a:ext>
          </a:extLst>
        </xdr:cNvPr>
        <xdr:cNvCxnSpPr/>
      </xdr:nvCxnSpPr>
      <xdr:spPr>
        <a:xfrm>
          <a:off x="16459200" y="12954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802" name="テキスト ボックス 801">
          <a:extLst>
            <a:ext uri="{FF2B5EF4-FFF2-40B4-BE49-F238E27FC236}">
              <a16:creationId xmlns:a16="http://schemas.microsoft.com/office/drawing/2014/main" id="{2CA652B8-6208-4FDE-8D3D-DEA0EAB2961B}"/>
            </a:ext>
          </a:extLst>
        </xdr:cNvPr>
        <xdr:cNvSpPr txBox="1"/>
      </xdr:nvSpPr>
      <xdr:spPr>
        <a:xfrm>
          <a:off x="16052346" y="12818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3" name="直線コネクタ 802">
          <a:extLst>
            <a:ext uri="{FF2B5EF4-FFF2-40B4-BE49-F238E27FC236}">
              <a16:creationId xmlns:a16="http://schemas.microsoft.com/office/drawing/2014/main" id="{C43FA72F-ACAA-4D8C-B195-350D0F15B7A0}"/>
            </a:ext>
          </a:extLst>
        </xdr:cNvPr>
        <xdr:cNvCxnSpPr/>
      </xdr:nvCxnSpPr>
      <xdr:spPr>
        <a:xfrm>
          <a:off x="16459200" y="126015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804" name="テキスト ボックス 803">
          <a:extLst>
            <a:ext uri="{FF2B5EF4-FFF2-40B4-BE49-F238E27FC236}">
              <a16:creationId xmlns:a16="http://schemas.microsoft.com/office/drawing/2014/main" id="{F737A0AF-3F81-4529-9BEE-03DC4F20B65E}"/>
            </a:ext>
          </a:extLst>
        </xdr:cNvPr>
        <xdr:cNvSpPr txBox="1"/>
      </xdr:nvSpPr>
      <xdr:spPr>
        <a:xfrm>
          <a:off x="16052346" y="124657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5" name="直線コネクタ 804">
          <a:extLst>
            <a:ext uri="{FF2B5EF4-FFF2-40B4-BE49-F238E27FC236}">
              <a16:creationId xmlns:a16="http://schemas.microsoft.com/office/drawing/2014/main" id="{ABD59451-FED5-4158-B787-11FBCA2DB27F}"/>
            </a:ext>
          </a:extLst>
        </xdr:cNvPr>
        <xdr:cNvCxnSpPr/>
      </xdr:nvCxnSpPr>
      <xdr:spPr>
        <a:xfrm>
          <a:off x="16459200" y="122396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6" name="テキスト ボックス 805">
          <a:extLst>
            <a:ext uri="{FF2B5EF4-FFF2-40B4-BE49-F238E27FC236}">
              <a16:creationId xmlns:a16="http://schemas.microsoft.com/office/drawing/2014/main" id="{1E7C9E32-573E-4C75-9DD1-9B246E4FFF4C}"/>
            </a:ext>
          </a:extLst>
        </xdr:cNvPr>
        <xdr:cNvSpPr txBox="1"/>
      </xdr:nvSpPr>
      <xdr:spPr>
        <a:xfrm>
          <a:off x="16052346" y="12103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7" name="【消防施設】&#10;一人当たり面積グラフ枠">
          <a:extLst>
            <a:ext uri="{FF2B5EF4-FFF2-40B4-BE49-F238E27FC236}">
              <a16:creationId xmlns:a16="http://schemas.microsoft.com/office/drawing/2014/main" id="{B34D3F76-CCAA-4C1D-BB9A-AC50D58A17D7}"/>
            </a:ext>
          </a:extLst>
        </xdr:cNvPr>
        <xdr:cNvSpPr/>
      </xdr:nvSpPr>
      <xdr:spPr>
        <a:xfrm>
          <a:off x="16459200" y="122396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57150</xdr:rowOff>
    </xdr:from>
    <xdr:to>
      <xdr:col>116</xdr:col>
      <xdr:colOff>62864</xdr:colOff>
      <xdr:row>85</xdr:row>
      <xdr:rowOff>19050</xdr:rowOff>
    </xdr:to>
    <xdr:cxnSp macro="">
      <xdr:nvCxnSpPr>
        <xdr:cNvPr id="808" name="直線コネクタ 807">
          <a:extLst>
            <a:ext uri="{FF2B5EF4-FFF2-40B4-BE49-F238E27FC236}">
              <a16:creationId xmlns:a16="http://schemas.microsoft.com/office/drawing/2014/main" id="{BF3EED45-6CE1-439C-B516-E6CE556CBAEA}"/>
            </a:ext>
          </a:extLst>
        </xdr:cNvPr>
        <xdr:cNvCxnSpPr/>
      </xdr:nvCxnSpPr>
      <xdr:spPr>
        <a:xfrm flipV="1">
          <a:off x="19954239" y="12525375"/>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22877</xdr:rowOff>
    </xdr:from>
    <xdr:ext cx="469744" cy="259045"/>
    <xdr:sp macro="" textlink="">
      <xdr:nvSpPr>
        <xdr:cNvPr id="809" name="【消防施設】&#10;一人当たり面積最小値テキスト">
          <a:extLst>
            <a:ext uri="{FF2B5EF4-FFF2-40B4-BE49-F238E27FC236}">
              <a16:creationId xmlns:a16="http://schemas.microsoft.com/office/drawing/2014/main" id="{5BA2D7D2-ADE2-47B8-8239-FC38EDFC2BB7}"/>
            </a:ext>
          </a:extLst>
        </xdr:cNvPr>
        <xdr:cNvSpPr txBox="1"/>
      </xdr:nvSpPr>
      <xdr:spPr>
        <a:xfrm>
          <a:off x="19992975" y="13789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19050</xdr:rowOff>
    </xdr:from>
    <xdr:to>
      <xdr:col>116</xdr:col>
      <xdr:colOff>152400</xdr:colOff>
      <xdr:row>85</xdr:row>
      <xdr:rowOff>19050</xdr:rowOff>
    </xdr:to>
    <xdr:cxnSp macro="">
      <xdr:nvCxnSpPr>
        <xdr:cNvPr id="810" name="直線コネクタ 809">
          <a:extLst>
            <a:ext uri="{FF2B5EF4-FFF2-40B4-BE49-F238E27FC236}">
              <a16:creationId xmlns:a16="http://schemas.microsoft.com/office/drawing/2014/main" id="{574A957A-0281-4839-A681-9BDF30A4C8F0}"/>
            </a:ext>
          </a:extLst>
        </xdr:cNvPr>
        <xdr:cNvCxnSpPr/>
      </xdr:nvCxnSpPr>
      <xdr:spPr>
        <a:xfrm>
          <a:off x="19878675" y="1378267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3827</xdr:rowOff>
    </xdr:from>
    <xdr:ext cx="469744" cy="259045"/>
    <xdr:sp macro="" textlink="">
      <xdr:nvSpPr>
        <xdr:cNvPr id="811" name="【消防施設】&#10;一人当たり面積最大値テキスト">
          <a:extLst>
            <a:ext uri="{FF2B5EF4-FFF2-40B4-BE49-F238E27FC236}">
              <a16:creationId xmlns:a16="http://schemas.microsoft.com/office/drawing/2014/main" id="{6CF1572D-B092-470E-A2EF-83AA680A7E3F}"/>
            </a:ext>
          </a:extLst>
        </xdr:cNvPr>
        <xdr:cNvSpPr txBox="1"/>
      </xdr:nvSpPr>
      <xdr:spPr>
        <a:xfrm>
          <a:off x="19992975" y="12313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57150</xdr:rowOff>
    </xdr:from>
    <xdr:to>
      <xdr:col>116</xdr:col>
      <xdr:colOff>152400</xdr:colOff>
      <xdr:row>77</xdr:row>
      <xdr:rowOff>57150</xdr:rowOff>
    </xdr:to>
    <xdr:cxnSp macro="">
      <xdr:nvCxnSpPr>
        <xdr:cNvPr id="812" name="直線コネクタ 811">
          <a:extLst>
            <a:ext uri="{FF2B5EF4-FFF2-40B4-BE49-F238E27FC236}">
              <a16:creationId xmlns:a16="http://schemas.microsoft.com/office/drawing/2014/main" id="{387EED98-191B-45B6-8F4E-28252B842E50}"/>
            </a:ext>
          </a:extLst>
        </xdr:cNvPr>
        <xdr:cNvCxnSpPr/>
      </xdr:nvCxnSpPr>
      <xdr:spPr>
        <a:xfrm>
          <a:off x="19878675" y="1252537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60977</xdr:rowOff>
    </xdr:from>
    <xdr:ext cx="469744" cy="259045"/>
    <xdr:sp macro="" textlink="">
      <xdr:nvSpPr>
        <xdr:cNvPr id="813" name="【消防施設】&#10;一人当たり面積平均値テキスト">
          <a:extLst>
            <a:ext uri="{FF2B5EF4-FFF2-40B4-BE49-F238E27FC236}">
              <a16:creationId xmlns:a16="http://schemas.microsoft.com/office/drawing/2014/main" id="{557E03AE-AB6E-43BB-9A4F-E5EBB4E3CE25}"/>
            </a:ext>
          </a:extLst>
        </xdr:cNvPr>
        <xdr:cNvSpPr txBox="1"/>
      </xdr:nvSpPr>
      <xdr:spPr>
        <a:xfrm>
          <a:off x="19992975" y="13180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82550</xdr:rowOff>
    </xdr:from>
    <xdr:to>
      <xdr:col>116</xdr:col>
      <xdr:colOff>114300</xdr:colOff>
      <xdr:row>82</xdr:row>
      <xdr:rowOff>12700</xdr:rowOff>
    </xdr:to>
    <xdr:sp macro="" textlink="">
      <xdr:nvSpPr>
        <xdr:cNvPr id="814" name="フローチャート: 判断 813">
          <a:extLst>
            <a:ext uri="{FF2B5EF4-FFF2-40B4-BE49-F238E27FC236}">
              <a16:creationId xmlns:a16="http://schemas.microsoft.com/office/drawing/2014/main" id="{E12AB1D8-497C-4A59-BEDD-DC139ED59301}"/>
            </a:ext>
          </a:extLst>
        </xdr:cNvPr>
        <xdr:cNvSpPr/>
      </xdr:nvSpPr>
      <xdr:spPr>
        <a:xfrm>
          <a:off x="19897725" y="13201650"/>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81</xdr:row>
      <xdr:rowOff>120650</xdr:rowOff>
    </xdr:from>
    <xdr:to>
      <xdr:col>112</xdr:col>
      <xdr:colOff>38100</xdr:colOff>
      <xdr:row>82</xdr:row>
      <xdr:rowOff>50800</xdr:rowOff>
    </xdr:to>
    <xdr:sp macro="" textlink="">
      <xdr:nvSpPr>
        <xdr:cNvPr id="815" name="フローチャート: 判断 814">
          <a:extLst>
            <a:ext uri="{FF2B5EF4-FFF2-40B4-BE49-F238E27FC236}">
              <a16:creationId xmlns:a16="http://schemas.microsoft.com/office/drawing/2014/main" id="{2ABAFC3C-DFA2-4525-8395-DBF272CCC2EB}"/>
            </a:ext>
          </a:extLst>
        </xdr:cNvPr>
        <xdr:cNvSpPr/>
      </xdr:nvSpPr>
      <xdr:spPr>
        <a:xfrm>
          <a:off x="19154775" y="13239750"/>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81</xdr:row>
      <xdr:rowOff>120650</xdr:rowOff>
    </xdr:from>
    <xdr:to>
      <xdr:col>107</xdr:col>
      <xdr:colOff>101600</xdr:colOff>
      <xdr:row>82</xdr:row>
      <xdr:rowOff>50800</xdr:rowOff>
    </xdr:to>
    <xdr:sp macro="" textlink="">
      <xdr:nvSpPr>
        <xdr:cNvPr id="816" name="フローチャート: 判断 815">
          <a:extLst>
            <a:ext uri="{FF2B5EF4-FFF2-40B4-BE49-F238E27FC236}">
              <a16:creationId xmlns:a16="http://schemas.microsoft.com/office/drawing/2014/main" id="{BA77905A-9150-4BB2-B478-B4FAE9EFDA3F}"/>
            </a:ext>
          </a:extLst>
        </xdr:cNvPr>
        <xdr:cNvSpPr/>
      </xdr:nvSpPr>
      <xdr:spPr>
        <a:xfrm>
          <a:off x="18345150" y="13239750"/>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81</xdr:row>
      <xdr:rowOff>82550</xdr:rowOff>
    </xdr:from>
    <xdr:to>
      <xdr:col>102</xdr:col>
      <xdr:colOff>165100</xdr:colOff>
      <xdr:row>82</xdr:row>
      <xdr:rowOff>12700</xdr:rowOff>
    </xdr:to>
    <xdr:sp macro="" textlink="">
      <xdr:nvSpPr>
        <xdr:cNvPr id="817" name="フローチャート: 判断 816">
          <a:extLst>
            <a:ext uri="{FF2B5EF4-FFF2-40B4-BE49-F238E27FC236}">
              <a16:creationId xmlns:a16="http://schemas.microsoft.com/office/drawing/2014/main" id="{5B473329-A1FC-4438-8D2C-2F9FB01701B4}"/>
            </a:ext>
          </a:extLst>
        </xdr:cNvPr>
        <xdr:cNvSpPr/>
      </xdr:nvSpPr>
      <xdr:spPr>
        <a:xfrm>
          <a:off x="17554575" y="13201650"/>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81</xdr:row>
      <xdr:rowOff>6350</xdr:rowOff>
    </xdr:from>
    <xdr:to>
      <xdr:col>98</xdr:col>
      <xdr:colOff>38100</xdr:colOff>
      <xdr:row>81</xdr:row>
      <xdr:rowOff>107950</xdr:rowOff>
    </xdr:to>
    <xdr:sp macro="" textlink="">
      <xdr:nvSpPr>
        <xdr:cNvPr id="818" name="フローチャート: 判断 817">
          <a:extLst>
            <a:ext uri="{FF2B5EF4-FFF2-40B4-BE49-F238E27FC236}">
              <a16:creationId xmlns:a16="http://schemas.microsoft.com/office/drawing/2014/main" id="{6C568811-F118-4354-BD1C-34FCE932400F}"/>
            </a:ext>
          </a:extLst>
        </xdr:cNvPr>
        <xdr:cNvSpPr/>
      </xdr:nvSpPr>
      <xdr:spPr>
        <a:xfrm>
          <a:off x="16754475" y="1312545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9" name="テキスト ボックス 818">
          <a:extLst>
            <a:ext uri="{FF2B5EF4-FFF2-40B4-BE49-F238E27FC236}">
              <a16:creationId xmlns:a16="http://schemas.microsoft.com/office/drawing/2014/main" id="{32A4E30E-10C9-4C45-800A-3FC0BBF9DAF7}"/>
            </a:ext>
          </a:extLst>
        </xdr:cNvPr>
        <xdr:cNvSpPr txBox="1"/>
      </xdr:nvSpPr>
      <xdr:spPr>
        <a:xfrm>
          <a:off x="197834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20" name="テキスト ボックス 819">
          <a:extLst>
            <a:ext uri="{FF2B5EF4-FFF2-40B4-BE49-F238E27FC236}">
              <a16:creationId xmlns:a16="http://schemas.microsoft.com/office/drawing/2014/main" id="{3306EC2D-7F48-4E7A-BE6C-F65C21321589}"/>
            </a:ext>
          </a:extLst>
        </xdr:cNvPr>
        <xdr:cNvSpPr txBox="1"/>
      </xdr:nvSpPr>
      <xdr:spPr>
        <a:xfrm>
          <a:off x="190309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1" name="テキスト ボックス 820">
          <a:extLst>
            <a:ext uri="{FF2B5EF4-FFF2-40B4-BE49-F238E27FC236}">
              <a16:creationId xmlns:a16="http://schemas.microsoft.com/office/drawing/2014/main" id="{0A7FE039-16BF-4FAB-9B3A-7EFE3E558DB5}"/>
            </a:ext>
          </a:extLst>
        </xdr:cNvPr>
        <xdr:cNvSpPr txBox="1"/>
      </xdr:nvSpPr>
      <xdr:spPr>
        <a:xfrm>
          <a:off x="182213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2" name="テキスト ボックス 821">
          <a:extLst>
            <a:ext uri="{FF2B5EF4-FFF2-40B4-BE49-F238E27FC236}">
              <a16:creationId xmlns:a16="http://schemas.microsoft.com/office/drawing/2014/main" id="{365B984A-0DED-4FC3-BDA3-29FA477D0639}"/>
            </a:ext>
          </a:extLst>
        </xdr:cNvPr>
        <xdr:cNvSpPr txBox="1"/>
      </xdr:nvSpPr>
      <xdr:spPr>
        <a:xfrm>
          <a:off x="174307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3" name="テキスト ボックス 822">
          <a:extLst>
            <a:ext uri="{FF2B5EF4-FFF2-40B4-BE49-F238E27FC236}">
              <a16:creationId xmlns:a16="http://schemas.microsoft.com/office/drawing/2014/main" id="{F071574F-6F19-4806-802E-5C99D6970FDB}"/>
            </a:ext>
          </a:extLst>
        </xdr:cNvPr>
        <xdr:cNvSpPr txBox="1"/>
      </xdr:nvSpPr>
      <xdr:spPr>
        <a:xfrm>
          <a:off x="166306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44450</xdr:rowOff>
    </xdr:from>
    <xdr:to>
      <xdr:col>116</xdr:col>
      <xdr:colOff>114300</xdr:colOff>
      <xdr:row>81</xdr:row>
      <xdr:rowOff>146050</xdr:rowOff>
    </xdr:to>
    <xdr:sp macro="" textlink="">
      <xdr:nvSpPr>
        <xdr:cNvPr id="824" name="楕円 823">
          <a:extLst>
            <a:ext uri="{FF2B5EF4-FFF2-40B4-BE49-F238E27FC236}">
              <a16:creationId xmlns:a16="http://schemas.microsoft.com/office/drawing/2014/main" id="{4D99B7CC-2135-46C9-BB62-3398070C1193}"/>
            </a:ext>
          </a:extLst>
        </xdr:cNvPr>
        <xdr:cNvSpPr/>
      </xdr:nvSpPr>
      <xdr:spPr>
        <a:xfrm>
          <a:off x="19897725" y="1316355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67327</xdr:rowOff>
    </xdr:from>
    <xdr:ext cx="469744" cy="259045"/>
    <xdr:sp macro="" textlink="">
      <xdr:nvSpPr>
        <xdr:cNvPr id="825" name="【消防施設】&#10;一人当たり面積該当値テキスト">
          <a:extLst>
            <a:ext uri="{FF2B5EF4-FFF2-40B4-BE49-F238E27FC236}">
              <a16:creationId xmlns:a16="http://schemas.microsoft.com/office/drawing/2014/main" id="{0EFCBAFD-F3DD-46B3-B466-1797890BD7E7}"/>
            </a:ext>
          </a:extLst>
        </xdr:cNvPr>
        <xdr:cNvSpPr txBox="1"/>
      </xdr:nvSpPr>
      <xdr:spPr>
        <a:xfrm>
          <a:off x="19992975" y="13018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120650</xdr:rowOff>
    </xdr:from>
    <xdr:to>
      <xdr:col>112</xdr:col>
      <xdr:colOff>38100</xdr:colOff>
      <xdr:row>82</xdr:row>
      <xdr:rowOff>50800</xdr:rowOff>
    </xdr:to>
    <xdr:sp macro="" textlink="">
      <xdr:nvSpPr>
        <xdr:cNvPr id="826" name="楕円 825">
          <a:extLst>
            <a:ext uri="{FF2B5EF4-FFF2-40B4-BE49-F238E27FC236}">
              <a16:creationId xmlns:a16="http://schemas.microsoft.com/office/drawing/2014/main" id="{67987B69-AC66-452D-8FF6-0C38B0783888}"/>
            </a:ext>
          </a:extLst>
        </xdr:cNvPr>
        <xdr:cNvSpPr/>
      </xdr:nvSpPr>
      <xdr:spPr>
        <a:xfrm>
          <a:off x="19154775" y="13239750"/>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95250</xdr:rowOff>
    </xdr:from>
    <xdr:to>
      <xdr:col>116</xdr:col>
      <xdr:colOff>63500</xdr:colOff>
      <xdr:row>82</xdr:row>
      <xdr:rowOff>0</xdr:rowOff>
    </xdr:to>
    <xdr:cxnSp macro="">
      <xdr:nvCxnSpPr>
        <xdr:cNvPr id="827" name="直線コネクタ 826">
          <a:extLst>
            <a:ext uri="{FF2B5EF4-FFF2-40B4-BE49-F238E27FC236}">
              <a16:creationId xmlns:a16="http://schemas.microsoft.com/office/drawing/2014/main" id="{9DFA295A-721A-4E8B-8F84-16E28330C495}"/>
            </a:ext>
          </a:extLst>
        </xdr:cNvPr>
        <xdr:cNvCxnSpPr/>
      </xdr:nvCxnSpPr>
      <xdr:spPr>
        <a:xfrm flipV="1">
          <a:off x="19202400" y="13211175"/>
          <a:ext cx="752475"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120650</xdr:rowOff>
    </xdr:from>
    <xdr:to>
      <xdr:col>107</xdr:col>
      <xdr:colOff>101600</xdr:colOff>
      <xdr:row>82</xdr:row>
      <xdr:rowOff>50800</xdr:rowOff>
    </xdr:to>
    <xdr:sp macro="" textlink="">
      <xdr:nvSpPr>
        <xdr:cNvPr id="828" name="楕円 827">
          <a:extLst>
            <a:ext uri="{FF2B5EF4-FFF2-40B4-BE49-F238E27FC236}">
              <a16:creationId xmlns:a16="http://schemas.microsoft.com/office/drawing/2014/main" id="{D1C65905-1D7F-456C-B5FE-77DC9458F57A}"/>
            </a:ext>
          </a:extLst>
        </xdr:cNvPr>
        <xdr:cNvSpPr/>
      </xdr:nvSpPr>
      <xdr:spPr>
        <a:xfrm>
          <a:off x="18345150" y="13239750"/>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0</xdr:rowOff>
    </xdr:from>
    <xdr:to>
      <xdr:col>111</xdr:col>
      <xdr:colOff>177800</xdr:colOff>
      <xdr:row>82</xdr:row>
      <xdr:rowOff>0</xdr:rowOff>
    </xdr:to>
    <xdr:cxnSp macro="">
      <xdr:nvCxnSpPr>
        <xdr:cNvPr id="829" name="直線コネクタ 828">
          <a:extLst>
            <a:ext uri="{FF2B5EF4-FFF2-40B4-BE49-F238E27FC236}">
              <a16:creationId xmlns:a16="http://schemas.microsoft.com/office/drawing/2014/main" id="{EF26C55A-4E13-4B4A-B95E-F64F29CBE6F2}"/>
            </a:ext>
          </a:extLst>
        </xdr:cNvPr>
        <xdr:cNvCxnSpPr/>
      </xdr:nvCxnSpPr>
      <xdr:spPr>
        <a:xfrm>
          <a:off x="18392775" y="13277850"/>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81</xdr:row>
      <xdr:rowOff>82550</xdr:rowOff>
    </xdr:from>
    <xdr:to>
      <xdr:col>102</xdr:col>
      <xdr:colOff>165100</xdr:colOff>
      <xdr:row>82</xdr:row>
      <xdr:rowOff>12700</xdr:rowOff>
    </xdr:to>
    <xdr:sp macro="" textlink="">
      <xdr:nvSpPr>
        <xdr:cNvPr id="830" name="楕円 829">
          <a:extLst>
            <a:ext uri="{FF2B5EF4-FFF2-40B4-BE49-F238E27FC236}">
              <a16:creationId xmlns:a16="http://schemas.microsoft.com/office/drawing/2014/main" id="{6E48F3E6-9C31-4E69-96F8-06F02E557269}"/>
            </a:ext>
          </a:extLst>
        </xdr:cNvPr>
        <xdr:cNvSpPr/>
      </xdr:nvSpPr>
      <xdr:spPr>
        <a:xfrm>
          <a:off x="17554575" y="13201650"/>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81</xdr:row>
      <xdr:rowOff>133350</xdr:rowOff>
    </xdr:from>
    <xdr:to>
      <xdr:col>107</xdr:col>
      <xdr:colOff>50800</xdr:colOff>
      <xdr:row>82</xdr:row>
      <xdr:rowOff>0</xdr:rowOff>
    </xdr:to>
    <xdr:cxnSp macro="">
      <xdr:nvCxnSpPr>
        <xdr:cNvPr id="831" name="直線コネクタ 830">
          <a:extLst>
            <a:ext uri="{FF2B5EF4-FFF2-40B4-BE49-F238E27FC236}">
              <a16:creationId xmlns:a16="http://schemas.microsoft.com/office/drawing/2014/main" id="{996AF984-6E19-475B-94C6-E411AC3D6F2A}"/>
            </a:ext>
          </a:extLst>
        </xdr:cNvPr>
        <xdr:cNvCxnSpPr/>
      </xdr:nvCxnSpPr>
      <xdr:spPr>
        <a:xfrm>
          <a:off x="17602200" y="13249275"/>
          <a:ext cx="790575"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81</xdr:row>
      <xdr:rowOff>82550</xdr:rowOff>
    </xdr:from>
    <xdr:to>
      <xdr:col>98</xdr:col>
      <xdr:colOff>38100</xdr:colOff>
      <xdr:row>82</xdr:row>
      <xdr:rowOff>12700</xdr:rowOff>
    </xdr:to>
    <xdr:sp macro="" textlink="">
      <xdr:nvSpPr>
        <xdr:cNvPr id="832" name="楕円 831">
          <a:extLst>
            <a:ext uri="{FF2B5EF4-FFF2-40B4-BE49-F238E27FC236}">
              <a16:creationId xmlns:a16="http://schemas.microsoft.com/office/drawing/2014/main" id="{3F31F365-FC74-4F41-83F3-2DDF43BAD987}"/>
            </a:ext>
          </a:extLst>
        </xdr:cNvPr>
        <xdr:cNvSpPr/>
      </xdr:nvSpPr>
      <xdr:spPr>
        <a:xfrm>
          <a:off x="16754475" y="13201650"/>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81</xdr:row>
      <xdr:rowOff>133350</xdr:rowOff>
    </xdr:from>
    <xdr:to>
      <xdr:col>102</xdr:col>
      <xdr:colOff>114300</xdr:colOff>
      <xdr:row>81</xdr:row>
      <xdr:rowOff>133350</xdr:rowOff>
    </xdr:to>
    <xdr:cxnSp macro="">
      <xdr:nvCxnSpPr>
        <xdr:cNvPr id="833" name="直線コネクタ 832">
          <a:extLst>
            <a:ext uri="{FF2B5EF4-FFF2-40B4-BE49-F238E27FC236}">
              <a16:creationId xmlns:a16="http://schemas.microsoft.com/office/drawing/2014/main" id="{B7CA09EF-960C-4D80-BF6B-AA030A18998F}"/>
            </a:ext>
          </a:extLst>
        </xdr:cNvPr>
        <xdr:cNvCxnSpPr/>
      </xdr:nvCxnSpPr>
      <xdr:spPr>
        <a:xfrm>
          <a:off x="16802100" y="13249275"/>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41927</xdr:rowOff>
    </xdr:from>
    <xdr:ext cx="469744" cy="259045"/>
    <xdr:sp macro="" textlink="">
      <xdr:nvSpPr>
        <xdr:cNvPr id="834" name="n_1aveValue【消防施設】&#10;一人当たり面積">
          <a:extLst>
            <a:ext uri="{FF2B5EF4-FFF2-40B4-BE49-F238E27FC236}">
              <a16:creationId xmlns:a16="http://schemas.microsoft.com/office/drawing/2014/main" id="{2DF3B332-51B9-4FF2-966A-6A47CA89EB01}"/>
            </a:ext>
          </a:extLst>
        </xdr:cNvPr>
        <xdr:cNvSpPr txBox="1"/>
      </xdr:nvSpPr>
      <xdr:spPr>
        <a:xfrm>
          <a:off x="18983402" y="13322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41927</xdr:rowOff>
    </xdr:from>
    <xdr:ext cx="469744" cy="259045"/>
    <xdr:sp macro="" textlink="">
      <xdr:nvSpPr>
        <xdr:cNvPr id="835" name="n_2aveValue【消防施設】&#10;一人当たり面積">
          <a:extLst>
            <a:ext uri="{FF2B5EF4-FFF2-40B4-BE49-F238E27FC236}">
              <a16:creationId xmlns:a16="http://schemas.microsoft.com/office/drawing/2014/main" id="{F4F4FED6-5B12-41F2-AA9F-904CA5D84860}"/>
            </a:ext>
          </a:extLst>
        </xdr:cNvPr>
        <xdr:cNvSpPr txBox="1"/>
      </xdr:nvSpPr>
      <xdr:spPr>
        <a:xfrm>
          <a:off x="18183302" y="13322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3827</xdr:rowOff>
    </xdr:from>
    <xdr:ext cx="469744" cy="259045"/>
    <xdr:sp macro="" textlink="">
      <xdr:nvSpPr>
        <xdr:cNvPr id="836" name="n_3aveValue【消防施設】&#10;一人当たり面積">
          <a:extLst>
            <a:ext uri="{FF2B5EF4-FFF2-40B4-BE49-F238E27FC236}">
              <a16:creationId xmlns:a16="http://schemas.microsoft.com/office/drawing/2014/main" id="{B7FFF26C-6089-4660-89A5-5112A90F9AA9}"/>
            </a:ext>
          </a:extLst>
        </xdr:cNvPr>
        <xdr:cNvSpPr txBox="1"/>
      </xdr:nvSpPr>
      <xdr:spPr>
        <a:xfrm>
          <a:off x="17383202" y="13284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79</xdr:row>
      <xdr:rowOff>124477</xdr:rowOff>
    </xdr:from>
    <xdr:ext cx="469744" cy="259045"/>
    <xdr:sp macro="" textlink="">
      <xdr:nvSpPr>
        <xdr:cNvPr id="837" name="n_4aveValue【消防施設】&#10;一人当たり面積">
          <a:extLst>
            <a:ext uri="{FF2B5EF4-FFF2-40B4-BE49-F238E27FC236}">
              <a16:creationId xmlns:a16="http://schemas.microsoft.com/office/drawing/2014/main" id="{C49C9C80-46A0-4329-A0C4-92CA596E462E}"/>
            </a:ext>
          </a:extLst>
        </xdr:cNvPr>
        <xdr:cNvSpPr txBox="1"/>
      </xdr:nvSpPr>
      <xdr:spPr>
        <a:xfrm>
          <a:off x="16592627" y="1291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67327</xdr:rowOff>
    </xdr:from>
    <xdr:ext cx="469744" cy="259045"/>
    <xdr:sp macro="" textlink="">
      <xdr:nvSpPr>
        <xdr:cNvPr id="838" name="n_1mainValue【消防施設】&#10;一人当たり面積">
          <a:extLst>
            <a:ext uri="{FF2B5EF4-FFF2-40B4-BE49-F238E27FC236}">
              <a16:creationId xmlns:a16="http://schemas.microsoft.com/office/drawing/2014/main" id="{916858B5-2057-4C7B-99C8-589EC57F9176}"/>
            </a:ext>
          </a:extLst>
        </xdr:cNvPr>
        <xdr:cNvSpPr txBox="1"/>
      </xdr:nvSpPr>
      <xdr:spPr>
        <a:xfrm>
          <a:off x="18983402" y="13018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67327</xdr:rowOff>
    </xdr:from>
    <xdr:ext cx="469744" cy="259045"/>
    <xdr:sp macro="" textlink="">
      <xdr:nvSpPr>
        <xdr:cNvPr id="839" name="n_2mainValue【消防施設】&#10;一人当たり面積">
          <a:extLst>
            <a:ext uri="{FF2B5EF4-FFF2-40B4-BE49-F238E27FC236}">
              <a16:creationId xmlns:a16="http://schemas.microsoft.com/office/drawing/2014/main" id="{3F3B9AE9-15C8-43F0-BB16-E9E31675A931}"/>
            </a:ext>
          </a:extLst>
        </xdr:cNvPr>
        <xdr:cNvSpPr txBox="1"/>
      </xdr:nvSpPr>
      <xdr:spPr>
        <a:xfrm>
          <a:off x="18183302" y="13018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29227</xdr:rowOff>
    </xdr:from>
    <xdr:ext cx="469744" cy="259045"/>
    <xdr:sp macro="" textlink="">
      <xdr:nvSpPr>
        <xdr:cNvPr id="840" name="n_3mainValue【消防施設】&#10;一人当たり面積">
          <a:extLst>
            <a:ext uri="{FF2B5EF4-FFF2-40B4-BE49-F238E27FC236}">
              <a16:creationId xmlns:a16="http://schemas.microsoft.com/office/drawing/2014/main" id="{58F9564E-797E-47EF-91D2-B05110FA38CF}"/>
            </a:ext>
          </a:extLst>
        </xdr:cNvPr>
        <xdr:cNvSpPr txBox="1"/>
      </xdr:nvSpPr>
      <xdr:spPr>
        <a:xfrm>
          <a:off x="17383202" y="12980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3827</xdr:rowOff>
    </xdr:from>
    <xdr:ext cx="469744" cy="259045"/>
    <xdr:sp macro="" textlink="">
      <xdr:nvSpPr>
        <xdr:cNvPr id="841" name="n_4mainValue【消防施設】&#10;一人当たり面積">
          <a:extLst>
            <a:ext uri="{FF2B5EF4-FFF2-40B4-BE49-F238E27FC236}">
              <a16:creationId xmlns:a16="http://schemas.microsoft.com/office/drawing/2014/main" id="{2303A24D-7D11-4CD2-A102-63B855A0B6AF}"/>
            </a:ext>
          </a:extLst>
        </xdr:cNvPr>
        <xdr:cNvSpPr txBox="1"/>
      </xdr:nvSpPr>
      <xdr:spPr>
        <a:xfrm>
          <a:off x="16592627" y="13284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2" name="正方形/長方形 841">
          <a:extLst>
            <a:ext uri="{FF2B5EF4-FFF2-40B4-BE49-F238E27FC236}">
              <a16:creationId xmlns:a16="http://schemas.microsoft.com/office/drawing/2014/main" id="{25FF25A3-6529-4A1B-8A3C-A7F36A242A92}"/>
            </a:ext>
          </a:extLst>
        </xdr:cNvPr>
        <xdr:cNvSpPr/>
      </xdr:nvSpPr>
      <xdr:spPr>
        <a:xfrm>
          <a:off x="11210925" y="14754225"/>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3" name="正方形/長方形 842">
          <a:extLst>
            <a:ext uri="{FF2B5EF4-FFF2-40B4-BE49-F238E27FC236}">
              <a16:creationId xmlns:a16="http://schemas.microsoft.com/office/drawing/2014/main" id="{F843F3BB-AF2B-46D3-BF8D-708B11AE9AC6}"/>
            </a:ext>
          </a:extLst>
        </xdr:cNvPr>
        <xdr:cNvSpPr/>
      </xdr:nvSpPr>
      <xdr:spPr>
        <a:xfrm>
          <a:off x="113157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4" name="正方形/長方形 843">
          <a:extLst>
            <a:ext uri="{FF2B5EF4-FFF2-40B4-BE49-F238E27FC236}">
              <a16:creationId xmlns:a16="http://schemas.microsoft.com/office/drawing/2014/main" id="{A22AE163-8CD6-4549-A75F-59F50764BF60}"/>
            </a:ext>
          </a:extLst>
        </xdr:cNvPr>
        <xdr:cNvSpPr/>
      </xdr:nvSpPr>
      <xdr:spPr>
        <a:xfrm>
          <a:off x="113157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5" name="正方形/長方形 844">
          <a:extLst>
            <a:ext uri="{FF2B5EF4-FFF2-40B4-BE49-F238E27FC236}">
              <a16:creationId xmlns:a16="http://schemas.microsoft.com/office/drawing/2014/main" id="{E793EA26-74EB-43E1-9010-B3E89AF5AD51}"/>
            </a:ext>
          </a:extLst>
        </xdr:cNvPr>
        <xdr:cNvSpPr/>
      </xdr:nvSpPr>
      <xdr:spPr>
        <a:xfrm>
          <a:off x="122396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6" name="正方形/長方形 845">
          <a:extLst>
            <a:ext uri="{FF2B5EF4-FFF2-40B4-BE49-F238E27FC236}">
              <a16:creationId xmlns:a16="http://schemas.microsoft.com/office/drawing/2014/main" id="{6E87A0B6-099B-4852-A534-7A88E89CA766}"/>
            </a:ext>
          </a:extLst>
        </xdr:cNvPr>
        <xdr:cNvSpPr/>
      </xdr:nvSpPr>
      <xdr:spPr>
        <a:xfrm>
          <a:off x="122396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7" name="正方形/長方形 846">
          <a:extLst>
            <a:ext uri="{FF2B5EF4-FFF2-40B4-BE49-F238E27FC236}">
              <a16:creationId xmlns:a16="http://schemas.microsoft.com/office/drawing/2014/main" id="{4D8315F0-537E-4621-BFC1-F31D11BABE0E}"/>
            </a:ext>
          </a:extLst>
        </xdr:cNvPr>
        <xdr:cNvSpPr/>
      </xdr:nvSpPr>
      <xdr:spPr>
        <a:xfrm>
          <a:off x="132683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8" name="正方形/長方形 847">
          <a:extLst>
            <a:ext uri="{FF2B5EF4-FFF2-40B4-BE49-F238E27FC236}">
              <a16:creationId xmlns:a16="http://schemas.microsoft.com/office/drawing/2014/main" id="{17DD5CF4-4B53-4500-917D-6D71125A7A40}"/>
            </a:ext>
          </a:extLst>
        </xdr:cNvPr>
        <xdr:cNvSpPr/>
      </xdr:nvSpPr>
      <xdr:spPr>
        <a:xfrm>
          <a:off x="132683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9" name="正方形/長方形 848">
          <a:extLst>
            <a:ext uri="{FF2B5EF4-FFF2-40B4-BE49-F238E27FC236}">
              <a16:creationId xmlns:a16="http://schemas.microsoft.com/office/drawing/2014/main" id="{C815FDD4-B5A1-4CCC-87C5-0E7D5D77AED3}"/>
            </a:ext>
          </a:extLst>
        </xdr:cNvPr>
        <xdr:cNvSpPr/>
      </xdr:nvSpPr>
      <xdr:spPr>
        <a:xfrm>
          <a:off x="11210925" y="15840075"/>
          <a:ext cx="424815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50" name="テキスト ボックス 849">
          <a:extLst>
            <a:ext uri="{FF2B5EF4-FFF2-40B4-BE49-F238E27FC236}">
              <a16:creationId xmlns:a16="http://schemas.microsoft.com/office/drawing/2014/main" id="{17E4E0FF-A916-4EC5-B2D0-49D3FF9A8E43}"/>
            </a:ext>
          </a:extLst>
        </xdr:cNvPr>
        <xdr:cNvSpPr txBox="1"/>
      </xdr:nvSpPr>
      <xdr:spPr>
        <a:xfrm>
          <a:off x="11172825" y="156591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1" name="直線コネクタ 850">
          <a:extLst>
            <a:ext uri="{FF2B5EF4-FFF2-40B4-BE49-F238E27FC236}">
              <a16:creationId xmlns:a16="http://schemas.microsoft.com/office/drawing/2014/main" id="{19C0BEF5-A6C6-4D62-A505-8B650A86362E}"/>
            </a:ext>
          </a:extLst>
        </xdr:cNvPr>
        <xdr:cNvCxnSpPr/>
      </xdr:nvCxnSpPr>
      <xdr:spPr>
        <a:xfrm>
          <a:off x="11210925" y="179927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852" name="テキスト ボックス 851">
          <a:extLst>
            <a:ext uri="{FF2B5EF4-FFF2-40B4-BE49-F238E27FC236}">
              <a16:creationId xmlns:a16="http://schemas.microsoft.com/office/drawing/2014/main" id="{06617496-1D13-410E-BEE5-2DA8B53432B4}"/>
            </a:ext>
          </a:extLst>
        </xdr:cNvPr>
        <xdr:cNvSpPr txBox="1"/>
      </xdr:nvSpPr>
      <xdr:spPr>
        <a:xfrm>
          <a:off x="10845966" y="178568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853" name="直線コネクタ 852">
          <a:extLst>
            <a:ext uri="{FF2B5EF4-FFF2-40B4-BE49-F238E27FC236}">
              <a16:creationId xmlns:a16="http://schemas.microsoft.com/office/drawing/2014/main" id="{CAC9DE0D-1D05-4216-9B1D-9DCA64EC7A49}"/>
            </a:ext>
          </a:extLst>
        </xdr:cNvPr>
        <xdr:cNvCxnSpPr/>
      </xdr:nvCxnSpPr>
      <xdr:spPr>
        <a:xfrm>
          <a:off x="11210925" y="175641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854" name="テキスト ボックス 853">
          <a:extLst>
            <a:ext uri="{FF2B5EF4-FFF2-40B4-BE49-F238E27FC236}">
              <a16:creationId xmlns:a16="http://schemas.microsoft.com/office/drawing/2014/main" id="{73A5E9C2-E50B-4E3B-B38C-D27B77326EA4}"/>
            </a:ext>
          </a:extLst>
        </xdr:cNvPr>
        <xdr:cNvSpPr txBox="1"/>
      </xdr:nvSpPr>
      <xdr:spPr>
        <a:xfrm>
          <a:off x="10845966" y="17428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855" name="直線コネクタ 854">
          <a:extLst>
            <a:ext uri="{FF2B5EF4-FFF2-40B4-BE49-F238E27FC236}">
              <a16:creationId xmlns:a16="http://schemas.microsoft.com/office/drawing/2014/main" id="{C99D011B-E5D6-426C-B63B-99149ABA6388}"/>
            </a:ext>
          </a:extLst>
        </xdr:cNvPr>
        <xdr:cNvCxnSpPr/>
      </xdr:nvCxnSpPr>
      <xdr:spPr>
        <a:xfrm>
          <a:off x="11210925" y="171354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856" name="テキスト ボックス 855">
          <a:extLst>
            <a:ext uri="{FF2B5EF4-FFF2-40B4-BE49-F238E27FC236}">
              <a16:creationId xmlns:a16="http://schemas.microsoft.com/office/drawing/2014/main" id="{3916FF35-C5D9-43B7-8D25-C2CB02BEE543}"/>
            </a:ext>
          </a:extLst>
        </xdr:cNvPr>
        <xdr:cNvSpPr txBox="1"/>
      </xdr:nvSpPr>
      <xdr:spPr>
        <a:xfrm>
          <a:off x="10845966" y="169996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857" name="直線コネクタ 856">
          <a:extLst>
            <a:ext uri="{FF2B5EF4-FFF2-40B4-BE49-F238E27FC236}">
              <a16:creationId xmlns:a16="http://schemas.microsoft.com/office/drawing/2014/main" id="{C38A6DE7-6533-4D22-93EA-83C97D2FB593}"/>
            </a:ext>
          </a:extLst>
        </xdr:cNvPr>
        <xdr:cNvCxnSpPr/>
      </xdr:nvCxnSpPr>
      <xdr:spPr>
        <a:xfrm>
          <a:off x="11210925" y="166973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858" name="テキスト ボックス 857">
          <a:extLst>
            <a:ext uri="{FF2B5EF4-FFF2-40B4-BE49-F238E27FC236}">
              <a16:creationId xmlns:a16="http://schemas.microsoft.com/office/drawing/2014/main" id="{9BBBC8BC-5567-4416-A1D8-B813CB45F599}"/>
            </a:ext>
          </a:extLst>
        </xdr:cNvPr>
        <xdr:cNvSpPr txBox="1"/>
      </xdr:nvSpPr>
      <xdr:spPr>
        <a:xfrm>
          <a:off x="10845966" y="165614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859" name="直線コネクタ 858">
          <a:extLst>
            <a:ext uri="{FF2B5EF4-FFF2-40B4-BE49-F238E27FC236}">
              <a16:creationId xmlns:a16="http://schemas.microsoft.com/office/drawing/2014/main" id="{D1318CDB-17FA-43BB-8A5C-7B95510F1297}"/>
            </a:ext>
          </a:extLst>
        </xdr:cNvPr>
        <xdr:cNvCxnSpPr/>
      </xdr:nvCxnSpPr>
      <xdr:spPr>
        <a:xfrm>
          <a:off x="11210925" y="162687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860" name="テキスト ボックス 859">
          <a:extLst>
            <a:ext uri="{FF2B5EF4-FFF2-40B4-BE49-F238E27FC236}">
              <a16:creationId xmlns:a16="http://schemas.microsoft.com/office/drawing/2014/main" id="{6275A248-C965-48CC-BB59-A407AC35BA01}"/>
            </a:ext>
          </a:extLst>
        </xdr:cNvPr>
        <xdr:cNvSpPr txBox="1"/>
      </xdr:nvSpPr>
      <xdr:spPr>
        <a:xfrm>
          <a:off x="10845966" y="16132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1" name="直線コネクタ 860">
          <a:extLst>
            <a:ext uri="{FF2B5EF4-FFF2-40B4-BE49-F238E27FC236}">
              <a16:creationId xmlns:a16="http://schemas.microsoft.com/office/drawing/2014/main" id="{226D2028-F913-4B7A-87DE-4A41B63FF25E}"/>
            </a:ext>
          </a:extLst>
        </xdr:cNvPr>
        <xdr:cNvCxnSpPr/>
      </xdr:nvCxnSpPr>
      <xdr:spPr>
        <a:xfrm>
          <a:off x="11210925" y="158400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862" name="テキスト ボックス 861">
          <a:extLst>
            <a:ext uri="{FF2B5EF4-FFF2-40B4-BE49-F238E27FC236}">
              <a16:creationId xmlns:a16="http://schemas.microsoft.com/office/drawing/2014/main" id="{EB5B29C6-AC99-4CD6-A8A7-E41037CC1F64}"/>
            </a:ext>
          </a:extLst>
        </xdr:cNvPr>
        <xdr:cNvSpPr txBox="1"/>
      </xdr:nvSpPr>
      <xdr:spPr>
        <a:xfrm>
          <a:off x="10845966" y="157042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63" name="【庁舎】&#10;有形固定資産減価償却率グラフ枠">
          <a:extLst>
            <a:ext uri="{FF2B5EF4-FFF2-40B4-BE49-F238E27FC236}">
              <a16:creationId xmlns:a16="http://schemas.microsoft.com/office/drawing/2014/main" id="{5D16F3F0-F6CB-480D-BC39-92AE96E2FABE}"/>
            </a:ext>
          </a:extLst>
        </xdr:cNvPr>
        <xdr:cNvSpPr/>
      </xdr:nvSpPr>
      <xdr:spPr>
        <a:xfrm>
          <a:off x="11210925" y="15840075"/>
          <a:ext cx="424815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62485</xdr:rowOff>
    </xdr:from>
    <xdr:to>
      <xdr:col>85</xdr:col>
      <xdr:colOff>126364</xdr:colOff>
      <xdr:row>108</xdr:row>
      <xdr:rowOff>3048</xdr:rowOff>
    </xdr:to>
    <xdr:cxnSp macro="">
      <xdr:nvCxnSpPr>
        <xdr:cNvPr id="864" name="直線コネクタ 863">
          <a:extLst>
            <a:ext uri="{FF2B5EF4-FFF2-40B4-BE49-F238E27FC236}">
              <a16:creationId xmlns:a16="http://schemas.microsoft.com/office/drawing/2014/main" id="{0046CA40-EAAC-441B-B82E-B25A00A438C3}"/>
            </a:ext>
          </a:extLst>
        </xdr:cNvPr>
        <xdr:cNvCxnSpPr/>
      </xdr:nvCxnSpPr>
      <xdr:spPr>
        <a:xfrm flipV="1">
          <a:off x="14696439" y="16258160"/>
          <a:ext cx="0" cy="1232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6875</xdr:rowOff>
    </xdr:from>
    <xdr:ext cx="405111" cy="259045"/>
    <xdr:sp macro="" textlink="">
      <xdr:nvSpPr>
        <xdr:cNvPr id="865" name="【庁舎】&#10;有形固定資産減価償却率最小値テキスト">
          <a:extLst>
            <a:ext uri="{FF2B5EF4-FFF2-40B4-BE49-F238E27FC236}">
              <a16:creationId xmlns:a16="http://schemas.microsoft.com/office/drawing/2014/main" id="{ACEB11B0-C661-4829-82C2-2E3349338D3F}"/>
            </a:ext>
          </a:extLst>
        </xdr:cNvPr>
        <xdr:cNvSpPr txBox="1"/>
      </xdr:nvSpPr>
      <xdr:spPr>
        <a:xfrm>
          <a:off x="14735175" y="174979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3048</xdr:rowOff>
    </xdr:from>
    <xdr:to>
      <xdr:col>86</xdr:col>
      <xdr:colOff>25400</xdr:colOff>
      <xdr:row>108</xdr:row>
      <xdr:rowOff>3048</xdr:rowOff>
    </xdr:to>
    <xdr:cxnSp macro="">
      <xdr:nvCxnSpPr>
        <xdr:cNvPr id="866" name="直線コネクタ 865">
          <a:extLst>
            <a:ext uri="{FF2B5EF4-FFF2-40B4-BE49-F238E27FC236}">
              <a16:creationId xmlns:a16="http://schemas.microsoft.com/office/drawing/2014/main" id="{A6E23134-CD75-405E-A061-DA9F1AE0DE76}"/>
            </a:ext>
          </a:extLst>
        </xdr:cNvPr>
        <xdr:cNvCxnSpPr/>
      </xdr:nvCxnSpPr>
      <xdr:spPr>
        <a:xfrm>
          <a:off x="14611350" y="17490948"/>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9162</xdr:rowOff>
    </xdr:from>
    <xdr:ext cx="405111" cy="259045"/>
    <xdr:sp macro="" textlink="">
      <xdr:nvSpPr>
        <xdr:cNvPr id="867" name="【庁舎】&#10;有形固定資産減価償却率最大値テキスト">
          <a:extLst>
            <a:ext uri="{FF2B5EF4-FFF2-40B4-BE49-F238E27FC236}">
              <a16:creationId xmlns:a16="http://schemas.microsoft.com/office/drawing/2014/main" id="{CA4E8C9F-91CE-48D2-93D1-E370384E2DA6}"/>
            </a:ext>
          </a:extLst>
        </xdr:cNvPr>
        <xdr:cNvSpPr txBox="1"/>
      </xdr:nvSpPr>
      <xdr:spPr>
        <a:xfrm>
          <a:off x="14735175" y="16042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62485</xdr:rowOff>
    </xdr:from>
    <xdr:to>
      <xdr:col>86</xdr:col>
      <xdr:colOff>25400</xdr:colOff>
      <xdr:row>100</xdr:row>
      <xdr:rowOff>62485</xdr:rowOff>
    </xdr:to>
    <xdr:cxnSp macro="">
      <xdr:nvCxnSpPr>
        <xdr:cNvPr id="868" name="直線コネクタ 867">
          <a:extLst>
            <a:ext uri="{FF2B5EF4-FFF2-40B4-BE49-F238E27FC236}">
              <a16:creationId xmlns:a16="http://schemas.microsoft.com/office/drawing/2014/main" id="{0D3DF392-6709-48E3-8E7A-D7B82BABEF0D}"/>
            </a:ext>
          </a:extLst>
        </xdr:cNvPr>
        <xdr:cNvCxnSpPr/>
      </xdr:nvCxnSpPr>
      <xdr:spPr>
        <a:xfrm>
          <a:off x="14611350" y="1625816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34562</xdr:rowOff>
    </xdr:from>
    <xdr:ext cx="405111" cy="259045"/>
    <xdr:sp macro="" textlink="">
      <xdr:nvSpPr>
        <xdr:cNvPr id="869" name="【庁舎】&#10;有形固定資産減価償却率平均値テキスト">
          <a:extLst>
            <a:ext uri="{FF2B5EF4-FFF2-40B4-BE49-F238E27FC236}">
              <a16:creationId xmlns:a16="http://schemas.microsoft.com/office/drawing/2014/main" id="{33E71E2E-4A4D-4AE4-9419-59FE3D4C918F}"/>
            </a:ext>
          </a:extLst>
        </xdr:cNvPr>
        <xdr:cNvSpPr txBox="1"/>
      </xdr:nvSpPr>
      <xdr:spPr>
        <a:xfrm>
          <a:off x="14735175" y="167096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11685</xdr:rowOff>
    </xdr:from>
    <xdr:to>
      <xdr:col>85</xdr:col>
      <xdr:colOff>177800</xdr:colOff>
      <xdr:row>104</xdr:row>
      <xdr:rowOff>113285</xdr:rowOff>
    </xdr:to>
    <xdr:sp macro="" textlink="">
      <xdr:nvSpPr>
        <xdr:cNvPr id="870" name="フローチャート: 判断 869">
          <a:extLst>
            <a:ext uri="{FF2B5EF4-FFF2-40B4-BE49-F238E27FC236}">
              <a16:creationId xmlns:a16="http://schemas.microsoft.com/office/drawing/2014/main" id="{2EA253CD-03C6-4187-9D19-E19369317FED}"/>
            </a:ext>
          </a:extLst>
        </xdr:cNvPr>
        <xdr:cNvSpPr/>
      </xdr:nvSpPr>
      <xdr:spPr>
        <a:xfrm>
          <a:off x="14649450" y="1684871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57404</xdr:rowOff>
    </xdr:from>
    <xdr:to>
      <xdr:col>81</xdr:col>
      <xdr:colOff>101600</xdr:colOff>
      <xdr:row>104</xdr:row>
      <xdr:rowOff>159004</xdr:rowOff>
    </xdr:to>
    <xdr:sp macro="" textlink="">
      <xdr:nvSpPr>
        <xdr:cNvPr id="871" name="フローチャート: 判断 870">
          <a:extLst>
            <a:ext uri="{FF2B5EF4-FFF2-40B4-BE49-F238E27FC236}">
              <a16:creationId xmlns:a16="http://schemas.microsoft.com/office/drawing/2014/main" id="{684C3E33-5147-48DB-8C81-1DAE61D7934B}"/>
            </a:ext>
          </a:extLst>
        </xdr:cNvPr>
        <xdr:cNvSpPr/>
      </xdr:nvSpPr>
      <xdr:spPr>
        <a:xfrm>
          <a:off x="13887450" y="16897604"/>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20828</xdr:rowOff>
    </xdr:from>
    <xdr:to>
      <xdr:col>76</xdr:col>
      <xdr:colOff>165100</xdr:colOff>
      <xdr:row>104</xdr:row>
      <xdr:rowOff>122428</xdr:rowOff>
    </xdr:to>
    <xdr:sp macro="" textlink="">
      <xdr:nvSpPr>
        <xdr:cNvPr id="872" name="フローチャート: 判断 871">
          <a:extLst>
            <a:ext uri="{FF2B5EF4-FFF2-40B4-BE49-F238E27FC236}">
              <a16:creationId xmlns:a16="http://schemas.microsoft.com/office/drawing/2014/main" id="{F4416F75-5DB8-47C2-A539-0711EA3D2071}"/>
            </a:ext>
          </a:extLst>
        </xdr:cNvPr>
        <xdr:cNvSpPr/>
      </xdr:nvSpPr>
      <xdr:spPr>
        <a:xfrm>
          <a:off x="13096875" y="16861028"/>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114554</xdr:rowOff>
    </xdr:from>
    <xdr:to>
      <xdr:col>72</xdr:col>
      <xdr:colOff>38100</xdr:colOff>
      <xdr:row>104</xdr:row>
      <xdr:rowOff>44704</xdr:rowOff>
    </xdr:to>
    <xdr:sp macro="" textlink="">
      <xdr:nvSpPr>
        <xdr:cNvPr id="873" name="フローチャート: 判断 872">
          <a:extLst>
            <a:ext uri="{FF2B5EF4-FFF2-40B4-BE49-F238E27FC236}">
              <a16:creationId xmlns:a16="http://schemas.microsoft.com/office/drawing/2014/main" id="{0F3C4680-2340-4B23-A355-C8B50C0FA8D8}"/>
            </a:ext>
          </a:extLst>
        </xdr:cNvPr>
        <xdr:cNvSpPr/>
      </xdr:nvSpPr>
      <xdr:spPr>
        <a:xfrm>
          <a:off x="12296775" y="16792829"/>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132842</xdr:rowOff>
    </xdr:from>
    <xdr:to>
      <xdr:col>67</xdr:col>
      <xdr:colOff>101600</xdr:colOff>
      <xdr:row>106</xdr:row>
      <xdr:rowOff>62992</xdr:rowOff>
    </xdr:to>
    <xdr:sp macro="" textlink="">
      <xdr:nvSpPr>
        <xdr:cNvPr id="874" name="フローチャート: 判断 873">
          <a:extLst>
            <a:ext uri="{FF2B5EF4-FFF2-40B4-BE49-F238E27FC236}">
              <a16:creationId xmlns:a16="http://schemas.microsoft.com/office/drawing/2014/main" id="{D1042C84-3B47-4113-AF9E-4E2D659476FE}"/>
            </a:ext>
          </a:extLst>
        </xdr:cNvPr>
        <xdr:cNvSpPr/>
      </xdr:nvSpPr>
      <xdr:spPr>
        <a:xfrm>
          <a:off x="11487150" y="17134967"/>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5" name="テキスト ボックス 874">
          <a:extLst>
            <a:ext uri="{FF2B5EF4-FFF2-40B4-BE49-F238E27FC236}">
              <a16:creationId xmlns:a16="http://schemas.microsoft.com/office/drawing/2014/main" id="{B2F0BAA0-2802-4A2B-A889-A9024BBF6A48}"/>
            </a:ext>
          </a:extLst>
        </xdr:cNvPr>
        <xdr:cNvSpPr txBox="1"/>
      </xdr:nvSpPr>
      <xdr:spPr>
        <a:xfrm>
          <a:off x="145256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6" name="テキスト ボックス 875">
          <a:extLst>
            <a:ext uri="{FF2B5EF4-FFF2-40B4-BE49-F238E27FC236}">
              <a16:creationId xmlns:a16="http://schemas.microsoft.com/office/drawing/2014/main" id="{223B0C02-9725-4FE2-AA9E-69CF32ACC176}"/>
            </a:ext>
          </a:extLst>
        </xdr:cNvPr>
        <xdr:cNvSpPr txBox="1"/>
      </xdr:nvSpPr>
      <xdr:spPr>
        <a:xfrm>
          <a:off x="137636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7" name="テキスト ボックス 876">
          <a:extLst>
            <a:ext uri="{FF2B5EF4-FFF2-40B4-BE49-F238E27FC236}">
              <a16:creationId xmlns:a16="http://schemas.microsoft.com/office/drawing/2014/main" id="{DC185390-0719-474F-8BF8-A21DEC904B53}"/>
            </a:ext>
          </a:extLst>
        </xdr:cNvPr>
        <xdr:cNvSpPr txBox="1"/>
      </xdr:nvSpPr>
      <xdr:spPr>
        <a:xfrm>
          <a:off x="129730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8" name="テキスト ボックス 877">
          <a:extLst>
            <a:ext uri="{FF2B5EF4-FFF2-40B4-BE49-F238E27FC236}">
              <a16:creationId xmlns:a16="http://schemas.microsoft.com/office/drawing/2014/main" id="{50D6EF6E-CF0C-4600-A525-3F4464376186}"/>
            </a:ext>
          </a:extLst>
        </xdr:cNvPr>
        <xdr:cNvSpPr txBox="1"/>
      </xdr:nvSpPr>
      <xdr:spPr>
        <a:xfrm>
          <a:off x="121729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9" name="テキスト ボックス 878">
          <a:extLst>
            <a:ext uri="{FF2B5EF4-FFF2-40B4-BE49-F238E27FC236}">
              <a16:creationId xmlns:a16="http://schemas.microsoft.com/office/drawing/2014/main" id="{6158DE76-A5E9-46CA-B149-F0F78E3706FB}"/>
            </a:ext>
          </a:extLst>
        </xdr:cNvPr>
        <xdr:cNvSpPr txBox="1"/>
      </xdr:nvSpPr>
      <xdr:spPr>
        <a:xfrm>
          <a:off x="113633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61976</xdr:rowOff>
    </xdr:from>
    <xdr:to>
      <xdr:col>85</xdr:col>
      <xdr:colOff>177800</xdr:colOff>
      <xdr:row>106</xdr:row>
      <xdr:rowOff>163576</xdr:rowOff>
    </xdr:to>
    <xdr:sp macro="" textlink="">
      <xdr:nvSpPr>
        <xdr:cNvPr id="880" name="楕円 879">
          <a:extLst>
            <a:ext uri="{FF2B5EF4-FFF2-40B4-BE49-F238E27FC236}">
              <a16:creationId xmlns:a16="http://schemas.microsoft.com/office/drawing/2014/main" id="{E58F7D60-8D80-4C63-96F9-1BBBEA9B7106}"/>
            </a:ext>
          </a:extLst>
        </xdr:cNvPr>
        <xdr:cNvSpPr/>
      </xdr:nvSpPr>
      <xdr:spPr>
        <a:xfrm>
          <a:off x="14649450" y="17229201"/>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40403</xdr:rowOff>
    </xdr:from>
    <xdr:ext cx="405111" cy="259045"/>
    <xdr:sp macro="" textlink="">
      <xdr:nvSpPr>
        <xdr:cNvPr id="881" name="【庁舎】&#10;有形固定資産減価償却率該当値テキスト">
          <a:extLst>
            <a:ext uri="{FF2B5EF4-FFF2-40B4-BE49-F238E27FC236}">
              <a16:creationId xmlns:a16="http://schemas.microsoft.com/office/drawing/2014/main" id="{E25A98C4-418B-4D75-A773-0BDB50BE324E}"/>
            </a:ext>
          </a:extLst>
        </xdr:cNvPr>
        <xdr:cNvSpPr txBox="1"/>
      </xdr:nvSpPr>
      <xdr:spPr>
        <a:xfrm>
          <a:off x="14735175" y="17204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137413</xdr:rowOff>
    </xdr:from>
    <xdr:to>
      <xdr:col>81</xdr:col>
      <xdr:colOff>101600</xdr:colOff>
      <xdr:row>106</xdr:row>
      <xdr:rowOff>67563</xdr:rowOff>
    </xdr:to>
    <xdr:sp macro="" textlink="">
      <xdr:nvSpPr>
        <xdr:cNvPr id="882" name="楕円 881">
          <a:extLst>
            <a:ext uri="{FF2B5EF4-FFF2-40B4-BE49-F238E27FC236}">
              <a16:creationId xmlns:a16="http://schemas.microsoft.com/office/drawing/2014/main" id="{C8A1C51B-31A8-4707-A155-174068C061CE}"/>
            </a:ext>
          </a:extLst>
        </xdr:cNvPr>
        <xdr:cNvSpPr/>
      </xdr:nvSpPr>
      <xdr:spPr>
        <a:xfrm>
          <a:off x="13887450" y="17142713"/>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16763</xdr:rowOff>
    </xdr:from>
    <xdr:to>
      <xdr:col>85</xdr:col>
      <xdr:colOff>127000</xdr:colOff>
      <xdr:row>106</xdr:row>
      <xdr:rowOff>112776</xdr:rowOff>
    </xdr:to>
    <xdr:cxnSp macro="">
      <xdr:nvCxnSpPr>
        <xdr:cNvPr id="883" name="直線コネクタ 882">
          <a:extLst>
            <a:ext uri="{FF2B5EF4-FFF2-40B4-BE49-F238E27FC236}">
              <a16:creationId xmlns:a16="http://schemas.microsoft.com/office/drawing/2014/main" id="{28414340-10ED-4097-9F0B-D0D51C7FA286}"/>
            </a:ext>
          </a:extLst>
        </xdr:cNvPr>
        <xdr:cNvCxnSpPr/>
      </xdr:nvCxnSpPr>
      <xdr:spPr>
        <a:xfrm>
          <a:off x="13935075" y="17180813"/>
          <a:ext cx="762000" cy="9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55118</xdr:rowOff>
    </xdr:from>
    <xdr:to>
      <xdr:col>76</xdr:col>
      <xdr:colOff>165100</xdr:colOff>
      <xdr:row>105</xdr:row>
      <xdr:rowOff>156718</xdr:rowOff>
    </xdr:to>
    <xdr:sp macro="" textlink="">
      <xdr:nvSpPr>
        <xdr:cNvPr id="884" name="楕円 883">
          <a:extLst>
            <a:ext uri="{FF2B5EF4-FFF2-40B4-BE49-F238E27FC236}">
              <a16:creationId xmlns:a16="http://schemas.microsoft.com/office/drawing/2014/main" id="{154E6A64-B1CE-4DB5-9600-64491BA72259}"/>
            </a:ext>
          </a:extLst>
        </xdr:cNvPr>
        <xdr:cNvSpPr/>
      </xdr:nvSpPr>
      <xdr:spPr>
        <a:xfrm>
          <a:off x="13096875" y="17057243"/>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105918</xdr:rowOff>
    </xdr:from>
    <xdr:to>
      <xdr:col>81</xdr:col>
      <xdr:colOff>50800</xdr:colOff>
      <xdr:row>106</xdr:row>
      <xdr:rowOff>16763</xdr:rowOff>
    </xdr:to>
    <xdr:cxnSp macro="">
      <xdr:nvCxnSpPr>
        <xdr:cNvPr id="885" name="直線コネクタ 884">
          <a:extLst>
            <a:ext uri="{FF2B5EF4-FFF2-40B4-BE49-F238E27FC236}">
              <a16:creationId xmlns:a16="http://schemas.microsoft.com/office/drawing/2014/main" id="{4CAFC61B-2567-4B84-B53E-0ED81AC748FD}"/>
            </a:ext>
          </a:extLst>
        </xdr:cNvPr>
        <xdr:cNvCxnSpPr/>
      </xdr:nvCxnSpPr>
      <xdr:spPr>
        <a:xfrm>
          <a:off x="13144500" y="17104868"/>
          <a:ext cx="790575" cy="75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59689</xdr:rowOff>
    </xdr:from>
    <xdr:to>
      <xdr:col>72</xdr:col>
      <xdr:colOff>38100</xdr:colOff>
      <xdr:row>105</xdr:row>
      <xdr:rowOff>161289</xdr:rowOff>
    </xdr:to>
    <xdr:sp macro="" textlink="">
      <xdr:nvSpPr>
        <xdr:cNvPr id="886" name="楕円 885">
          <a:extLst>
            <a:ext uri="{FF2B5EF4-FFF2-40B4-BE49-F238E27FC236}">
              <a16:creationId xmlns:a16="http://schemas.microsoft.com/office/drawing/2014/main" id="{FAD7BB8A-A4A7-47BD-99C5-9C51B08696A8}"/>
            </a:ext>
          </a:extLst>
        </xdr:cNvPr>
        <xdr:cNvSpPr/>
      </xdr:nvSpPr>
      <xdr:spPr>
        <a:xfrm>
          <a:off x="12296775" y="17061814"/>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105918</xdr:rowOff>
    </xdr:from>
    <xdr:to>
      <xdr:col>76</xdr:col>
      <xdr:colOff>114300</xdr:colOff>
      <xdr:row>105</xdr:row>
      <xdr:rowOff>110489</xdr:rowOff>
    </xdr:to>
    <xdr:cxnSp macro="">
      <xdr:nvCxnSpPr>
        <xdr:cNvPr id="887" name="直線コネクタ 886">
          <a:extLst>
            <a:ext uri="{FF2B5EF4-FFF2-40B4-BE49-F238E27FC236}">
              <a16:creationId xmlns:a16="http://schemas.microsoft.com/office/drawing/2014/main" id="{F314CA40-1D31-4FB8-A0B7-5E9455982443}"/>
            </a:ext>
          </a:extLst>
        </xdr:cNvPr>
        <xdr:cNvCxnSpPr/>
      </xdr:nvCxnSpPr>
      <xdr:spPr>
        <a:xfrm flipV="1">
          <a:off x="12344400" y="17104868"/>
          <a:ext cx="8001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4826</xdr:rowOff>
    </xdr:from>
    <xdr:to>
      <xdr:col>67</xdr:col>
      <xdr:colOff>101600</xdr:colOff>
      <xdr:row>105</xdr:row>
      <xdr:rowOff>106426</xdr:rowOff>
    </xdr:to>
    <xdr:sp macro="" textlink="">
      <xdr:nvSpPr>
        <xdr:cNvPr id="888" name="楕円 887">
          <a:extLst>
            <a:ext uri="{FF2B5EF4-FFF2-40B4-BE49-F238E27FC236}">
              <a16:creationId xmlns:a16="http://schemas.microsoft.com/office/drawing/2014/main" id="{C2C5FA17-E147-42C6-8B8B-F289E600EC3D}"/>
            </a:ext>
          </a:extLst>
        </xdr:cNvPr>
        <xdr:cNvSpPr/>
      </xdr:nvSpPr>
      <xdr:spPr>
        <a:xfrm>
          <a:off x="11487150" y="17010126"/>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55626</xdr:rowOff>
    </xdr:from>
    <xdr:to>
      <xdr:col>71</xdr:col>
      <xdr:colOff>177800</xdr:colOff>
      <xdr:row>105</xdr:row>
      <xdr:rowOff>110489</xdr:rowOff>
    </xdr:to>
    <xdr:cxnSp macro="">
      <xdr:nvCxnSpPr>
        <xdr:cNvPr id="889" name="直線コネクタ 888">
          <a:extLst>
            <a:ext uri="{FF2B5EF4-FFF2-40B4-BE49-F238E27FC236}">
              <a16:creationId xmlns:a16="http://schemas.microsoft.com/office/drawing/2014/main" id="{101B267B-5AD1-48EB-9242-A34122A8A024}"/>
            </a:ext>
          </a:extLst>
        </xdr:cNvPr>
        <xdr:cNvCxnSpPr/>
      </xdr:nvCxnSpPr>
      <xdr:spPr>
        <a:xfrm>
          <a:off x="11534775" y="17057751"/>
          <a:ext cx="809625" cy="51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4081</xdr:rowOff>
    </xdr:from>
    <xdr:ext cx="405111" cy="259045"/>
    <xdr:sp macro="" textlink="">
      <xdr:nvSpPr>
        <xdr:cNvPr id="890" name="n_1aveValue【庁舎】&#10;有形固定資産減価償却率">
          <a:extLst>
            <a:ext uri="{FF2B5EF4-FFF2-40B4-BE49-F238E27FC236}">
              <a16:creationId xmlns:a16="http://schemas.microsoft.com/office/drawing/2014/main" id="{D3A81154-AC84-4D45-A84B-AC4FC3F260D2}"/>
            </a:ext>
          </a:extLst>
        </xdr:cNvPr>
        <xdr:cNvSpPr txBox="1"/>
      </xdr:nvSpPr>
      <xdr:spPr>
        <a:xfrm>
          <a:off x="13745219" y="16685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138955</xdr:rowOff>
    </xdr:from>
    <xdr:ext cx="405111" cy="259045"/>
    <xdr:sp macro="" textlink="">
      <xdr:nvSpPr>
        <xdr:cNvPr id="891" name="n_2aveValue【庁舎】&#10;有形固定資産減価償却率">
          <a:extLst>
            <a:ext uri="{FF2B5EF4-FFF2-40B4-BE49-F238E27FC236}">
              <a16:creationId xmlns:a16="http://schemas.microsoft.com/office/drawing/2014/main" id="{E41B24C3-A707-4726-B31D-2A0E2051B075}"/>
            </a:ext>
          </a:extLst>
        </xdr:cNvPr>
        <xdr:cNvSpPr txBox="1"/>
      </xdr:nvSpPr>
      <xdr:spPr>
        <a:xfrm>
          <a:off x="12964169" y="16658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61231</xdr:rowOff>
    </xdr:from>
    <xdr:ext cx="405111" cy="259045"/>
    <xdr:sp macro="" textlink="">
      <xdr:nvSpPr>
        <xdr:cNvPr id="892" name="n_3aveValue【庁舎】&#10;有形固定資産減価償却率">
          <a:extLst>
            <a:ext uri="{FF2B5EF4-FFF2-40B4-BE49-F238E27FC236}">
              <a16:creationId xmlns:a16="http://schemas.microsoft.com/office/drawing/2014/main" id="{731EE0C2-EAF3-44FC-98DB-64239A6F066A}"/>
            </a:ext>
          </a:extLst>
        </xdr:cNvPr>
        <xdr:cNvSpPr txBox="1"/>
      </xdr:nvSpPr>
      <xdr:spPr>
        <a:xfrm>
          <a:off x="12164069" y="16580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54119</xdr:rowOff>
    </xdr:from>
    <xdr:ext cx="405111" cy="259045"/>
    <xdr:sp macro="" textlink="">
      <xdr:nvSpPr>
        <xdr:cNvPr id="893" name="n_4aveValue【庁舎】&#10;有形固定資産減価償却率">
          <a:extLst>
            <a:ext uri="{FF2B5EF4-FFF2-40B4-BE49-F238E27FC236}">
              <a16:creationId xmlns:a16="http://schemas.microsoft.com/office/drawing/2014/main" id="{BE0B66F6-859A-4EBE-8842-23C9BC9EC468}"/>
            </a:ext>
          </a:extLst>
        </xdr:cNvPr>
        <xdr:cNvSpPr txBox="1"/>
      </xdr:nvSpPr>
      <xdr:spPr>
        <a:xfrm>
          <a:off x="11354444" y="17218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58690</xdr:rowOff>
    </xdr:from>
    <xdr:ext cx="405111" cy="259045"/>
    <xdr:sp macro="" textlink="">
      <xdr:nvSpPr>
        <xdr:cNvPr id="894" name="n_1mainValue【庁舎】&#10;有形固定資産減価償却率">
          <a:extLst>
            <a:ext uri="{FF2B5EF4-FFF2-40B4-BE49-F238E27FC236}">
              <a16:creationId xmlns:a16="http://schemas.microsoft.com/office/drawing/2014/main" id="{5AA12017-74D5-4793-986B-C54F44E34EA0}"/>
            </a:ext>
          </a:extLst>
        </xdr:cNvPr>
        <xdr:cNvSpPr txBox="1"/>
      </xdr:nvSpPr>
      <xdr:spPr>
        <a:xfrm>
          <a:off x="13745219" y="17222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147845</xdr:rowOff>
    </xdr:from>
    <xdr:ext cx="405111" cy="259045"/>
    <xdr:sp macro="" textlink="">
      <xdr:nvSpPr>
        <xdr:cNvPr id="895" name="n_2mainValue【庁舎】&#10;有形固定資産減価償却率">
          <a:extLst>
            <a:ext uri="{FF2B5EF4-FFF2-40B4-BE49-F238E27FC236}">
              <a16:creationId xmlns:a16="http://schemas.microsoft.com/office/drawing/2014/main" id="{50A66E97-6077-48BD-99EB-D91E383E8C3A}"/>
            </a:ext>
          </a:extLst>
        </xdr:cNvPr>
        <xdr:cNvSpPr txBox="1"/>
      </xdr:nvSpPr>
      <xdr:spPr>
        <a:xfrm>
          <a:off x="12964169" y="17146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152416</xdr:rowOff>
    </xdr:from>
    <xdr:ext cx="405111" cy="259045"/>
    <xdr:sp macro="" textlink="">
      <xdr:nvSpPr>
        <xdr:cNvPr id="896" name="n_3mainValue【庁舎】&#10;有形固定資産減価償却率">
          <a:extLst>
            <a:ext uri="{FF2B5EF4-FFF2-40B4-BE49-F238E27FC236}">
              <a16:creationId xmlns:a16="http://schemas.microsoft.com/office/drawing/2014/main" id="{8AB3CB34-1419-46B8-9AED-14AF9F008AD6}"/>
            </a:ext>
          </a:extLst>
        </xdr:cNvPr>
        <xdr:cNvSpPr txBox="1"/>
      </xdr:nvSpPr>
      <xdr:spPr>
        <a:xfrm>
          <a:off x="12164069" y="17154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122953</xdr:rowOff>
    </xdr:from>
    <xdr:ext cx="405111" cy="259045"/>
    <xdr:sp macro="" textlink="">
      <xdr:nvSpPr>
        <xdr:cNvPr id="897" name="n_4mainValue【庁舎】&#10;有形固定資産減価償却率">
          <a:extLst>
            <a:ext uri="{FF2B5EF4-FFF2-40B4-BE49-F238E27FC236}">
              <a16:creationId xmlns:a16="http://schemas.microsoft.com/office/drawing/2014/main" id="{0CA5E539-FC5B-4691-B948-A59A7CB3D831}"/>
            </a:ext>
          </a:extLst>
        </xdr:cNvPr>
        <xdr:cNvSpPr txBox="1"/>
      </xdr:nvSpPr>
      <xdr:spPr>
        <a:xfrm>
          <a:off x="11354444" y="16804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8" name="正方形/長方形 897">
          <a:extLst>
            <a:ext uri="{FF2B5EF4-FFF2-40B4-BE49-F238E27FC236}">
              <a16:creationId xmlns:a16="http://schemas.microsoft.com/office/drawing/2014/main" id="{CC1E880B-89DD-4264-A776-529FB8584E57}"/>
            </a:ext>
          </a:extLst>
        </xdr:cNvPr>
        <xdr:cNvSpPr/>
      </xdr:nvSpPr>
      <xdr:spPr>
        <a:xfrm>
          <a:off x="16459200" y="14754225"/>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9" name="正方形/長方形 898">
          <a:extLst>
            <a:ext uri="{FF2B5EF4-FFF2-40B4-BE49-F238E27FC236}">
              <a16:creationId xmlns:a16="http://schemas.microsoft.com/office/drawing/2014/main" id="{14813EBB-5ABC-4200-AA20-3B5DCC311123}"/>
            </a:ext>
          </a:extLst>
        </xdr:cNvPr>
        <xdr:cNvSpPr/>
      </xdr:nvSpPr>
      <xdr:spPr>
        <a:xfrm>
          <a:off x="165830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0" name="正方形/長方形 899">
          <a:extLst>
            <a:ext uri="{FF2B5EF4-FFF2-40B4-BE49-F238E27FC236}">
              <a16:creationId xmlns:a16="http://schemas.microsoft.com/office/drawing/2014/main" id="{72EF1C33-F556-4631-9258-EACE6FD58A91}"/>
            </a:ext>
          </a:extLst>
        </xdr:cNvPr>
        <xdr:cNvSpPr/>
      </xdr:nvSpPr>
      <xdr:spPr>
        <a:xfrm>
          <a:off x="165830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1" name="正方形/長方形 900">
          <a:extLst>
            <a:ext uri="{FF2B5EF4-FFF2-40B4-BE49-F238E27FC236}">
              <a16:creationId xmlns:a16="http://schemas.microsoft.com/office/drawing/2014/main" id="{0F8AB67A-6463-4E65-9093-D05261C38023}"/>
            </a:ext>
          </a:extLst>
        </xdr:cNvPr>
        <xdr:cNvSpPr/>
      </xdr:nvSpPr>
      <xdr:spPr>
        <a:xfrm>
          <a:off x="174879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2" name="正方形/長方形 901">
          <a:extLst>
            <a:ext uri="{FF2B5EF4-FFF2-40B4-BE49-F238E27FC236}">
              <a16:creationId xmlns:a16="http://schemas.microsoft.com/office/drawing/2014/main" id="{8A4C75FE-B744-4543-99F3-1C90B67D5A6F}"/>
            </a:ext>
          </a:extLst>
        </xdr:cNvPr>
        <xdr:cNvSpPr/>
      </xdr:nvSpPr>
      <xdr:spPr>
        <a:xfrm>
          <a:off x="174879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3" name="正方形/長方形 902">
          <a:extLst>
            <a:ext uri="{FF2B5EF4-FFF2-40B4-BE49-F238E27FC236}">
              <a16:creationId xmlns:a16="http://schemas.microsoft.com/office/drawing/2014/main" id="{10E55A9B-6C46-4D04-8B9A-717AD7A6F6DE}"/>
            </a:ext>
          </a:extLst>
        </xdr:cNvPr>
        <xdr:cNvSpPr/>
      </xdr:nvSpPr>
      <xdr:spPr>
        <a:xfrm>
          <a:off x="185166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4" name="正方形/長方形 903">
          <a:extLst>
            <a:ext uri="{FF2B5EF4-FFF2-40B4-BE49-F238E27FC236}">
              <a16:creationId xmlns:a16="http://schemas.microsoft.com/office/drawing/2014/main" id="{A3E356FD-99F2-4886-908F-2C9962BAD434}"/>
            </a:ext>
          </a:extLst>
        </xdr:cNvPr>
        <xdr:cNvSpPr/>
      </xdr:nvSpPr>
      <xdr:spPr>
        <a:xfrm>
          <a:off x="185166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5" name="正方形/長方形 904">
          <a:extLst>
            <a:ext uri="{FF2B5EF4-FFF2-40B4-BE49-F238E27FC236}">
              <a16:creationId xmlns:a16="http://schemas.microsoft.com/office/drawing/2014/main" id="{082FBDAF-5CC1-4989-B023-1CAED97D85B7}"/>
            </a:ext>
          </a:extLst>
        </xdr:cNvPr>
        <xdr:cNvSpPr/>
      </xdr:nvSpPr>
      <xdr:spPr>
        <a:xfrm>
          <a:off x="16459200" y="15840075"/>
          <a:ext cx="426720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6" name="テキスト ボックス 905">
          <a:extLst>
            <a:ext uri="{FF2B5EF4-FFF2-40B4-BE49-F238E27FC236}">
              <a16:creationId xmlns:a16="http://schemas.microsoft.com/office/drawing/2014/main" id="{2F443A69-6996-42CE-9020-8FA67471D7C9}"/>
            </a:ext>
          </a:extLst>
        </xdr:cNvPr>
        <xdr:cNvSpPr txBox="1"/>
      </xdr:nvSpPr>
      <xdr:spPr>
        <a:xfrm>
          <a:off x="16440150" y="156591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7" name="直線コネクタ 906">
          <a:extLst>
            <a:ext uri="{FF2B5EF4-FFF2-40B4-BE49-F238E27FC236}">
              <a16:creationId xmlns:a16="http://schemas.microsoft.com/office/drawing/2014/main" id="{0262EE3E-A0C3-448A-8DB1-4C464CF1A8B7}"/>
            </a:ext>
          </a:extLst>
        </xdr:cNvPr>
        <xdr:cNvCxnSpPr/>
      </xdr:nvCxnSpPr>
      <xdr:spPr>
        <a:xfrm>
          <a:off x="16459200" y="17992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908" name="テキスト ボックス 907">
          <a:extLst>
            <a:ext uri="{FF2B5EF4-FFF2-40B4-BE49-F238E27FC236}">
              <a16:creationId xmlns:a16="http://schemas.microsoft.com/office/drawing/2014/main" id="{BF926EE7-3AE5-41D9-85C0-7E82F808DD3C}"/>
            </a:ext>
          </a:extLst>
        </xdr:cNvPr>
        <xdr:cNvSpPr txBox="1"/>
      </xdr:nvSpPr>
      <xdr:spPr>
        <a:xfrm>
          <a:off x="16052346" y="17856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76200</xdr:rowOff>
    </xdr:from>
    <xdr:to>
      <xdr:col>120</xdr:col>
      <xdr:colOff>114300</xdr:colOff>
      <xdr:row>109</xdr:row>
      <xdr:rowOff>76200</xdr:rowOff>
    </xdr:to>
    <xdr:cxnSp macro="">
      <xdr:nvCxnSpPr>
        <xdr:cNvPr id="909" name="直線コネクタ 908">
          <a:extLst>
            <a:ext uri="{FF2B5EF4-FFF2-40B4-BE49-F238E27FC236}">
              <a16:creationId xmlns:a16="http://schemas.microsoft.com/office/drawing/2014/main" id="{2DD03774-4BB3-4F31-83CE-7D5C5EF4697F}"/>
            </a:ext>
          </a:extLst>
        </xdr:cNvPr>
        <xdr:cNvCxnSpPr/>
      </xdr:nvCxnSpPr>
      <xdr:spPr>
        <a:xfrm>
          <a:off x="16459200" y="177260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105427</xdr:rowOff>
    </xdr:from>
    <xdr:ext cx="467179" cy="259045"/>
    <xdr:sp macro="" textlink="">
      <xdr:nvSpPr>
        <xdr:cNvPr id="910" name="テキスト ボックス 909">
          <a:extLst>
            <a:ext uri="{FF2B5EF4-FFF2-40B4-BE49-F238E27FC236}">
              <a16:creationId xmlns:a16="http://schemas.microsoft.com/office/drawing/2014/main" id="{BAD15027-9108-4BAD-A8EC-6C34E69D2AD7}"/>
            </a:ext>
          </a:extLst>
        </xdr:cNvPr>
        <xdr:cNvSpPr txBox="1"/>
      </xdr:nvSpPr>
      <xdr:spPr>
        <a:xfrm>
          <a:off x="16052346" y="175901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133350</xdr:rowOff>
    </xdr:from>
    <xdr:to>
      <xdr:col>120</xdr:col>
      <xdr:colOff>114300</xdr:colOff>
      <xdr:row>107</xdr:row>
      <xdr:rowOff>133350</xdr:rowOff>
    </xdr:to>
    <xdr:cxnSp macro="">
      <xdr:nvCxnSpPr>
        <xdr:cNvPr id="911" name="直線コネクタ 910">
          <a:extLst>
            <a:ext uri="{FF2B5EF4-FFF2-40B4-BE49-F238E27FC236}">
              <a16:creationId xmlns:a16="http://schemas.microsoft.com/office/drawing/2014/main" id="{4748AE07-2694-49AF-A492-33983F87ABF8}"/>
            </a:ext>
          </a:extLst>
        </xdr:cNvPr>
        <xdr:cNvCxnSpPr/>
      </xdr:nvCxnSpPr>
      <xdr:spPr>
        <a:xfrm>
          <a:off x="16459200" y="174593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912" name="テキスト ボックス 911">
          <a:extLst>
            <a:ext uri="{FF2B5EF4-FFF2-40B4-BE49-F238E27FC236}">
              <a16:creationId xmlns:a16="http://schemas.microsoft.com/office/drawing/2014/main" id="{B2ADB455-339D-4A7C-96D9-AF503757B211}"/>
            </a:ext>
          </a:extLst>
        </xdr:cNvPr>
        <xdr:cNvSpPr txBox="1"/>
      </xdr:nvSpPr>
      <xdr:spPr>
        <a:xfrm>
          <a:off x="16052346" y="173234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19050</xdr:rowOff>
    </xdr:from>
    <xdr:to>
      <xdr:col>120</xdr:col>
      <xdr:colOff>114300</xdr:colOff>
      <xdr:row>106</xdr:row>
      <xdr:rowOff>19050</xdr:rowOff>
    </xdr:to>
    <xdr:cxnSp macro="">
      <xdr:nvCxnSpPr>
        <xdr:cNvPr id="913" name="直線コネクタ 912">
          <a:extLst>
            <a:ext uri="{FF2B5EF4-FFF2-40B4-BE49-F238E27FC236}">
              <a16:creationId xmlns:a16="http://schemas.microsoft.com/office/drawing/2014/main" id="{52D7AC73-1F8D-4F47-B981-076121A6D604}"/>
            </a:ext>
          </a:extLst>
        </xdr:cNvPr>
        <xdr:cNvCxnSpPr/>
      </xdr:nvCxnSpPr>
      <xdr:spPr>
        <a:xfrm>
          <a:off x="16459200" y="17183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48277</xdr:rowOff>
    </xdr:from>
    <xdr:ext cx="467179" cy="259045"/>
    <xdr:sp macro="" textlink="">
      <xdr:nvSpPr>
        <xdr:cNvPr id="914" name="テキスト ボックス 913">
          <a:extLst>
            <a:ext uri="{FF2B5EF4-FFF2-40B4-BE49-F238E27FC236}">
              <a16:creationId xmlns:a16="http://schemas.microsoft.com/office/drawing/2014/main" id="{27051E9E-48F7-4C6A-A51D-DE1AB8585F88}"/>
            </a:ext>
          </a:extLst>
        </xdr:cNvPr>
        <xdr:cNvSpPr txBox="1"/>
      </xdr:nvSpPr>
      <xdr:spPr>
        <a:xfrm>
          <a:off x="16052346" y="17047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15" name="直線コネクタ 914">
          <a:extLst>
            <a:ext uri="{FF2B5EF4-FFF2-40B4-BE49-F238E27FC236}">
              <a16:creationId xmlns:a16="http://schemas.microsoft.com/office/drawing/2014/main" id="{84BB5D1C-51A9-4B0A-8141-256063CC5AC4}"/>
            </a:ext>
          </a:extLst>
        </xdr:cNvPr>
        <xdr:cNvCxnSpPr/>
      </xdr:nvCxnSpPr>
      <xdr:spPr>
        <a:xfrm>
          <a:off x="16459200" y="16916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16" name="テキスト ボックス 915">
          <a:extLst>
            <a:ext uri="{FF2B5EF4-FFF2-40B4-BE49-F238E27FC236}">
              <a16:creationId xmlns:a16="http://schemas.microsoft.com/office/drawing/2014/main" id="{4984D690-8512-42CC-BA8E-522EDBBBC0FF}"/>
            </a:ext>
          </a:extLst>
        </xdr:cNvPr>
        <xdr:cNvSpPr txBox="1"/>
      </xdr:nvSpPr>
      <xdr:spPr>
        <a:xfrm>
          <a:off x="16052346" y="1678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133350</xdr:rowOff>
    </xdr:from>
    <xdr:to>
      <xdr:col>120</xdr:col>
      <xdr:colOff>114300</xdr:colOff>
      <xdr:row>102</xdr:row>
      <xdr:rowOff>133350</xdr:rowOff>
    </xdr:to>
    <xdr:cxnSp macro="">
      <xdr:nvCxnSpPr>
        <xdr:cNvPr id="917" name="直線コネクタ 916">
          <a:extLst>
            <a:ext uri="{FF2B5EF4-FFF2-40B4-BE49-F238E27FC236}">
              <a16:creationId xmlns:a16="http://schemas.microsoft.com/office/drawing/2014/main" id="{E91353D7-CA2F-49CF-9732-B050B5B6C30A}"/>
            </a:ext>
          </a:extLst>
        </xdr:cNvPr>
        <xdr:cNvCxnSpPr/>
      </xdr:nvCxnSpPr>
      <xdr:spPr>
        <a:xfrm>
          <a:off x="16459200" y="16649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162577</xdr:rowOff>
    </xdr:from>
    <xdr:ext cx="467179" cy="259045"/>
    <xdr:sp macro="" textlink="">
      <xdr:nvSpPr>
        <xdr:cNvPr id="918" name="テキスト ボックス 917">
          <a:extLst>
            <a:ext uri="{FF2B5EF4-FFF2-40B4-BE49-F238E27FC236}">
              <a16:creationId xmlns:a16="http://schemas.microsoft.com/office/drawing/2014/main" id="{7612AC6B-9BAC-41CF-B355-CAC15C84004D}"/>
            </a:ext>
          </a:extLst>
        </xdr:cNvPr>
        <xdr:cNvSpPr txBox="1"/>
      </xdr:nvSpPr>
      <xdr:spPr>
        <a:xfrm>
          <a:off x="16052346" y="16513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919" name="直線コネクタ 918">
          <a:extLst>
            <a:ext uri="{FF2B5EF4-FFF2-40B4-BE49-F238E27FC236}">
              <a16:creationId xmlns:a16="http://schemas.microsoft.com/office/drawing/2014/main" id="{B62A602A-63CA-42F7-8BDD-6661C439D676}"/>
            </a:ext>
          </a:extLst>
        </xdr:cNvPr>
        <xdr:cNvCxnSpPr/>
      </xdr:nvCxnSpPr>
      <xdr:spPr>
        <a:xfrm>
          <a:off x="16459200" y="163734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920" name="テキスト ボックス 919">
          <a:extLst>
            <a:ext uri="{FF2B5EF4-FFF2-40B4-BE49-F238E27FC236}">
              <a16:creationId xmlns:a16="http://schemas.microsoft.com/office/drawing/2014/main" id="{38DE06F3-6745-4CBC-B91E-748B47372377}"/>
            </a:ext>
          </a:extLst>
        </xdr:cNvPr>
        <xdr:cNvSpPr txBox="1"/>
      </xdr:nvSpPr>
      <xdr:spPr>
        <a:xfrm>
          <a:off x="16052346" y="162376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76200</xdr:rowOff>
    </xdr:from>
    <xdr:to>
      <xdr:col>120</xdr:col>
      <xdr:colOff>114300</xdr:colOff>
      <xdr:row>99</xdr:row>
      <xdr:rowOff>76200</xdr:rowOff>
    </xdr:to>
    <xdr:cxnSp macro="">
      <xdr:nvCxnSpPr>
        <xdr:cNvPr id="921" name="直線コネクタ 920">
          <a:extLst>
            <a:ext uri="{FF2B5EF4-FFF2-40B4-BE49-F238E27FC236}">
              <a16:creationId xmlns:a16="http://schemas.microsoft.com/office/drawing/2014/main" id="{92B27A5C-F6CA-4D58-A599-EE504B91902C}"/>
            </a:ext>
          </a:extLst>
        </xdr:cNvPr>
        <xdr:cNvCxnSpPr/>
      </xdr:nvCxnSpPr>
      <xdr:spPr>
        <a:xfrm>
          <a:off x="16459200" y="161067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105427</xdr:rowOff>
    </xdr:from>
    <xdr:ext cx="467179" cy="259045"/>
    <xdr:sp macro="" textlink="">
      <xdr:nvSpPr>
        <xdr:cNvPr id="922" name="テキスト ボックス 921">
          <a:extLst>
            <a:ext uri="{FF2B5EF4-FFF2-40B4-BE49-F238E27FC236}">
              <a16:creationId xmlns:a16="http://schemas.microsoft.com/office/drawing/2014/main" id="{F4E76207-9220-4B09-9955-6B06EB9FDE82}"/>
            </a:ext>
          </a:extLst>
        </xdr:cNvPr>
        <xdr:cNvSpPr txBox="1"/>
      </xdr:nvSpPr>
      <xdr:spPr>
        <a:xfrm>
          <a:off x="16052346" y="159709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3" name="直線コネクタ 922">
          <a:extLst>
            <a:ext uri="{FF2B5EF4-FFF2-40B4-BE49-F238E27FC236}">
              <a16:creationId xmlns:a16="http://schemas.microsoft.com/office/drawing/2014/main" id="{2A562564-FD36-4B09-839E-75F6C4F96886}"/>
            </a:ext>
          </a:extLst>
        </xdr:cNvPr>
        <xdr:cNvCxnSpPr/>
      </xdr:nvCxnSpPr>
      <xdr:spPr>
        <a:xfrm>
          <a:off x="16459200" y="15840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4" name="テキスト ボックス 923">
          <a:extLst>
            <a:ext uri="{FF2B5EF4-FFF2-40B4-BE49-F238E27FC236}">
              <a16:creationId xmlns:a16="http://schemas.microsoft.com/office/drawing/2014/main" id="{C0518320-3087-4287-96C0-37D5B1A8414A}"/>
            </a:ext>
          </a:extLst>
        </xdr:cNvPr>
        <xdr:cNvSpPr txBox="1"/>
      </xdr:nvSpPr>
      <xdr:spPr>
        <a:xfrm>
          <a:off x="16052346" y="157042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5" name="【庁舎】&#10;一人当たり面積グラフ枠">
          <a:extLst>
            <a:ext uri="{FF2B5EF4-FFF2-40B4-BE49-F238E27FC236}">
              <a16:creationId xmlns:a16="http://schemas.microsoft.com/office/drawing/2014/main" id="{6D203E30-FCC4-4036-B724-30E30BD07147}"/>
            </a:ext>
          </a:extLst>
        </xdr:cNvPr>
        <xdr:cNvSpPr/>
      </xdr:nvSpPr>
      <xdr:spPr>
        <a:xfrm>
          <a:off x="16459200" y="15840075"/>
          <a:ext cx="426720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85725</xdr:rowOff>
    </xdr:from>
    <xdr:to>
      <xdr:col>116</xdr:col>
      <xdr:colOff>62864</xdr:colOff>
      <xdr:row>108</xdr:row>
      <xdr:rowOff>66675</xdr:rowOff>
    </xdr:to>
    <xdr:cxnSp macro="">
      <xdr:nvCxnSpPr>
        <xdr:cNvPr id="926" name="直線コネクタ 925">
          <a:extLst>
            <a:ext uri="{FF2B5EF4-FFF2-40B4-BE49-F238E27FC236}">
              <a16:creationId xmlns:a16="http://schemas.microsoft.com/office/drawing/2014/main" id="{064B1296-320D-46A1-B3D3-E40B3A6C9F37}"/>
            </a:ext>
          </a:extLst>
        </xdr:cNvPr>
        <xdr:cNvCxnSpPr/>
      </xdr:nvCxnSpPr>
      <xdr:spPr>
        <a:xfrm flipV="1">
          <a:off x="19954239" y="1627505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70502</xdr:rowOff>
    </xdr:from>
    <xdr:ext cx="469744" cy="259045"/>
    <xdr:sp macro="" textlink="">
      <xdr:nvSpPr>
        <xdr:cNvPr id="927" name="【庁舎】&#10;一人当たり面積最小値テキスト">
          <a:extLst>
            <a:ext uri="{FF2B5EF4-FFF2-40B4-BE49-F238E27FC236}">
              <a16:creationId xmlns:a16="http://schemas.microsoft.com/office/drawing/2014/main" id="{69AB8183-4C55-4AC8-9FEA-5767C8943073}"/>
            </a:ext>
          </a:extLst>
        </xdr:cNvPr>
        <xdr:cNvSpPr txBox="1"/>
      </xdr:nvSpPr>
      <xdr:spPr>
        <a:xfrm>
          <a:off x="19992975" y="1755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66675</xdr:rowOff>
    </xdr:from>
    <xdr:to>
      <xdr:col>116</xdr:col>
      <xdr:colOff>152400</xdr:colOff>
      <xdr:row>108</xdr:row>
      <xdr:rowOff>66675</xdr:rowOff>
    </xdr:to>
    <xdr:cxnSp macro="">
      <xdr:nvCxnSpPr>
        <xdr:cNvPr id="928" name="直線コネクタ 927">
          <a:extLst>
            <a:ext uri="{FF2B5EF4-FFF2-40B4-BE49-F238E27FC236}">
              <a16:creationId xmlns:a16="http://schemas.microsoft.com/office/drawing/2014/main" id="{4BC0EC77-DD49-473F-A9E9-B9B7D1B9EE5E}"/>
            </a:ext>
          </a:extLst>
        </xdr:cNvPr>
        <xdr:cNvCxnSpPr/>
      </xdr:nvCxnSpPr>
      <xdr:spPr>
        <a:xfrm>
          <a:off x="19878675" y="1755140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32402</xdr:rowOff>
    </xdr:from>
    <xdr:ext cx="469744" cy="259045"/>
    <xdr:sp macro="" textlink="">
      <xdr:nvSpPr>
        <xdr:cNvPr id="929" name="【庁舎】&#10;一人当たり面積最大値テキスト">
          <a:extLst>
            <a:ext uri="{FF2B5EF4-FFF2-40B4-BE49-F238E27FC236}">
              <a16:creationId xmlns:a16="http://schemas.microsoft.com/office/drawing/2014/main" id="{35C51401-178D-424B-B48D-2CD7B201DE31}"/>
            </a:ext>
          </a:extLst>
        </xdr:cNvPr>
        <xdr:cNvSpPr txBox="1"/>
      </xdr:nvSpPr>
      <xdr:spPr>
        <a:xfrm>
          <a:off x="19992975" y="16059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85725</xdr:rowOff>
    </xdr:from>
    <xdr:to>
      <xdr:col>116</xdr:col>
      <xdr:colOff>152400</xdr:colOff>
      <xdr:row>100</xdr:row>
      <xdr:rowOff>85725</xdr:rowOff>
    </xdr:to>
    <xdr:cxnSp macro="">
      <xdr:nvCxnSpPr>
        <xdr:cNvPr id="930" name="直線コネクタ 929">
          <a:extLst>
            <a:ext uri="{FF2B5EF4-FFF2-40B4-BE49-F238E27FC236}">
              <a16:creationId xmlns:a16="http://schemas.microsoft.com/office/drawing/2014/main" id="{F1A0E229-D0AC-4C0A-97FE-1BFE76FA45D9}"/>
            </a:ext>
          </a:extLst>
        </xdr:cNvPr>
        <xdr:cNvCxnSpPr/>
      </xdr:nvCxnSpPr>
      <xdr:spPr>
        <a:xfrm>
          <a:off x="19878675" y="1627505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86377</xdr:rowOff>
    </xdr:from>
    <xdr:ext cx="469744" cy="259045"/>
    <xdr:sp macro="" textlink="">
      <xdr:nvSpPr>
        <xdr:cNvPr id="931" name="【庁舎】&#10;一人当たり面積平均値テキスト">
          <a:extLst>
            <a:ext uri="{FF2B5EF4-FFF2-40B4-BE49-F238E27FC236}">
              <a16:creationId xmlns:a16="http://schemas.microsoft.com/office/drawing/2014/main" id="{43DE3AD4-6276-440C-8DA1-16F59BE0D7EB}"/>
            </a:ext>
          </a:extLst>
        </xdr:cNvPr>
        <xdr:cNvSpPr txBox="1"/>
      </xdr:nvSpPr>
      <xdr:spPr>
        <a:xfrm>
          <a:off x="19992975" y="169234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63500</xdr:rowOff>
    </xdr:from>
    <xdr:to>
      <xdr:col>116</xdr:col>
      <xdr:colOff>114300</xdr:colOff>
      <xdr:row>105</xdr:row>
      <xdr:rowOff>165100</xdr:rowOff>
    </xdr:to>
    <xdr:sp macro="" textlink="">
      <xdr:nvSpPr>
        <xdr:cNvPr id="932" name="フローチャート: 判断 931">
          <a:extLst>
            <a:ext uri="{FF2B5EF4-FFF2-40B4-BE49-F238E27FC236}">
              <a16:creationId xmlns:a16="http://schemas.microsoft.com/office/drawing/2014/main" id="{4D6DA5DE-B74C-44A1-B23A-30EAE5FF9FBD}"/>
            </a:ext>
          </a:extLst>
        </xdr:cNvPr>
        <xdr:cNvSpPr/>
      </xdr:nvSpPr>
      <xdr:spPr>
        <a:xfrm>
          <a:off x="19897725" y="1706880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63500</xdr:rowOff>
    </xdr:from>
    <xdr:to>
      <xdr:col>112</xdr:col>
      <xdr:colOff>38100</xdr:colOff>
      <xdr:row>105</xdr:row>
      <xdr:rowOff>165100</xdr:rowOff>
    </xdr:to>
    <xdr:sp macro="" textlink="">
      <xdr:nvSpPr>
        <xdr:cNvPr id="933" name="フローチャート: 判断 932">
          <a:extLst>
            <a:ext uri="{FF2B5EF4-FFF2-40B4-BE49-F238E27FC236}">
              <a16:creationId xmlns:a16="http://schemas.microsoft.com/office/drawing/2014/main" id="{D08DEC03-FC90-4347-AC65-93E4527851EC}"/>
            </a:ext>
          </a:extLst>
        </xdr:cNvPr>
        <xdr:cNvSpPr/>
      </xdr:nvSpPr>
      <xdr:spPr>
        <a:xfrm>
          <a:off x="19154775" y="1706880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73025</xdr:rowOff>
    </xdr:from>
    <xdr:to>
      <xdr:col>107</xdr:col>
      <xdr:colOff>101600</xdr:colOff>
      <xdr:row>106</xdr:row>
      <xdr:rowOff>3175</xdr:rowOff>
    </xdr:to>
    <xdr:sp macro="" textlink="">
      <xdr:nvSpPr>
        <xdr:cNvPr id="934" name="フローチャート: 判断 933">
          <a:extLst>
            <a:ext uri="{FF2B5EF4-FFF2-40B4-BE49-F238E27FC236}">
              <a16:creationId xmlns:a16="http://schemas.microsoft.com/office/drawing/2014/main" id="{88456C1B-67A5-4AFF-97A5-A77ADC508350}"/>
            </a:ext>
          </a:extLst>
        </xdr:cNvPr>
        <xdr:cNvSpPr/>
      </xdr:nvSpPr>
      <xdr:spPr>
        <a:xfrm>
          <a:off x="18345150" y="1707515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130175</xdr:rowOff>
    </xdr:from>
    <xdr:to>
      <xdr:col>102</xdr:col>
      <xdr:colOff>165100</xdr:colOff>
      <xdr:row>106</xdr:row>
      <xdr:rowOff>60325</xdr:rowOff>
    </xdr:to>
    <xdr:sp macro="" textlink="">
      <xdr:nvSpPr>
        <xdr:cNvPr id="935" name="フローチャート: 判断 934">
          <a:extLst>
            <a:ext uri="{FF2B5EF4-FFF2-40B4-BE49-F238E27FC236}">
              <a16:creationId xmlns:a16="http://schemas.microsoft.com/office/drawing/2014/main" id="{5926CE34-33F5-4EDC-93D1-D6B2C184FB29}"/>
            </a:ext>
          </a:extLst>
        </xdr:cNvPr>
        <xdr:cNvSpPr/>
      </xdr:nvSpPr>
      <xdr:spPr>
        <a:xfrm>
          <a:off x="17554575" y="1713230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73025</xdr:rowOff>
    </xdr:from>
    <xdr:to>
      <xdr:col>98</xdr:col>
      <xdr:colOff>38100</xdr:colOff>
      <xdr:row>106</xdr:row>
      <xdr:rowOff>3175</xdr:rowOff>
    </xdr:to>
    <xdr:sp macro="" textlink="">
      <xdr:nvSpPr>
        <xdr:cNvPr id="936" name="フローチャート: 判断 935">
          <a:extLst>
            <a:ext uri="{FF2B5EF4-FFF2-40B4-BE49-F238E27FC236}">
              <a16:creationId xmlns:a16="http://schemas.microsoft.com/office/drawing/2014/main" id="{3FE69345-D4F1-4267-B536-F954C6E0914A}"/>
            </a:ext>
          </a:extLst>
        </xdr:cNvPr>
        <xdr:cNvSpPr/>
      </xdr:nvSpPr>
      <xdr:spPr>
        <a:xfrm>
          <a:off x="16754475" y="1707515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7" name="テキスト ボックス 936">
          <a:extLst>
            <a:ext uri="{FF2B5EF4-FFF2-40B4-BE49-F238E27FC236}">
              <a16:creationId xmlns:a16="http://schemas.microsoft.com/office/drawing/2014/main" id="{1B53BF9B-AA42-4641-B8E8-1B667239DE29}"/>
            </a:ext>
          </a:extLst>
        </xdr:cNvPr>
        <xdr:cNvSpPr txBox="1"/>
      </xdr:nvSpPr>
      <xdr:spPr>
        <a:xfrm>
          <a:off x="197834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8" name="テキスト ボックス 937">
          <a:extLst>
            <a:ext uri="{FF2B5EF4-FFF2-40B4-BE49-F238E27FC236}">
              <a16:creationId xmlns:a16="http://schemas.microsoft.com/office/drawing/2014/main" id="{021FE512-8ABB-47D1-8434-EFE7FF0E4F47}"/>
            </a:ext>
          </a:extLst>
        </xdr:cNvPr>
        <xdr:cNvSpPr txBox="1"/>
      </xdr:nvSpPr>
      <xdr:spPr>
        <a:xfrm>
          <a:off x="190309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9" name="テキスト ボックス 938">
          <a:extLst>
            <a:ext uri="{FF2B5EF4-FFF2-40B4-BE49-F238E27FC236}">
              <a16:creationId xmlns:a16="http://schemas.microsoft.com/office/drawing/2014/main" id="{6AD9206B-08F3-4EEE-A08C-13A78E7173DB}"/>
            </a:ext>
          </a:extLst>
        </xdr:cNvPr>
        <xdr:cNvSpPr txBox="1"/>
      </xdr:nvSpPr>
      <xdr:spPr>
        <a:xfrm>
          <a:off x="182213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40" name="テキスト ボックス 939">
          <a:extLst>
            <a:ext uri="{FF2B5EF4-FFF2-40B4-BE49-F238E27FC236}">
              <a16:creationId xmlns:a16="http://schemas.microsoft.com/office/drawing/2014/main" id="{3DC96A37-B5D7-4845-B0B5-5F12DE63CD79}"/>
            </a:ext>
          </a:extLst>
        </xdr:cNvPr>
        <xdr:cNvSpPr txBox="1"/>
      </xdr:nvSpPr>
      <xdr:spPr>
        <a:xfrm>
          <a:off x="174307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41" name="テキスト ボックス 940">
          <a:extLst>
            <a:ext uri="{FF2B5EF4-FFF2-40B4-BE49-F238E27FC236}">
              <a16:creationId xmlns:a16="http://schemas.microsoft.com/office/drawing/2014/main" id="{C4D1D6D4-E331-4AE6-B7CE-07CCDC345776}"/>
            </a:ext>
          </a:extLst>
        </xdr:cNvPr>
        <xdr:cNvSpPr txBox="1"/>
      </xdr:nvSpPr>
      <xdr:spPr>
        <a:xfrm>
          <a:off x="166306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63500</xdr:rowOff>
    </xdr:from>
    <xdr:to>
      <xdr:col>116</xdr:col>
      <xdr:colOff>114300</xdr:colOff>
      <xdr:row>106</xdr:row>
      <xdr:rowOff>165100</xdr:rowOff>
    </xdr:to>
    <xdr:sp macro="" textlink="">
      <xdr:nvSpPr>
        <xdr:cNvPr id="942" name="楕円 941">
          <a:extLst>
            <a:ext uri="{FF2B5EF4-FFF2-40B4-BE49-F238E27FC236}">
              <a16:creationId xmlns:a16="http://schemas.microsoft.com/office/drawing/2014/main" id="{9889B943-AD20-44B9-97FB-323DDE62E110}"/>
            </a:ext>
          </a:extLst>
        </xdr:cNvPr>
        <xdr:cNvSpPr/>
      </xdr:nvSpPr>
      <xdr:spPr>
        <a:xfrm>
          <a:off x="19897725" y="1723072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41927</xdr:rowOff>
    </xdr:from>
    <xdr:ext cx="469744" cy="259045"/>
    <xdr:sp macro="" textlink="">
      <xdr:nvSpPr>
        <xdr:cNvPr id="943" name="【庁舎】&#10;一人当たり面積該当値テキスト">
          <a:extLst>
            <a:ext uri="{FF2B5EF4-FFF2-40B4-BE49-F238E27FC236}">
              <a16:creationId xmlns:a16="http://schemas.microsoft.com/office/drawing/2014/main" id="{95158E04-865E-4909-92A7-370C8838A21A}"/>
            </a:ext>
          </a:extLst>
        </xdr:cNvPr>
        <xdr:cNvSpPr txBox="1"/>
      </xdr:nvSpPr>
      <xdr:spPr>
        <a:xfrm>
          <a:off x="19992975" y="17209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63500</xdr:rowOff>
    </xdr:from>
    <xdr:to>
      <xdr:col>112</xdr:col>
      <xdr:colOff>38100</xdr:colOff>
      <xdr:row>106</xdr:row>
      <xdr:rowOff>165100</xdr:rowOff>
    </xdr:to>
    <xdr:sp macro="" textlink="">
      <xdr:nvSpPr>
        <xdr:cNvPr id="944" name="楕円 943">
          <a:extLst>
            <a:ext uri="{FF2B5EF4-FFF2-40B4-BE49-F238E27FC236}">
              <a16:creationId xmlns:a16="http://schemas.microsoft.com/office/drawing/2014/main" id="{6AFAC9CE-6F06-4B3D-B914-2B240C76BA9F}"/>
            </a:ext>
          </a:extLst>
        </xdr:cNvPr>
        <xdr:cNvSpPr/>
      </xdr:nvSpPr>
      <xdr:spPr>
        <a:xfrm>
          <a:off x="19154775" y="1723072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114300</xdr:rowOff>
    </xdr:from>
    <xdr:to>
      <xdr:col>116</xdr:col>
      <xdr:colOff>63500</xdr:colOff>
      <xdr:row>106</xdr:row>
      <xdr:rowOff>114300</xdr:rowOff>
    </xdr:to>
    <xdr:cxnSp macro="">
      <xdr:nvCxnSpPr>
        <xdr:cNvPr id="945" name="直線コネクタ 944">
          <a:extLst>
            <a:ext uri="{FF2B5EF4-FFF2-40B4-BE49-F238E27FC236}">
              <a16:creationId xmlns:a16="http://schemas.microsoft.com/office/drawing/2014/main" id="{62BBCF09-C967-4950-B4B2-2BEF0C5130E8}"/>
            </a:ext>
          </a:extLst>
        </xdr:cNvPr>
        <xdr:cNvCxnSpPr/>
      </xdr:nvCxnSpPr>
      <xdr:spPr>
        <a:xfrm>
          <a:off x="19202400" y="17278350"/>
          <a:ext cx="7524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63500</xdr:rowOff>
    </xdr:from>
    <xdr:to>
      <xdr:col>107</xdr:col>
      <xdr:colOff>101600</xdr:colOff>
      <xdr:row>106</xdr:row>
      <xdr:rowOff>165100</xdr:rowOff>
    </xdr:to>
    <xdr:sp macro="" textlink="">
      <xdr:nvSpPr>
        <xdr:cNvPr id="946" name="楕円 945">
          <a:extLst>
            <a:ext uri="{FF2B5EF4-FFF2-40B4-BE49-F238E27FC236}">
              <a16:creationId xmlns:a16="http://schemas.microsoft.com/office/drawing/2014/main" id="{6B24E0E4-D23B-4BCD-BE0A-4780DB7C320A}"/>
            </a:ext>
          </a:extLst>
        </xdr:cNvPr>
        <xdr:cNvSpPr/>
      </xdr:nvSpPr>
      <xdr:spPr>
        <a:xfrm>
          <a:off x="18345150" y="1723072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114300</xdr:rowOff>
    </xdr:from>
    <xdr:to>
      <xdr:col>111</xdr:col>
      <xdr:colOff>177800</xdr:colOff>
      <xdr:row>106</xdr:row>
      <xdr:rowOff>114300</xdr:rowOff>
    </xdr:to>
    <xdr:cxnSp macro="">
      <xdr:nvCxnSpPr>
        <xdr:cNvPr id="947" name="直線コネクタ 946">
          <a:extLst>
            <a:ext uri="{FF2B5EF4-FFF2-40B4-BE49-F238E27FC236}">
              <a16:creationId xmlns:a16="http://schemas.microsoft.com/office/drawing/2014/main" id="{333CFB35-6FED-4514-AF7C-83E0F1D57966}"/>
            </a:ext>
          </a:extLst>
        </xdr:cNvPr>
        <xdr:cNvCxnSpPr/>
      </xdr:nvCxnSpPr>
      <xdr:spPr>
        <a:xfrm>
          <a:off x="18392775" y="17278350"/>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130175</xdr:rowOff>
    </xdr:from>
    <xdr:to>
      <xdr:col>102</xdr:col>
      <xdr:colOff>165100</xdr:colOff>
      <xdr:row>107</xdr:row>
      <xdr:rowOff>60325</xdr:rowOff>
    </xdr:to>
    <xdr:sp macro="" textlink="">
      <xdr:nvSpPr>
        <xdr:cNvPr id="948" name="楕円 947">
          <a:extLst>
            <a:ext uri="{FF2B5EF4-FFF2-40B4-BE49-F238E27FC236}">
              <a16:creationId xmlns:a16="http://schemas.microsoft.com/office/drawing/2014/main" id="{858566C9-4763-4B55-8398-D9FFC5E713A3}"/>
            </a:ext>
          </a:extLst>
        </xdr:cNvPr>
        <xdr:cNvSpPr/>
      </xdr:nvSpPr>
      <xdr:spPr>
        <a:xfrm>
          <a:off x="17554575" y="1729422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114300</xdr:rowOff>
    </xdr:from>
    <xdr:to>
      <xdr:col>107</xdr:col>
      <xdr:colOff>50800</xdr:colOff>
      <xdr:row>107</xdr:row>
      <xdr:rowOff>9525</xdr:rowOff>
    </xdr:to>
    <xdr:cxnSp macro="">
      <xdr:nvCxnSpPr>
        <xdr:cNvPr id="949" name="直線コネクタ 948">
          <a:extLst>
            <a:ext uri="{FF2B5EF4-FFF2-40B4-BE49-F238E27FC236}">
              <a16:creationId xmlns:a16="http://schemas.microsoft.com/office/drawing/2014/main" id="{46319CBB-20CF-4B64-B5B8-E6C78FFE5EEA}"/>
            </a:ext>
          </a:extLst>
        </xdr:cNvPr>
        <xdr:cNvCxnSpPr/>
      </xdr:nvCxnSpPr>
      <xdr:spPr>
        <a:xfrm flipV="1">
          <a:off x="17602200" y="17278350"/>
          <a:ext cx="790575"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130175</xdr:rowOff>
    </xdr:from>
    <xdr:to>
      <xdr:col>98</xdr:col>
      <xdr:colOff>38100</xdr:colOff>
      <xdr:row>107</xdr:row>
      <xdr:rowOff>60325</xdr:rowOff>
    </xdr:to>
    <xdr:sp macro="" textlink="">
      <xdr:nvSpPr>
        <xdr:cNvPr id="950" name="楕円 949">
          <a:extLst>
            <a:ext uri="{FF2B5EF4-FFF2-40B4-BE49-F238E27FC236}">
              <a16:creationId xmlns:a16="http://schemas.microsoft.com/office/drawing/2014/main" id="{322949AA-26AC-4C74-81DC-246385135403}"/>
            </a:ext>
          </a:extLst>
        </xdr:cNvPr>
        <xdr:cNvSpPr/>
      </xdr:nvSpPr>
      <xdr:spPr>
        <a:xfrm>
          <a:off x="16754475" y="1729422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9525</xdr:rowOff>
    </xdr:from>
    <xdr:to>
      <xdr:col>102</xdr:col>
      <xdr:colOff>114300</xdr:colOff>
      <xdr:row>107</xdr:row>
      <xdr:rowOff>9525</xdr:rowOff>
    </xdr:to>
    <xdr:cxnSp macro="">
      <xdr:nvCxnSpPr>
        <xdr:cNvPr id="951" name="直線コネクタ 950">
          <a:extLst>
            <a:ext uri="{FF2B5EF4-FFF2-40B4-BE49-F238E27FC236}">
              <a16:creationId xmlns:a16="http://schemas.microsoft.com/office/drawing/2014/main" id="{61C3340B-0913-4586-84F1-BFA51ED96BB3}"/>
            </a:ext>
          </a:extLst>
        </xdr:cNvPr>
        <xdr:cNvCxnSpPr/>
      </xdr:nvCxnSpPr>
      <xdr:spPr>
        <a:xfrm>
          <a:off x="16802100" y="17332325"/>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10177</xdr:rowOff>
    </xdr:from>
    <xdr:ext cx="469744" cy="259045"/>
    <xdr:sp macro="" textlink="">
      <xdr:nvSpPr>
        <xdr:cNvPr id="952" name="n_1aveValue【庁舎】&#10;一人当たり面積">
          <a:extLst>
            <a:ext uri="{FF2B5EF4-FFF2-40B4-BE49-F238E27FC236}">
              <a16:creationId xmlns:a16="http://schemas.microsoft.com/office/drawing/2014/main" id="{32EEB530-835E-42E3-9A6F-76F8E29C0B03}"/>
            </a:ext>
          </a:extLst>
        </xdr:cNvPr>
        <xdr:cNvSpPr txBox="1"/>
      </xdr:nvSpPr>
      <xdr:spPr>
        <a:xfrm>
          <a:off x="18983402" y="16847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19702</xdr:rowOff>
    </xdr:from>
    <xdr:ext cx="469744" cy="259045"/>
    <xdr:sp macro="" textlink="">
      <xdr:nvSpPr>
        <xdr:cNvPr id="953" name="n_2aveValue【庁舎】&#10;一人当たり面積">
          <a:extLst>
            <a:ext uri="{FF2B5EF4-FFF2-40B4-BE49-F238E27FC236}">
              <a16:creationId xmlns:a16="http://schemas.microsoft.com/office/drawing/2014/main" id="{E0E23708-8DA6-4069-A137-7624CD0FF2CD}"/>
            </a:ext>
          </a:extLst>
        </xdr:cNvPr>
        <xdr:cNvSpPr txBox="1"/>
      </xdr:nvSpPr>
      <xdr:spPr>
        <a:xfrm>
          <a:off x="18183302" y="16859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76852</xdr:rowOff>
    </xdr:from>
    <xdr:ext cx="469744" cy="259045"/>
    <xdr:sp macro="" textlink="">
      <xdr:nvSpPr>
        <xdr:cNvPr id="954" name="n_3aveValue【庁舎】&#10;一人当たり面積">
          <a:extLst>
            <a:ext uri="{FF2B5EF4-FFF2-40B4-BE49-F238E27FC236}">
              <a16:creationId xmlns:a16="http://schemas.microsoft.com/office/drawing/2014/main" id="{431E3572-2CE3-4BBA-96C5-EDF86C147B3E}"/>
            </a:ext>
          </a:extLst>
        </xdr:cNvPr>
        <xdr:cNvSpPr txBox="1"/>
      </xdr:nvSpPr>
      <xdr:spPr>
        <a:xfrm>
          <a:off x="17383202" y="16917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19702</xdr:rowOff>
    </xdr:from>
    <xdr:ext cx="469744" cy="259045"/>
    <xdr:sp macro="" textlink="">
      <xdr:nvSpPr>
        <xdr:cNvPr id="955" name="n_4aveValue【庁舎】&#10;一人当たり面積">
          <a:extLst>
            <a:ext uri="{FF2B5EF4-FFF2-40B4-BE49-F238E27FC236}">
              <a16:creationId xmlns:a16="http://schemas.microsoft.com/office/drawing/2014/main" id="{8BD9CE6B-11BD-43F1-BF68-852A6AC99BAF}"/>
            </a:ext>
          </a:extLst>
        </xdr:cNvPr>
        <xdr:cNvSpPr txBox="1"/>
      </xdr:nvSpPr>
      <xdr:spPr>
        <a:xfrm>
          <a:off x="16592627" y="16859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156227</xdr:rowOff>
    </xdr:from>
    <xdr:ext cx="469744" cy="259045"/>
    <xdr:sp macro="" textlink="">
      <xdr:nvSpPr>
        <xdr:cNvPr id="956" name="n_1mainValue【庁舎】&#10;一人当たり面積">
          <a:extLst>
            <a:ext uri="{FF2B5EF4-FFF2-40B4-BE49-F238E27FC236}">
              <a16:creationId xmlns:a16="http://schemas.microsoft.com/office/drawing/2014/main" id="{1E2C98E1-F504-4F02-A3BE-5758849692A0}"/>
            </a:ext>
          </a:extLst>
        </xdr:cNvPr>
        <xdr:cNvSpPr txBox="1"/>
      </xdr:nvSpPr>
      <xdr:spPr>
        <a:xfrm>
          <a:off x="18983402" y="17323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156227</xdr:rowOff>
    </xdr:from>
    <xdr:ext cx="469744" cy="259045"/>
    <xdr:sp macro="" textlink="">
      <xdr:nvSpPr>
        <xdr:cNvPr id="957" name="n_2mainValue【庁舎】&#10;一人当たり面積">
          <a:extLst>
            <a:ext uri="{FF2B5EF4-FFF2-40B4-BE49-F238E27FC236}">
              <a16:creationId xmlns:a16="http://schemas.microsoft.com/office/drawing/2014/main" id="{1BC6D2AF-6CA0-4A43-ABB0-267C2678A8D8}"/>
            </a:ext>
          </a:extLst>
        </xdr:cNvPr>
        <xdr:cNvSpPr txBox="1"/>
      </xdr:nvSpPr>
      <xdr:spPr>
        <a:xfrm>
          <a:off x="18183302" y="17323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51452</xdr:rowOff>
    </xdr:from>
    <xdr:ext cx="469744" cy="259045"/>
    <xdr:sp macro="" textlink="">
      <xdr:nvSpPr>
        <xdr:cNvPr id="958" name="n_3mainValue【庁舎】&#10;一人当たり面積">
          <a:extLst>
            <a:ext uri="{FF2B5EF4-FFF2-40B4-BE49-F238E27FC236}">
              <a16:creationId xmlns:a16="http://schemas.microsoft.com/office/drawing/2014/main" id="{C11875BA-53D2-4188-859C-AF2723CCE642}"/>
            </a:ext>
          </a:extLst>
        </xdr:cNvPr>
        <xdr:cNvSpPr txBox="1"/>
      </xdr:nvSpPr>
      <xdr:spPr>
        <a:xfrm>
          <a:off x="17383202" y="17374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51452</xdr:rowOff>
    </xdr:from>
    <xdr:ext cx="469744" cy="259045"/>
    <xdr:sp macro="" textlink="">
      <xdr:nvSpPr>
        <xdr:cNvPr id="959" name="n_4mainValue【庁舎】&#10;一人当たり面積">
          <a:extLst>
            <a:ext uri="{FF2B5EF4-FFF2-40B4-BE49-F238E27FC236}">
              <a16:creationId xmlns:a16="http://schemas.microsoft.com/office/drawing/2014/main" id="{3FF9AF91-8240-4CE5-B2EE-29378E1F093F}"/>
            </a:ext>
          </a:extLst>
        </xdr:cNvPr>
        <xdr:cNvSpPr txBox="1"/>
      </xdr:nvSpPr>
      <xdr:spPr>
        <a:xfrm>
          <a:off x="16592627" y="17374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60" name="正方形/長方形 959">
          <a:extLst>
            <a:ext uri="{FF2B5EF4-FFF2-40B4-BE49-F238E27FC236}">
              <a16:creationId xmlns:a16="http://schemas.microsoft.com/office/drawing/2014/main" id="{342D0234-E3C0-402D-8E7B-3F89CFFD7232}"/>
            </a:ext>
          </a:extLst>
        </xdr:cNvPr>
        <xdr:cNvSpPr/>
      </xdr:nvSpPr>
      <xdr:spPr>
        <a:xfrm>
          <a:off x="685800" y="18354675"/>
          <a:ext cx="20040600" cy="18002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61" name="正方形/長方形 960">
          <a:extLst>
            <a:ext uri="{FF2B5EF4-FFF2-40B4-BE49-F238E27FC236}">
              <a16:creationId xmlns:a16="http://schemas.microsoft.com/office/drawing/2014/main" id="{F46D6C11-632A-4D8E-B074-99477F13B669}"/>
            </a:ext>
          </a:extLst>
        </xdr:cNvPr>
        <xdr:cNvSpPr/>
      </xdr:nvSpPr>
      <xdr:spPr>
        <a:xfrm>
          <a:off x="685800" y="18421350"/>
          <a:ext cx="34671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2" name="テキスト ボックス 961">
          <a:extLst>
            <a:ext uri="{FF2B5EF4-FFF2-40B4-BE49-F238E27FC236}">
              <a16:creationId xmlns:a16="http://schemas.microsoft.com/office/drawing/2014/main" id="{C3C837A8-F181-44BB-832A-BB7B39C6B9D9}"/>
            </a:ext>
          </a:extLst>
        </xdr:cNvPr>
        <xdr:cNvSpPr txBox="1"/>
      </xdr:nvSpPr>
      <xdr:spPr>
        <a:xfrm>
          <a:off x="762000" y="18649950"/>
          <a:ext cx="19878675" cy="14097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本市では、高度経済成長期及び人口増加が著しかった昭和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代を中心に、多くの公共施設を集中的に整備してきた。そのため、これらの時期に整備された施設を多く含む施設分類においては、有形固定資産減価償却率が類似団体の中でも高い水準にあり、特に市民会館は築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年を越えているため最も高い水準となっている。一方で、一般廃棄物処理施設については平成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2016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年度）に新しい施設が供用開始となったことから、平成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2015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年度）に比べ、有形固定資産減価償却率が大きく下がっている。なお、平成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2016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年度）の消防施設の有形固定資産減価償却率の変動については、集計する資産の見直しを行ったことが主な要因である。また、体育館・プールについては、新規スポーツ施設の供用開始により令和元年度（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2019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年度）の有形固定資産減価償却率が下がっている。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熊本県熊本市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733,721
727,066
390.32
407,076,330
398,501,331
6,670,847
192,806,403
481,313,290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126.7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類似団体と比較し、第</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次産業人口の割合（</a:t>
          </a:r>
          <a:r>
            <a:rPr kumimoji="1" lang="en-US" altLang="ja-JP" sz="1100">
              <a:solidFill>
                <a:schemeClr val="dk1"/>
              </a:solidFill>
              <a:effectLst/>
              <a:latin typeface="+mn-lt"/>
              <a:ea typeface="+mn-ea"/>
              <a:cs typeface="+mn-cs"/>
            </a:rPr>
            <a:t>3.8</a:t>
          </a:r>
          <a:r>
            <a:rPr kumimoji="1" lang="ja-JP" altLang="ja-JP" sz="1100">
              <a:solidFill>
                <a:schemeClr val="dk1"/>
              </a:solidFill>
              <a:effectLst/>
              <a:latin typeface="+mn-lt"/>
              <a:ea typeface="+mn-ea"/>
              <a:cs typeface="+mn-cs"/>
            </a:rPr>
            <a:t>％）は高いが第</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次産業人口の割合（</a:t>
          </a:r>
          <a:r>
            <a:rPr kumimoji="1" lang="en-US" altLang="ja-JP" sz="1100">
              <a:solidFill>
                <a:schemeClr val="dk1"/>
              </a:solidFill>
              <a:effectLst/>
              <a:latin typeface="+mn-lt"/>
              <a:ea typeface="+mn-ea"/>
              <a:cs typeface="+mn-cs"/>
            </a:rPr>
            <a:t>17.0</a:t>
          </a:r>
          <a:r>
            <a:rPr kumimoji="1" lang="ja-JP" altLang="ja-JP" sz="1100">
              <a:solidFill>
                <a:schemeClr val="dk1"/>
              </a:solidFill>
              <a:effectLst/>
              <a:latin typeface="+mn-lt"/>
              <a:ea typeface="+mn-ea"/>
              <a:cs typeface="+mn-cs"/>
            </a:rPr>
            <a:t>％）は低く、製造品出荷額や事業所数が少ないなど、産業構造上の税収基盤が弱い状況にあり、財政力指数は下位にある。</a:t>
          </a:r>
          <a:endParaRPr lang="ja-JP" altLang="ja-JP">
            <a:effectLst/>
          </a:endParaRPr>
        </a:p>
        <a:p>
          <a:r>
            <a:rPr kumimoji="1" lang="ja-JP" altLang="ja-JP" sz="1100">
              <a:solidFill>
                <a:schemeClr val="dk1"/>
              </a:solidFill>
              <a:effectLst/>
              <a:latin typeface="+mn-lt"/>
              <a:ea typeface="+mn-ea"/>
              <a:cs typeface="+mn-cs"/>
            </a:rPr>
            <a:t>　新型コロナウイルス感染症の影響を受けてはいるが、企業誘致や地場産業の育成に引き続き努めるとともに、市税の徴収率向上等による歳入確保に努める。</a:t>
          </a:r>
          <a:endParaRPr lang="ja-JP" altLang="ja-JP">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00000000-0008-0000-0300-00003D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163830</xdr:rowOff>
    </xdr:from>
    <xdr:to>
      <xdr:col>23</xdr:col>
      <xdr:colOff>133350</xdr:colOff>
      <xdr:row>44</xdr:row>
      <xdr:rowOff>165100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flipV="1">
          <a:off x="4953000" y="6164580"/>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3" name="財政力最小値テキスト">
          <a:extLst>
            <a:ext uri="{FF2B5EF4-FFF2-40B4-BE49-F238E27FC236}">
              <a16:creationId xmlns:a16="http://schemas.microsoft.com/office/drawing/2014/main" id="{00000000-0008-0000-0300-00003F000000}"/>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78757</xdr:rowOff>
    </xdr:from>
    <xdr:ext cx="762000" cy="259045"/>
    <xdr:sp macro="" textlink="">
      <xdr:nvSpPr>
        <xdr:cNvPr id="65" name="財政力最大値テキスト">
          <a:extLst>
            <a:ext uri="{FF2B5EF4-FFF2-40B4-BE49-F238E27FC236}">
              <a16:creationId xmlns:a16="http://schemas.microsoft.com/office/drawing/2014/main" id="{00000000-0008-0000-0300-000041000000}"/>
            </a:ext>
          </a:extLst>
        </xdr:cNvPr>
        <xdr:cNvSpPr txBox="1"/>
      </xdr:nvSpPr>
      <xdr:spPr>
        <a:xfrm>
          <a:off x="5041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163830</xdr:rowOff>
    </xdr:from>
    <xdr:to>
      <xdr:col>24</xdr:col>
      <xdr:colOff>12700</xdr:colOff>
      <xdr:row>35</xdr:row>
      <xdr:rowOff>163830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116840</xdr:rowOff>
    </xdr:from>
    <xdr:to>
      <xdr:col>23</xdr:col>
      <xdr:colOff>133350</xdr:colOff>
      <xdr:row>44</xdr:row>
      <xdr:rowOff>165100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114800" y="766064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44467</xdr:rowOff>
    </xdr:from>
    <xdr:ext cx="762000" cy="259045"/>
    <xdr:sp macro="" textlink="">
      <xdr:nvSpPr>
        <xdr:cNvPr id="68" name="財政力平均値テキスト">
          <a:extLst>
            <a:ext uri="{FF2B5EF4-FFF2-40B4-BE49-F238E27FC236}">
              <a16:creationId xmlns:a16="http://schemas.microsoft.com/office/drawing/2014/main" id="{00000000-0008-0000-0300-000044000000}"/>
            </a:ext>
          </a:extLst>
        </xdr:cNvPr>
        <xdr:cNvSpPr txBox="1"/>
      </xdr:nvSpPr>
      <xdr:spPr>
        <a:xfrm>
          <a:off x="5041900" y="6731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27940</xdr:rowOff>
    </xdr:from>
    <xdr:to>
      <xdr:col>23</xdr:col>
      <xdr:colOff>184150</xdr:colOff>
      <xdr:row>40</xdr:row>
      <xdr:rowOff>129540</xdr:rowOff>
    </xdr:to>
    <xdr:sp macro="" textlink="">
      <xdr:nvSpPr>
        <xdr:cNvPr id="69" name="フローチャート: 判断 68">
          <a:extLst>
            <a:ext uri="{FF2B5EF4-FFF2-40B4-BE49-F238E27FC236}">
              <a16:creationId xmlns:a16="http://schemas.microsoft.com/office/drawing/2014/main" id="{00000000-0008-0000-0300-000045000000}"/>
            </a:ext>
          </a:extLst>
        </xdr:cNvPr>
        <xdr:cNvSpPr/>
      </xdr:nvSpPr>
      <xdr:spPr>
        <a:xfrm>
          <a:off x="49022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68580</xdr:rowOff>
    </xdr:from>
    <xdr:to>
      <xdr:col>19</xdr:col>
      <xdr:colOff>133350</xdr:colOff>
      <xdr:row>44</xdr:row>
      <xdr:rowOff>116840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3225800" y="761238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27940</xdr:rowOff>
    </xdr:from>
    <xdr:to>
      <xdr:col>19</xdr:col>
      <xdr:colOff>184150</xdr:colOff>
      <xdr:row>40</xdr:row>
      <xdr:rowOff>129540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064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139717</xdr:rowOff>
    </xdr:from>
    <xdr:ext cx="7366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3733800" y="665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68580</xdr:rowOff>
    </xdr:from>
    <xdr:to>
      <xdr:col>15</xdr:col>
      <xdr:colOff>82550</xdr:colOff>
      <xdr:row>44</xdr:row>
      <xdr:rowOff>68580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2336800" y="76123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39</xdr:row>
      <xdr:rowOff>151130</xdr:rowOff>
    </xdr:from>
    <xdr:to>
      <xdr:col>15</xdr:col>
      <xdr:colOff>133350</xdr:colOff>
      <xdr:row>40</xdr:row>
      <xdr:rowOff>81280</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3175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91457</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2844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68580</xdr:rowOff>
    </xdr:from>
    <xdr:to>
      <xdr:col>11</xdr:col>
      <xdr:colOff>31750</xdr:colOff>
      <xdr:row>44</xdr:row>
      <xdr:rowOff>116840</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1447800" y="761238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39</xdr:row>
      <xdr:rowOff>151130</xdr:rowOff>
    </xdr:from>
    <xdr:to>
      <xdr:col>11</xdr:col>
      <xdr:colOff>82550</xdr:colOff>
      <xdr:row>40</xdr:row>
      <xdr:rowOff>81280</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2286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91457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1955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27940</xdr:rowOff>
    </xdr:from>
    <xdr:to>
      <xdr:col>7</xdr:col>
      <xdr:colOff>31750</xdr:colOff>
      <xdr:row>40</xdr:row>
      <xdr:rowOff>129540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1397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139717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066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114300</xdr:rowOff>
    </xdr:from>
    <xdr:to>
      <xdr:col>23</xdr:col>
      <xdr:colOff>184150</xdr:colOff>
      <xdr:row>45</xdr:row>
      <xdr:rowOff>44450</xdr:rowOff>
    </xdr:to>
    <xdr:sp macro="" textlink="">
      <xdr:nvSpPr>
        <xdr:cNvPr id="86" name="楕円 85">
          <a:extLst>
            <a:ext uri="{FF2B5EF4-FFF2-40B4-BE49-F238E27FC236}">
              <a16:creationId xmlns:a16="http://schemas.microsoft.com/office/drawing/2014/main" id="{00000000-0008-0000-0300-000056000000}"/>
            </a:ext>
          </a:extLst>
        </xdr:cNvPr>
        <xdr:cNvSpPr/>
      </xdr:nvSpPr>
      <xdr:spPr>
        <a:xfrm>
          <a:off x="49022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10177</xdr:rowOff>
    </xdr:from>
    <xdr:ext cx="762000" cy="259045"/>
    <xdr:sp macro="" textlink="">
      <xdr:nvSpPr>
        <xdr:cNvPr id="87" name="財政力該当値テキスト">
          <a:extLst>
            <a:ext uri="{FF2B5EF4-FFF2-40B4-BE49-F238E27FC236}">
              <a16:creationId xmlns:a16="http://schemas.microsoft.com/office/drawing/2014/main" id="{00000000-0008-0000-0300-000057000000}"/>
            </a:ext>
          </a:extLst>
        </xdr:cNvPr>
        <xdr:cNvSpPr txBox="1"/>
      </xdr:nvSpPr>
      <xdr:spPr>
        <a:xfrm>
          <a:off x="504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66040</xdr:rowOff>
    </xdr:from>
    <xdr:to>
      <xdr:col>19</xdr:col>
      <xdr:colOff>184150</xdr:colOff>
      <xdr:row>44</xdr:row>
      <xdr:rowOff>167640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064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152417</xdr:rowOff>
    </xdr:from>
    <xdr:ext cx="7366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3733800" y="769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17780</xdr:rowOff>
    </xdr:from>
    <xdr:to>
      <xdr:col>15</xdr:col>
      <xdr:colOff>133350</xdr:colOff>
      <xdr:row>44</xdr:row>
      <xdr:rowOff>119380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3175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104157</xdr:rowOff>
    </xdr:from>
    <xdr:ext cx="7620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2844800" y="76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17780</xdr:rowOff>
    </xdr:from>
    <xdr:to>
      <xdr:col>11</xdr:col>
      <xdr:colOff>82550</xdr:colOff>
      <xdr:row>44</xdr:row>
      <xdr:rowOff>119380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2286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104157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955800" y="76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66040</xdr:rowOff>
    </xdr:from>
    <xdr:to>
      <xdr:col>7</xdr:col>
      <xdr:colOff>31750</xdr:colOff>
      <xdr:row>44</xdr:row>
      <xdr:rowOff>167640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1397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152417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066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effectLst/>
              <a:latin typeface="+mn-lt"/>
              <a:ea typeface="+mn-ea"/>
              <a:cs typeface="+mn-cs"/>
            </a:rPr>
            <a:t>　地方消費税交付金や軽油・自動車取得税交付金などの減</a:t>
          </a:r>
          <a:r>
            <a:rPr kumimoji="1" lang="ja-JP" altLang="ja-JP" sz="1100">
              <a:solidFill>
                <a:sysClr val="windowText" lastClr="000000"/>
              </a:solidFill>
              <a:effectLst/>
              <a:latin typeface="+mn-lt"/>
              <a:ea typeface="+mn-ea"/>
              <a:cs typeface="+mn-cs"/>
            </a:rPr>
            <a:t>に伴う分母</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経常一般財源</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の</a:t>
          </a:r>
          <a:r>
            <a:rPr kumimoji="1" lang="ja-JP" altLang="en-US" sz="1100">
              <a:solidFill>
                <a:sysClr val="windowText" lastClr="000000"/>
              </a:solidFill>
              <a:effectLst/>
              <a:latin typeface="+mn-lt"/>
              <a:ea typeface="+mn-ea"/>
              <a:cs typeface="+mn-cs"/>
            </a:rPr>
            <a:t>減と</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人件費や</a:t>
          </a:r>
          <a:r>
            <a:rPr kumimoji="1" lang="ja-JP" altLang="ja-JP" sz="1100">
              <a:solidFill>
                <a:sysClr val="windowText" lastClr="000000"/>
              </a:solidFill>
              <a:effectLst/>
              <a:latin typeface="+mn-lt"/>
              <a:ea typeface="+mn-ea"/>
              <a:cs typeface="+mn-cs"/>
            </a:rPr>
            <a:t>扶助費の増などの</a:t>
          </a:r>
          <a:r>
            <a:rPr kumimoji="1" lang="ja-JP" altLang="en-US" sz="1100">
              <a:solidFill>
                <a:sysClr val="windowText" lastClr="000000"/>
              </a:solidFill>
              <a:effectLst/>
              <a:latin typeface="+mn-lt"/>
              <a:ea typeface="+mn-ea"/>
              <a:cs typeface="+mn-cs"/>
            </a:rPr>
            <a:t>影響による</a:t>
          </a:r>
          <a:r>
            <a:rPr kumimoji="1" lang="ja-JP" altLang="ja-JP" sz="1100">
              <a:solidFill>
                <a:sysClr val="windowText" lastClr="000000"/>
              </a:solidFill>
              <a:effectLst/>
              <a:latin typeface="+mn-lt"/>
              <a:ea typeface="+mn-ea"/>
              <a:cs typeface="+mn-cs"/>
            </a:rPr>
            <a:t>分子</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経常的経費充当一般財源</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の増</a:t>
          </a:r>
          <a:r>
            <a:rPr kumimoji="1" lang="ja-JP" altLang="en-US" sz="1100">
              <a:solidFill>
                <a:sysClr val="windowText" lastClr="000000"/>
              </a:solidFill>
              <a:effectLst/>
              <a:latin typeface="+mn-lt"/>
              <a:ea typeface="+mn-ea"/>
              <a:cs typeface="+mn-cs"/>
            </a:rPr>
            <a:t>により</a:t>
          </a:r>
          <a:r>
            <a:rPr kumimoji="1" lang="ja-JP" altLang="ja-JP"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30</a:t>
          </a:r>
          <a:r>
            <a:rPr kumimoji="1" lang="ja-JP" altLang="ja-JP" sz="1100">
              <a:solidFill>
                <a:sysClr val="windowText" lastClr="000000"/>
              </a:solidFill>
              <a:effectLst/>
              <a:latin typeface="+mn-lt"/>
              <a:ea typeface="+mn-ea"/>
              <a:cs typeface="+mn-cs"/>
            </a:rPr>
            <a:t>年度と比べ</a:t>
          </a:r>
          <a:r>
            <a:rPr kumimoji="1" lang="en-US" altLang="ja-JP" sz="1100">
              <a:solidFill>
                <a:sysClr val="windowText" lastClr="000000"/>
              </a:solidFill>
              <a:effectLst/>
              <a:latin typeface="+mn-lt"/>
              <a:ea typeface="+mn-ea"/>
              <a:cs typeface="+mn-cs"/>
            </a:rPr>
            <a:t>1.6</a:t>
          </a:r>
          <a:r>
            <a:rPr kumimoji="1" lang="ja-JP" altLang="ja-JP" sz="1100">
              <a:solidFill>
                <a:sysClr val="windowText" lastClr="000000"/>
              </a:solidFill>
              <a:effectLst/>
              <a:latin typeface="+mn-lt"/>
              <a:ea typeface="+mn-ea"/>
              <a:cs typeface="+mn-cs"/>
            </a:rPr>
            <a:t>ポイント</a:t>
          </a:r>
          <a:r>
            <a:rPr kumimoji="1" lang="ja-JP" altLang="en-US" sz="1100">
              <a:solidFill>
                <a:sysClr val="windowText" lastClr="000000"/>
              </a:solidFill>
              <a:effectLst/>
              <a:latin typeface="+mn-lt"/>
              <a:ea typeface="+mn-ea"/>
              <a:cs typeface="+mn-cs"/>
            </a:rPr>
            <a:t>悪化した</a:t>
          </a:r>
          <a:r>
            <a:rPr kumimoji="1" lang="ja-JP" altLang="ja-JP" sz="1100">
              <a:solidFill>
                <a:sysClr val="windowText" lastClr="000000"/>
              </a:solidFill>
              <a:effectLst/>
              <a:latin typeface="+mn-lt"/>
              <a:ea typeface="+mn-ea"/>
              <a:cs typeface="+mn-cs"/>
            </a:rPr>
            <a:t>。</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　類似団体の比較では、良好な水準にあるものの、今後も扶助費の増などの影響も見込まれるため、市税を中心とする自主財源の涵養や、行財政改革の推進などによる適正な財政運営に努める。</a:t>
          </a:r>
          <a:endParaRPr lang="ja-JP" altLang="ja-JP" sz="1400">
            <a:solidFill>
              <a:sysClr val="windowText" lastClr="000000"/>
            </a:solidFill>
            <a:effectLst/>
          </a:endParaRP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73378</xdr:rowOff>
    </xdr:from>
    <xdr:to>
      <xdr:col>23</xdr:col>
      <xdr:colOff>133350</xdr:colOff>
      <xdr:row>67</xdr:row>
      <xdr:rowOff>4939</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017478"/>
          <a:ext cx="0" cy="14746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148466</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464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4939</xdr:rowOff>
    </xdr:from>
    <xdr:to>
      <xdr:col>24</xdr:col>
      <xdr:colOff>12700</xdr:colOff>
      <xdr:row>67</xdr:row>
      <xdr:rowOff>4939</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492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159755</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76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73378</xdr:rowOff>
    </xdr:from>
    <xdr:to>
      <xdr:col>24</xdr:col>
      <xdr:colOff>12700</xdr:colOff>
      <xdr:row>58</xdr:row>
      <xdr:rowOff>73378</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017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58</xdr:row>
      <xdr:rowOff>46567</xdr:rowOff>
    </xdr:from>
    <xdr:to>
      <xdr:col>23</xdr:col>
      <xdr:colOff>133350</xdr:colOff>
      <xdr:row>59</xdr:row>
      <xdr:rowOff>89605</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114800" y="9990667"/>
          <a:ext cx="838200" cy="214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89199</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890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117122</xdr:rowOff>
    </xdr:from>
    <xdr:to>
      <xdr:col>23</xdr:col>
      <xdr:colOff>184150</xdr:colOff>
      <xdr:row>64</xdr:row>
      <xdr:rowOff>47272</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91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58</xdr:row>
      <xdr:rowOff>46567</xdr:rowOff>
    </xdr:from>
    <xdr:to>
      <xdr:col>19</xdr:col>
      <xdr:colOff>133350</xdr:colOff>
      <xdr:row>59</xdr:row>
      <xdr:rowOff>170039</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9990667"/>
          <a:ext cx="889000" cy="294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36689</xdr:rowOff>
    </xdr:from>
    <xdr:to>
      <xdr:col>19</xdr:col>
      <xdr:colOff>184150</xdr:colOff>
      <xdr:row>63</xdr:row>
      <xdr:rowOff>138289</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83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123066</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924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170039</xdr:rowOff>
    </xdr:from>
    <xdr:to>
      <xdr:col>15</xdr:col>
      <xdr:colOff>82550</xdr:colOff>
      <xdr:row>60</xdr:row>
      <xdr:rowOff>25400</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2336800" y="10285589"/>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63500</xdr:rowOff>
    </xdr:from>
    <xdr:to>
      <xdr:col>15</xdr:col>
      <xdr:colOff>133350</xdr:colOff>
      <xdr:row>63</xdr:row>
      <xdr:rowOff>165100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149877</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95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58</xdr:row>
      <xdr:rowOff>167217</xdr:rowOff>
    </xdr:from>
    <xdr:to>
      <xdr:col>11</xdr:col>
      <xdr:colOff>31750</xdr:colOff>
      <xdr:row>60</xdr:row>
      <xdr:rowOff>25400</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0111317"/>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157339</xdr:rowOff>
    </xdr:from>
    <xdr:to>
      <xdr:col>11</xdr:col>
      <xdr:colOff>82550</xdr:colOff>
      <xdr:row>64</xdr:row>
      <xdr:rowOff>87489</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95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72266</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104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33867</xdr:rowOff>
    </xdr:from>
    <xdr:to>
      <xdr:col>7</xdr:col>
      <xdr:colOff>31750</xdr:colOff>
      <xdr:row>62</xdr:row>
      <xdr:rowOff>135467</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66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120244</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75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38805</xdr:rowOff>
    </xdr:from>
    <xdr:to>
      <xdr:col>23</xdr:col>
      <xdr:colOff>184150</xdr:colOff>
      <xdr:row>59</xdr:row>
      <xdr:rowOff>140405</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15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55332</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9999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57</xdr:row>
      <xdr:rowOff>167217</xdr:rowOff>
    </xdr:from>
    <xdr:to>
      <xdr:col>19</xdr:col>
      <xdr:colOff>184150</xdr:colOff>
      <xdr:row>58</xdr:row>
      <xdr:rowOff>97367</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993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56</xdr:row>
      <xdr:rowOff>107544</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970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119239</xdr:rowOff>
    </xdr:from>
    <xdr:to>
      <xdr:col>15</xdr:col>
      <xdr:colOff>133350</xdr:colOff>
      <xdr:row>60</xdr:row>
      <xdr:rowOff>49389</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23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59566</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003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146050</xdr:rowOff>
    </xdr:from>
    <xdr:to>
      <xdr:col>11</xdr:col>
      <xdr:colOff>82550</xdr:colOff>
      <xdr:row>60</xdr:row>
      <xdr:rowOff>76200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86377</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116417</xdr:rowOff>
    </xdr:from>
    <xdr:to>
      <xdr:col>7</xdr:col>
      <xdr:colOff>31750</xdr:colOff>
      <xdr:row>59</xdr:row>
      <xdr:rowOff>46567</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060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56744</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982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[157,267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年熊本地震の影響に伴う時間外勤務や任期付職員の雇用、災害廃棄物処理経費（物件費）や、県費負担教職員の権限委譲に伴う人件費の増加により、</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年度は人件費・物件費が増加していた。</a:t>
          </a:r>
          <a:endParaRPr lang="ja-JP" altLang="ja-JP">
            <a:effectLst/>
          </a:endParaRPr>
        </a:p>
        <a:p>
          <a:r>
            <a:rPr kumimoji="1" lang="ja-JP" altLang="ja-JP" sz="1100">
              <a:solidFill>
                <a:schemeClr val="dk1"/>
              </a:solidFill>
              <a:effectLst/>
              <a:latin typeface="+mn-lt"/>
              <a:ea typeface="+mn-ea"/>
              <a:cs typeface="+mn-cs"/>
            </a:rPr>
            <a:t>　しかし、平成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年度以降、熊本地震関連分が減少し、令和元年度においては、恒久住宅への転居が進んだことから、被災者住宅支援事業（物件費）が減少したため、人口１人当たり人件費・物件費等</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決算額は減少している</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今後についても、減少していく見込み。</a:t>
          </a:r>
          <a:endParaRPr lang="ja-JP" altLang="ja-JP">
            <a:effectLst/>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79375</xdr:rowOff>
    </xdr:from>
    <xdr:to>
      <xdr:col>27</xdr:col>
      <xdr:colOff>184150</xdr:colOff>
      <xdr:row>90</xdr:row>
      <xdr:rowOff>79375</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108602</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161925</xdr:rowOff>
    </xdr:from>
    <xdr:to>
      <xdr:col>27</xdr:col>
      <xdr:colOff>184150</xdr:colOff>
      <xdr:row>86</xdr:row>
      <xdr:rowOff>161925</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19702</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73025</xdr:rowOff>
    </xdr:from>
    <xdr:to>
      <xdr:col>27</xdr:col>
      <xdr:colOff>184150</xdr:colOff>
      <xdr:row>83</xdr:row>
      <xdr:rowOff>73025</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102252</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79</xdr:row>
      <xdr:rowOff>155575</xdr:rowOff>
    </xdr:from>
    <xdr:to>
      <xdr:col>27</xdr:col>
      <xdr:colOff>184150</xdr:colOff>
      <xdr:row>79</xdr:row>
      <xdr:rowOff>155575</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13352</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83</xdr:row>
      <xdr:rowOff>29003</xdr:rowOff>
    </xdr:from>
    <xdr:to>
      <xdr:col>23</xdr:col>
      <xdr:colOff>133350</xdr:colOff>
      <xdr:row>86</xdr:row>
      <xdr:rowOff>40959</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4259353"/>
          <a:ext cx="0" cy="5263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86</xdr:row>
      <xdr:rowOff>13036</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4757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86</xdr:row>
      <xdr:rowOff>40959</xdr:rowOff>
    </xdr:from>
    <xdr:to>
      <xdr:col>24</xdr:col>
      <xdr:colOff>12700</xdr:colOff>
      <xdr:row>86</xdr:row>
      <xdr:rowOff>40959</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4785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115380</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4002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83</xdr:row>
      <xdr:rowOff>29003</xdr:rowOff>
    </xdr:from>
    <xdr:to>
      <xdr:col>24</xdr:col>
      <xdr:colOff>12700</xdr:colOff>
      <xdr:row>83</xdr:row>
      <xdr:rowOff>29003</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4259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161982</xdr:rowOff>
    </xdr:from>
    <xdr:to>
      <xdr:col>23</xdr:col>
      <xdr:colOff>133350</xdr:colOff>
      <xdr:row>85</xdr:row>
      <xdr:rowOff>35716</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flipV="1">
          <a:off x="4114800" y="14563782"/>
          <a:ext cx="838200" cy="45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63011</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293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46484</xdr:rowOff>
    </xdr:from>
    <xdr:to>
      <xdr:col>23</xdr:col>
      <xdr:colOff>184150</xdr:colOff>
      <xdr:row>84</xdr:row>
      <xdr:rowOff>148084</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44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35716</xdr:rowOff>
    </xdr:from>
    <xdr:to>
      <xdr:col>19</xdr:col>
      <xdr:colOff>133350</xdr:colOff>
      <xdr:row>89</xdr:row>
      <xdr:rowOff>29990</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flipV="1">
          <a:off x="3225800" y="14608966"/>
          <a:ext cx="889000" cy="680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12190</xdr:rowOff>
    </xdr:from>
    <xdr:to>
      <xdr:col>19</xdr:col>
      <xdr:colOff>184150</xdr:colOff>
      <xdr:row>84</xdr:row>
      <xdr:rowOff>113790</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41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123967</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1828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13607</xdr:rowOff>
    </xdr:from>
    <xdr:to>
      <xdr:col>15</xdr:col>
      <xdr:colOff>82550</xdr:colOff>
      <xdr:row>89</xdr:row>
      <xdr:rowOff>29990</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4586857"/>
          <a:ext cx="889000" cy="702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11587</xdr:rowOff>
    </xdr:from>
    <xdr:to>
      <xdr:col>15</xdr:col>
      <xdr:colOff>133350</xdr:colOff>
      <xdr:row>84</xdr:row>
      <xdr:rowOff>113187</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413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123364</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4182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138044</xdr:rowOff>
    </xdr:from>
    <xdr:to>
      <xdr:col>11</xdr:col>
      <xdr:colOff>31750</xdr:colOff>
      <xdr:row>85</xdr:row>
      <xdr:rowOff>13607</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3854044"/>
          <a:ext cx="889000" cy="732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124058</xdr:rowOff>
    </xdr:from>
    <xdr:to>
      <xdr:col>11</xdr:col>
      <xdr:colOff>82550</xdr:colOff>
      <xdr:row>81</xdr:row>
      <xdr:rowOff>54208</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384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64385</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3608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101481</xdr:rowOff>
    </xdr:from>
    <xdr:to>
      <xdr:col>7</xdr:col>
      <xdr:colOff>31750</xdr:colOff>
      <xdr:row>81</xdr:row>
      <xdr:rowOff>31631</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3817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16408</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3903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111182</xdr:rowOff>
    </xdr:from>
    <xdr:to>
      <xdr:col>23</xdr:col>
      <xdr:colOff>184150</xdr:colOff>
      <xdr:row>85</xdr:row>
      <xdr:rowOff>41332</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512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83259</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4485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156366</xdr:rowOff>
    </xdr:from>
    <xdr:to>
      <xdr:col>19</xdr:col>
      <xdr:colOff>184150</xdr:colOff>
      <xdr:row>85</xdr:row>
      <xdr:rowOff>86516</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558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71293</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46445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88</xdr:row>
      <xdr:rowOff>150640</xdr:rowOff>
    </xdr:from>
    <xdr:to>
      <xdr:col>15</xdr:col>
      <xdr:colOff>133350</xdr:colOff>
      <xdr:row>89</xdr:row>
      <xdr:rowOff>80790</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5238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89</xdr:row>
      <xdr:rowOff>65567</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5324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134257</xdr:rowOff>
    </xdr:from>
    <xdr:to>
      <xdr:col>11</xdr:col>
      <xdr:colOff>82550</xdr:colOff>
      <xdr:row>85</xdr:row>
      <xdr:rowOff>64407</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453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49184</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4622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87244</xdr:rowOff>
    </xdr:from>
    <xdr:to>
      <xdr:col>7</xdr:col>
      <xdr:colOff>31750</xdr:colOff>
      <xdr:row>81</xdr:row>
      <xdr:rowOff>17394</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380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27571</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3572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rgbClr val="FF0000"/>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年度及び平成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年度は、給与制度の総合的見直しの実施開始が国に比べ</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年後となったため、国を上回る水準となったが、令和元年度は、総合的見直しに伴う現給保障を廃止したことにより、国とほぼ同水準となった</a:t>
          </a:r>
          <a:r>
            <a:rPr kumimoji="1" lang="ja-JP" altLang="en-US"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pPr eaLnBrk="1" fontAlgn="auto" latinLnBrk="0" hangingPunct="1"/>
          <a:r>
            <a:rPr kumimoji="1" lang="ja-JP" altLang="ja-JP" sz="1100">
              <a:solidFill>
                <a:schemeClr val="dk1"/>
              </a:solidFill>
              <a:effectLst/>
              <a:latin typeface="+mn-lt"/>
              <a:ea typeface="+mn-ea"/>
              <a:cs typeface="+mn-cs"/>
            </a:rPr>
            <a:t>　今後も引き続き人事委員会の勧告等を踏まえながら、給与制度を継続的に点検し、必要に応じて見直しを行う。</a:t>
          </a:r>
          <a:endParaRPr lang="ja-JP" altLang="ja-JP" sz="1400">
            <a:solidFill>
              <a:srgbClr val="FF0000"/>
            </a:solidFill>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53975</xdr:rowOff>
    </xdr:from>
    <xdr:to>
      <xdr:col>81</xdr:col>
      <xdr:colOff>44450</xdr:colOff>
      <xdr:row>88</xdr:row>
      <xdr:rowOff>40216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3941425"/>
          <a:ext cx="0" cy="11863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12293</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09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40216</xdr:rowOff>
    </xdr:from>
    <xdr:to>
      <xdr:col>81</xdr:col>
      <xdr:colOff>133350</xdr:colOff>
      <xdr:row>88</xdr:row>
      <xdr:rowOff>40216</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127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140352</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684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53975</xdr:rowOff>
    </xdr:from>
    <xdr:to>
      <xdr:col>81</xdr:col>
      <xdr:colOff>133350</xdr:colOff>
      <xdr:row>81</xdr:row>
      <xdr:rowOff>53975</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394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51859</xdr:rowOff>
    </xdr:from>
    <xdr:to>
      <xdr:col>81</xdr:col>
      <xdr:colOff>44450</xdr:colOff>
      <xdr:row>85</xdr:row>
      <xdr:rowOff>51859</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179800" y="1462510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148818</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3791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132291</xdr:rowOff>
    </xdr:from>
    <xdr:to>
      <xdr:col>81</xdr:col>
      <xdr:colOff>95250</xdr:colOff>
      <xdr:row>85</xdr:row>
      <xdr:rowOff>62441</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51859</xdr:rowOff>
    </xdr:from>
    <xdr:to>
      <xdr:col>77</xdr:col>
      <xdr:colOff>44450</xdr:colOff>
      <xdr:row>85</xdr:row>
      <xdr:rowOff>132291</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5290800" y="14625109"/>
          <a:ext cx="8890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132291</xdr:rowOff>
    </xdr:from>
    <xdr:to>
      <xdr:col>77</xdr:col>
      <xdr:colOff>95250</xdr:colOff>
      <xdr:row>85</xdr:row>
      <xdr:rowOff>62441</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72618</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3029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132291</xdr:rowOff>
    </xdr:from>
    <xdr:to>
      <xdr:col>72</xdr:col>
      <xdr:colOff>203200</xdr:colOff>
      <xdr:row>86</xdr:row>
      <xdr:rowOff>41275</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4401800" y="14705541"/>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41275</xdr:rowOff>
    </xdr:from>
    <xdr:to>
      <xdr:col>73</xdr:col>
      <xdr:colOff>44450</xdr:colOff>
      <xdr:row>85</xdr:row>
      <xdr:rowOff>142875</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61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153052</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38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41275</xdr:rowOff>
    </xdr:from>
    <xdr:to>
      <xdr:col>68</xdr:col>
      <xdr:colOff>152400</xdr:colOff>
      <xdr:row>86</xdr:row>
      <xdr:rowOff>41275</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a:off x="13512800" y="147859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132291</xdr:rowOff>
    </xdr:from>
    <xdr:to>
      <xdr:col>68</xdr:col>
      <xdr:colOff>203200</xdr:colOff>
      <xdr:row>85</xdr:row>
      <xdr:rowOff>62441</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72618</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302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1059</xdr:rowOff>
    </xdr:from>
    <xdr:to>
      <xdr:col>64</xdr:col>
      <xdr:colOff>152400</xdr:colOff>
      <xdr:row>85</xdr:row>
      <xdr:rowOff>102659</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112836</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343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1059</xdr:rowOff>
    </xdr:from>
    <xdr:to>
      <xdr:col>81</xdr:col>
      <xdr:colOff>95250</xdr:colOff>
      <xdr:row>85</xdr:row>
      <xdr:rowOff>102659</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4574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144586</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4546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1059</xdr:rowOff>
    </xdr:from>
    <xdr:to>
      <xdr:col>77</xdr:col>
      <xdr:colOff>95250</xdr:colOff>
      <xdr:row>85</xdr:row>
      <xdr:rowOff>102659</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4574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87436</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46606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81491</xdr:rowOff>
    </xdr:from>
    <xdr:to>
      <xdr:col>73</xdr:col>
      <xdr:colOff>44450</xdr:colOff>
      <xdr:row>86</xdr:row>
      <xdr:rowOff>11641</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4654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167868</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4741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161925</xdr:rowOff>
    </xdr:from>
    <xdr:to>
      <xdr:col>68</xdr:col>
      <xdr:colOff>203200</xdr:colOff>
      <xdr:row>86</xdr:row>
      <xdr:rowOff>92075</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473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76852</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482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161925</xdr:rowOff>
    </xdr:from>
    <xdr:to>
      <xdr:col>64</xdr:col>
      <xdr:colOff>152400</xdr:colOff>
      <xdr:row>86</xdr:row>
      <xdr:rowOff>92075</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473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76852</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482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rgbClr val="FF0000"/>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年熊本地震発生後は、定員抑制を見合わせて復旧復興業務に必要な人員確保に努めてきたため職員数が増加してきたが、復旧復興業務の進捗に伴い、職員数はやや減少に転じた。</a:t>
          </a:r>
          <a:endParaRPr lang="ja-JP" altLang="ja-JP">
            <a:effectLst/>
          </a:endParaRPr>
        </a:p>
        <a:p>
          <a:r>
            <a:rPr kumimoji="1" lang="ja-JP" altLang="ja-JP" sz="1100">
              <a:solidFill>
                <a:schemeClr val="dk1"/>
              </a:solidFill>
              <a:effectLst/>
              <a:latin typeface="+mn-lt"/>
              <a:ea typeface="+mn-ea"/>
              <a:cs typeface="+mn-cs"/>
            </a:rPr>
            <a:t>　今後は、令和元年度に策定した第</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次熊本市定員管理計画に基づき、熊本地震の復旧復興や総合計画に掲げる重点的取組等に必要な人員を確保しつつ、民間活力の活用や事務の効率化等により、引き続き職員数の適正化に努めていく。</a:t>
          </a:r>
          <a:endParaRPr lang="ja-JP" altLang="ja-JP">
            <a:effectLst/>
          </a:endParaRP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63</xdr:row>
      <xdr:rowOff>136017</xdr:rowOff>
    </xdr:from>
    <xdr:to>
      <xdr:col>81</xdr:col>
      <xdr:colOff>44450</xdr:colOff>
      <xdr:row>67</xdr:row>
      <xdr:rowOff>19685</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937367"/>
          <a:ext cx="0" cy="5694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163212</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478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19685</xdr:rowOff>
    </xdr:from>
    <xdr:to>
      <xdr:col>81</xdr:col>
      <xdr:colOff>133350</xdr:colOff>
      <xdr:row>67</xdr:row>
      <xdr:rowOff>19685</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506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50944</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10680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63</xdr:row>
      <xdr:rowOff>136017</xdr:rowOff>
    </xdr:from>
    <xdr:to>
      <xdr:col>81</xdr:col>
      <xdr:colOff>133350</xdr:colOff>
      <xdr:row>63</xdr:row>
      <xdr:rowOff>136017</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937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66</xdr:row>
      <xdr:rowOff>113919</xdr:rowOff>
    </xdr:from>
    <xdr:to>
      <xdr:col>81</xdr:col>
      <xdr:colOff>44450</xdr:colOff>
      <xdr:row>66</xdr:row>
      <xdr:rowOff>140462</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flipV="1">
          <a:off x="16179800" y="11429619"/>
          <a:ext cx="838200" cy="2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64</xdr:row>
      <xdr:rowOff>72534</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1045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56007</xdr:rowOff>
    </xdr:from>
    <xdr:to>
      <xdr:col>81</xdr:col>
      <xdr:colOff>95250</xdr:colOff>
      <xdr:row>65</xdr:row>
      <xdr:rowOff>157607</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1200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66</xdr:row>
      <xdr:rowOff>118745</xdr:rowOff>
    </xdr:from>
    <xdr:to>
      <xdr:col>77</xdr:col>
      <xdr:colOff>44450</xdr:colOff>
      <xdr:row>66</xdr:row>
      <xdr:rowOff>140462</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1434445"/>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65</xdr:row>
      <xdr:rowOff>19812</xdr:rowOff>
    </xdr:from>
    <xdr:to>
      <xdr:col>77</xdr:col>
      <xdr:colOff>95250</xdr:colOff>
      <xdr:row>65</xdr:row>
      <xdr:rowOff>121412</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1164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131589</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9329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66</xdr:row>
      <xdr:rowOff>72898</xdr:rowOff>
    </xdr:from>
    <xdr:to>
      <xdr:col>72</xdr:col>
      <xdr:colOff>203200</xdr:colOff>
      <xdr:row>66</xdr:row>
      <xdr:rowOff>118745</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1388598"/>
          <a:ext cx="889000" cy="45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65</xdr:row>
      <xdr:rowOff>14986</xdr:rowOff>
    </xdr:from>
    <xdr:to>
      <xdr:col>73</xdr:col>
      <xdr:colOff>44450</xdr:colOff>
      <xdr:row>65</xdr:row>
      <xdr:rowOff>116586</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1159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126763</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928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134112</xdr:rowOff>
    </xdr:from>
    <xdr:to>
      <xdr:col>68</xdr:col>
      <xdr:colOff>152400</xdr:colOff>
      <xdr:row>66</xdr:row>
      <xdr:rowOff>72898</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249662"/>
          <a:ext cx="889000" cy="1138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65</xdr:row>
      <xdr:rowOff>22225</xdr:rowOff>
    </xdr:from>
    <xdr:to>
      <xdr:col>68</xdr:col>
      <xdr:colOff>203200</xdr:colOff>
      <xdr:row>65</xdr:row>
      <xdr:rowOff>123825</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116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134002</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93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35052</xdr:rowOff>
    </xdr:from>
    <xdr:to>
      <xdr:col>64</xdr:col>
      <xdr:colOff>152400</xdr:colOff>
      <xdr:row>59</xdr:row>
      <xdr:rowOff>136652</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150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146829</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9919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66</xdr:row>
      <xdr:rowOff>63119</xdr:rowOff>
    </xdr:from>
    <xdr:to>
      <xdr:col>81</xdr:col>
      <xdr:colOff>95250</xdr:colOff>
      <xdr:row>66</xdr:row>
      <xdr:rowOff>164719</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1378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130446</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1274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66</xdr:row>
      <xdr:rowOff>89662</xdr:rowOff>
    </xdr:from>
    <xdr:to>
      <xdr:col>77</xdr:col>
      <xdr:colOff>95250</xdr:colOff>
      <xdr:row>67</xdr:row>
      <xdr:rowOff>19812</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1405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67</xdr:row>
      <xdr:rowOff>4589</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14917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66</xdr:row>
      <xdr:rowOff>67945</xdr:rowOff>
    </xdr:from>
    <xdr:to>
      <xdr:col>73</xdr:col>
      <xdr:colOff>44450</xdr:colOff>
      <xdr:row>66</xdr:row>
      <xdr:rowOff>169545</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1383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66</xdr:row>
      <xdr:rowOff>154322</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1470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66</xdr:row>
      <xdr:rowOff>22098</xdr:rowOff>
    </xdr:from>
    <xdr:to>
      <xdr:col>68</xdr:col>
      <xdr:colOff>203200</xdr:colOff>
      <xdr:row>66</xdr:row>
      <xdr:rowOff>123698</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1337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66</xdr:row>
      <xdr:rowOff>108475</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1424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83312</xdr:rowOff>
    </xdr:from>
    <xdr:to>
      <xdr:col>64</xdr:col>
      <xdr:colOff>152400</xdr:colOff>
      <xdr:row>60</xdr:row>
      <xdr:rowOff>13462</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19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169689</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285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rgbClr val="FF0000"/>
              </a:solidFill>
              <a:effectLst/>
              <a:latin typeface="+mn-lt"/>
              <a:ea typeface="+mn-ea"/>
              <a:cs typeface="+mn-cs"/>
            </a:rPr>
            <a:t>　</a:t>
          </a:r>
          <a:r>
            <a:rPr kumimoji="1" lang="ja-JP" altLang="ja-JP"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12</a:t>
          </a:r>
          <a:r>
            <a:rPr kumimoji="1" lang="ja-JP" altLang="ja-JP" sz="1100">
              <a:solidFill>
                <a:sysClr val="windowText" lastClr="000000"/>
              </a:solidFill>
              <a:effectLst/>
              <a:latin typeface="+mn-lt"/>
              <a:ea typeface="+mn-ea"/>
              <a:cs typeface="+mn-cs"/>
            </a:rPr>
            <a:t>年度以降、投資的経費の抑制や繰上償還の推進等に取り組み、臨時財政対策債分を除く元利償還金が減少傾向にあることに加え、</a:t>
          </a:r>
          <a:r>
            <a:rPr kumimoji="1" lang="ja-JP" altLang="en-US" sz="1100">
              <a:solidFill>
                <a:sysClr val="windowText" lastClr="000000"/>
              </a:solidFill>
              <a:effectLst/>
              <a:latin typeface="+mn-lt"/>
              <a:ea typeface="+mn-ea"/>
              <a:cs typeface="+mn-cs"/>
            </a:rPr>
            <a:t>令和元年度</a:t>
          </a:r>
          <a:r>
            <a:rPr kumimoji="1" lang="ja-JP" altLang="ja-JP" sz="1100">
              <a:solidFill>
                <a:sysClr val="windowText" lastClr="000000"/>
              </a:solidFill>
              <a:effectLst/>
              <a:latin typeface="+mn-lt"/>
              <a:ea typeface="+mn-ea"/>
              <a:cs typeface="+mn-cs"/>
            </a:rPr>
            <a:t>は、分母となる標準財政規模の増加</a:t>
          </a:r>
          <a:r>
            <a:rPr kumimoji="1" lang="ja-JP" altLang="en-US" sz="1100">
              <a:solidFill>
                <a:sysClr val="windowText" lastClr="000000"/>
              </a:solidFill>
              <a:effectLst/>
              <a:latin typeface="+mn-lt"/>
              <a:ea typeface="+mn-ea"/>
              <a:cs typeface="+mn-cs"/>
            </a:rPr>
            <a:t>に</a:t>
          </a:r>
          <a:r>
            <a:rPr kumimoji="1" lang="ja-JP" altLang="ja-JP" sz="1100">
              <a:solidFill>
                <a:sysClr val="windowText" lastClr="000000"/>
              </a:solidFill>
              <a:effectLst/>
              <a:latin typeface="+mn-lt"/>
              <a:ea typeface="+mn-ea"/>
              <a:cs typeface="+mn-cs"/>
            </a:rPr>
            <a:t>より、実質公債費比率の</a:t>
          </a:r>
          <a:r>
            <a:rPr kumimoji="1" lang="ja-JP" altLang="en-US" sz="1100">
              <a:solidFill>
                <a:sysClr val="windowText" lastClr="000000"/>
              </a:solidFill>
              <a:effectLst/>
              <a:latin typeface="+mn-lt"/>
              <a:ea typeface="+mn-ea"/>
              <a:cs typeface="+mn-cs"/>
            </a:rPr>
            <a:t>低下</a:t>
          </a:r>
          <a:r>
            <a:rPr kumimoji="1" lang="ja-JP" altLang="ja-JP" sz="1100">
              <a:solidFill>
                <a:sysClr val="windowText" lastClr="000000"/>
              </a:solidFill>
              <a:effectLst/>
              <a:latin typeface="+mn-lt"/>
              <a:ea typeface="+mn-ea"/>
              <a:cs typeface="+mn-cs"/>
            </a:rPr>
            <a:t>が続いている。</a:t>
          </a:r>
          <a:endParaRPr lang="ja-JP" altLang="ja-JP" sz="1400">
            <a:solidFill>
              <a:sysClr val="windowText" lastClr="000000"/>
            </a:solidFill>
            <a:effectLst/>
          </a:endParaRPr>
        </a:p>
        <a:p>
          <a:r>
            <a:rPr kumimoji="1" lang="ja-JP" altLang="ja-JP" sz="1100">
              <a:solidFill>
                <a:srgbClr val="FF0000"/>
              </a:solidFill>
              <a:effectLst/>
              <a:latin typeface="+mn-lt"/>
              <a:ea typeface="+mn-ea"/>
              <a:cs typeface="+mn-cs"/>
            </a:rPr>
            <a:t>　</a:t>
          </a:r>
          <a:r>
            <a:rPr kumimoji="1" lang="ja-JP" altLang="ja-JP" sz="1100">
              <a:solidFill>
                <a:sysClr val="windowText" lastClr="000000"/>
              </a:solidFill>
              <a:effectLst/>
              <a:latin typeface="+mn-lt"/>
              <a:ea typeface="+mn-ea"/>
              <a:cs typeface="+mn-cs"/>
            </a:rPr>
            <a:t>今後は、震災関連経費の償還が控えているため、引き続き事業の選択と集中を図り、公債費の抑制に努めることで指標の改善を図っていく。</a:t>
          </a:r>
          <a:endParaRPr lang="ja-JP" altLang="ja-JP" sz="1400">
            <a:solidFill>
              <a:sysClr val="windowText" lastClr="000000"/>
            </a:solidFill>
            <a:effectLst/>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59267</xdr:rowOff>
    </xdr:from>
    <xdr:to>
      <xdr:col>81</xdr:col>
      <xdr:colOff>44450</xdr:colOff>
      <xdr:row>43</xdr:row>
      <xdr:rowOff>135467</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7018000" y="606001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107544</xdr:rowOff>
    </xdr:from>
    <xdr:ext cx="762000" cy="259045"/>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7106900" y="747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135467</xdr:rowOff>
    </xdr:from>
    <xdr:to>
      <xdr:col>81</xdr:col>
      <xdr:colOff>133350</xdr:colOff>
      <xdr:row>43</xdr:row>
      <xdr:rowOff>135467</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7507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145644</xdr:rowOff>
    </xdr:from>
    <xdr:ext cx="762000" cy="259045"/>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7106900" y="5803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59267</xdr:rowOff>
    </xdr:from>
    <xdr:to>
      <xdr:col>81</xdr:col>
      <xdr:colOff>133350</xdr:colOff>
      <xdr:row>35</xdr:row>
      <xdr:rowOff>59267</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6060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148167</xdr:rowOff>
    </xdr:from>
    <xdr:to>
      <xdr:col>81</xdr:col>
      <xdr:colOff>44450</xdr:colOff>
      <xdr:row>39</xdr:row>
      <xdr:rowOff>124178</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6179800" y="6663267"/>
          <a:ext cx="838200" cy="14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163282</xdr:rowOff>
    </xdr:from>
    <xdr:ext cx="762000" cy="259045"/>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7106900" y="66783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19755</xdr:rowOff>
    </xdr:from>
    <xdr:to>
      <xdr:col>81</xdr:col>
      <xdr:colOff>95250</xdr:colOff>
      <xdr:row>39</xdr:row>
      <xdr:rowOff>121355</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967200" y="6706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124178</xdr:rowOff>
    </xdr:from>
    <xdr:to>
      <xdr:col>77</xdr:col>
      <xdr:colOff>44450</xdr:colOff>
      <xdr:row>40</xdr:row>
      <xdr:rowOff>100189</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5290800" y="6810728"/>
          <a:ext cx="889000" cy="14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113595</xdr:rowOff>
    </xdr:from>
    <xdr:to>
      <xdr:col>77</xdr:col>
      <xdr:colOff>95250</xdr:colOff>
      <xdr:row>40</xdr:row>
      <xdr:rowOff>43745</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129000" y="680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28522</xdr:rowOff>
    </xdr:from>
    <xdr:ext cx="7366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798800" y="68865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100189</xdr:rowOff>
    </xdr:from>
    <xdr:to>
      <xdr:col>72</xdr:col>
      <xdr:colOff>203200</xdr:colOff>
      <xdr:row>40</xdr:row>
      <xdr:rowOff>167217</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4401800" y="6958189"/>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76200</xdr:rowOff>
    </xdr:from>
    <xdr:to>
      <xdr:col>73</xdr:col>
      <xdr:colOff>44450</xdr:colOff>
      <xdr:row>41</xdr:row>
      <xdr:rowOff>6350</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5240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162577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167217</xdr:rowOff>
    </xdr:from>
    <xdr:to>
      <xdr:col>68</xdr:col>
      <xdr:colOff>152400</xdr:colOff>
      <xdr:row>41</xdr:row>
      <xdr:rowOff>35983</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flipV="1">
          <a:off x="13512800" y="702521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79022</xdr:rowOff>
    </xdr:from>
    <xdr:to>
      <xdr:col>68</xdr:col>
      <xdr:colOff>203200</xdr:colOff>
      <xdr:row>42</xdr:row>
      <xdr:rowOff>9172</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4351000" y="710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165399</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719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159455</xdr:rowOff>
    </xdr:from>
    <xdr:to>
      <xdr:col>64</xdr:col>
      <xdr:colOff>152400</xdr:colOff>
      <xdr:row>42</xdr:row>
      <xdr:rowOff>89605</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34620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74382</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7275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97367</xdr:rowOff>
    </xdr:from>
    <xdr:to>
      <xdr:col>81</xdr:col>
      <xdr:colOff>95250</xdr:colOff>
      <xdr:row>39</xdr:row>
      <xdr:rowOff>27517</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9672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113894</xdr:rowOff>
    </xdr:from>
    <xdr:ext cx="762000" cy="259045"/>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7106900" y="6457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73378</xdr:rowOff>
    </xdr:from>
    <xdr:to>
      <xdr:col>77</xdr:col>
      <xdr:colOff>95250</xdr:colOff>
      <xdr:row>40</xdr:row>
      <xdr:rowOff>3528</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129000" y="675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13705</xdr:rowOff>
    </xdr:from>
    <xdr:ext cx="7366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798800" y="6528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49389</xdr:rowOff>
    </xdr:from>
    <xdr:to>
      <xdr:col>73</xdr:col>
      <xdr:colOff>44450</xdr:colOff>
      <xdr:row>40</xdr:row>
      <xdr:rowOff>150989</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5240000" y="690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161166</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909800" y="6676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116417</xdr:rowOff>
    </xdr:from>
    <xdr:to>
      <xdr:col>68</xdr:col>
      <xdr:colOff>203200</xdr:colOff>
      <xdr:row>41</xdr:row>
      <xdr:rowOff>46567</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4351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56744</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020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156633</xdr:rowOff>
    </xdr:from>
    <xdr:to>
      <xdr:col>64</xdr:col>
      <xdr:colOff>152400</xdr:colOff>
      <xdr:row>41</xdr:row>
      <xdr:rowOff>86783</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3462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96960</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131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年度</a:t>
          </a:r>
          <a:r>
            <a:rPr kumimoji="1" lang="ja-JP" altLang="ja-JP" sz="1100">
              <a:solidFill>
                <a:schemeClr val="dk1"/>
              </a:solidFill>
              <a:effectLst/>
              <a:latin typeface="+mn-lt"/>
              <a:ea typeface="+mn-ea"/>
              <a:cs typeface="+mn-cs"/>
            </a:rPr>
            <a:t>までほぼ横ばいで推移し、</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年度</a:t>
          </a:r>
          <a:r>
            <a:rPr kumimoji="1" lang="ja-JP" altLang="ja-JP" sz="1100">
              <a:solidFill>
                <a:schemeClr val="dk1"/>
              </a:solidFill>
              <a:effectLst/>
              <a:latin typeface="+mn-lt"/>
              <a:ea typeface="+mn-ea"/>
              <a:cs typeface="+mn-cs"/>
            </a:rPr>
            <a:t>は基準財政需要額算入見込額の増等により</a:t>
          </a:r>
          <a:r>
            <a:rPr kumimoji="1" lang="en-US" altLang="ja-JP" sz="1100">
              <a:solidFill>
                <a:schemeClr val="dk1"/>
              </a:solidFill>
              <a:effectLst/>
              <a:latin typeface="+mn-lt"/>
              <a:ea typeface="+mn-ea"/>
              <a:cs typeface="+mn-cs"/>
            </a:rPr>
            <a:t>11.2</a:t>
          </a:r>
          <a:r>
            <a:rPr kumimoji="1" lang="ja-JP" altLang="ja-JP" sz="1100">
              <a:solidFill>
                <a:schemeClr val="dk1"/>
              </a:solidFill>
              <a:effectLst/>
              <a:latin typeface="+mn-lt"/>
              <a:ea typeface="+mn-ea"/>
              <a:cs typeface="+mn-cs"/>
            </a:rPr>
            <a:t>ポイント改善していた。</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令和元年度</a:t>
          </a:r>
          <a:r>
            <a:rPr kumimoji="1" lang="ja-JP" altLang="ja-JP" sz="1100">
              <a:solidFill>
                <a:schemeClr val="dk1"/>
              </a:solidFill>
              <a:effectLst/>
              <a:latin typeface="+mn-lt"/>
              <a:ea typeface="+mn-ea"/>
              <a:cs typeface="+mn-cs"/>
            </a:rPr>
            <a:t>においては、分母となる標準財政規模は増加したものの、分子となる地方債現在高が、熊本城ホール整備事業等の影響で増加したことにより、指標の上昇を招いている。</a:t>
          </a:r>
          <a:endParaRPr lang="ja-JP" altLang="ja-JP">
            <a:effectLst/>
          </a:endParaRPr>
        </a:p>
        <a:p>
          <a:r>
            <a:rPr kumimoji="1" lang="ja-JP" altLang="ja-JP" sz="1100">
              <a:solidFill>
                <a:schemeClr val="dk1"/>
              </a:solidFill>
              <a:effectLst/>
              <a:latin typeface="+mn-lt"/>
              <a:ea typeface="+mn-ea"/>
              <a:cs typeface="+mn-cs"/>
            </a:rPr>
            <a:t>　今後も、引き続き投資的経費の総額管理等による計画的な市債発行により、比率の改善を図っていく。</a:t>
          </a:r>
          <a:endParaRPr lang="ja-JP" altLang="ja-JP">
            <a:effectLst/>
          </a:endParaRP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135848</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70667"/>
          <a:ext cx="0" cy="15370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107925</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879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135848</xdr:rowOff>
    </xdr:from>
    <xdr:to>
      <xdr:col>81</xdr:col>
      <xdr:colOff>133350</xdr:colOff>
      <xdr:row>22</xdr:row>
      <xdr:rowOff>135848</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907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50969</xdr:rowOff>
    </xdr:from>
    <xdr:to>
      <xdr:col>81</xdr:col>
      <xdr:colOff>44450</xdr:colOff>
      <xdr:row>19</xdr:row>
      <xdr:rowOff>132207</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179800" y="3308519"/>
          <a:ext cx="838200" cy="81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158513</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901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141986</xdr:rowOff>
    </xdr:from>
    <xdr:to>
      <xdr:col>81</xdr:col>
      <xdr:colOff>95250</xdr:colOff>
      <xdr:row>18</xdr:row>
      <xdr:rowOff>72136</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305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50969</xdr:rowOff>
    </xdr:from>
    <xdr:to>
      <xdr:col>77</xdr:col>
      <xdr:colOff>44450</xdr:colOff>
      <xdr:row>19</xdr:row>
      <xdr:rowOff>141055</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5290800" y="3308519"/>
          <a:ext cx="889000" cy="90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18</xdr:row>
      <xdr:rowOff>18796</xdr:rowOff>
    </xdr:from>
    <xdr:to>
      <xdr:col>77</xdr:col>
      <xdr:colOff>95250</xdr:colOff>
      <xdr:row>18</xdr:row>
      <xdr:rowOff>120396</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310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130573</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873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110490</xdr:rowOff>
    </xdr:from>
    <xdr:to>
      <xdr:col>72</xdr:col>
      <xdr:colOff>203200</xdr:colOff>
      <xdr:row>19</xdr:row>
      <xdr:rowOff>141055</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4401800" y="3368040"/>
          <a:ext cx="889000" cy="30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18</xdr:row>
      <xdr:rowOff>86360</xdr:rowOff>
    </xdr:from>
    <xdr:to>
      <xdr:col>73</xdr:col>
      <xdr:colOff>44450</xdr:colOff>
      <xdr:row>19</xdr:row>
      <xdr:rowOff>16510</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317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26687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94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110490</xdr:rowOff>
    </xdr:from>
    <xdr:to>
      <xdr:col>68</xdr:col>
      <xdr:colOff>152400</xdr:colOff>
      <xdr:row>19</xdr:row>
      <xdr:rowOff>122555</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flipV="1">
          <a:off x="13512800" y="3368040"/>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18</xdr:row>
      <xdr:rowOff>164380</xdr:rowOff>
    </xdr:from>
    <xdr:to>
      <xdr:col>68</xdr:col>
      <xdr:colOff>203200</xdr:colOff>
      <xdr:row>19</xdr:row>
      <xdr:rowOff>94530</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325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104707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301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61299</xdr:rowOff>
    </xdr:from>
    <xdr:to>
      <xdr:col>64</xdr:col>
      <xdr:colOff>152400</xdr:colOff>
      <xdr:row>19</xdr:row>
      <xdr:rowOff>162899</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3318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1626</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3087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81407</xdr:rowOff>
    </xdr:from>
    <xdr:to>
      <xdr:col>81</xdr:col>
      <xdr:colOff>95250</xdr:colOff>
      <xdr:row>20</xdr:row>
      <xdr:rowOff>11557</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967200" y="3338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53484</xdr:rowOff>
    </xdr:from>
    <xdr:ext cx="762000" cy="259045"/>
    <xdr:sp macro="" textlink="">
      <xdr:nvSpPr>
        <xdr:cNvPr id="465" name="将来負担の状況該当値テキスト">
          <a:extLst>
            <a:ext uri="{FF2B5EF4-FFF2-40B4-BE49-F238E27FC236}">
              <a16:creationId xmlns:a16="http://schemas.microsoft.com/office/drawing/2014/main" id="{00000000-0008-0000-0300-0000D1010000}"/>
            </a:ext>
          </a:extLst>
        </xdr:cNvPr>
        <xdr:cNvSpPr txBox="1"/>
      </xdr:nvSpPr>
      <xdr:spPr>
        <a:xfrm>
          <a:off x="17106900" y="3311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169</xdr:rowOff>
    </xdr:from>
    <xdr:to>
      <xdr:col>77</xdr:col>
      <xdr:colOff>95250</xdr:colOff>
      <xdr:row>19</xdr:row>
      <xdr:rowOff>101769</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129000" y="3257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86546</xdr:rowOff>
    </xdr:from>
    <xdr:ext cx="7366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798800" y="33440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90255</xdr:rowOff>
    </xdr:from>
    <xdr:to>
      <xdr:col>73</xdr:col>
      <xdr:colOff>44450</xdr:colOff>
      <xdr:row>20</xdr:row>
      <xdr:rowOff>20405</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5240000" y="334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5182</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909800" y="3434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59690</xdr:rowOff>
    </xdr:from>
    <xdr:to>
      <xdr:col>68</xdr:col>
      <xdr:colOff>203200</xdr:colOff>
      <xdr:row>19</xdr:row>
      <xdr:rowOff>161290</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4351000" y="331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146067</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020800" y="340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71755</xdr:rowOff>
    </xdr:from>
    <xdr:to>
      <xdr:col>64</xdr:col>
      <xdr:colOff>152400</xdr:colOff>
      <xdr:row>20</xdr:row>
      <xdr:rowOff>1905</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3462000" y="332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158132</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3131800" y="3415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熊本県熊本市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733,721
727,066
390.32
407,076,330
398,501,331
6,670,847
192,806,403
481,313,290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126.7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tx1"/>
              </a:solidFill>
              <a:effectLst/>
              <a:latin typeface="+mn-lt"/>
              <a:ea typeface="+mn-ea"/>
              <a:cs typeface="+mn-cs"/>
            </a:rPr>
            <a:t>　類似団体と比較し、職員数が多いこと等の要因により依然として高い水準で推移している。</a:t>
          </a:r>
          <a:endParaRPr lang="ja-JP" altLang="ja-JP" sz="1400">
            <a:solidFill>
              <a:schemeClr val="tx1"/>
            </a:solidFill>
            <a:effectLst/>
          </a:endParaRPr>
        </a:p>
        <a:p>
          <a:r>
            <a:rPr kumimoji="1" lang="ja-JP"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職員給料や期末手当の単価減により対前年決算▲</a:t>
          </a:r>
          <a:r>
            <a:rPr kumimoji="1" lang="en-US" altLang="ja-JP" sz="1100">
              <a:solidFill>
                <a:schemeClr val="tx1"/>
              </a:solidFill>
              <a:effectLst/>
              <a:latin typeface="+mn-lt"/>
              <a:ea typeface="+mn-ea"/>
              <a:cs typeface="+mn-cs"/>
            </a:rPr>
            <a:t>2.9</a:t>
          </a:r>
          <a:r>
            <a:rPr kumimoji="1" lang="ja-JP" altLang="en-US" sz="1100">
              <a:solidFill>
                <a:schemeClr val="tx1"/>
              </a:solidFill>
              <a:effectLst/>
              <a:latin typeface="+mn-lt"/>
              <a:ea typeface="+mn-ea"/>
              <a:cs typeface="+mn-cs"/>
            </a:rPr>
            <a:t>億円となったが、退職手当等が伸びたことにより</a:t>
          </a:r>
          <a:r>
            <a:rPr kumimoji="1" lang="en-US" altLang="ja-JP" sz="1100">
              <a:solidFill>
                <a:schemeClr val="tx1"/>
              </a:solidFill>
              <a:effectLst/>
              <a:latin typeface="+mn-lt"/>
              <a:ea typeface="+mn-ea"/>
              <a:cs typeface="+mn-cs"/>
            </a:rPr>
            <a:t>+0.7</a:t>
          </a:r>
          <a:r>
            <a:rPr kumimoji="1" lang="ja-JP" altLang="en-US" sz="1100">
              <a:solidFill>
                <a:schemeClr val="tx1"/>
              </a:solidFill>
              <a:effectLst/>
              <a:latin typeface="+mn-lt"/>
              <a:ea typeface="+mn-ea"/>
              <a:cs typeface="+mn-cs"/>
            </a:rPr>
            <a:t>ポイントとなった。</a:t>
          </a:r>
          <a:endParaRPr lang="ja-JP" altLang="ja-JP" sz="1400">
            <a:solidFill>
              <a:schemeClr val="tx1"/>
            </a:solidFill>
            <a:effectLst/>
          </a:endParaRPr>
        </a:p>
        <a:p>
          <a:r>
            <a:rPr kumimoji="1" lang="ja-JP" altLang="ja-JP" sz="1100">
              <a:solidFill>
                <a:schemeClr val="tx1"/>
              </a:solidFill>
              <a:effectLst/>
              <a:latin typeface="+mn-lt"/>
              <a:ea typeface="+mn-ea"/>
              <a:cs typeface="+mn-cs"/>
            </a:rPr>
            <a:t>　今後も、定員管理計画に基づ</a:t>
          </a:r>
          <a:r>
            <a:rPr kumimoji="1" lang="ja-JP" altLang="en-US" sz="1100">
              <a:solidFill>
                <a:schemeClr val="tx1"/>
              </a:solidFill>
              <a:effectLst/>
              <a:latin typeface="+mn-lt"/>
              <a:ea typeface="+mn-ea"/>
              <a:cs typeface="+mn-cs"/>
            </a:rPr>
            <a:t>き、</a:t>
          </a:r>
          <a:r>
            <a:rPr kumimoji="1" lang="ja-JP" altLang="ja-JP" sz="1100">
              <a:solidFill>
                <a:schemeClr val="tx1"/>
              </a:solidFill>
              <a:effectLst/>
              <a:latin typeface="+mn-lt"/>
              <a:ea typeface="+mn-ea"/>
              <a:cs typeface="+mn-cs"/>
            </a:rPr>
            <a:t>民間活力の</a:t>
          </a:r>
          <a:r>
            <a:rPr kumimoji="1" lang="ja-JP" altLang="en-US" sz="1100">
              <a:solidFill>
                <a:schemeClr val="tx1"/>
              </a:solidFill>
              <a:effectLst/>
              <a:latin typeface="+mn-lt"/>
              <a:ea typeface="+mn-ea"/>
              <a:cs typeface="+mn-cs"/>
            </a:rPr>
            <a:t>活用や事務の効率化等により、職員数の適正化に努めていく。</a:t>
          </a:r>
          <a:endParaRPr lang="ja-JP" altLang="ja-JP" sz="1400">
            <a:solidFill>
              <a:schemeClr val="tx1"/>
            </a:solidFill>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12700</xdr:rowOff>
    </xdr:from>
    <xdr:to>
      <xdr:col>24</xdr:col>
      <xdr:colOff>25400</xdr:colOff>
      <xdr:row>41</xdr:row>
      <xdr:rowOff>133350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42000"/>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105427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3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133350</xdr:rowOff>
    </xdr:from>
    <xdr:to>
      <xdr:col>24</xdr:col>
      <xdr:colOff>114300</xdr:colOff>
      <xdr:row>41</xdr:row>
      <xdr:rowOff>133350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99077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12700</xdr:rowOff>
    </xdr:from>
    <xdr:to>
      <xdr:col>24</xdr:col>
      <xdr:colOff>114300</xdr:colOff>
      <xdr:row>34</xdr:row>
      <xdr:rowOff>12700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40</xdr:row>
      <xdr:rowOff>0</xdr:rowOff>
    </xdr:from>
    <xdr:to>
      <xdr:col>24</xdr:col>
      <xdr:colOff>25400</xdr:colOff>
      <xdr:row>40</xdr:row>
      <xdr:rowOff>88900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8580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41927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385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25400</xdr:rowOff>
    </xdr:from>
    <xdr:to>
      <xdr:col>24</xdr:col>
      <xdr:colOff>76200</xdr:colOff>
      <xdr:row>38</xdr:row>
      <xdr:rowOff>127000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40</xdr:row>
      <xdr:rowOff>0</xdr:rowOff>
    </xdr:from>
    <xdr:to>
      <xdr:col>19</xdr:col>
      <xdr:colOff>187325</xdr:colOff>
      <xdr:row>40</xdr:row>
      <xdr:rowOff>165100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8580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25400</xdr:rowOff>
    </xdr:from>
    <xdr:to>
      <xdr:col>20</xdr:col>
      <xdr:colOff>38100</xdr:colOff>
      <xdr:row>38</xdr:row>
      <xdr:rowOff>127000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137177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09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6350</xdr:rowOff>
    </xdr:from>
    <xdr:to>
      <xdr:col>15</xdr:col>
      <xdr:colOff>98425</xdr:colOff>
      <xdr:row>40</xdr:row>
      <xdr:rowOff>165100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007100"/>
          <a:ext cx="889000" cy="1016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38</xdr:row>
      <xdr:rowOff>50800</xdr:rowOff>
    </xdr:from>
    <xdr:to>
      <xdr:col>15</xdr:col>
      <xdr:colOff>149225</xdr:colOff>
      <xdr:row>38</xdr:row>
      <xdr:rowOff>152400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162577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6350</xdr:rowOff>
    </xdr:from>
    <xdr:to>
      <xdr:col>11</xdr:col>
      <xdr:colOff>9525</xdr:colOff>
      <xdr:row>35</xdr:row>
      <xdr:rowOff>6350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007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32</xdr:row>
      <xdr:rowOff>63500</xdr:rowOff>
    </xdr:from>
    <xdr:to>
      <xdr:col>11</xdr:col>
      <xdr:colOff>60325</xdr:colOff>
      <xdr:row>32</xdr:row>
      <xdr:rowOff>165100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554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31</xdr:row>
      <xdr:rowOff>3827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32</xdr:row>
      <xdr:rowOff>12700</xdr:rowOff>
    </xdr:from>
    <xdr:to>
      <xdr:col>6</xdr:col>
      <xdr:colOff>171450</xdr:colOff>
      <xdr:row>32</xdr:row>
      <xdr:rowOff>114300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54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30</xdr:row>
      <xdr:rowOff>124477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26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40</xdr:row>
      <xdr:rowOff>38100</xdr:rowOff>
    </xdr:from>
    <xdr:to>
      <xdr:col>24</xdr:col>
      <xdr:colOff>76200</xdr:colOff>
      <xdr:row>40</xdr:row>
      <xdr:rowOff>139700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89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40</xdr:row>
      <xdr:rowOff>10177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86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120650</xdr:rowOff>
    </xdr:from>
    <xdr:to>
      <xdr:col>20</xdr:col>
      <xdr:colOff>38100</xdr:colOff>
      <xdr:row>40</xdr:row>
      <xdr:rowOff>50800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80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35577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893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114300</xdr:rowOff>
    </xdr:from>
    <xdr:to>
      <xdr:col>15</xdr:col>
      <xdr:colOff>149225</xdr:colOff>
      <xdr:row>41</xdr:row>
      <xdr:rowOff>44450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97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41</xdr:row>
      <xdr:rowOff>29227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705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127000</xdr:rowOff>
    </xdr:from>
    <xdr:to>
      <xdr:col>11</xdr:col>
      <xdr:colOff>60325</xdr:colOff>
      <xdr:row>35</xdr:row>
      <xdr:rowOff>57150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95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41927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04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127000</xdr:rowOff>
    </xdr:from>
    <xdr:to>
      <xdr:col>6</xdr:col>
      <xdr:colOff>171450</xdr:colOff>
      <xdr:row>35</xdr:row>
      <xdr:rowOff>57150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95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41927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04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100">
            <a:solidFill>
              <a:sysClr val="windowText" lastClr="000000"/>
            </a:solidFill>
            <a:effectLst/>
            <a:latin typeface="+mn-lt"/>
            <a:ea typeface="+mn-ea"/>
            <a:cs typeface="+mn-cs"/>
          </a:endParaRPr>
        </a:p>
        <a:p>
          <a:r>
            <a:rPr kumimoji="1" lang="ja-JP" altLang="ja-JP" sz="1100">
              <a:solidFill>
                <a:sysClr val="windowText" lastClr="000000"/>
              </a:solidFill>
              <a:effectLst/>
              <a:latin typeface="+mn-lt"/>
              <a:ea typeface="+mn-ea"/>
              <a:cs typeface="+mn-cs"/>
            </a:rPr>
            <a:t>　行財政改革計画に基づき、民間委託や指定管理者制度の導入等を推進する一方、当初予算編成時における事業のスクラップや見直し等により、分子となる充当一般財源に大幅な変動はなく、類似団体平均を下回り推移している。</a:t>
          </a:r>
          <a:endParaRPr lang="ja-JP" altLang="ja-JP" sz="1400">
            <a:solidFill>
              <a:sysClr val="windowText" lastClr="000000"/>
            </a:solidFill>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63500</xdr:rowOff>
    </xdr:from>
    <xdr:to>
      <xdr:col>82</xdr:col>
      <xdr:colOff>107950</xdr:colOff>
      <xdr:row>22</xdr:row>
      <xdr:rowOff>63500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4638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35577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80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63500</xdr:rowOff>
    </xdr:from>
    <xdr:to>
      <xdr:col>82</xdr:col>
      <xdr:colOff>196850</xdr:colOff>
      <xdr:row>22</xdr:row>
      <xdr:rowOff>63500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83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149877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20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63500</xdr:rowOff>
    </xdr:from>
    <xdr:to>
      <xdr:col>82</xdr:col>
      <xdr:colOff>196850</xdr:colOff>
      <xdr:row>14</xdr:row>
      <xdr:rowOff>63500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46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0</xdr:rowOff>
    </xdr:from>
    <xdr:to>
      <xdr:col>82</xdr:col>
      <xdr:colOff>107950</xdr:colOff>
      <xdr:row>16</xdr:row>
      <xdr:rowOff>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2743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162577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90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120650</xdr:rowOff>
    </xdr:from>
    <xdr:to>
      <xdr:col>78</xdr:col>
      <xdr:colOff>69850</xdr:colOff>
      <xdr:row>16</xdr:row>
      <xdr:rowOff>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26924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165100</xdr:rowOff>
    </xdr:from>
    <xdr:to>
      <xdr:col>78</xdr:col>
      <xdr:colOff>120650</xdr:colOff>
      <xdr:row>17</xdr:row>
      <xdr:rowOff>95250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90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80027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994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120650</xdr:rowOff>
    </xdr:from>
    <xdr:to>
      <xdr:col>73</xdr:col>
      <xdr:colOff>180975</xdr:colOff>
      <xdr:row>16</xdr:row>
      <xdr:rowOff>63500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26924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152400</xdr:rowOff>
    </xdr:from>
    <xdr:to>
      <xdr:col>74</xdr:col>
      <xdr:colOff>31750</xdr:colOff>
      <xdr:row>17</xdr:row>
      <xdr:rowOff>82550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67327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98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0</xdr:rowOff>
    </xdr:from>
    <xdr:to>
      <xdr:col>69</xdr:col>
      <xdr:colOff>92075</xdr:colOff>
      <xdr:row>16</xdr:row>
      <xdr:rowOff>63500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7432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0</xdr:rowOff>
    </xdr:from>
    <xdr:to>
      <xdr:col>69</xdr:col>
      <xdr:colOff>142875</xdr:colOff>
      <xdr:row>18</xdr:row>
      <xdr:rowOff>101600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08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86377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317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120650</xdr:rowOff>
    </xdr:from>
    <xdr:to>
      <xdr:col>65</xdr:col>
      <xdr:colOff>53975</xdr:colOff>
      <xdr:row>18</xdr:row>
      <xdr:rowOff>50800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35577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312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120650</xdr:rowOff>
    </xdr:from>
    <xdr:to>
      <xdr:col>82</xdr:col>
      <xdr:colOff>158750</xdr:colOff>
      <xdr:row>16</xdr:row>
      <xdr:rowOff>50800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69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137177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5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120650</xdr:rowOff>
    </xdr:from>
    <xdr:to>
      <xdr:col>78</xdr:col>
      <xdr:colOff>120650</xdr:colOff>
      <xdr:row>16</xdr:row>
      <xdr:rowOff>50800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69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60977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461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69850</xdr:rowOff>
    </xdr:from>
    <xdr:to>
      <xdr:col>74</xdr:col>
      <xdr:colOff>31750</xdr:colOff>
      <xdr:row>16</xdr:row>
      <xdr:rowOff>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64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10177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41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12700</xdr:rowOff>
    </xdr:from>
    <xdr:to>
      <xdr:col>69</xdr:col>
      <xdr:colOff>142875</xdr:colOff>
      <xdr:row>16</xdr:row>
      <xdr:rowOff>114300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75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124477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5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120650</xdr:rowOff>
    </xdr:from>
    <xdr:to>
      <xdr:col>65</xdr:col>
      <xdr:colOff>53975</xdr:colOff>
      <xdr:row>16</xdr:row>
      <xdr:rowOff>50800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69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60977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46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rgbClr val="FF0000"/>
              </a:solidFill>
              <a:effectLst/>
              <a:latin typeface="+mn-lt"/>
              <a:ea typeface="+mn-ea"/>
              <a:cs typeface="+mn-cs"/>
            </a:rPr>
            <a:t>　</a:t>
          </a:r>
          <a:r>
            <a:rPr kumimoji="1" lang="ja-JP" altLang="en-US" sz="1100">
              <a:solidFill>
                <a:schemeClr val="tx1"/>
              </a:solidFill>
              <a:effectLst/>
              <a:latin typeface="+mn-lt"/>
              <a:ea typeface="+mn-ea"/>
              <a:cs typeface="+mn-cs"/>
            </a:rPr>
            <a:t>障害者自立支援給付費関連</a:t>
          </a:r>
          <a:r>
            <a:rPr kumimoji="1" lang="ja-JP" altLang="ja-JP" sz="1100">
              <a:solidFill>
                <a:schemeClr val="tx1"/>
              </a:solidFill>
              <a:effectLst/>
              <a:latin typeface="+mn-lt"/>
              <a:ea typeface="+mn-ea"/>
              <a:cs typeface="+mn-cs"/>
            </a:rPr>
            <a:t>については、</a:t>
          </a:r>
          <a:r>
            <a:rPr kumimoji="1" lang="ja-JP" altLang="en-US" sz="1100">
              <a:solidFill>
                <a:schemeClr val="tx1"/>
              </a:solidFill>
              <a:effectLst/>
              <a:latin typeface="+mn-lt"/>
              <a:ea typeface="+mn-ea"/>
              <a:cs typeface="+mn-cs"/>
            </a:rPr>
            <a:t>対象者</a:t>
          </a:r>
          <a:r>
            <a:rPr kumimoji="1" lang="ja-JP" altLang="ja-JP" sz="1100">
              <a:solidFill>
                <a:schemeClr val="tx1"/>
              </a:solidFill>
              <a:effectLst/>
              <a:latin typeface="+mn-lt"/>
              <a:ea typeface="+mn-ea"/>
              <a:cs typeface="+mn-cs"/>
            </a:rPr>
            <a:t>の</a:t>
          </a:r>
          <a:r>
            <a:rPr kumimoji="1" lang="ja-JP" altLang="en-US" sz="1100">
              <a:solidFill>
                <a:schemeClr val="tx1"/>
              </a:solidFill>
              <a:effectLst/>
              <a:latin typeface="+mn-lt"/>
              <a:ea typeface="+mn-ea"/>
              <a:cs typeface="+mn-cs"/>
            </a:rPr>
            <a:t>増</a:t>
          </a:r>
          <a:r>
            <a:rPr kumimoji="1" lang="ja-JP" altLang="ja-JP" sz="1100">
              <a:solidFill>
                <a:schemeClr val="tx1"/>
              </a:solidFill>
              <a:effectLst/>
              <a:latin typeface="+mn-lt"/>
              <a:ea typeface="+mn-ea"/>
              <a:cs typeface="+mn-cs"/>
            </a:rPr>
            <a:t>により、一般財源ベースでは</a:t>
          </a:r>
          <a:r>
            <a:rPr kumimoji="1" lang="en-US" altLang="ja-JP" sz="1100">
              <a:solidFill>
                <a:schemeClr val="tx1"/>
              </a:solidFill>
              <a:effectLst/>
              <a:latin typeface="+mn-lt"/>
              <a:ea typeface="+mn-ea"/>
              <a:cs typeface="+mn-cs"/>
            </a:rPr>
            <a:t>4</a:t>
          </a:r>
          <a:r>
            <a:rPr kumimoji="1" lang="ja-JP" altLang="ja-JP" sz="1100">
              <a:solidFill>
                <a:schemeClr val="tx1"/>
              </a:solidFill>
              <a:effectLst/>
              <a:latin typeface="+mn-lt"/>
              <a:ea typeface="+mn-ea"/>
              <a:cs typeface="+mn-cs"/>
            </a:rPr>
            <a:t>億円の</a:t>
          </a:r>
          <a:r>
            <a:rPr kumimoji="1" lang="ja-JP" altLang="en-US" sz="1100">
              <a:solidFill>
                <a:schemeClr val="tx1"/>
              </a:solidFill>
              <a:effectLst/>
              <a:latin typeface="+mn-lt"/>
              <a:ea typeface="+mn-ea"/>
              <a:cs typeface="+mn-cs"/>
            </a:rPr>
            <a:t>増</a:t>
          </a:r>
          <a:r>
            <a:rPr kumimoji="1" lang="ja-JP" altLang="ja-JP" sz="1100">
              <a:solidFill>
                <a:schemeClr val="tx1"/>
              </a:solidFill>
              <a:effectLst/>
              <a:latin typeface="+mn-lt"/>
              <a:ea typeface="+mn-ea"/>
              <a:cs typeface="+mn-cs"/>
            </a:rPr>
            <a:t>となった。</a:t>
          </a:r>
          <a:endParaRPr lang="ja-JP" altLang="ja-JP" sz="1400">
            <a:solidFill>
              <a:schemeClr val="tx1"/>
            </a:solidFill>
            <a:effectLst/>
          </a:endParaRPr>
        </a:p>
        <a:p>
          <a:r>
            <a:rPr kumimoji="1" lang="ja-JP" altLang="ja-JP" sz="1100">
              <a:solidFill>
                <a:sysClr val="windowText" lastClr="000000"/>
              </a:solidFill>
              <a:effectLst/>
              <a:latin typeface="+mn-lt"/>
              <a:ea typeface="+mn-ea"/>
              <a:cs typeface="+mn-cs"/>
            </a:rPr>
            <a:t>　また、施設型・地域型保育給付費については、入所児童数の増加や給付費単価の改定等</a:t>
          </a:r>
          <a:r>
            <a:rPr kumimoji="1" lang="ja-JP" altLang="en-US" sz="1100">
              <a:solidFill>
                <a:sysClr val="windowText" lastClr="000000"/>
              </a:solidFill>
              <a:effectLst/>
              <a:latin typeface="+mn-lt"/>
              <a:ea typeface="+mn-ea"/>
              <a:cs typeface="+mn-cs"/>
            </a:rPr>
            <a:t>に加え、幼保無償化の開始</a:t>
          </a:r>
          <a:r>
            <a:rPr kumimoji="1" lang="ja-JP" altLang="ja-JP" sz="1100">
              <a:solidFill>
                <a:sysClr val="windowText" lastClr="000000"/>
              </a:solidFill>
              <a:effectLst/>
              <a:latin typeface="+mn-lt"/>
              <a:ea typeface="+mn-ea"/>
              <a:cs typeface="+mn-cs"/>
            </a:rPr>
            <a:t>により、</a:t>
          </a:r>
          <a:r>
            <a:rPr kumimoji="1" lang="ja-JP" altLang="en-US" sz="1100">
              <a:solidFill>
                <a:sysClr val="windowText" lastClr="000000"/>
              </a:solidFill>
              <a:effectLst/>
              <a:latin typeface="+mn-lt"/>
              <a:ea typeface="+mn-ea"/>
              <a:cs typeface="+mn-cs"/>
            </a:rPr>
            <a:t>事業費</a:t>
          </a:r>
          <a:r>
            <a:rPr kumimoji="1" lang="ja-JP" altLang="ja-JP" sz="1100">
              <a:solidFill>
                <a:sysClr val="windowText" lastClr="000000"/>
              </a:solidFill>
              <a:effectLst/>
              <a:latin typeface="+mn-lt"/>
              <a:ea typeface="+mn-ea"/>
              <a:cs typeface="+mn-cs"/>
            </a:rPr>
            <a:t>ベースで</a:t>
          </a:r>
          <a:r>
            <a:rPr kumimoji="1" lang="en-US" altLang="ja-JP" sz="1100">
              <a:solidFill>
                <a:sysClr val="windowText" lastClr="000000"/>
              </a:solidFill>
              <a:effectLst/>
              <a:latin typeface="+mn-lt"/>
              <a:ea typeface="+mn-ea"/>
              <a:cs typeface="+mn-cs"/>
            </a:rPr>
            <a:t>16.8</a:t>
          </a:r>
          <a:r>
            <a:rPr kumimoji="1" lang="ja-JP" altLang="ja-JP" sz="1100">
              <a:solidFill>
                <a:sysClr val="windowText" lastClr="000000"/>
              </a:solidFill>
              <a:effectLst/>
              <a:latin typeface="+mn-lt"/>
              <a:ea typeface="+mn-ea"/>
              <a:cs typeface="+mn-cs"/>
            </a:rPr>
            <a:t>億円の増加となった。</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今後も、引き続き単独事業の見直し等に努めていく。</a:t>
          </a:r>
          <a:endParaRPr lang="ja-JP" altLang="ja-JP" sz="1400">
            <a:solidFill>
              <a:sysClr val="windowText" lastClr="000000"/>
            </a:solidFill>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151493</xdr:rowOff>
    </xdr:from>
    <xdr:to>
      <xdr:col>24</xdr:col>
      <xdr:colOff>25400</xdr:colOff>
      <xdr:row>61</xdr:row>
      <xdr:rowOff>151493</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238343"/>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123570</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58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151493</xdr:rowOff>
    </xdr:from>
    <xdr:to>
      <xdr:col>24</xdr:col>
      <xdr:colOff>114300</xdr:colOff>
      <xdr:row>61</xdr:row>
      <xdr:rowOff>151493</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609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66420</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981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151493</xdr:rowOff>
    </xdr:from>
    <xdr:to>
      <xdr:col>24</xdr:col>
      <xdr:colOff>114300</xdr:colOff>
      <xdr:row>53</xdr:row>
      <xdr:rowOff>151493</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238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12700</xdr:rowOff>
    </xdr:from>
    <xdr:to>
      <xdr:col>24</xdr:col>
      <xdr:colOff>25400</xdr:colOff>
      <xdr:row>59</xdr:row>
      <xdr:rowOff>4535</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9956800"/>
          <a:ext cx="8382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92727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865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76200</xdr:rowOff>
    </xdr:from>
    <xdr:to>
      <xdr:col>24</xdr:col>
      <xdr:colOff>76200</xdr:colOff>
      <xdr:row>59</xdr:row>
      <xdr:rowOff>6350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12700</xdr:rowOff>
    </xdr:from>
    <xdr:to>
      <xdr:col>19</xdr:col>
      <xdr:colOff>187325</xdr:colOff>
      <xdr:row>58</xdr:row>
      <xdr:rowOff>12700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098800" y="9956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149678</xdr:rowOff>
    </xdr:from>
    <xdr:to>
      <xdr:col>20</xdr:col>
      <xdr:colOff>38100</xdr:colOff>
      <xdr:row>58</xdr:row>
      <xdr:rowOff>79828</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64605</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1000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12700</xdr:rowOff>
    </xdr:from>
    <xdr:to>
      <xdr:col>15</xdr:col>
      <xdr:colOff>98425</xdr:colOff>
      <xdr:row>59</xdr:row>
      <xdr:rowOff>167822</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2209800" y="9956800"/>
          <a:ext cx="889000" cy="326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84365</xdr:rowOff>
    </xdr:from>
    <xdr:to>
      <xdr:col>15</xdr:col>
      <xdr:colOff>149225</xdr:colOff>
      <xdr:row>58</xdr:row>
      <xdr:rowOff>14515</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24692</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625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69850</xdr:rowOff>
    </xdr:from>
    <xdr:to>
      <xdr:col>11</xdr:col>
      <xdr:colOff>9525</xdr:colOff>
      <xdr:row>59</xdr:row>
      <xdr:rowOff>167822</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10185400"/>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59</xdr:row>
      <xdr:rowOff>19050</xdr:rowOff>
    </xdr:from>
    <xdr:to>
      <xdr:col>11</xdr:col>
      <xdr:colOff>60325</xdr:colOff>
      <xdr:row>59</xdr:row>
      <xdr:rowOff>120650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130827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59872</xdr:rowOff>
    </xdr:from>
    <xdr:to>
      <xdr:col>6</xdr:col>
      <xdr:colOff>171450</xdr:colOff>
      <xdr:row>58</xdr:row>
      <xdr:rowOff>161472</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1000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199</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77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125185</xdr:rowOff>
    </xdr:from>
    <xdr:to>
      <xdr:col>24</xdr:col>
      <xdr:colOff>76200</xdr:colOff>
      <xdr:row>59</xdr:row>
      <xdr:rowOff>55335</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10069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97262</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1004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133350</xdr:rowOff>
    </xdr:from>
    <xdr:to>
      <xdr:col>20</xdr:col>
      <xdr:colOff>38100</xdr:colOff>
      <xdr:row>58</xdr:row>
      <xdr:rowOff>63500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73677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67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133350</xdr:rowOff>
    </xdr:from>
    <xdr:to>
      <xdr:col>15</xdr:col>
      <xdr:colOff>149225</xdr:colOff>
      <xdr:row>58</xdr:row>
      <xdr:rowOff>63500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48277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117022</xdr:rowOff>
    </xdr:from>
    <xdr:to>
      <xdr:col>11</xdr:col>
      <xdr:colOff>60325</xdr:colOff>
      <xdr:row>60</xdr:row>
      <xdr:rowOff>47172</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1023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31949</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1031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19050</xdr:rowOff>
    </xdr:from>
    <xdr:to>
      <xdr:col>6</xdr:col>
      <xdr:colOff>171450</xdr:colOff>
      <xdr:row>59</xdr:row>
      <xdr:rowOff>120650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105427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介護保険会計繰出金の増加など、主に繰出金の増加により、分子となる充当一般財源は増加したため、</a:t>
          </a:r>
          <a:r>
            <a:rPr kumimoji="1" lang="en-US" altLang="ja-JP" sz="1100">
              <a:solidFill>
                <a:sysClr val="windowText" lastClr="000000"/>
              </a:solidFill>
              <a:effectLst/>
              <a:latin typeface="+mn-lt"/>
              <a:ea typeface="+mn-ea"/>
              <a:cs typeface="+mn-cs"/>
            </a:rPr>
            <a:t>+0.3</a:t>
          </a:r>
          <a:r>
            <a:rPr kumimoji="1" lang="ja-JP" altLang="en-US" sz="1100">
              <a:solidFill>
                <a:sysClr val="windowText" lastClr="000000"/>
              </a:solidFill>
              <a:effectLst/>
              <a:latin typeface="+mn-lt"/>
              <a:ea typeface="+mn-ea"/>
              <a:cs typeface="+mn-cs"/>
            </a:rPr>
            <a:t>ポイント</a:t>
          </a:r>
          <a:r>
            <a:rPr kumimoji="1" lang="ja-JP" altLang="ja-JP" sz="1100">
              <a:solidFill>
                <a:sysClr val="windowText" lastClr="000000"/>
              </a:solidFill>
              <a:effectLst/>
              <a:latin typeface="+mn-lt"/>
              <a:ea typeface="+mn-ea"/>
              <a:cs typeface="+mn-cs"/>
            </a:rPr>
            <a:t>となった。</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また、累積赤字を抱える国民健康保険会計に対する収支補填の繰出金が多額に上っていること等から類似団体平均を上回っており、今後も保険料収納率の向上や医療費の適正化等に取り組み、繰出金の抑制を図っていく。</a:t>
          </a:r>
          <a:endParaRPr lang="ja-JP" altLang="ja-JP" sz="1400">
            <a:solidFill>
              <a:sysClr val="windowText" lastClr="000000"/>
            </a:solidFill>
            <a:effectLst/>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12700</xdr:rowOff>
    </xdr:from>
    <xdr:to>
      <xdr:col>82</xdr:col>
      <xdr:colOff>107950</xdr:colOff>
      <xdr:row>60</xdr:row>
      <xdr:rowOff>165100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0995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137177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165100</xdr:rowOff>
    </xdr:from>
    <xdr:to>
      <xdr:col>82</xdr:col>
      <xdr:colOff>196850</xdr:colOff>
      <xdr:row>60</xdr:row>
      <xdr:rowOff>165100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99077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84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12700</xdr:rowOff>
    </xdr:from>
    <xdr:to>
      <xdr:col>82</xdr:col>
      <xdr:colOff>196850</xdr:colOff>
      <xdr:row>53</xdr:row>
      <xdr:rowOff>12700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09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88900</xdr:rowOff>
    </xdr:from>
    <xdr:to>
      <xdr:col>82</xdr:col>
      <xdr:colOff>107950</xdr:colOff>
      <xdr:row>56</xdr:row>
      <xdr:rowOff>146050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96901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168927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427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152400</xdr:rowOff>
    </xdr:from>
    <xdr:to>
      <xdr:col>82</xdr:col>
      <xdr:colOff>158750</xdr:colOff>
      <xdr:row>56</xdr:row>
      <xdr:rowOff>82550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88900</xdr:rowOff>
    </xdr:from>
    <xdr:to>
      <xdr:col>78</xdr:col>
      <xdr:colOff>69850</xdr:colOff>
      <xdr:row>56</xdr:row>
      <xdr:rowOff>88900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82800" y="9690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133350</xdr:rowOff>
    </xdr:from>
    <xdr:to>
      <xdr:col>78</xdr:col>
      <xdr:colOff>120650</xdr:colOff>
      <xdr:row>56</xdr:row>
      <xdr:rowOff>63500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73677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88900</xdr:rowOff>
    </xdr:from>
    <xdr:to>
      <xdr:col>73</xdr:col>
      <xdr:colOff>180975</xdr:colOff>
      <xdr:row>58</xdr:row>
      <xdr:rowOff>88900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9690100"/>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95250</xdr:rowOff>
    </xdr:from>
    <xdr:to>
      <xdr:col>74</xdr:col>
      <xdr:colOff>31750</xdr:colOff>
      <xdr:row>56</xdr:row>
      <xdr:rowOff>25400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35577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31750</xdr:rowOff>
    </xdr:from>
    <xdr:to>
      <xdr:col>69</xdr:col>
      <xdr:colOff>92075</xdr:colOff>
      <xdr:row>58</xdr:row>
      <xdr:rowOff>88900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9758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0</xdr:rowOff>
    </xdr:from>
    <xdr:to>
      <xdr:col>69</xdr:col>
      <xdr:colOff>142875</xdr:colOff>
      <xdr:row>57</xdr:row>
      <xdr:rowOff>101600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111777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54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95250</xdr:rowOff>
    </xdr:from>
    <xdr:to>
      <xdr:col>65</xdr:col>
      <xdr:colOff>53975</xdr:colOff>
      <xdr:row>57</xdr:row>
      <xdr:rowOff>25400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35577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46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95250</xdr:rowOff>
    </xdr:from>
    <xdr:to>
      <xdr:col>82</xdr:col>
      <xdr:colOff>158750</xdr:colOff>
      <xdr:row>57</xdr:row>
      <xdr:rowOff>25400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67327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38100</xdr:rowOff>
    </xdr:from>
    <xdr:to>
      <xdr:col>78</xdr:col>
      <xdr:colOff>120650</xdr:colOff>
      <xdr:row>56</xdr:row>
      <xdr:rowOff>139700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124477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38100</xdr:rowOff>
    </xdr:from>
    <xdr:to>
      <xdr:col>74</xdr:col>
      <xdr:colOff>31750</xdr:colOff>
      <xdr:row>56</xdr:row>
      <xdr:rowOff>139700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124477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38100</xdr:rowOff>
    </xdr:from>
    <xdr:to>
      <xdr:col>69</xdr:col>
      <xdr:colOff>142875</xdr:colOff>
      <xdr:row>58</xdr:row>
      <xdr:rowOff>139700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124477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152400</xdr:rowOff>
    </xdr:from>
    <xdr:to>
      <xdr:col>65</xdr:col>
      <xdr:colOff>53975</xdr:colOff>
      <xdr:row>58</xdr:row>
      <xdr:rowOff>82550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92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67327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1001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100">
            <a:solidFill>
              <a:sysClr val="windowText" lastClr="000000"/>
            </a:solidFill>
            <a:effectLst/>
            <a:latin typeface="+mn-lt"/>
            <a:ea typeface="+mn-ea"/>
            <a:cs typeface="+mn-cs"/>
          </a:endParaRPr>
        </a:p>
        <a:p>
          <a:r>
            <a:rPr kumimoji="1" lang="ja-JP" altLang="ja-JP" sz="1100">
              <a:solidFill>
                <a:sysClr val="windowText" lastClr="000000"/>
              </a:solidFill>
              <a:effectLst/>
              <a:latin typeface="+mn-lt"/>
              <a:ea typeface="+mn-ea"/>
              <a:cs typeface="+mn-cs"/>
            </a:rPr>
            <a:t>　行財政改革計画に基づき、各種団体等への補助金や事業負担金を定期的に見直していること等から、分子となる充当一般財源に大幅な変動はなく、比率は類似団体平均を下回り推移している。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令和元</a:t>
          </a:r>
          <a:r>
            <a:rPr kumimoji="1" lang="ja-JP" altLang="ja-JP" sz="1100">
              <a:solidFill>
                <a:sysClr val="windowText" lastClr="000000"/>
              </a:solidFill>
              <a:effectLst/>
              <a:latin typeface="+mn-lt"/>
              <a:ea typeface="+mn-ea"/>
              <a:cs typeface="+mn-cs"/>
            </a:rPr>
            <a:t>年度は、下水道事業会計会計に対する補助金の減などにより、</a:t>
          </a:r>
          <a:r>
            <a:rPr kumimoji="1" lang="en-US" altLang="ja-JP" sz="1100">
              <a:solidFill>
                <a:sysClr val="windowText" lastClr="000000"/>
              </a:solidFill>
              <a:effectLst/>
              <a:latin typeface="+mn-lt"/>
              <a:ea typeface="+mn-ea"/>
              <a:cs typeface="+mn-cs"/>
            </a:rPr>
            <a:t>0.1</a:t>
          </a:r>
          <a:r>
            <a:rPr kumimoji="1" lang="ja-JP" altLang="ja-JP" sz="1100">
              <a:solidFill>
                <a:sysClr val="windowText" lastClr="000000"/>
              </a:solidFill>
              <a:effectLst/>
              <a:latin typeface="+mn-lt"/>
              <a:ea typeface="+mn-ea"/>
              <a:cs typeface="+mn-cs"/>
            </a:rPr>
            <a:t>ポイント</a:t>
          </a:r>
          <a:r>
            <a:rPr kumimoji="1" lang="ja-JP" altLang="en-US" sz="1100">
              <a:solidFill>
                <a:sysClr val="windowText" lastClr="000000"/>
              </a:solidFill>
              <a:effectLst/>
              <a:latin typeface="+mn-lt"/>
              <a:ea typeface="+mn-ea"/>
              <a:cs typeface="+mn-cs"/>
            </a:rPr>
            <a:t>低下</a:t>
          </a:r>
          <a:r>
            <a:rPr kumimoji="1" lang="ja-JP" altLang="ja-JP" sz="1100">
              <a:solidFill>
                <a:sysClr val="windowText" lastClr="000000"/>
              </a:solidFill>
              <a:effectLst/>
              <a:latin typeface="+mn-lt"/>
              <a:ea typeface="+mn-ea"/>
              <a:cs typeface="+mn-cs"/>
            </a:rPr>
            <a:t>したもの。</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今後も必要性や効果等を検証し、継続的な見直しに努める。</a:t>
          </a:r>
          <a:endParaRPr lang="ja-JP" altLang="ja-JP" sz="1400">
            <a:solidFill>
              <a:sysClr val="windowText" lastClr="000000"/>
            </a:solidFill>
            <a:effectLst/>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a:extLst>
            <a:ext uri="{FF2B5EF4-FFF2-40B4-BE49-F238E27FC236}">
              <a16:creationId xmlns:a16="http://schemas.microsoft.com/office/drawing/2014/main" id="{00000000-0008-0000-0400-000032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12700</xdr:rowOff>
    </xdr:from>
    <xdr:to>
      <xdr:col>82</xdr:col>
      <xdr:colOff>107950</xdr:colOff>
      <xdr:row>41</xdr:row>
      <xdr:rowOff>69850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6510000" y="56705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41927</xdr:rowOff>
    </xdr:from>
    <xdr:ext cx="762000" cy="259045"/>
    <xdr:sp macro="" textlink="">
      <xdr:nvSpPr>
        <xdr:cNvPr id="308" name="補助費等最小値テキスト">
          <a:extLst>
            <a:ext uri="{FF2B5EF4-FFF2-40B4-BE49-F238E27FC236}">
              <a16:creationId xmlns:a16="http://schemas.microsoft.com/office/drawing/2014/main" id="{00000000-0008-0000-0400-000034010000}"/>
            </a:ext>
          </a:extLst>
        </xdr:cNvPr>
        <xdr:cNvSpPr txBox="1"/>
      </xdr:nvSpPr>
      <xdr:spPr>
        <a:xfrm>
          <a:off x="16598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69850</xdr:rowOff>
    </xdr:from>
    <xdr:to>
      <xdr:col>82</xdr:col>
      <xdr:colOff>196850</xdr:colOff>
      <xdr:row>41</xdr:row>
      <xdr:rowOff>69850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99077</xdr:rowOff>
    </xdr:from>
    <xdr:ext cx="762000" cy="259045"/>
    <xdr:sp macro="" textlink="">
      <xdr:nvSpPr>
        <xdr:cNvPr id="310" name="補助費等最大値テキスト">
          <a:extLst>
            <a:ext uri="{FF2B5EF4-FFF2-40B4-BE49-F238E27FC236}">
              <a16:creationId xmlns:a16="http://schemas.microsoft.com/office/drawing/2014/main" id="{00000000-0008-0000-0400-000036010000}"/>
            </a:ext>
          </a:extLst>
        </xdr:cNvPr>
        <xdr:cNvSpPr txBox="1"/>
      </xdr:nvSpPr>
      <xdr:spPr>
        <a:xfrm>
          <a:off x="16598900" y="5414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12700</xdr:rowOff>
    </xdr:from>
    <xdr:to>
      <xdr:col>82</xdr:col>
      <xdr:colOff>196850</xdr:colOff>
      <xdr:row>33</xdr:row>
      <xdr:rowOff>12700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5670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107950</xdr:rowOff>
    </xdr:from>
    <xdr:to>
      <xdr:col>82</xdr:col>
      <xdr:colOff>107950</xdr:colOff>
      <xdr:row>33</xdr:row>
      <xdr:rowOff>127000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5671800" y="57658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10177</xdr:rowOff>
    </xdr:from>
    <xdr:ext cx="762000" cy="259045"/>
    <xdr:sp macro="" textlink="">
      <xdr:nvSpPr>
        <xdr:cNvPr id="313" name="補助費等平均値テキスト">
          <a:extLst>
            <a:ext uri="{FF2B5EF4-FFF2-40B4-BE49-F238E27FC236}">
              <a16:creationId xmlns:a16="http://schemas.microsoft.com/office/drawing/2014/main" id="{00000000-0008-0000-0400-000039010000}"/>
            </a:ext>
          </a:extLst>
        </xdr:cNvPr>
        <xdr:cNvSpPr txBox="1"/>
      </xdr:nvSpPr>
      <xdr:spPr>
        <a:xfrm>
          <a:off x="16598900" y="6353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38100</xdr:rowOff>
    </xdr:from>
    <xdr:to>
      <xdr:col>82</xdr:col>
      <xdr:colOff>158750</xdr:colOff>
      <xdr:row>37</xdr:row>
      <xdr:rowOff>139700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6459200" y="638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127000</xdr:rowOff>
    </xdr:from>
    <xdr:to>
      <xdr:col>78</xdr:col>
      <xdr:colOff>69850</xdr:colOff>
      <xdr:row>34</xdr:row>
      <xdr:rowOff>31750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4782800" y="57848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76200</xdr:rowOff>
    </xdr:from>
    <xdr:to>
      <xdr:col>78</xdr:col>
      <xdr:colOff>120650</xdr:colOff>
      <xdr:row>38</xdr:row>
      <xdr:rowOff>6350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5621000" y="641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162577</xdr:rowOff>
    </xdr:from>
    <xdr:ext cx="7366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290800" y="6506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31750</xdr:rowOff>
    </xdr:from>
    <xdr:to>
      <xdr:col>73</xdr:col>
      <xdr:colOff>180975</xdr:colOff>
      <xdr:row>35</xdr:row>
      <xdr:rowOff>31750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893800" y="586105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114300</xdr:rowOff>
    </xdr:from>
    <xdr:to>
      <xdr:col>74</xdr:col>
      <xdr:colOff>31750</xdr:colOff>
      <xdr:row>38</xdr:row>
      <xdr:rowOff>44450</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4732000" y="645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29227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401800" y="654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31750</xdr:rowOff>
    </xdr:from>
    <xdr:to>
      <xdr:col>69</xdr:col>
      <xdr:colOff>92075</xdr:colOff>
      <xdr:row>35</xdr:row>
      <xdr:rowOff>88900</xdr:rowOff>
    </xdr:to>
    <xdr:cxnSp macro="">
      <xdr:nvCxnSpPr>
        <xdr:cNvPr id="321" name="直線コネクタ 320">
          <a:extLst>
            <a:ext uri="{FF2B5EF4-FFF2-40B4-BE49-F238E27FC236}">
              <a16:creationId xmlns:a16="http://schemas.microsoft.com/office/drawing/2014/main" id="{00000000-0008-0000-0400-000041010000}"/>
            </a:ext>
          </a:extLst>
        </xdr:cNvPr>
        <xdr:cNvCxnSpPr/>
      </xdr:nvCxnSpPr>
      <xdr:spPr>
        <a:xfrm flipV="1">
          <a:off x="13004800" y="60325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39</xdr:row>
      <xdr:rowOff>0</xdr:rowOff>
    </xdr:from>
    <xdr:to>
      <xdr:col>69</xdr:col>
      <xdr:colOff>142875</xdr:colOff>
      <xdr:row>39</xdr:row>
      <xdr:rowOff>101600</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3843000" y="668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86377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512800" y="677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152400</xdr:rowOff>
    </xdr:from>
    <xdr:to>
      <xdr:col>65</xdr:col>
      <xdr:colOff>53975</xdr:colOff>
      <xdr:row>39</xdr:row>
      <xdr:rowOff>82550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2954000" y="666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67327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623800" y="675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57150</xdr:rowOff>
    </xdr:from>
    <xdr:to>
      <xdr:col>82</xdr:col>
      <xdr:colOff>158750</xdr:colOff>
      <xdr:row>33</xdr:row>
      <xdr:rowOff>158750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6459200" y="571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32</xdr:row>
      <xdr:rowOff>137177</xdr:rowOff>
    </xdr:from>
    <xdr:ext cx="762000" cy="259045"/>
    <xdr:sp macro="" textlink="">
      <xdr:nvSpPr>
        <xdr:cNvPr id="332" name="補助費等該当値テキスト">
          <a:extLst>
            <a:ext uri="{FF2B5EF4-FFF2-40B4-BE49-F238E27FC236}">
              <a16:creationId xmlns:a16="http://schemas.microsoft.com/office/drawing/2014/main" id="{00000000-0008-0000-0400-00004C010000}"/>
            </a:ext>
          </a:extLst>
        </xdr:cNvPr>
        <xdr:cNvSpPr txBox="1"/>
      </xdr:nvSpPr>
      <xdr:spPr>
        <a:xfrm>
          <a:off x="16598900" y="562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76200</xdr:rowOff>
    </xdr:from>
    <xdr:to>
      <xdr:col>78</xdr:col>
      <xdr:colOff>120650</xdr:colOff>
      <xdr:row>34</xdr:row>
      <xdr:rowOff>6350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5621000" y="573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16527</xdr:rowOff>
    </xdr:from>
    <xdr:ext cx="7366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5290800" y="5502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152400</xdr:rowOff>
    </xdr:from>
    <xdr:to>
      <xdr:col>74</xdr:col>
      <xdr:colOff>31750</xdr:colOff>
      <xdr:row>34</xdr:row>
      <xdr:rowOff>82550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4732000" y="581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92727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4401800" y="557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152400</xdr:rowOff>
    </xdr:from>
    <xdr:to>
      <xdr:col>69</xdr:col>
      <xdr:colOff>142875</xdr:colOff>
      <xdr:row>35</xdr:row>
      <xdr:rowOff>82550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3843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92727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35128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38100</xdr:rowOff>
    </xdr:from>
    <xdr:to>
      <xdr:col>65</xdr:col>
      <xdr:colOff>53975</xdr:colOff>
      <xdr:row>35</xdr:row>
      <xdr:rowOff>139700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2954000" y="603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149877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2623800" y="580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lt"/>
              <a:ea typeface="+mn-ea"/>
              <a:cs typeface="+mn-cs"/>
            </a:rPr>
            <a:t>　</a:t>
          </a:r>
          <a:r>
            <a:rPr kumimoji="1" lang="ja-JP" altLang="ja-JP" sz="1050">
              <a:solidFill>
                <a:sysClr val="windowText" lastClr="000000"/>
              </a:solidFill>
              <a:effectLst/>
              <a:latin typeface="+mn-lt"/>
              <a:ea typeface="+mn-ea"/>
              <a:cs typeface="+mn-cs"/>
            </a:rPr>
            <a:t>投資的経費の抑制や繰上償還の推進等に取組み、臨時財政対策債分を除く元利償還金が減少傾向（平成</a:t>
          </a:r>
          <a:r>
            <a:rPr kumimoji="1" lang="en-US" altLang="ja-JP" sz="1050">
              <a:solidFill>
                <a:sysClr val="windowText" lastClr="000000"/>
              </a:solidFill>
              <a:effectLst/>
              <a:latin typeface="+mn-lt"/>
              <a:ea typeface="+mn-ea"/>
              <a:cs typeface="+mn-cs"/>
            </a:rPr>
            <a:t>27</a:t>
          </a:r>
          <a:r>
            <a:rPr kumimoji="1" lang="ja-JP" altLang="ja-JP" sz="1050">
              <a:solidFill>
                <a:sysClr val="windowText" lastClr="000000"/>
              </a:solidFill>
              <a:effectLst/>
              <a:latin typeface="+mn-lt"/>
              <a:ea typeface="+mn-ea"/>
              <a:cs typeface="+mn-cs"/>
            </a:rPr>
            <a:t>年度から</a:t>
          </a:r>
          <a:r>
            <a:rPr kumimoji="1" lang="ja-JP" altLang="en-US" sz="1050">
              <a:solidFill>
                <a:sysClr val="windowText" lastClr="000000"/>
              </a:solidFill>
              <a:effectLst/>
              <a:latin typeface="+mn-lt"/>
              <a:ea typeface="+mn-ea"/>
              <a:cs typeface="+mn-cs"/>
            </a:rPr>
            <a:t>令和元年度</a:t>
          </a:r>
          <a:r>
            <a:rPr kumimoji="1" lang="ja-JP" altLang="ja-JP" sz="1050">
              <a:solidFill>
                <a:sysClr val="windowText" lastClr="000000"/>
              </a:solidFill>
              <a:effectLst/>
              <a:latin typeface="+mn-lt"/>
              <a:ea typeface="+mn-ea"/>
              <a:cs typeface="+mn-cs"/>
            </a:rPr>
            <a:t>で▲</a:t>
          </a:r>
          <a:r>
            <a:rPr kumimoji="1" lang="en-US" altLang="ja-JP" sz="1050">
              <a:solidFill>
                <a:sysClr val="windowText" lastClr="000000"/>
              </a:solidFill>
              <a:effectLst/>
              <a:latin typeface="+mn-lt"/>
              <a:ea typeface="+mn-ea"/>
              <a:cs typeface="+mn-cs"/>
            </a:rPr>
            <a:t>43</a:t>
          </a:r>
          <a:r>
            <a:rPr kumimoji="1" lang="ja-JP" altLang="ja-JP" sz="1050">
              <a:solidFill>
                <a:sysClr val="windowText" lastClr="000000"/>
              </a:solidFill>
              <a:effectLst/>
              <a:latin typeface="+mn-lt"/>
              <a:ea typeface="+mn-ea"/>
              <a:cs typeface="+mn-cs"/>
            </a:rPr>
            <a:t>億円）にある</a:t>
          </a:r>
          <a:r>
            <a:rPr kumimoji="1" lang="ja-JP" altLang="en-US" sz="1050">
              <a:solidFill>
                <a:sysClr val="windowText" lastClr="000000"/>
              </a:solidFill>
              <a:effectLst/>
              <a:latin typeface="+mn-lt"/>
              <a:ea typeface="+mn-ea"/>
              <a:cs typeface="+mn-cs"/>
            </a:rPr>
            <a:t>。令和元年度</a:t>
          </a:r>
          <a:r>
            <a:rPr kumimoji="1" lang="ja-JP" altLang="ja-JP" sz="1050">
              <a:solidFill>
                <a:sysClr val="windowText" lastClr="000000"/>
              </a:solidFill>
              <a:effectLst/>
              <a:latin typeface="+mn-lt"/>
              <a:ea typeface="+mn-ea"/>
              <a:cs typeface="+mn-cs"/>
            </a:rPr>
            <a:t>について</a:t>
          </a:r>
          <a:r>
            <a:rPr kumimoji="1" lang="ja-JP" altLang="en-US" sz="1050">
              <a:solidFill>
                <a:sysClr val="windowText" lastClr="000000"/>
              </a:solidFill>
              <a:effectLst/>
              <a:latin typeface="+mn-lt"/>
              <a:ea typeface="+mn-ea"/>
              <a:cs typeface="+mn-cs"/>
            </a:rPr>
            <a:t>は</a:t>
          </a:r>
          <a:r>
            <a:rPr kumimoji="1" lang="ja-JP" altLang="ja-JP" sz="1100">
              <a:solidFill>
                <a:schemeClr val="dk1"/>
              </a:solidFill>
              <a:effectLst/>
              <a:latin typeface="+mn-lt"/>
              <a:ea typeface="+mn-ea"/>
              <a:cs typeface="+mn-cs"/>
            </a:rPr>
            <a:t>対前年決算</a:t>
          </a:r>
          <a:r>
            <a:rPr kumimoji="1" lang="ja-JP" altLang="en-US" sz="1100">
              <a:solidFill>
                <a:schemeClr val="dk1"/>
              </a:solidFill>
              <a:effectLst/>
              <a:latin typeface="+mn-lt"/>
              <a:ea typeface="+mn-ea"/>
              <a:cs typeface="+mn-cs"/>
            </a:rPr>
            <a:t>で▲</a:t>
          </a:r>
          <a:r>
            <a:rPr kumimoji="1" lang="en-US" altLang="ja-JP" sz="1050">
              <a:solidFill>
                <a:sysClr val="windowText" lastClr="000000"/>
              </a:solidFill>
              <a:effectLst/>
              <a:latin typeface="+mn-lt"/>
              <a:ea typeface="+mn-ea"/>
              <a:cs typeface="+mn-cs"/>
            </a:rPr>
            <a:t>13.0</a:t>
          </a:r>
          <a:r>
            <a:rPr kumimoji="1" lang="ja-JP" altLang="en-US" sz="1050">
              <a:solidFill>
                <a:sysClr val="windowText" lastClr="000000"/>
              </a:solidFill>
              <a:effectLst/>
              <a:latin typeface="+mn-lt"/>
              <a:ea typeface="+mn-ea"/>
              <a:cs typeface="+mn-cs"/>
            </a:rPr>
            <a:t>億円となり</a:t>
          </a:r>
          <a:r>
            <a:rPr kumimoji="1" lang="en-US" altLang="ja-JP" sz="1050">
              <a:solidFill>
                <a:sysClr val="windowText" lastClr="000000"/>
              </a:solidFill>
              <a:effectLst/>
              <a:latin typeface="+mn-lt"/>
              <a:ea typeface="+mn-ea"/>
              <a:cs typeface="+mn-cs"/>
            </a:rPr>
            <a:t>0.3</a:t>
          </a:r>
          <a:r>
            <a:rPr kumimoji="1" lang="ja-JP" altLang="ja-JP" sz="1050">
              <a:solidFill>
                <a:sysClr val="windowText" lastClr="000000"/>
              </a:solidFill>
              <a:effectLst/>
              <a:latin typeface="+mn-lt"/>
              <a:ea typeface="+mn-ea"/>
              <a:cs typeface="+mn-cs"/>
            </a:rPr>
            <a:t>ポイント</a:t>
          </a:r>
          <a:r>
            <a:rPr kumimoji="1" lang="ja-JP" altLang="en-US" sz="1050">
              <a:solidFill>
                <a:sysClr val="windowText" lastClr="000000"/>
              </a:solidFill>
              <a:effectLst/>
              <a:latin typeface="+mn-lt"/>
              <a:ea typeface="+mn-ea"/>
              <a:cs typeface="+mn-cs"/>
            </a:rPr>
            <a:t>低下</a:t>
          </a:r>
          <a:r>
            <a:rPr kumimoji="1" lang="ja-JP" altLang="ja-JP" sz="1050">
              <a:solidFill>
                <a:sysClr val="windowText" lastClr="000000"/>
              </a:solidFill>
              <a:effectLst/>
              <a:latin typeface="+mn-lt"/>
              <a:ea typeface="+mn-ea"/>
              <a:cs typeface="+mn-cs"/>
            </a:rPr>
            <a:t>したもの。</a:t>
          </a:r>
          <a:endParaRPr lang="ja-JP" altLang="ja-JP" sz="1200">
            <a:solidFill>
              <a:sysClr val="windowText" lastClr="000000"/>
            </a:solidFill>
            <a:effectLst/>
          </a:endParaRPr>
        </a:p>
        <a:p>
          <a:r>
            <a:rPr kumimoji="1" lang="ja-JP" altLang="ja-JP" sz="1050">
              <a:solidFill>
                <a:srgbClr val="FF0000"/>
              </a:solidFill>
              <a:effectLst/>
              <a:latin typeface="+mn-lt"/>
              <a:ea typeface="+mn-ea"/>
              <a:cs typeface="+mn-cs"/>
            </a:rPr>
            <a:t>　</a:t>
          </a:r>
          <a:r>
            <a:rPr kumimoji="1" lang="ja-JP" altLang="ja-JP" sz="1050">
              <a:solidFill>
                <a:sysClr val="windowText" lastClr="000000"/>
              </a:solidFill>
              <a:effectLst/>
              <a:latin typeface="+mn-lt"/>
              <a:ea typeface="+mn-ea"/>
              <a:cs typeface="+mn-cs"/>
            </a:rPr>
            <a:t>今後は、中心市街地整備等に係る市債や臨時財政対策債の発行により公債費は増加すると見込まれる</a:t>
          </a:r>
          <a:r>
            <a:rPr kumimoji="1" lang="ja-JP" altLang="en-US" sz="1050">
              <a:solidFill>
                <a:sysClr val="windowText" lastClr="000000"/>
              </a:solidFill>
              <a:effectLst/>
              <a:latin typeface="+mn-lt"/>
              <a:ea typeface="+mn-ea"/>
              <a:cs typeface="+mn-cs"/>
            </a:rPr>
            <a:t>が</a:t>
          </a:r>
          <a:r>
            <a:rPr kumimoji="1" lang="ja-JP" altLang="ja-JP" sz="1050">
              <a:solidFill>
                <a:sysClr val="windowText" lastClr="000000"/>
              </a:solidFill>
              <a:effectLst/>
              <a:latin typeface="+mn-lt"/>
              <a:ea typeface="+mn-ea"/>
              <a:cs typeface="+mn-cs"/>
            </a:rPr>
            <a:t>、財政の中期見通しに基づく投資的経費の総額管理等による計画的な市債発行により、公債費負担の抑制に努める。</a:t>
          </a:r>
          <a:endParaRPr lang="ja-JP" altLang="ja-JP" sz="1200">
            <a:solidFill>
              <a:sysClr val="windowText" lastClr="000000"/>
            </a:solidFill>
            <a:effectLst/>
          </a:endParaRPr>
        </a:p>
      </xdr:txBody>
    </xdr:sp>
    <xdr:clientData/>
  </xdr:twoCellAnchor>
  <xdr:oneCellAnchor>
    <xdr:from>
      <xdr:col>3</xdr:col>
      <xdr:colOff>123825</xdr:colOff>
      <xdr:row>69</xdr:row>
      <xdr:rowOff>107950</xdr:rowOff>
    </xdr:from>
    <xdr:ext cx="298543" cy="225703"/>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a:extLst>
            <a:ext uri="{FF2B5EF4-FFF2-40B4-BE49-F238E27FC236}">
              <a16:creationId xmlns:a16="http://schemas.microsoft.com/office/drawing/2014/main" id="{00000000-0008-0000-0400-00006F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88900</xdr:rowOff>
    </xdr:from>
    <xdr:to>
      <xdr:col>24</xdr:col>
      <xdr:colOff>25400</xdr:colOff>
      <xdr:row>81</xdr:row>
      <xdr:rowOff>88900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4826000" y="1260475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60977</xdr:rowOff>
    </xdr:from>
    <xdr:ext cx="762000" cy="259045"/>
    <xdr:sp macro="" textlink="">
      <xdr:nvSpPr>
        <xdr:cNvPr id="369" name="公債費最小値テキスト">
          <a:extLst>
            <a:ext uri="{FF2B5EF4-FFF2-40B4-BE49-F238E27FC236}">
              <a16:creationId xmlns:a16="http://schemas.microsoft.com/office/drawing/2014/main" id="{00000000-0008-0000-0400-000071010000}"/>
            </a:ext>
          </a:extLst>
        </xdr:cNvPr>
        <xdr:cNvSpPr txBox="1"/>
      </xdr:nvSpPr>
      <xdr:spPr>
        <a:xfrm>
          <a:off x="4914900" y="13948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88900</xdr:rowOff>
    </xdr:from>
    <xdr:to>
      <xdr:col>24</xdr:col>
      <xdr:colOff>114300</xdr:colOff>
      <xdr:row>81</xdr:row>
      <xdr:rowOff>88900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3976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3827</xdr:rowOff>
    </xdr:from>
    <xdr:ext cx="762000" cy="259045"/>
    <xdr:sp macro="" textlink="">
      <xdr:nvSpPr>
        <xdr:cNvPr id="371" name="公債費最大値テキスト">
          <a:extLst>
            <a:ext uri="{FF2B5EF4-FFF2-40B4-BE49-F238E27FC236}">
              <a16:creationId xmlns:a16="http://schemas.microsoft.com/office/drawing/2014/main" id="{00000000-0008-0000-0400-000073010000}"/>
            </a:ext>
          </a:extLst>
        </xdr:cNvPr>
        <xdr:cNvSpPr txBox="1"/>
      </xdr:nvSpPr>
      <xdr:spPr>
        <a:xfrm>
          <a:off x="4914900" y="1234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88900</xdr:rowOff>
    </xdr:from>
    <xdr:to>
      <xdr:col>24</xdr:col>
      <xdr:colOff>114300</xdr:colOff>
      <xdr:row>73</xdr:row>
      <xdr:rowOff>88900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4737100" y="12604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73</xdr:row>
      <xdr:rowOff>88900</xdr:rowOff>
    </xdr:from>
    <xdr:to>
      <xdr:col>24</xdr:col>
      <xdr:colOff>25400</xdr:colOff>
      <xdr:row>73</xdr:row>
      <xdr:rowOff>146050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3987800" y="126047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86377</xdr:rowOff>
    </xdr:from>
    <xdr:ext cx="762000" cy="259045"/>
    <xdr:sp macro="" textlink="">
      <xdr:nvSpPr>
        <xdr:cNvPr id="374" name="公債費平均値テキスト">
          <a:extLst>
            <a:ext uri="{FF2B5EF4-FFF2-40B4-BE49-F238E27FC236}">
              <a16:creationId xmlns:a16="http://schemas.microsoft.com/office/drawing/2014/main" id="{00000000-0008-0000-0400-000076010000}"/>
            </a:ext>
          </a:extLst>
        </xdr:cNvPr>
        <xdr:cNvSpPr txBox="1"/>
      </xdr:nvSpPr>
      <xdr:spPr>
        <a:xfrm>
          <a:off x="4914900" y="13288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114300</xdr:rowOff>
    </xdr:from>
    <xdr:to>
      <xdr:col>24</xdr:col>
      <xdr:colOff>76200</xdr:colOff>
      <xdr:row>78</xdr:row>
      <xdr:rowOff>44450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4775200" y="1331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73</xdr:row>
      <xdr:rowOff>146050</xdr:rowOff>
    </xdr:from>
    <xdr:to>
      <xdr:col>19</xdr:col>
      <xdr:colOff>187325</xdr:colOff>
      <xdr:row>74</xdr:row>
      <xdr:rowOff>146050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3098800" y="1266190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133350</xdr:rowOff>
    </xdr:from>
    <xdr:to>
      <xdr:col>20</xdr:col>
      <xdr:colOff>38100</xdr:colOff>
      <xdr:row>78</xdr:row>
      <xdr:rowOff>63500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937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48277</xdr:rowOff>
    </xdr:from>
    <xdr:ext cx="7366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606800" y="1342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146050</xdr:rowOff>
    </xdr:from>
    <xdr:to>
      <xdr:col>15</xdr:col>
      <xdr:colOff>98425</xdr:colOff>
      <xdr:row>77</xdr:row>
      <xdr:rowOff>127000</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2209800" y="12833350"/>
          <a:ext cx="889000" cy="495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57150</xdr:rowOff>
    </xdr:from>
    <xdr:to>
      <xdr:col>15</xdr:col>
      <xdr:colOff>149225</xdr:colOff>
      <xdr:row>78</xdr:row>
      <xdr:rowOff>158750</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3048000" y="1343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143527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717800" y="1351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50800</xdr:rowOff>
    </xdr:from>
    <xdr:to>
      <xdr:col>11</xdr:col>
      <xdr:colOff>9525</xdr:colOff>
      <xdr:row>77</xdr:row>
      <xdr:rowOff>127000</xdr:rowOff>
    </xdr:to>
    <xdr:cxnSp macro="">
      <xdr:nvCxnSpPr>
        <xdr:cNvPr id="382" name="直線コネクタ 381">
          <a:extLst>
            <a:ext uri="{FF2B5EF4-FFF2-40B4-BE49-F238E27FC236}">
              <a16:creationId xmlns:a16="http://schemas.microsoft.com/office/drawing/2014/main" id="{00000000-0008-0000-0400-00007E010000}"/>
            </a:ext>
          </a:extLst>
        </xdr:cNvPr>
        <xdr:cNvCxnSpPr/>
      </xdr:nvCxnSpPr>
      <xdr:spPr>
        <a:xfrm>
          <a:off x="1320800" y="132524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81</xdr:row>
      <xdr:rowOff>114300</xdr:rowOff>
    </xdr:from>
    <xdr:to>
      <xdr:col>11</xdr:col>
      <xdr:colOff>60325</xdr:colOff>
      <xdr:row>82</xdr:row>
      <xdr:rowOff>44450</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2159000" y="1400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82</xdr:row>
      <xdr:rowOff>29227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408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81</xdr:row>
      <xdr:rowOff>95250</xdr:rowOff>
    </xdr:from>
    <xdr:to>
      <xdr:col>6</xdr:col>
      <xdr:colOff>171450</xdr:colOff>
      <xdr:row>82</xdr:row>
      <xdr:rowOff>25400</xdr:rowOff>
    </xdr:to>
    <xdr:sp macro="" textlink="">
      <xdr:nvSpPr>
        <xdr:cNvPr id="385" name="フローチャート: 判断 384">
          <a:extLst>
            <a:ext uri="{FF2B5EF4-FFF2-40B4-BE49-F238E27FC236}">
              <a16:creationId xmlns:a16="http://schemas.microsoft.com/office/drawing/2014/main" id="{00000000-0008-0000-0400-000081010000}"/>
            </a:ext>
          </a:extLst>
        </xdr:cNvPr>
        <xdr:cNvSpPr/>
      </xdr:nvSpPr>
      <xdr:spPr>
        <a:xfrm>
          <a:off x="1270000" y="139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82</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406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73</xdr:row>
      <xdr:rowOff>38100</xdr:rowOff>
    </xdr:from>
    <xdr:to>
      <xdr:col>24</xdr:col>
      <xdr:colOff>76200</xdr:colOff>
      <xdr:row>73</xdr:row>
      <xdr:rowOff>139700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4775200" y="12553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118127</xdr:rowOff>
    </xdr:from>
    <xdr:ext cx="762000" cy="259045"/>
    <xdr:sp macro="" textlink="">
      <xdr:nvSpPr>
        <xdr:cNvPr id="393" name="公債費該当値テキスト">
          <a:extLst>
            <a:ext uri="{FF2B5EF4-FFF2-40B4-BE49-F238E27FC236}">
              <a16:creationId xmlns:a16="http://schemas.microsoft.com/office/drawing/2014/main" id="{00000000-0008-0000-0400-000089010000}"/>
            </a:ext>
          </a:extLst>
        </xdr:cNvPr>
        <xdr:cNvSpPr txBox="1"/>
      </xdr:nvSpPr>
      <xdr:spPr>
        <a:xfrm>
          <a:off x="4914900" y="1246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73</xdr:row>
      <xdr:rowOff>95250</xdr:rowOff>
    </xdr:from>
    <xdr:to>
      <xdr:col>20</xdr:col>
      <xdr:colOff>38100</xdr:colOff>
      <xdr:row>74</xdr:row>
      <xdr:rowOff>25400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937000" y="1261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35577</xdr:rowOff>
    </xdr:from>
    <xdr:ext cx="7366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3606800" y="1237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95250</xdr:rowOff>
    </xdr:from>
    <xdr:to>
      <xdr:col>15</xdr:col>
      <xdr:colOff>149225</xdr:colOff>
      <xdr:row>75</xdr:row>
      <xdr:rowOff>25400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3048000" y="1278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35577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2717800" y="1255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76200</xdr:rowOff>
    </xdr:from>
    <xdr:to>
      <xdr:col>11</xdr:col>
      <xdr:colOff>60325</xdr:colOff>
      <xdr:row>78</xdr:row>
      <xdr:rowOff>6350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2159000" y="1327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16527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828800" y="1304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0</xdr:rowOff>
    </xdr:from>
    <xdr:to>
      <xdr:col>6</xdr:col>
      <xdr:colOff>171450</xdr:colOff>
      <xdr:row>77</xdr:row>
      <xdr:rowOff>101600</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1270000" y="1320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111777</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939800" y="1297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人件費や扶助費</a:t>
          </a:r>
          <a:r>
            <a:rPr kumimoji="1" lang="ja-JP" altLang="ja-JP" sz="1100">
              <a:solidFill>
                <a:sysClr val="windowText" lastClr="000000"/>
              </a:solidFill>
              <a:effectLst/>
              <a:latin typeface="+mn-lt"/>
              <a:ea typeface="+mn-ea"/>
              <a:cs typeface="+mn-cs"/>
            </a:rPr>
            <a:t>の増に伴う経常経費充当一般財源の</a:t>
          </a:r>
          <a:r>
            <a:rPr kumimoji="1" lang="ja-JP" altLang="en-US" sz="1100">
              <a:solidFill>
                <a:sysClr val="windowText" lastClr="000000"/>
              </a:solidFill>
              <a:effectLst/>
              <a:latin typeface="+mn-lt"/>
              <a:ea typeface="+mn-ea"/>
              <a:cs typeface="+mn-cs"/>
            </a:rPr>
            <a:t>増</a:t>
          </a:r>
          <a:r>
            <a:rPr kumimoji="1" lang="ja-JP" altLang="ja-JP" sz="1100">
              <a:solidFill>
                <a:sysClr val="windowText" lastClr="000000"/>
              </a:solidFill>
              <a:effectLst/>
              <a:latin typeface="+mn-lt"/>
              <a:ea typeface="+mn-ea"/>
              <a:cs typeface="+mn-cs"/>
            </a:rPr>
            <a:t>により、</a:t>
          </a:r>
          <a:r>
            <a:rPr kumimoji="1" lang="en-US" altLang="ja-JP" sz="1100">
              <a:solidFill>
                <a:sysClr val="windowText" lastClr="000000"/>
              </a:solidFill>
              <a:effectLst/>
              <a:latin typeface="+mn-lt"/>
              <a:ea typeface="+mn-ea"/>
              <a:cs typeface="+mn-cs"/>
            </a:rPr>
            <a:t>1.9</a:t>
          </a:r>
          <a:r>
            <a:rPr kumimoji="1" lang="ja-JP" altLang="ja-JP" sz="1100">
              <a:solidFill>
                <a:sysClr val="windowText" lastClr="000000"/>
              </a:solidFill>
              <a:effectLst/>
              <a:latin typeface="+mn-lt"/>
              <a:ea typeface="+mn-ea"/>
              <a:cs typeface="+mn-cs"/>
            </a:rPr>
            <a:t>ポイント</a:t>
          </a:r>
          <a:r>
            <a:rPr kumimoji="1" lang="ja-JP" altLang="en-US" sz="1100">
              <a:solidFill>
                <a:sysClr val="windowText" lastClr="000000"/>
              </a:solidFill>
              <a:effectLst/>
              <a:latin typeface="+mn-lt"/>
              <a:ea typeface="+mn-ea"/>
              <a:cs typeface="+mn-cs"/>
            </a:rPr>
            <a:t>上昇</a:t>
          </a:r>
          <a:r>
            <a:rPr kumimoji="1" lang="ja-JP" altLang="ja-JP" sz="1100">
              <a:solidFill>
                <a:sysClr val="windowText" lastClr="000000"/>
              </a:solidFill>
              <a:effectLst/>
              <a:latin typeface="+mn-lt"/>
              <a:ea typeface="+mn-ea"/>
              <a:cs typeface="+mn-cs"/>
            </a:rPr>
            <a:t>となった。</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今後も</a:t>
          </a:r>
          <a:r>
            <a:rPr kumimoji="1" lang="ja-JP" altLang="en-US" sz="1100">
              <a:solidFill>
                <a:sysClr val="windowText" lastClr="000000"/>
              </a:solidFill>
              <a:effectLst/>
              <a:latin typeface="+mn-lt"/>
              <a:ea typeface="+mn-ea"/>
              <a:cs typeface="+mn-cs"/>
            </a:rPr>
            <a:t>扶助費の増などの影響が見込まれるため、</a:t>
          </a:r>
          <a:r>
            <a:rPr kumimoji="1" lang="ja-JP" altLang="ja-JP" sz="1100">
              <a:solidFill>
                <a:sysClr val="windowText" lastClr="000000"/>
              </a:solidFill>
              <a:effectLst/>
              <a:latin typeface="+mn-lt"/>
              <a:ea typeface="+mn-ea"/>
              <a:cs typeface="+mn-cs"/>
            </a:rPr>
            <a:t>行財政改革に取り組み、比率の改善に努める。</a:t>
          </a:r>
          <a:endParaRPr lang="ja-JP" altLang="ja-JP" sz="1400">
            <a:solidFill>
              <a:sysClr val="windowText" lastClr="000000"/>
            </a:solidFill>
            <a:effectLst/>
          </a:endParaRPr>
        </a:p>
      </xdr:txBody>
    </xdr:sp>
    <xdr:clientData/>
  </xdr:twoCellAnchor>
  <xdr:oneCellAnchor>
    <xdr:from>
      <xdr:col>62</xdr:col>
      <xdr:colOff>6350</xdr:colOff>
      <xdr:row>69</xdr:row>
      <xdr:rowOff>107950</xdr:rowOff>
    </xdr:from>
    <xdr:ext cx="298543" cy="225703"/>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0" name="公債費以外グラフ枠">
          <a:extLst>
            <a:ext uri="{FF2B5EF4-FFF2-40B4-BE49-F238E27FC236}">
              <a16:creationId xmlns:a16="http://schemas.microsoft.com/office/drawing/2014/main" id="{00000000-0008-0000-0400-0000AE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78015</xdr:rowOff>
    </xdr:from>
    <xdr:to>
      <xdr:col>82</xdr:col>
      <xdr:colOff>107950</xdr:colOff>
      <xdr:row>81</xdr:row>
      <xdr:rowOff>15421</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6510000" y="12422415"/>
          <a:ext cx="0" cy="1480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158948</xdr:rowOff>
    </xdr:from>
    <xdr:ext cx="762000" cy="259045"/>
    <xdr:sp macro="" textlink="">
      <xdr:nvSpPr>
        <xdr:cNvPr id="432" name="公債費以外最小値テキスト">
          <a:extLst>
            <a:ext uri="{FF2B5EF4-FFF2-40B4-BE49-F238E27FC236}">
              <a16:creationId xmlns:a16="http://schemas.microsoft.com/office/drawing/2014/main" id="{00000000-0008-0000-0400-0000B0010000}"/>
            </a:ext>
          </a:extLst>
        </xdr:cNvPr>
        <xdr:cNvSpPr txBox="1"/>
      </xdr:nvSpPr>
      <xdr:spPr>
        <a:xfrm>
          <a:off x="16598900" y="13874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15421</xdr:rowOff>
    </xdr:from>
    <xdr:to>
      <xdr:col>82</xdr:col>
      <xdr:colOff>196850</xdr:colOff>
      <xdr:row>81</xdr:row>
      <xdr:rowOff>15421</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6421100" y="13902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164392</xdr:rowOff>
    </xdr:from>
    <xdr:ext cx="762000" cy="259045"/>
    <xdr:sp macro="" textlink="">
      <xdr:nvSpPr>
        <xdr:cNvPr id="434" name="公債費以外最大値テキスト">
          <a:extLst>
            <a:ext uri="{FF2B5EF4-FFF2-40B4-BE49-F238E27FC236}">
              <a16:creationId xmlns:a16="http://schemas.microsoft.com/office/drawing/2014/main" id="{00000000-0008-0000-0400-0000B2010000}"/>
            </a:ext>
          </a:extLst>
        </xdr:cNvPr>
        <xdr:cNvSpPr txBox="1"/>
      </xdr:nvSpPr>
      <xdr:spPr>
        <a:xfrm>
          <a:off x="16598900" y="12165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78015</xdr:rowOff>
    </xdr:from>
    <xdr:to>
      <xdr:col>82</xdr:col>
      <xdr:colOff>196850</xdr:colOff>
      <xdr:row>72</xdr:row>
      <xdr:rowOff>78015</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6421100" y="1242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116115</xdr:rowOff>
    </xdr:from>
    <xdr:to>
      <xdr:col>82</xdr:col>
      <xdr:colOff>107950</xdr:colOff>
      <xdr:row>75</xdr:row>
      <xdr:rowOff>151493</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5671800" y="12803415"/>
          <a:ext cx="8382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86377</xdr:rowOff>
    </xdr:from>
    <xdr:ext cx="762000" cy="259045"/>
    <xdr:sp macro="" textlink="">
      <xdr:nvSpPr>
        <xdr:cNvPr id="437" name="公債費以外平均値テキスト">
          <a:extLst>
            <a:ext uri="{FF2B5EF4-FFF2-40B4-BE49-F238E27FC236}">
              <a16:creationId xmlns:a16="http://schemas.microsoft.com/office/drawing/2014/main" id="{00000000-0008-0000-0400-0000B5010000}"/>
            </a:ext>
          </a:extLst>
        </xdr:cNvPr>
        <xdr:cNvSpPr txBox="1"/>
      </xdr:nvSpPr>
      <xdr:spPr>
        <a:xfrm>
          <a:off x="16598900" y="13116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114300</xdr:rowOff>
    </xdr:from>
    <xdr:to>
      <xdr:col>82</xdr:col>
      <xdr:colOff>158750</xdr:colOff>
      <xdr:row>77</xdr:row>
      <xdr:rowOff>44450</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6459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116115</xdr:rowOff>
    </xdr:from>
    <xdr:to>
      <xdr:col>78</xdr:col>
      <xdr:colOff>69850</xdr:colOff>
      <xdr:row>75</xdr:row>
      <xdr:rowOff>86178</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flipV="1">
          <a:off x="14782800" y="12803415"/>
          <a:ext cx="889000" cy="141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38100</xdr:rowOff>
    </xdr:from>
    <xdr:to>
      <xdr:col>78</xdr:col>
      <xdr:colOff>120650</xdr:colOff>
      <xdr:row>76</xdr:row>
      <xdr:rowOff>139700</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5621000" y="1306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124477</xdr:rowOff>
    </xdr:from>
    <xdr:ext cx="7366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290800" y="13154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73</xdr:row>
      <xdr:rowOff>167822</xdr:rowOff>
    </xdr:from>
    <xdr:to>
      <xdr:col>73</xdr:col>
      <xdr:colOff>180975</xdr:colOff>
      <xdr:row>75</xdr:row>
      <xdr:rowOff>86178</xdr:rowOff>
    </xdr:to>
    <xdr:cxnSp macro="">
      <xdr:nvCxnSpPr>
        <xdr:cNvPr id="442" name="直線コネクタ 441">
          <a:extLst>
            <a:ext uri="{FF2B5EF4-FFF2-40B4-BE49-F238E27FC236}">
              <a16:creationId xmlns:a16="http://schemas.microsoft.com/office/drawing/2014/main" id="{00000000-0008-0000-0400-0000BA010000}"/>
            </a:ext>
          </a:extLst>
        </xdr:cNvPr>
        <xdr:cNvCxnSpPr/>
      </xdr:nvCxnSpPr>
      <xdr:spPr>
        <a:xfrm>
          <a:off x="13893800" y="12683672"/>
          <a:ext cx="889000" cy="261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5443</xdr:rowOff>
    </xdr:from>
    <xdr:to>
      <xdr:col>74</xdr:col>
      <xdr:colOff>31750</xdr:colOff>
      <xdr:row>76</xdr:row>
      <xdr:rowOff>107043</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4732000" y="13035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91820</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401800" y="1312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48078</xdr:rowOff>
    </xdr:from>
    <xdr:to>
      <xdr:col>69</xdr:col>
      <xdr:colOff>92075</xdr:colOff>
      <xdr:row>73</xdr:row>
      <xdr:rowOff>167822</xdr:rowOff>
    </xdr:to>
    <xdr:cxnSp macro="">
      <xdr:nvCxnSpPr>
        <xdr:cNvPr id="445" name="直線コネクタ 444">
          <a:extLst>
            <a:ext uri="{FF2B5EF4-FFF2-40B4-BE49-F238E27FC236}">
              <a16:creationId xmlns:a16="http://schemas.microsoft.com/office/drawing/2014/main" id="{00000000-0008-0000-0400-0000BD010000}"/>
            </a:ext>
          </a:extLst>
        </xdr:cNvPr>
        <xdr:cNvCxnSpPr/>
      </xdr:nvCxnSpPr>
      <xdr:spPr>
        <a:xfrm>
          <a:off x="13004800" y="12563928"/>
          <a:ext cx="889000" cy="119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74</xdr:row>
      <xdr:rowOff>97972</xdr:rowOff>
    </xdr:from>
    <xdr:to>
      <xdr:col>69</xdr:col>
      <xdr:colOff>142875</xdr:colOff>
      <xdr:row>75</xdr:row>
      <xdr:rowOff>28122</xdr:rowOff>
    </xdr:to>
    <xdr:sp macro="" textlink="">
      <xdr:nvSpPr>
        <xdr:cNvPr id="446" name="フローチャート: 判断 445">
          <a:extLst>
            <a:ext uri="{FF2B5EF4-FFF2-40B4-BE49-F238E27FC236}">
              <a16:creationId xmlns:a16="http://schemas.microsoft.com/office/drawing/2014/main" id="{00000000-0008-0000-0400-0000BE010000}"/>
            </a:ext>
          </a:extLst>
        </xdr:cNvPr>
        <xdr:cNvSpPr/>
      </xdr:nvSpPr>
      <xdr:spPr>
        <a:xfrm>
          <a:off x="13843000" y="1278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12899</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512800" y="1287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40822</xdr:rowOff>
    </xdr:from>
    <xdr:to>
      <xdr:col>65</xdr:col>
      <xdr:colOff>53975</xdr:colOff>
      <xdr:row>73</xdr:row>
      <xdr:rowOff>142422</xdr:rowOff>
    </xdr:to>
    <xdr:sp macro="" textlink="">
      <xdr:nvSpPr>
        <xdr:cNvPr id="448" name="フローチャート: 判断 447">
          <a:extLst>
            <a:ext uri="{FF2B5EF4-FFF2-40B4-BE49-F238E27FC236}">
              <a16:creationId xmlns:a16="http://schemas.microsoft.com/office/drawing/2014/main" id="{00000000-0008-0000-0400-0000C0010000}"/>
            </a:ext>
          </a:extLst>
        </xdr:cNvPr>
        <xdr:cNvSpPr/>
      </xdr:nvSpPr>
      <xdr:spPr>
        <a:xfrm>
          <a:off x="12954000" y="1255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127199</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623800" y="12643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100693</xdr:rowOff>
    </xdr:from>
    <xdr:to>
      <xdr:col>82</xdr:col>
      <xdr:colOff>158750</xdr:colOff>
      <xdr:row>76</xdr:row>
      <xdr:rowOff>30843</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6459200" y="1295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117220</xdr:rowOff>
    </xdr:from>
    <xdr:ext cx="762000" cy="259045"/>
    <xdr:sp macro="" textlink="">
      <xdr:nvSpPr>
        <xdr:cNvPr id="456" name="公債費以外該当値テキスト">
          <a:extLst>
            <a:ext uri="{FF2B5EF4-FFF2-40B4-BE49-F238E27FC236}">
              <a16:creationId xmlns:a16="http://schemas.microsoft.com/office/drawing/2014/main" id="{00000000-0008-0000-0400-0000C8010000}"/>
            </a:ext>
          </a:extLst>
        </xdr:cNvPr>
        <xdr:cNvSpPr txBox="1"/>
      </xdr:nvSpPr>
      <xdr:spPr>
        <a:xfrm>
          <a:off x="16598900" y="12804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65315</xdr:rowOff>
    </xdr:from>
    <xdr:to>
      <xdr:col>78</xdr:col>
      <xdr:colOff>120650</xdr:colOff>
      <xdr:row>74</xdr:row>
      <xdr:rowOff>166915</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5621000" y="12752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5642</xdr:rowOff>
    </xdr:from>
    <xdr:ext cx="7366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5290800" y="12521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35378</xdr:rowOff>
    </xdr:from>
    <xdr:to>
      <xdr:col>74</xdr:col>
      <xdr:colOff>31750</xdr:colOff>
      <xdr:row>75</xdr:row>
      <xdr:rowOff>136978</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4732000" y="1289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147155</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4401800" y="1266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117022</xdr:rowOff>
    </xdr:from>
    <xdr:to>
      <xdr:col>69</xdr:col>
      <xdr:colOff>142875</xdr:colOff>
      <xdr:row>74</xdr:row>
      <xdr:rowOff>47172</xdr:rowOff>
    </xdr:to>
    <xdr:sp macro="" textlink="">
      <xdr:nvSpPr>
        <xdr:cNvPr id="461" name="楕円 460">
          <a:extLst>
            <a:ext uri="{FF2B5EF4-FFF2-40B4-BE49-F238E27FC236}">
              <a16:creationId xmlns:a16="http://schemas.microsoft.com/office/drawing/2014/main" id="{00000000-0008-0000-0400-0000CD010000}"/>
            </a:ext>
          </a:extLst>
        </xdr:cNvPr>
        <xdr:cNvSpPr/>
      </xdr:nvSpPr>
      <xdr:spPr>
        <a:xfrm>
          <a:off x="13843000" y="12632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57349</xdr:rowOff>
    </xdr:from>
    <xdr:ext cx="762000" cy="259045"/>
    <xdr:sp macro="" textlink="">
      <xdr:nvSpPr>
        <xdr:cNvPr id="462" name="テキスト ボックス 461">
          <a:extLst>
            <a:ext uri="{FF2B5EF4-FFF2-40B4-BE49-F238E27FC236}">
              <a16:creationId xmlns:a16="http://schemas.microsoft.com/office/drawing/2014/main" id="{00000000-0008-0000-0400-0000CE010000}"/>
            </a:ext>
          </a:extLst>
        </xdr:cNvPr>
        <xdr:cNvSpPr txBox="1"/>
      </xdr:nvSpPr>
      <xdr:spPr>
        <a:xfrm>
          <a:off x="13512800" y="1240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72</xdr:row>
      <xdr:rowOff>168728</xdr:rowOff>
    </xdr:from>
    <xdr:to>
      <xdr:col>65</xdr:col>
      <xdr:colOff>53975</xdr:colOff>
      <xdr:row>73</xdr:row>
      <xdr:rowOff>98878</xdr:rowOff>
    </xdr:to>
    <xdr:sp macro="" textlink="">
      <xdr:nvSpPr>
        <xdr:cNvPr id="463" name="楕円 462">
          <a:extLst>
            <a:ext uri="{FF2B5EF4-FFF2-40B4-BE49-F238E27FC236}">
              <a16:creationId xmlns:a16="http://schemas.microsoft.com/office/drawing/2014/main" id="{00000000-0008-0000-0400-0000CF010000}"/>
            </a:ext>
          </a:extLst>
        </xdr:cNvPr>
        <xdr:cNvSpPr/>
      </xdr:nvSpPr>
      <xdr:spPr>
        <a:xfrm>
          <a:off x="12954000" y="1251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109055</xdr:rowOff>
    </xdr:from>
    <xdr:ext cx="762000" cy="259045"/>
    <xdr:sp macro="" textlink="">
      <xdr:nvSpPr>
        <xdr:cNvPr id="464" name="テキスト ボックス 463">
          <a:extLst>
            <a:ext uri="{FF2B5EF4-FFF2-40B4-BE49-F238E27FC236}">
              <a16:creationId xmlns:a16="http://schemas.microsoft.com/office/drawing/2014/main" id="{00000000-0008-0000-0400-0000D0010000}"/>
            </a:ext>
          </a:extLst>
        </xdr:cNvPr>
        <xdr:cNvSpPr txBox="1"/>
      </xdr:nvSpPr>
      <xdr:spPr>
        <a:xfrm>
          <a:off x="12623800" y="12282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熊本県熊本市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64760</xdr:rowOff>
    </xdr:from>
    <xdr:to>
      <xdr:col>29</xdr:col>
      <xdr:colOff>127000</xdr:colOff>
      <xdr:row>17</xdr:row>
      <xdr:rowOff>19954</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169785"/>
          <a:ext cx="0" cy="8124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16</xdr:row>
      <xdr:rowOff>163481</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2954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17</xdr:row>
      <xdr:rowOff>19954</xdr:rowOff>
    </xdr:from>
    <xdr:to>
      <xdr:col>30</xdr:col>
      <xdr:colOff>25400</xdr:colOff>
      <xdr:row>17</xdr:row>
      <xdr:rowOff>19954</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29822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151137</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913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64760</xdr:rowOff>
    </xdr:from>
    <xdr:to>
      <xdr:col>30</xdr:col>
      <xdr:colOff>25400</xdr:colOff>
      <xdr:row>12</xdr:row>
      <xdr:rowOff>64760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1697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98501</xdr:rowOff>
    </xdr:from>
    <xdr:to>
      <xdr:col>29</xdr:col>
      <xdr:colOff>127000</xdr:colOff>
      <xdr:row>13</xdr:row>
      <xdr:rowOff>108925</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2374976"/>
          <a:ext cx="647700" cy="104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7228</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4551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35151</xdr:rowOff>
    </xdr:from>
    <xdr:to>
      <xdr:col>29</xdr:col>
      <xdr:colOff>177800</xdr:colOff>
      <xdr:row>14</xdr:row>
      <xdr:rowOff>136751</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4830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108925</xdr:rowOff>
    </xdr:from>
    <xdr:to>
      <xdr:col>26</xdr:col>
      <xdr:colOff>50800</xdr:colOff>
      <xdr:row>13</xdr:row>
      <xdr:rowOff>130139</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2385400"/>
          <a:ext cx="698500" cy="212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14</xdr:row>
      <xdr:rowOff>38992</xdr:rowOff>
    </xdr:from>
    <xdr:to>
      <xdr:col>26</xdr:col>
      <xdr:colOff>101600</xdr:colOff>
      <xdr:row>14</xdr:row>
      <xdr:rowOff>140592</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24869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125369</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57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130139</xdr:rowOff>
    </xdr:from>
    <xdr:to>
      <xdr:col>22</xdr:col>
      <xdr:colOff>114300</xdr:colOff>
      <xdr:row>18</xdr:row>
      <xdr:rowOff>162578</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2406614"/>
          <a:ext cx="698500" cy="8896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14</xdr:row>
      <xdr:rowOff>43769</xdr:rowOff>
    </xdr:from>
    <xdr:to>
      <xdr:col>22</xdr:col>
      <xdr:colOff>165100</xdr:colOff>
      <xdr:row>14</xdr:row>
      <xdr:rowOff>145369</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24916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130146</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578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162578</xdr:rowOff>
    </xdr:from>
    <xdr:to>
      <xdr:col>18</xdr:col>
      <xdr:colOff>177800</xdr:colOff>
      <xdr:row>19</xdr:row>
      <xdr:rowOff>13325</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3296303"/>
          <a:ext cx="698500" cy="221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19</xdr:row>
      <xdr:rowOff>42763</xdr:rowOff>
    </xdr:from>
    <xdr:to>
      <xdr:col>19</xdr:col>
      <xdr:colOff>38100</xdr:colOff>
      <xdr:row>19</xdr:row>
      <xdr:rowOff>144363</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3479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129140</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3434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34877</xdr:rowOff>
    </xdr:from>
    <xdr:to>
      <xdr:col>15</xdr:col>
      <xdr:colOff>101600</xdr:colOff>
      <xdr:row>19</xdr:row>
      <xdr:rowOff>136477</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3400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121254</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3426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47701</xdr:rowOff>
    </xdr:from>
    <xdr:to>
      <xdr:col>29</xdr:col>
      <xdr:colOff>177800</xdr:colOff>
      <xdr:row>13</xdr:row>
      <xdr:rowOff>149301</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3241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64228</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169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58125</xdr:rowOff>
    </xdr:from>
    <xdr:to>
      <xdr:col>26</xdr:col>
      <xdr:colOff>101600</xdr:colOff>
      <xdr:row>13</xdr:row>
      <xdr:rowOff>159725</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23346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11</xdr:row>
      <xdr:rowOff>169902</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2103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79339</xdr:rowOff>
    </xdr:from>
    <xdr:to>
      <xdr:col>22</xdr:col>
      <xdr:colOff>165100</xdr:colOff>
      <xdr:row>14</xdr:row>
      <xdr:rowOff>9489</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23558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19666</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2124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111778</xdr:rowOff>
    </xdr:from>
    <xdr:to>
      <xdr:col>19</xdr:col>
      <xdr:colOff>38100</xdr:colOff>
      <xdr:row>19</xdr:row>
      <xdr:rowOff>41928</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2455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52105</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014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133975</xdr:rowOff>
    </xdr:from>
    <xdr:to>
      <xdr:col>15</xdr:col>
      <xdr:colOff>101600</xdr:colOff>
      <xdr:row>19</xdr:row>
      <xdr:rowOff>64125</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26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74302</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03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250581</xdr:rowOff>
    </xdr:from>
    <xdr:to>
      <xdr:col>29</xdr:col>
      <xdr:colOff>127000</xdr:colOff>
      <xdr:row>37</xdr:row>
      <xdr:rowOff>101443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175131"/>
          <a:ext cx="0" cy="10510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73520</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19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101443</xdr:rowOff>
    </xdr:from>
    <xdr:to>
      <xdr:col>30</xdr:col>
      <xdr:colOff>25400</xdr:colOff>
      <xdr:row>37</xdr:row>
      <xdr:rowOff>101443</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2261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165508</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918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250581</xdr:rowOff>
    </xdr:from>
    <xdr:to>
      <xdr:col>30</xdr:col>
      <xdr:colOff>25400</xdr:colOff>
      <xdr:row>33</xdr:row>
      <xdr:rowOff>250581</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1751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179532</xdr:rowOff>
    </xdr:from>
    <xdr:to>
      <xdr:col>29</xdr:col>
      <xdr:colOff>127000</xdr:colOff>
      <xdr:row>35</xdr:row>
      <xdr:rowOff>239380</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003800" y="6789882"/>
          <a:ext cx="647700" cy="598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218046</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4854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30069</xdr:rowOff>
    </xdr:from>
    <xdr:to>
      <xdr:col>29</xdr:col>
      <xdr:colOff>177800</xdr:colOff>
      <xdr:row>35</xdr:row>
      <xdr:rowOff>131669</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6404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60295</xdr:rowOff>
    </xdr:from>
    <xdr:to>
      <xdr:col>26</xdr:col>
      <xdr:colOff>50800</xdr:colOff>
      <xdr:row>35</xdr:row>
      <xdr:rowOff>179532</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4305300" y="6670645"/>
          <a:ext cx="698500" cy="1192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16718</xdr:rowOff>
    </xdr:from>
    <xdr:to>
      <xdr:col>26</xdr:col>
      <xdr:colOff>101600</xdr:colOff>
      <xdr:row>35</xdr:row>
      <xdr:rowOff>118318</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6270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128495</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395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60295</xdr:rowOff>
    </xdr:from>
    <xdr:to>
      <xdr:col>22</xdr:col>
      <xdr:colOff>114300</xdr:colOff>
      <xdr:row>35</xdr:row>
      <xdr:rowOff>66101</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3606800" y="6670645"/>
          <a:ext cx="698500" cy="58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48082</xdr:rowOff>
    </xdr:from>
    <xdr:to>
      <xdr:col>22</xdr:col>
      <xdr:colOff>165100</xdr:colOff>
      <xdr:row>35</xdr:row>
      <xdr:rowOff>149682</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6584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134459</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744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39584</xdr:rowOff>
    </xdr:from>
    <xdr:to>
      <xdr:col>18</xdr:col>
      <xdr:colOff>177800</xdr:colOff>
      <xdr:row>35</xdr:row>
      <xdr:rowOff>66101</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2908300" y="6649934"/>
          <a:ext cx="698500" cy="265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292319</xdr:rowOff>
    </xdr:from>
    <xdr:to>
      <xdr:col>19</xdr:col>
      <xdr:colOff>38100</xdr:colOff>
      <xdr:row>35</xdr:row>
      <xdr:rowOff>51019</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5597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61196</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328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214869</xdr:rowOff>
    </xdr:from>
    <xdr:to>
      <xdr:col>15</xdr:col>
      <xdr:colOff>101600</xdr:colOff>
      <xdr:row>34</xdr:row>
      <xdr:rowOff>316469</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4823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326646</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251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188580</xdr:rowOff>
    </xdr:from>
    <xdr:to>
      <xdr:col>29</xdr:col>
      <xdr:colOff>177800</xdr:colOff>
      <xdr:row>35</xdr:row>
      <xdr:rowOff>290180</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67989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160657</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771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128732</xdr:rowOff>
    </xdr:from>
    <xdr:to>
      <xdr:col>26</xdr:col>
      <xdr:colOff>101600</xdr:colOff>
      <xdr:row>35</xdr:row>
      <xdr:rowOff>230332</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67390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215109</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68254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9495</xdr:rowOff>
    </xdr:from>
    <xdr:to>
      <xdr:col>22</xdr:col>
      <xdr:colOff>165100</xdr:colOff>
      <xdr:row>35</xdr:row>
      <xdr:rowOff>111095</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66198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121271</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638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15301</xdr:rowOff>
    </xdr:from>
    <xdr:to>
      <xdr:col>19</xdr:col>
      <xdr:colOff>38100</xdr:colOff>
      <xdr:row>35</xdr:row>
      <xdr:rowOff>116901</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66256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101678</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6712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331684</xdr:rowOff>
    </xdr:from>
    <xdr:to>
      <xdr:col>15</xdr:col>
      <xdr:colOff>101600</xdr:colOff>
      <xdr:row>35</xdr:row>
      <xdr:rowOff>90384</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65991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75161</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6685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熊本県熊本市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733,721
727,066
390.32
407,076,330
398,501,331
6,670,847
192,806,403
481,313,290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126.7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122258</xdr:rowOff>
    </xdr:from>
    <xdr:to>
      <xdr:col>24</xdr:col>
      <xdr:colOff>62865</xdr:colOff>
      <xdr:row>35</xdr:row>
      <xdr:rowOff>117434</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265758"/>
          <a:ext cx="1270" cy="852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121261</xdr:rowOff>
    </xdr:from>
    <xdr:ext cx="534377"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122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35</xdr:row>
      <xdr:rowOff>117434</xdr:rowOff>
    </xdr:from>
    <xdr:to>
      <xdr:col>24</xdr:col>
      <xdr:colOff>152400</xdr:colOff>
      <xdr:row>35</xdr:row>
      <xdr:rowOff>117434</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118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68935</xdr:rowOff>
    </xdr:from>
    <xdr:ext cx="599010"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5040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120,763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122258</xdr:rowOff>
    </xdr:from>
    <xdr:to>
      <xdr:col>24</xdr:col>
      <xdr:colOff>152400</xdr:colOff>
      <xdr:row>30</xdr:row>
      <xdr:rowOff>122258</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265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3615</xdr:rowOff>
    </xdr:from>
    <xdr:to>
      <xdr:col>24</xdr:col>
      <xdr:colOff>63500</xdr:colOff>
      <xdr:row>32</xdr:row>
      <xdr:rowOff>35070</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flipV="1">
          <a:off x="3797300" y="5490015"/>
          <a:ext cx="838200" cy="31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107035</xdr:rowOff>
    </xdr:from>
    <xdr:ext cx="599010"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55934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128608</xdr:rowOff>
    </xdr:from>
    <xdr:to>
      <xdr:col>24</xdr:col>
      <xdr:colOff>114300</xdr:colOff>
      <xdr:row>33</xdr:row>
      <xdr:rowOff>58758</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5615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35070</xdr:rowOff>
    </xdr:from>
    <xdr:to>
      <xdr:col>19</xdr:col>
      <xdr:colOff>177800</xdr:colOff>
      <xdr:row>32</xdr:row>
      <xdr:rowOff>61085</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2908300" y="5521470"/>
          <a:ext cx="889000" cy="26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32</xdr:row>
      <xdr:rowOff>131808</xdr:rowOff>
    </xdr:from>
    <xdr:to>
      <xdr:col>20</xdr:col>
      <xdr:colOff>38100</xdr:colOff>
      <xdr:row>33</xdr:row>
      <xdr:rowOff>61958</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5618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53085</xdr:rowOff>
    </xdr:from>
    <xdr:ext cx="599010"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497795" y="5710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61085</xdr:rowOff>
    </xdr:from>
    <xdr:to>
      <xdr:col>15</xdr:col>
      <xdr:colOff>50800</xdr:colOff>
      <xdr:row>37</xdr:row>
      <xdr:rowOff>119309</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019300" y="5547485"/>
          <a:ext cx="889000" cy="915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32</xdr:row>
      <xdr:rowOff>129156</xdr:rowOff>
    </xdr:from>
    <xdr:to>
      <xdr:col>15</xdr:col>
      <xdr:colOff>101600</xdr:colOff>
      <xdr:row>33</xdr:row>
      <xdr:rowOff>59306</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5615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50433</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08795" y="5708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119309</xdr:rowOff>
    </xdr:from>
    <xdr:to>
      <xdr:col>10</xdr:col>
      <xdr:colOff>114300</xdr:colOff>
      <xdr:row>37</xdr:row>
      <xdr:rowOff>137894</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1130300" y="6462959"/>
          <a:ext cx="889000" cy="1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32848</xdr:rowOff>
    </xdr:from>
    <xdr:to>
      <xdr:col>10</xdr:col>
      <xdr:colOff>165100</xdr:colOff>
      <xdr:row>38</xdr:row>
      <xdr:rowOff>134448</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6547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125575</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52111" y="6640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14560</xdr:rowOff>
    </xdr:from>
    <xdr:to>
      <xdr:col>6</xdr:col>
      <xdr:colOff>38100</xdr:colOff>
      <xdr:row>38</xdr:row>
      <xdr:rowOff>116160</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6529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107287</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63111" y="6622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124265</xdr:rowOff>
    </xdr:from>
    <xdr:to>
      <xdr:col>24</xdr:col>
      <xdr:colOff>114300</xdr:colOff>
      <xdr:row>32</xdr:row>
      <xdr:rowOff>54415</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5439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147142</xdr:rowOff>
    </xdr:from>
    <xdr:ext cx="599010"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5290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155720</xdr:rowOff>
    </xdr:from>
    <xdr:to>
      <xdr:col>20</xdr:col>
      <xdr:colOff>38100</xdr:colOff>
      <xdr:row>32</xdr:row>
      <xdr:rowOff>85870</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547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30</xdr:row>
      <xdr:rowOff>102397</xdr:rowOff>
    </xdr:from>
    <xdr:ext cx="59901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497795" y="5245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10285</xdr:rowOff>
    </xdr:from>
    <xdr:to>
      <xdr:col>15</xdr:col>
      <xdr:colOff>101600</xdr:colOff>
      <xdr:row>32</xdr:row>
      <xdr:rowOff>111885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549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30</xdr:row>
      <xdr:rowOff>128412</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08795" y="5271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68509</xdr:rowOff>
    </xdr:from>
    <xdr:to>
      <xdr:col>10</xdr:col>
      <xdr:colOff>165100</xdr:colOff>
      <xdr:row>37</xdr:row>
      <xdr:rowOff>170109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6412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15186</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52111" y="6187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87094</xdr:rowOff>
    </xdr:from>
    <xdr:to>
      <xdr:col>6</xdr:col>
      <xdr:colOff>38100</xdr:colOff>
      <xdr:row>38</xdr:row>
      <xdr:rowOff>17244</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6430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33771</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63111" y="6205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物件費グラフ枠">
          <a:extLst>
            <a:ext uri="{FF2B5EF4-FFF2-40B4-BE49-F238E27FC236}">
              <a16:creationId xmlns:a16="http://schemas.microsoft.com/office/drawing/2014/main" id="{00000000-0008-0000-06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56</xdr:row>
      <xdr:rowOff>16621</xdr:rowOff>
    </xdr:from>
    <xdr:to>
      <xdr:col>24</xdr:col>
      <xdr:colOff>62865</xdr:colOff>
      <xdr:row>58</xdr:row>
      <xdr:rowOff>126236</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flipV="1">
          <a:off x="4633595" y="9617821"/>
          <a:ext cx="1270" cy="4525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130063</xdr:rowOff>
    </xdr:from>
    <xdr:ext cx="534377" cy="259045"/>
    <xdr:sp macro="" textlink="">
      <xdr:nvSpPr>
        <xdr:cNvPr id="111" name="物件費最小値テキスト">
          <a:extLst>
            <a:ext uri="{FF2B5EF4-FFF2-40B4-BE49-F238E27FC236}">
              <a16:creationId xmlns:a16="http://schemas.microsoft.com/office/drawing/2014/main" id="{00000000-0008-0000-0600-00006F000000}"/>
            </a:ext>
          </a:extLst>
        </xdr:cNvPr>
        <xdr:cNvSpPr txBox="1"/>
      </xdr:nvSpPr>
      <xdr:spPr>
        <a:xfrm>
          <a:off x="4686300" y="10074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126236</xdr:rowOff>
    </xdr:from>
    <xdr:to>
      <xdr:col>24</xdr:col>
      <xdr:colOff>152400</xdr:colOff>
      <xdr:row>58</xdr:row>
      <xdr:rowOff>126236</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4546600" y="10070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134748</xdr:rowOff>
    </xdr:from>
    <xdr:ext cx="534377" cy="259045"/>
    <xdr:sp macro="" textlink="">
      <xdr:nvSpPr>
        <xdr:cNvPr id="113" name="物件費最大値テキスト">
          <a:extLst>
            <a:ext uri="{FF2B5EF4-FFF2-40B4-BE49-F238E27FC236}">
              <a16:creationId xmlns:a16="http://schemas.microsoft.com/office/drawing/2014/main" id="{00000000-0008-0000-0600-000071000000}"/>
            </a:ext>
          </a:extLst>
        </xdr:cNvPr>
        <xdr:cNvSpPr txBox="1"/>
      </xdr:nvSpPr>
      <xdr:spPr>
        <a:xfrm>
          <a:off x="4686300" y="9393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16621</xdr:rowOff>
    </xdr:from>
    <xdr:to>
      <xdr:col>24</xdr:col>
      <xdr:colOff>152400</xdr:colOff>
      <xdr:row>56</xdr:row>
      <xdr:rowOff>16621</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9617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131265</xdr:rowOff>
    </xdr:from>
    <xdr:to>
      <xdr:col>24</xdr:col>
      <xdr:colOff>63500</xdr:colOff>
      <xdr:row>57</xdr:row>
      <xdr:rowOff>45242</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3797300" y="9732465"/>
          <a:ext cx="838200" cy="85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25539</xdr:rowOff>
    </xdr:from>
    <xdr:ext cx="534377" cy="259045"/>
    <xdr:sp macro="" textlink="">
      <xdr:nvSpPr>
        <xdr:cNvPr id="116" name="物件費平均値テキスト">
          <a:extLst>
            <a:ext uri="{FF2B5EF4-FFF2-40B4-BE49-F238E27FC236}">
              <a16:creationId xmlns:a16="http://schemas.microsoft.com/office/drawing/2014/main" id="{00000000-0008-0000-0600-000074000000}"/>
            </a:ext>
          </a:extLst>
        </xdr:cNvPr>
        <xdr:cNvSpPr txBox="1"/>
      </xdr:nvSpPr>
      <xdr:spPr>
        <a:xfrm>
          <a:off x="4686300" y="97981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47112</xdr:rowOff>
    </xdr:from>
    <xdr:to>
      <xdr:col>24</xdr:col>
      <xdr:colOff>114300</xdr:colOff>
      <xdr:row>57</xdr:row>
      <xdr:rowOff>148712</xdr:rowOff>
    </xdr:to>
    <xdr:sp macro="" textlink="">
      <xdr:nvSpPr>
        <xdr:cNvPr id="117" name="フローチャート: 判断 116">
          <a:extLst>
            <a:ext uri="{FF2B5EF4-FFF2-40B4-BE49-F238E27FC236}">
              <a16:creationId xmlns:a16="http://schemas.microsoft.com/office/drawing/2014/main" id="{00000000-0008-0000-0600-000075000000}"/>
            </a:ext>
          </a:extLst>
        </xdr:cNvPr>
        <xdr:cNvSpPr/>
      </xdr:nvSpPr>
      <xdr:spPr>
        <a:xfrm>
          <a:off x="4584700" y="981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112040</xdr:rowOff>
    </xdr:from>
    <xdr:to>
      <xdr:col>19</xdr:col>
      <xdr:colOff>177800</xdr:colOff>
      <xdr:row>56</xdr:row>
      <xdr:rowOff>131265</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2908300" y="8684540"/>
          <a:ext cx="889000" cy="1047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97313</xdr:rowOff>
    </xdr:from>
    <xdr:to>
      <xdr:col>20</xdr:col>
      <xdr:colOff>38100</xdr:colOff>
      <xdr:row>58</xdr:row>
      <xdr:rowOff>27463</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3746500" y="9869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18590</xdr:rowOff>
    </xdr:from>
    <xdr:ext cx="534377" cy="259045"/>
    <xdr:sp macro="" textlink="">
      <xdr:nvSpPr>
        <xdr:cNvPr id="120" name="テキスト ボックス 119">
          <a:extLst>
            <a:ext uri="{FF2B5EF4-FFF2-40B4-BE49-F238E27FC236}">
              <a16:creationId xmlns:a16="http://schemas.microsoft.com/office/drawing/2014/main" id="{00000000-0008-0000-0600-000078000000}"/>
            </a:ext>
          </a:extLst>
        </xdr:cNvPr>
        <xdr:cNvSpPr txBox="1"/>
      </xdr:nvSpPr>
      <xdr:spPr>
        <a:xfrm>
          <a:off x="3530111" y="9962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50</xdr:row>
      <xdr:rowOff>112040</xdr:rowOff>
    </xdr:from>
    <xdr:to>
      <xdr:col>15</xdr:col>
      <xdr:colOff>50800</xdr:colOff>
      <xdr:row>51</xdr:row>
      <xdr:rowOff>156068</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019300" y="8684540"/>
          <a:ext cx="889000" cy="215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83505</xdr:rowOff>
    </xdr:from>
    <xdr:to>
      <xdr:col>15</xdr:col>
      <xdr:colOff>101600</xdr:colOff>
      <xdr:row>58</xdr:row>
      <xdr:rowOff>13655</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2857500" y="9856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4782</xdr:rowOff>
    </xdr:from>
    <xdr:ext cx="534377"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2641111" y="994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51</xdr:row>
      <xdr:rowOff>156068</xdr:rowOff>
    </xdr:from>
    <xdr:to>
      <xdr:col>10</xdr:col>
      <xdr:colOff>114300</xdr:colOff>
      <xdr:row>58</xdr:row>
      <xdr:rowOff>52809</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1130300" y="8900018"/>
          <a:ext cx="889000" cy="109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89883</xdr:rowOff>
    </xdr:from>
    <xdr:to>
      <xdr:col>10</xdr:col>
      <xdr:colOff>165100</xdr:colOff>
      <xdr:row>58</xdr:row>
      <xdr:rowOff>20033</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1968500" y="9862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11160</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1752111" y="9955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127602</xdr:rowOff>
    </xdr:from>
    <xdr:to>
      <xdr:col>6</xdr:col>
      <xdr:colOff>38100</xdr:colOff>
      <xdr:row>58</xdr:row>
      <xdr:rowOff>57752</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079500" y="9900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74279</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863111" y="9675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165892</xdr:rowOff>
    </xdr:from>
    <xdr:to>
      <xdr:col>24</xdr:col>
      <xdr:colOff>114300</xdr:colOff>
      <xdr:row>57</xdr:row>
      <xdr:rowOff>96042</xdr:rowOff>
    </xdr:to>
    <xdr:sp macro="" textlink="">
      <xdr:nvSpPr>
        <xdr:cNvPr id="134" name="楕円 133">
          <a:extLst>
            <a:ext uri="{FF2B5EF4-FFF2-40B4-BE49-F238E27FC236}">
              <a16:creationId xmlns:a16="http://schemas.microsoft.com/office/drawing/2014/main" id="{00000000-0008-0000-0600-000086000000}"/>
            </a:ext>
          </a:extLst>
        </xdr:cNvPr>
        <xdr:cNvSpPr/>
      </xdr:nvSpPr>
      <xdr:spPr>
        <a:xfrm>
          <a:off x="4584700" y="976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17319</xdr:rowOff>
    </xdr:from>
    <xdr:ext cx="534377" cy="259045"/>
    <xdr:sp macro="" textlink="">
      <xdr:nvSpPr>
        <xdr:cNvPr id="135" name="物件費該当値テキスト">
          <a:extLst>
            <a:ext uri="{FF2B5EF4-FFF2-40B4-BE49-F238E27FC236}">
              <a16:creationId xmlns:a16="http://schemas.microsoft.com/office/drawing/2014/main" id="{00000000-0008-0000-0600-000087000000}"/>
            </a:ext>
          </a:extLst>
        </xdr:cNvPr>
        <xdr:cNvSpPr txBox="1"/>
      </xdr:nvSpPr>
      <xdr:spPr>
        <a:xfrm>
          <a:off x="4686300" y="9618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80465</xdr:rowOff>
    </xdr:from>
    <xdr:to>
      <xdr:col>20</xdr:col>
      <xdr:colOff>38100</xdr:colOff>
      <xdr:row>57</xdr:row>
      <xdr:rowOff>10615</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3746500" y="9681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27142</xdr:rowOff>
    </xdr:from>
    <xdr:ext cx="534377"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530111" y="9456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50</xdr:row>
      <xdr:rowOff>61240</xdr:rowOff>
    </xdr:from>
    <xdr:to>
      <xdr:col>15</xdr:col>
      <xdr:colOff>101600</xdr:colOff>
      <xdr:row>50</xdr:row>
      <xdr:rowOff>162840</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2857500" y="863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49</xdr:row>
      <xdr:rowOff>7917</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608795" y="8408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51</xdr:row>
      <xdr:rowOff>105268</xdr:rowOff>
    </xdr:from>
    <xdr:to>
      <xdr:col>10</xdr:col>
      <xdr:colOff>165100</xdr:colOff>
      <xdr:row>52</xdr:row>
      <xdr:rowOff>35418</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1968500" y="8849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50</xdr:row>
      <xdr:rowOff>51945</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1752111" y="8624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2009</xdr:rowOff>
    </xdr:from>
    <xdr:to>
      <xdr:col>6</xdr:col>
      <xdr:colOff>38100</xdr:colOff>
      <xdr:row>58</xdr:row>
      <xdr:rowOff>103609</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079500" y="9946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94736</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863111" y="10038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6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78</xdr:row>
      <xdr:rowOff>73677</xdr:rowOff>
    </xdr:from>
    <xdr:ext cx="467179"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29482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a:extLst>
            <a:ext uri="{FF2B5EF4-FFF2-40B4-BE49-F238E27FC236}">
              <a16:creationId xmlns:a16="http://schemas.microsoft.com/office/drawing/2014/main" id="{00000000-0008-0000-06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99822</xdr:rowOff>
    </xdr:from>
    <xdr:to>
      <xdr:col>24</xdr:col>
      <xdr:colOff>62865</xdr:colOff>
      <xdr:row>79</xdr:row>
      <xdr:rowOff>98679</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flipV="1">
          <a:off x="4633595" y="12101322"/>
          <a:ext cx="1270" cy="1541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102506</xdr:rowOff>
    </xdr:from>
    <xdr:ext cx="469744" cy="259045"/>
    <xdr:sp macro="" textlink="">
      <xdr:nvSpPr>
        <xdr:cNvPr id="169" name="維持補修費最小値テキスト">
          <a:extLst>
            <a:ext uri="{FF2B5EF4-FFF2-40B4-BE49-F238E27FC236}">
              <a16:creationId xmlns:a16="http://schemas.microsoft.com/office/drawing/2014/main" id="{00000000-0008-0000-0600-0000A9000000}"/>
            </a:ext>
          </a:extLst>
        </xdr:cNvPr>
        <xdr:cNvSpPr txBox="1"/>
      </xdr:nvSpPr>
      <xdr:spPr>
        <a:xfrm>
          <a:off x="4686300" y="13647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98679</xdr:rowOff>
    </xdr:from>
    <xdr:to>
      <xdr:col>24</xdr:col>
      <xdr:colOff>152400</xdr:colOff>
      <xdr:row>79</xdr:row>
      <xdr:rowOff>98679</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364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46499</xdr:rowOff>
    </xdr:from>
    <xdr:ext cx="534377" cy="259045"/>
    <xdr:sp macro="" textlink="">
      <xdr:nvSpPr>
        <xdr:cNvPr id="171" name="維持補修費最大値テキスト">
          <a:extLst>
            <a:ext uri="{FF2B5EF4-FFF2-40B4-BE49-F238E27FC236}">
              <a16:creationId xmlns:a16="http://schemas.microsoft.com/office/drawing/2014/main" id="{00000000-0008-0000-0600-0000AB000000}"/>
            </a:ext>
          </a:extLst>
        </xdr:cNvPr>
        <xdr:cNvSpPr txBox="1"/>
      </xdr:nvSpPr>
      <xdr:spPr>
        <a:xfrm>
          <a:off x="4686300" y="11876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99822</xdr:rowOff>
    </xdr:from>
    <xdr:to>
      <xdr:col>24</xdr:col>
      <xdr:colOff>152400</xdr:colOff>
      <xdr:row>70</xdr:row>
      <xdr:rowOff>99822</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2101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31242</xdr:rowOff>
    </xdr:from>
    <xdr:to>
      <xdr:col>24</xdr:col>
      <xdr:colOff>63500</xdr:colOff>
      <xdr:row>78</xdr:row>
      <xdr:rowOff>51181</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3797300" y="13404342"/>
          <a:ext cx="838200" cy="19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26433</xdr:rowOff>
    </xdr:from>
    <xdr:ext cx="469744" cy="259045"/>
    <xdr:sp macro="" textlink="">
      <xdr:nvSpPr>
        <xdr:cNvPr id="174" name="維持補修費平均値テキスト">
          <a:extLst>
            <a:ext uri="{FF2B5EF4-FFF2-40B4-BE49-F238E27FC236}">
              <a16:creationId xmlns:a16="http://schemas.microsoft.com/office/drawing/2014/main" id="{00000000-0008-0000-0600-0000AE000000}"/>
            </a:ext>
          </a:extLst>
        </xdr:cNvPr>
        <xdr:cNvSpPr txBox="1"/>
      </xdr:nvSpPr>
      <xdr:spPr>
        <a:xfrm>
          <a:off x="4686300" y="128851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3556</xdr:rowOff>
    </xdr:from>
    <xdr:to>
      <xdr:col>24</xdr:col>
      <xdr:colOff>114300</xdr:colOff>
      <xdr:row>76</xdr:row>
      <xdr:rowOff>105156</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4584700" y="1303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36576</xdr:rowOff>
    </xdr:from>
    <xdr:to>
      <xdr:col>19</xdr:col>
      <xdr:colOff>177800</xdr:colOff>
      <xdr:row>78</xdr:row>
      <xdr:rowOff>51181</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2908300" y="13409676"/>
          <a:ext cx="889000" cy="14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160782</xdr:rowOff>
    </xdr:from>
    <xdr:to>
      <xdr:col>20</xdr:col>
      <xdr:colOff>38100</xdr:colOff>
      <xdr:row>76</xdr:row>
      <xdr:rowOff>90932</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3746500" y="13019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107459</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3562428" y="12794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36576</xdr:rowOff>
    </xdr:from>
    <xdr:to>
      <xdr:col>15</xdr:col>
      <xdr:colOff>50800</xdr:colOff>
      <xdr:row>78</xdr:row>
      <xdr:rowOff>168402</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019300" y="13409676"/>
          <a:ext cx="889000" cy="131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36449</xdr:rowOff>
    </xdr:from>
    <xdr:to>
      <xdr:col>15</xdr:col>
      <xdr:colOff>101600</xdr:colOff>
      <xdr:row>76</xdr:row>
      <xdr:rowOff>138049</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2857500" y="13066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154576</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2673428" y="12841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27560</xdr:rowOff>
    </xdr:from>
    <xdr:to>
      <xdr:col>10</xdr:col>
      <xdr:colOff>114300</xdr:colOff>
      <xdr:row>78</xdr:row>
      <xdr:rowOff>168402</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1130300" y="13400660"/>
          <a:ext cx="889000" cy="140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71247</xdr:rowOff>
    </xdr:from>
    <xdr:to>
      <xdr:col>10</xdr:col>
      <xdr:colOff>165100</xdr:colOff>
      <xdr:row>77</xdr:row>
      <xdr:rowOff>1397</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968500" y="13101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17924</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1784428" y="12876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89663</xdr:rowOff>
    </xdr:from>
    <xdr:to>
      <xdr:col>6</xdr:col>
      <xdr:colOff>38100</xdr:colOff>
      <xdr:row>77</xdr:row>
      <xdr:rowOff>19813</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079500" y="1311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36339</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895428" y="12895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151892</xdr:rowOff>
    </xdr:from>
    <xdr:to>
      <xdr:col>24</xdr:col>
      <xdr:colOff>114300</xdr:colOff>
      <xdr:row>78</xdr:row>
      <xdr:rowOff>82042</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4584700" y="13353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130319</xdr:rowOff>
    </xdr:from>
    <xdr:ext cx="469744" cy="259045"/>
    <xdr:sp macro="" textlink="">
      <xdr:nvSpPr>
        <xdr:cNvPr id="193" name="維持補修費該当値テキスト">
          <a:extLst>
            <a:ext uri="{FF2B5EF4-FFF2-40B4-BE49-F238E27FC236}">
              <a16:creationId xmlns:a16="http://schemas.microsoft.com/office/drawing/2014/main" id="{00000000-0008-0000-0600-0000C1000000}"/>
            </a:ext>
          </a:extLst>
        </xdr:cNvPr>
        <xdr:cNvSpPr txBox="1"/>
      </xdr:nvSpPr>
      <xdr:spPr>
        <a:xfrm>
          <a:off x="4686300" y="13331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381</xdr:rowOff>
    </xdr:from>
    <xdr:to>
      <xdr:col>20</xdr:col>
      <xdr:colOff>38100</xdr:colOff>
      <xdr:row>78</xdr:row>
      <xdr:rowOff>101981</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3746500" y="13373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93108</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562428" y="13466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157226</xdr:rowOff>
    </xdr:from>
    <xdr:to>
      <xdr:col>15</xdr:col>
      <xdr:colOff>101600</xdr:colOff>
      <xdr:row>78</xdr:row>
      <xdr:rowOff>87376</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2857500" y="13358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78503</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2673428" y="13451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117602</xdr:rowOff>
    </xdr:from>
    <xdr:to>
      <xdr:col>10</xdr:col>
      <xdr:colOff>165100</xdr:colOff>
      <xdr:row>79</xdr:row>
      <xdr:rowOff>47752</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968500" y="13490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38879</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1784428" y="13583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148210</xdr:rowOff>
    </xdr:from>
    <xdr:to>
      <xdr:col>6</xdr:col>
      <xdr:colOff>38100</xdr:colOff>
      <xdr:row>78</xdr:row>
      <xdr:rowOff>78360</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079500" y="1334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69487</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895428" y="13442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69710</xdr:rowOff>
    </xdr:from>
    <xdr:to>
      <xdr:col>24</xdr:col>
      <xdr:colOff>62865</xdr:colOff>
      <xdr:row>99</xdr:row>
      <xdr:rowOff>58001</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500210"/>
          <a:ext cx="1270" cy="1531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61828</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7035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58001</xdr:rowOff>
    </xdr:from>
    <xdr:to>
      <xdr:col>24</xdr:col>
      <xdr:colOff>152400</xdr:colOff>
      <xdr:row>99</xdr:row>
      <xdr:rowOff>58001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7031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16387</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275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69710</xdr:rowOff>
    </xdr:from>
    <xdr:to>
      <xdr:col>24</xdr:col>
      <xdr:colOff>152400</xdr:colOff>
      <xdr:row>90</xdr:row>
      <xdr:rowOff>69710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500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119901</xdr:rowOff>
    </xdr:from>
    <xdr:to>
      <xdr:col>24</xdr:col>
      <xdr:colOff>63500</xdr:colOff>
      <xdr:row>96</xdr:row>
      <xdr:rowOff>28142</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6407651"/>
          <a:ext cx="838200" cy="79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83583</xdr:rowOff>
    </xdr:from>
    <xdr:ext cx="599010"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1998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60706</xdr:rowOff>
    </xdr:from>
    <xdr:to>
      <xdr:col>24</xdr:col>
      <xdr:colOff>114300</xdr:colOff>
      <xdr:row>95</xdr:row>
      <xdr:rowOff>162306</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348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28142</xdr:rowOff>
    </xdr:from>
    <xdr:to>
      <xdr:col>19</xdr:col>
      <xdr:colOff>177800</xdr:colOff>
      <xdr:row>96</xdr:row>
      <xdr:rowOff>39891</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908300" y="16487342"/>
          <a:ext cx="889000" cy="11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134671</xdr:rowOff>
    </xdr:from>
    <xdr:to>
      <xdr:col>20</xdr:col>
      <xdr:colOff>38100</xdr:colOff>
      <xdr:row>96</xdr:row>
      <xdr:rowOff>64821</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422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81348</xdr:rowOff>
    </xdr:from>
    <xdr:ext cx="599010"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497795" y="16197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39891</xdr:rowOff>
    </xdr:from>
    <xdr:to>
      <xdr:col>15</xdr:col>
      <xdr:colOff>50800</xdr:colOff>
      <xdr:row>96</xdr:row>
      <xdr:rowOff>52794</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019300" y="16499091"/>
          <a:ext cx="889000" cy="12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154978</xdr:rowOff>
    </xdr:from>
    <xdr:to>
      <xdr:col>15</xdr:col>
      <xdr:colOff>101600</xdr:colOff>
      <xdr:row>96</xdr:row>
      <xdr:rowOff>85128</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442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101655</xdr:rowOff>
    </xdr:from>
    <xdr:ext cx="59901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08795" y="16217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52794</xdr:rowOff>
    </xdr:from>
    <xdr:to>
      <xdr:col>10</xdr:col>
      <xdr:colOff>114300</xdr:colOff>
      <xdr:row>96</xdr:row>
      <xdr:rowOff>151118</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6511994"/>
          <a:ext cx="889000" cy="98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15811</xdr:rowOff>
    </xdr:from>
    <xdr:to>
      <xdr:col>10</xdr:col>
      <xdr:colOff>165100</xdr:colOff>
      <xdr:row>96</xdr:row>
      <xdr:rowOff>117411</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475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108538</xdr:rowOff>
    </xdr:from>
    <xdr:ext cx="59901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19795" y="16567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82677</xdr:rowOff>
    </xdr:from>
    <xdr:to>
      <xdr:col>6</xdr:col>
      <xdr:colOff>38100</xdr:colOff>
      <xdr:row>97</xdr:row>
      <xdr:rowOff>12827</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5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29354</xdr:rowOff>
    </xdr:from>
    <xdr:ext cx="59901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30795" y="16317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69101</xdr:rowOff>
    </xdr:from>
    <xdr:to>
      <xdr:col>24</xdr:col>
      <xdr:colOff>114300</xdr:colOff>
      <xdr:row>95</xdr:row>
      <xdr:rowOff>170701</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356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47528</xdr:rowOff>
    </xdr:from>
    <xdr:ext cx="599010"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335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148792</xdr:rowOff>
    </xdr:from>
    <xdr:to>
      <xdr:col>20</xdr:col>
      <xdr:colOff>38100</xdr:colOff>
      <xdr:row>96</xdr:row>
      <xdr:rowOff>78942</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43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70069</xdr:rowOff>
    </xdr:from>
    <xdr:ext cx="59901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497795" y="16529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160541</xdr:rowOff>
    </xdr:from>
    <xdr:to>
      <xdr:col>15</xdr:col>
      <xdr:colOff>101600</xdr:colOff>
      <xdr:row>96</xdr:row>
      <xdr:rowOff>90691</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44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81818</xdr:rowOff>
    </xdr:from>
    <xdr:ext cx="59901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08795" y="16541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1994</xdr:rowOff>
    </xdr:from>
    <xdr:to>
      <xdr:col>10</xdr:col>
      <xdr:colOff>165100</xdr:colOff>
      <xdr:row>96</xdr:row>
      <xdr:rowOff>103594</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461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120121</xdr:rowOff>
    </xdr:from>
    <xdr:ext cx="59901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19795" y="16236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100318</xdr:rowOff>
    </xdr:from>
    <xdr:to>
      <xdr:col>6</xdr:col>
      <xdr:colOff>38100</xdr:colOff>
      <xdr:row>97</xdr:row>
      <xdr:rowOff>30468</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559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21595</xdr:rowOff>
    </xdr:from>
    <xdr:ext cx="599010"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30795" y="16652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111777</xdr:rowOff>
    </xdr:from>
    <xdr:ext cx="531299"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a:extLst>
            <a:ext uri="{FF2B5EF4-FFF2-40B4-BE49-F238E27FC236}">
              <a16:creationId xmlns:a16="http://schemas.microsoft.com/office/drawing/2014/main" id="{00000000-0008-0000-06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95542</xdr:rowOff>
    </xdr:from>
    <xdr:to>
      <xdr:col>54</xdr:col>
      <xdr:colOff>189865</xdr:colOff>
      <xdr:row>39</xdr:row>
      <xdr:rowOff>70815</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10475595" y="5410492"/>
          <a:ext cx="1270" cy="1346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74642</xdr:rowOff>
    </xdr:from>
    <xdr:ext cx="534377" cy="259045"/>
    <xdr:sp macro="" textlink="">
      <xdr:nvSpPr>
        <xdr:cNvPr id="285" name="補助費等最小値テキスト">
          <a:extLst>
            <a:ext uri="{FF2B5EF4-FFF2-40B4-BE49-F238E27FC236}">
              <a16:creationId xmlns:a16="http://schemas.microsoft.com/office/drawing/2014/main" id="{00000000-0008-0000-0600-00001D010000}"/>
            </a:ext>
          </a:extLst>
        </xdr:cNvPr>
        <xdr:cNvSpPr txBox="1"/>
      </xdr:nvSpPr>
      <xdr:spPr>
        <a:xfrm>
          <a:off x="10528300" y="6761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70815</xdr:rowOff>
    </xdr:from>
    <xdr:to>
      <xdr:col>55</xdr:col>
      <xdr:colOff>88900</xdr:colOff>
      <xdr:row>39</xdr:row>
      <xdr:rowOff>70815</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6757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42219</xdr:rowOff>
    </xdr:from>
    <xdr:ext cx="534377" cy="259045"/>
    <xdr:sp macro="" textlink="">
      <xdr:nvSpPr>
        <xdr:cNvPr id="287" name="補助費等最大値テキスト">
          <a:extLst>
            <a:ext uri="{FF2B5EF4-FFF2-40B4-BE49-F238E27FC236}">
              <a16:creationId xmlns:a16="http://schemas.microsoft.com/office/drawing/2014/main" id="{00000000-0008-0000-0600-00001F010000}"/>
            </a:ext>
          </a:extLst>
        </xdr:cNvPr>
        <xdr:cNvSpPr txBox="1"/>
      </xdr:nvSpPr>
      <xdr:spPr>
        <a:xfrm>
          <a:off x="10528300" y="518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95542</xdr:rowOff>
    </xdr:from>
    <xdr:to>
      <xdr:col>55</xdr:col>
      <xdr:colOff>88900</xdr:colOff>
      <xdr:row>31</xdr:row>
      <xdr:rowOff>95542</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5410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95466</xdr:rowOff>
    </xdr:from>
    <xdr:to>
      <xdr:col>55</xdr:col>
      <xdr:colOff>0</xdr:colOff>
      <xdr:row>38</xdr:row>
      <xdr:rowOff>12636</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9639300" y="6439116"/>
          <a:ext cx="838200" cy="88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99242</xdr:rowOff>
    </xdr:from>
    <xdr:ext cx="534377" cy="259045"/>
    <xdr:sp macro="" textlink="">
      <xdr:nvSpPr>
        <xdr:cNvPr id="290" name="補助費等平均値テキスト">
          <a:extLst>
            <a:ext uri="{FF2B5EF4-FFF2-40B4-BE49-F238E27FC236}">
              <a16:creationId xmlns:a16="http://schemas.microsoft.com/office/drawing/2014/main" id="{00000000-0008-0000-0600-000022010000}"/>
            </a:ext>
          </a:extLst>
        </xdr:cNvPr>
        <xdr:cNvSpPr txBox="1"/>
      </xdr:nvSpPr>
      <xdr:spPr>
        <a:xfrm>
          <a:off x="10528300" y="59285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76365</xdr:rowOff>
    </xdr:from>
    <xdr:to>
      <xdr:col>55</xdr:col>
      <xdr:colOff>50800</xdr:colOff>
      <xdr:row>36</xdr:row>
      <xdr:rowOff>6515</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10426700" y="6077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98704</xdr:rowOff>
    </xdr:from>
    <xdr:to>
      <xdr:col>50</xdr:col>
      <xdr:colOff>114300</xdr:colOff>
      <xdr:row>38</xdr:row>
      <xdr:rowOff>12636</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8750300" y="6442354"/>
          <a:ext cx="889000" cy="85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94196</xdr:rowOff>
    </xdr:from>
    <xdr:to>
      <xdr:col>50</xdr:col>
      <xdr:colOff>165100</xdr:colOff>
      <xdr:row>36</xdr:row>
      <xdr:rowOff>24346</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9588500" y="6094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40873</xdr:rowOff>
    </xdr:from>
    <xdr:ext cx="534377"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9372111" y="5870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43269</xdr:rowOff>
    </xdr:from>
    <xdr:to>
      <xdr:col>45</xdr:col>
      <xdr:colOff>177800</xdr:colOff>
      <xdr:row>37</xdr:row>
      <xdr:rowOff>98704</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7861300" y="6215469"/>
          <a:ext cx="889000" cy="226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109055</xdr:rowOff>
    </xdr:from>
    <xdr:to>
      <xdr:col>46</xdr:col>
      <xdr:colOff>38100</xdr:colOff>
      <xdr:row>36</xdr:row>
      <xdr:rowOff>39205</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8699500" y="6109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55732</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8483111" y="5885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43269</xdr:rowOff>
    </xdr:from>
    <xdr:to>
      <xdr:col>41</xdr:col>
      <xdr:colOff>50800</xdr:colOff>
      <xdr:row>37</xdr:row>
      <xdr:rowOff>166103</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6972300" y="6215469"/>
          <a:ext cx="889000" cy="294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97168</xdr:rowOff>
    </xdr:from>
    <xdr:to>
      <xdr:col>41</xdr:col>
      <xdr:colOff>101600</xdr:colOff>
      <xdr:row>36</xdr:row>
      <xdr:rowOff>27318</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7810500" y="6097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43845</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594111" y="5873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74269</xdr:rowOff>
    </xdr:from>
    <xdr:to>
      <xdr:col>36</xdr:col>
      <xdr:colOff>165100</xdr:colOff>
      <xdr:row>36</xdr:row>
      <xdr:rowOff>4419</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6921500" y="6075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20946</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705111" y="5850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44666</xdr:rowOff>
    </xdr:from>
    <xdr:to>
      <xdr:col>55</xdr:col>
      <xdr:colOff>50800</xdr:colOff>
      <xdr:row>37</xdr:row>
      <xdr:rowOff>146266</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10426700" y="6388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23093</xdr:rowOff>
    </xdr:from>
    <xdr:ext cx="534377" cy="259045"/>
    <xdr:sp macro="" textlink="">
      <xdr:nvSpPr>
        <xdr:cNvPr id="309" name="補助費等該当値テキスト">
          <a:extLst>
            <a:ext uri="{FF2B5EF4-FFF2-40B4-BE49-F238E27FC236}">
              <a16:creationId xmlns:a16="http://schemas.microsoft.com/office/drawing/2014/main" id="{00000000-0008-0000-0600-000035010000}"/>
            </a:ext>
          </a:extLst>
        </xdr:cNvPr>
        <xdr:cNvSpPr txBox="1"/>
      </xdr:nvSpPr>
      <xdr:spPr>
        <a:xfrm>
          <a:off x="10528300" y="636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133286</xdr:rowOff>
    </xdr:from>
    <xdr:to>
      <xdr:col>50</xdr:col>
      <xdr:colOff>165100</xdr:colOff>
      <xdr:row>38</xdr:row>
      <xdr:rowOff>63436</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9588500" y="6476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54563</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372111" y="6569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47904</xdr:rowOff>
    </xdr:from>
    <xdr:to>
      <xdr:col>46</xdr:col>
      <xdr:colOff>38100</xdr:colOff>
      <xdr:row>37</xdr:row>
      <xdr:rowOff>149504</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8699500" y="639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140631</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483111" y="6484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163919</xdr:rowOff>
    </xdr:from>
    <xdr:to>
      <xdr:col>41</xdr:col>
      <xdr:colOff>101600</xdr:colOff>
      <xdr:row>36</xdr:row>
      <xdr:rowOff>94069</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7810500" y="6164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85196</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594111" y="6257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115303</xdr:rowOff>
    </xdr:from>
    <xdr:to>
      <xdr:col>36</xdr:col>
      <xdr:colOff>165100</xdr:colOff>
      <xdr:row>38</xdr:row>
      <xdr:rowOff>45453</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6921500" y="6458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36580</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6705111" y="6551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49688</xdr:rowOff>
    </xdr:from>
    <xdr:to>
      <xdr:col>54</xdr:col>
      <xdr:colOff>189865</xdr:colOff>
      <xdr:row>58</xdr:row>
      <xdr:rowOff>13818</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8793638"/>
          <a:ext cx="1270" cy="1164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17645</xdr:rowOff>
    </xdr:from>
    <xdr:ext cx="534377" cy="2590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996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13818</xdr:rowOff>
    </xdr:from>
    <xdr:to>
      <xdr:col>55</xdr:col>
      <xdr:colOff>88900</xdr:colOff>
      <xdr:row>58</xdr:row>
      <xdr:rowOff>13818</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9957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167815</xdr:rowOff>
    </xdr:from>
    <xdr:ext cx="534377" cy="2590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8568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49688</xdr:rowOff>
    </xdr:from>
    <xdr:to>
      <xdr:col>55</xdr:col>
      <xdr:colOff>88900</xdr:colOff>
      <xdr:row>51</xdr:row>
      <xdr:rowOff>49688</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8793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49688</xdr:rowOff>
    </xdr:from>
    <xdr:to>
      <xdr:col>55</xdr:col>
      <xdr:colOff>0</xdr:colOff>
      <xdr:row>52</xdr:row>
      <xdr:rowOff>146691</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9639300" y="8793638"/>
          <a:ext cx="838200" cy="268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121962</xdr:rowOff>
    </xdr:from>
    <xdr:ext cx="534377" cy="25904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3802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143535</xdr:rowOff>
    </xdr:from>
    <xdr:to>
      <xdr:col>55</xdr:col>
      <xdr:colOff>50800</xdr:colOff>
      <xdr:row>55</xdr:row>
      <xdr:rowOff>73685</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940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146691</xdr:rowOff>
    </xdr:from>
    <xdr:to>
      <xdr:col>50</xdr:col>
      <xdr:colOff>114300</xdr:colOff>
      <xdr:row>54</xdr:row>
      <xdr:rowOff>71406</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8750300" y="9062091"/>
          <a:ext cx="889000" cy="267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13748</xdr:rowOff>
    </xdr:from>
    <xdr:to>
      <xdr:col>50</xdr:col>
      <xdr:colOff>165100</xdr:colOff>
      <xdr:row>55</xdr:row>
      <xdr:rowOff>115348</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944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106475</xdr:rowOff>
    </xdr:from>
    <xdr:ext cx="534377"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72111" y="9536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71406</xdr:rowOff>
    </xdr:from>
    <xdr:to>
      <xdr:col>45</xdr:col>
      <xdr:colOff>177800</xdr:colOff>
      <xdr:row>56</xdr:row>
      <xdr:rowOff>25609</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7861300" y="9329706"/>
          <a:ext cx="889000" cy="297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52762</xdr:rowOff>
    </xdr:from>
    <xdr:to>
      <xdr:col>46</xdr:col>
      <xdr:colOff>38100</xdr:colOff>
      <xdr:row>55</xdr:row>
      <xdr:rowOff>154362</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9482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145489</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83111" y="9575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26086</xdr:rowOff>
    </xdr:from>
    <xdr:to>
      <xdr:col>41</xdr:col>
      <xdr:colOff>50800</xdr:colOff>
      <xdr:row>56</xdr:row>
      <xdr:rowOff>25609</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6972300" y="9284386"/>
          <a:ext cx="889000" cy="34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75870</xdr:rowOff>
    </xdr:from>
    <xdr:to>
      <xdr:col>41</xdr:col>
      <xdr:colOff>101600</xdr:colOff>
      <xdr:row>56</xdr:row>
      <xdr:rowOff>6020</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950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22547</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94111" y="9280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71793</xdr:rowOff>
    </xdr:from>
    <xdr:to>
      <xdr:col>36</xdr:col>
      <xdr:colOff>165100</xdr:colOff>
      <xdr:row>56</xdr:row>
      <xdr:rowOff>1943</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9501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164520</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705111" y="9594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50</xdr:row>
      <xdr:rowOff>170338</xdr:rowOff>
    </xdr:from>
    <xdr:to>
      <xdr:col>55</xdr:col>
      <xdr:colOff>50800</xdr:colOff>
      <xdr:row>51</xdr:row>
      <xdr:rowOff>100488</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8742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50</xdr:row>
      <xdr:rowOff>123365</xdr:rowOff>
    </xdr:from>
    <xdr:ext cx="534377" cy="2590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8695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95891</xdr:rowOff>
    </xdr:from>
    <xdr:to>
      <xdr:col>50</xdr:col>
      <xdr:colOff>165100</xdr:colOff>
      <xdr:row>53</xdr:row>
      <xdr:rowOff>26041</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9011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51</xdr:row>
      <xdr:rowOff>42568</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372111" y="8786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20606</xdr:rowOff>
    </xdr:from>
    <xdr:to>
      <xdr:col>46</xdr:col>
      <xdr:colOff>38100</xdr:colOff>
      <xdr:row>54</xdr:row>
      <xdr:rowOff>122206</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9278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138733</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83111" y="9054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146259</xdr:rowOff>
    </xdr:from>
    <xdr:to>
      <xdr:col>41</xdr:col>
      <xdr:colOff>101600</xdr:colOff>
      <xdr:row>56</xdr:row>
      <xdr:rowOff>76409</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9576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67536</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94111" y="9668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146736</xdr:rowOff>
    </xdr:from>
    <xdr:to>
      <xdr:col>36</xdr:col>
      <xdr:colOff>165100</xdr:colOff>
      <xdr:row>54</xdr:row>
      <xdr:rowOff>76886</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923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93413</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705111" y="9008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a:extLst>
            <a:ext uri="{FF2B5EF4-FFF2-40B4-BE49-F238E27FC236}">
              <a16:creationId xmlns:a16="http://schemas.microsoft.com/office/drawing/2014/main"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79153</xdr:rowOff>
    </xdr:from>
    <xdr:to>
      <xdr:col>54</xdr:col>
      <xdr:colOff>189865</xdr:colOff>
      <xdr:row>79</xdr:row>
      <xdr:rowOff>98879</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10475595" y="12080653"/>
          <a:ext cx="1270" cy="15627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2" name="普通建設事業費 （ うち新規整備　）最小値テキスト">
          <a:extLst>
            <a:ext uri="{FF2B5EF4-FFF2-40B4-BE49-F238E27FC236}">
              <a16:creationId xmlns:a16="http://schemas.microsoft.com/office/drawing/2014/main" id="{00000000-0008-0000-0600-000092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25830</xdr:rowOff>
    </xdr:from>
    <xdr:ext cx="534377" cy="259045"/>
    <xdr:sp macro="" textlink="">
      <xdr:nvSpPr>
        <xdr:cNvPr id="404" name="普通建設事業費 （ うち新規整備　）最大値テキスト">
          <a:extLst>
            <a:ext uri="{FF2B5EF4-FFF2-40B4-BE49-F238E27FC236}">
              <a16:creationId xmlns:a16="http://schemas.microsoft.com/office/drawing/2014/main" id="{00000000-0008-0000-0600-000094010000}"/>
            </a:ext>
          </a:extLst>
        </xdr:cNvPr>
        <xdr:cNvSpPr txBox="1"/>
      </xdr:nvSpPr>
      <xdr:spPr>
        <a:xfrm>
          <a:off x="10528300" y="11855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79153</xdr:rowOff>
    </xdr:from>
    <xdr:to>
      <xdr:col>55</xdr:col>
      <xdr:colOff>88900</xdr:colOff>
      <xdr:row>70</xdr:row>
      <xdr:rowOff>79153</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2080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70</xdr:row>
      <xdr:rowOff>79153</xdr:rowOff>
    </xdr:from>
    <xdr:to>
      <xdr:col>55</xdr:col>
      <xdr:colOff>0</xdr:colOff>
      <xdr:row>72</xdr:row>
      <xdr:rowOff>72034</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9639300" y="12080653"/>
          <a:ext cx="838200" cy="335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147925</xdr:rowOff>
    </xdr:from>
    <xdr:ext cx="534377" cy="259045"/>
    <xdr:sp macro="" textlink="">
      <xdr:nvSpPr>
        <xdr:cNvPr id="407" name="普通建設事業費 （ うち新規整備　）平均値テキスト">
          <a:extLst>
            <a:ext uri="{FF2B5EF4-FFF2-40B4-BE49-F238E27FC236}">
              <a16:creationId xmlns:a16="http://schemas.microsoft.com/office/drawing/2014/main" id="{00000000-0008-0000-0600-000097010000}"/>
            </a:ext>
          </a:extLst>
        </xdr:cNvPr>
        <xdr:cNvSpPr txBox="1"/>
      </xdr:nvSpPr>
      <xdr:spPr>
        <a:xfrm>
          <a:off x="10528300" y="130066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169498</xdr:rowOff>
    </xdr:from>
    <xdr:to>
      <xdr:col>55</xdr:col>
      <xdr:colOff>50800</xdr:colOff>
      <xdr:row>76</xdr:row>
      <xdr:rowOff>99648</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10426700" y="13028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72034</xdr:rowOff>
    </xdr:from>
    <xdr:to>
      <xdr:col>50</xdr:col>
      <xdr:colOff>114300</xdr:colOff>
      <xdr:row>75</xdr:row>
      <xdr:rowOff>44407</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8750300" y="12416434"/>
          <a:ext cx="889000" cy="486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136449</xdr:rowOff>
    </xdr:from>
    <xdr:to>
      <xdr:col>50</xdr:col>
      <xdr:colOff>165100</xdr:colOff>
      <xdr:row>76</xdr:row>
      <xdr:rowOff>66599</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9588500" y="12995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57726</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372111" y="13087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44407</xdr:rowOff>
    </xdr:from>
    <xdr:to>
      <xdr:col>45</xdr:col>
      <xdr:colOff>177800</xdr:colOff>
      <xdr:row>75</xdr:row>
      <xdr:rowOff>160339</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7861300" y="12903157"/>
          <a:ext cx="889000" cy="115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5462</xdr:rowOff>
    </xdr:from>
    <xdr:to>
      <xdr:col>46</xdr:col>
      <xdr:colOff>38100</xdr:colOff>
      <xdr:row>76</xdr:row>
      <xdr:rowOff>107062</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8699500" y="1303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98189</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483111" y="13128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72</xdr:row>
      <xdr:rowOff>141431</xdr:rowOff>
    </xdr:from>
    <xdr:to>
      <xdr:col>41</xdr:col>
      <xdr:colOff>50800</xdr:colOff>
      <xdr:row>75</xdr:row>
      <xdr:rowOff>160339</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6972300" y="12485831"/>
          <a:ext cx="889000" cy="533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52781</xdr:rowOff>
    </xdr:from>
    <xdr:to>
      <xdr:col>41</xdr:col>
      <xdr:colOff>101600</xdr:colOff>
      <xdr:row>76</xdr:row>
      <xdr:rowOff>154381</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7810500" y="13082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145508</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594111" y="13175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55231</xdr:rowOff>
    </xdr:from>
    <xdr:to>
      <xdr:col>36</xdr:col>
      <xdr:colOff>165100</xdr:colOff>
      <xdr:row>75</xdr:row>
      <xdr:rowOff>156831</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6921500" y="12913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147958</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05111" y="13006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70</xdr:row>
      <xdr:rowOff>28353</xdr:rowOff>
    </xdr:from>
    <xdr:to>
      <xdr:col>55</xdr:col>
      <xdr:colOff>50800</xdr:colOff>
      <xdr:row>70</xdr:row>
      <xdr:rowOff>129953</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10426700" y="12029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69</xdr:row>
      <xdr:rowOff>152830</xdr:rowOff>
    </xdr:from>
    <xdr:ext cx="534377" cy="259045"/>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10528300" y="11982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72</xdr:row>
      <xdr:rowOff>21234</xdr:rowOff>
    </xdr:from>
    <xdr:to>
      <xdr:col>50</xdr:col>
      <xdr:colOff>165100</xdr:colOff>
      <xdr:row>72</xdr:row>
      <xdr:rowOff>122834</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9588500" y="12365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70</xdr:row>
      <xdr:rowOff>139361</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372111" y="12140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165057</xdr:rowOff>
    </xdr:from>
    <xdr:to>
      <xdr:col>46</xdr:col>
      <xdr:colOff>38100</xdr:colOff>
      <xdr:row>75</xdr:row>
      <xdr:rowOff>95207</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8699500" y="12852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111734</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483111" y="12627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109539</xdr:rowOff>
    </xdr:from>
    <xdr:to>
      <xdr:col>41</xdr:col>
      <xdr:colOff>101600</xdr:colOff>
      <xdr:row>76</xdr:row>
      <xdr:rowOff>39689</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7810500" y="12968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56216</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594111" y="12743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72</xdr:row>
      <xdr:rowOff>90631</xdr:rowOff>
    </xdr:from>
    <xdr:to>
      <xdr:col>36</xdr:col>
      <xdr:colOff>165100</xdr:colOff>
      <xdr:row>73</xdr:row>
      <xdr:rowOff>20781</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6921500" y="12435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71</xdr:row>
      <xdr:rowOff>37308</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705111" y="1221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a:extLst>
            <a:ext uri="{FF2B5EF4-FFF2-40B4-BE49-F238E27FC236}">
              <a16:creationId xmlns:a16="http://schemas.microsoft.com/office/drawing/2014/main" id="{00000000-0008-0000-06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171132</xdr:rowOff>
    </xdr:from>
    <xdr:to>
      <xdr:col>54</xdr:col>
      <xdr:colOff>189865</xdr:colOff>
      <xdr:row>98</xdr:row>
      <xdr:rowOff>83617</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10475595" y="15601632"/>
          <a:ext cx="1270" cy="1284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87444</xdr:rowOff>
    </xdr:from>
    <xdr:ext cx="534377" cy="259045"/>
    <xdr:sp macro="" textlink="">
      <xdr:nvSpPr>
        <xdr:cNvPr id="460" name="普通建設事業費 （ うち更新整備　）最小値テキスト">
          <a:extLst>
            <a:ext uri="{FF2B5EF4-FFF2-40B4-BE49-F238E27FC236}">
              <a16:creationId xmlns:a16="http://schemas.microsoft.com/office/drawing/2014/main" id="{00000000-0008-0000-0600-0000CC010000}"/>
            </a:ext>
          </a:extLst>
        </xdr:cNvPr>
        <xdr:cNvSpPr txBox="1"/>
      </xdr:nvSpPr>
      <xdr:spPr>
        <a:xfrm>
          <a:off x="10528300" y="16889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83617</xdr:rowOff>
    </xdr:from>
    <xdr:to>
      <xdr:col>55</xdr:col>
      <xdr:colOff>88900</xdr:colOff>
      <xdr:row>98</xdr:row>
      <xdr:rowOff>83617</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6885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117809</xdr:rowOff>
    </xdr:from>
    <xdr:ext cx="534377" cy="259045"/>
    <xdr:sp macro="" textlink="">
      <xdr:nvSpPr>
        <xdr:cNvPr id="462" name="普通建設事業費 （ うち更新整備　）最大値テキスト">
          <a:extLst>
            <a:ext uri="{FF2B5EF4-FFF2-40B4-BE49-F238E27FC236}">
              <a16:creationId xmlns:a16="http://schemas.microsoft.com/office/drawing/2014/main" id="{00000000-0008-0000-0600-0000CE010000}"/>
            </a:ext>
          </a:extLst>
        </xdr:cNvPr>
        <xdr:cNvSpPr txBox="1"/>
      </xdr:nvSpPr>
      <xdr:spPr>
        <a:xfrm>
          <a:off x="10528300" y="15376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171132</xdr:rowOff>
    </xdr:from>
    <xdr:to>
      <xdr:col>55</xdr:col>
      <xdr:colOff>88900</xdr:colOff>
      <xdr:row>90</xdr:row>
      <xdr:rowOff>171132</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5601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105524</xdr:rowOff>
    </xdr:from>
    <xdr:to>
      <xdr:col>55</xdr:col>
      <xdr:colOff>0</xdr:colOff>
      <xdr:row>97</xdr:row>
      <xdr:rowOff>50394</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9639300" y="16564724"/>
          <a:ext cx="838200" cy="116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7841</xdr:rowOff>
    </xdr:from>
    <xdr:ext cx="534377" cy="259045"/>
    <xdr:sp macro="" textlink="">
      <xdr:nvSpPr>
        <xdr:cNvPr id="465" name="普通建設事業費 （ うち更新整備　）平均値テキスト">
          <a:extLst>
            <a:ext uri="{FF2B5EF4-FFF2-40B4-BE49-F238E27FC236}">
              <a16:creationId xmlns:a16="http://schemas.microsoft.com/office/drawing/2014/main" id="{00000000-0008-0000-0600-0000D1010000}"/>
            </a:ext>
          </a:extLst>
        </xdr:cNvPr>
        <xdr:cNvSpPr txBox="1"/>
      </xdr:nvSpPr>
      <xdr:spPr>
        <a:xfrm>
          <a:off x="10528300" y="161241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156414</xdr:rowOff>
    </xdr:from>
    <xdr:to>
      <xdr:col>55</xdr:col>
      <xdr:colOff>50800</xdr:colOff>
      <xdr:row>95</xdr:row>
      <xdr:rowOff>86564</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10426700" y="1627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25667</xdr:rowOff>
    </xdr:from>
    <xdr:to>
      <xdr:col>50</xdr:col>
      <xdr:colOff>114300</xdr:colOff>
      <xdr:row>97</xdr:row>
      <xdr:rowOff>50394</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8750300" y="16656317"/>
          <a:ext cx="889000" cy="24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99110</xdr:rowOff>
    </xdr:from>
    <xdr:to>
      <xdr:col>50</xdr:col>
      <xdr:colOff>165100</xdr:colOff>
      <xdr:row>96</xdr:row>
      <xdr:rowOff>29260</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9588500" y="16386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45787</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9372111" y="16162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25667</xdr:rowOff>
    </xdr:from>
    <xdr:to>
      <xdr:col>45</xdr:col>
      <xdr:colOff>177800</xdr:colOff>
      <xdr:row>98</xdr:row>
      <xdr:rowOff>170523</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7861300" y="16656317"/>
          <a:ext cx="889000" cy="316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166167</xdr:rowOff>
    </xdr:from>
    <xdr:to>
      <xdr:col>46</xdr:col>
      <xdr:colOff>38100</xdr:colOff>
      <xdr:row>96</xdr:row>
      <xdr:rowOff>96317</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8699500" y="1645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112844</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8483111" y="16229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59347</xdr:rowOff>
    </xdr:from>
    <xdr:to>
      <xdr:col>41</xdr:col>
      <xdr:colOff>50800</xdr:colOff>
      <xdr:row>98</xdr:row>
      <xdr:rowOff>170523</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a:off x="6972300" y="16689997"/>
          <a:ext cx="889000" cy="282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27673</xdr:rowOff>
    </xdr:from>
    <xdr:to>
      <xdr:col>41</xdr:col>
      <xdr:colOff>101600</xdr:colOff>
      <xdr:row>96</xdr:row>
      <xdr:rowOff>129273</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7810500" y="16486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145800</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594111" y="16262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8776</xdr:rowOff>
    </xdr:from>
    <xdr:to>
      <xdr:col>36</xdr:col>
      <xdr:colOff>165100</xdr:colOff>
      <xdr:row>97</xdr:row>
      <xdr:rowOff>110376</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6921500" y="1663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101503</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05111" y="16732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54724</xdr:rowOff>
    </xdr:from>
    <xdr:to>
      <xdr:col>55</xdr:col>
      <xdr:colOff>50800</xdr:colOff>
      <xdr:row>96</xdr:row>
      <xdr:rowOff>156324</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10426700" y="1651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33151</xdr:rowOff>
    </xdr:from>
    <xdr:ext cx="534377" cy="259045"/>
    <xdr:sp macro="" textlink="">
      <xdr:nvSpPr>
        <xdr:cNvPr id="484" name="普通建設事業費 （ うち更新整備　）該当値テキスト">
          <a:extLst>
            <a:ext uri="{FF2B5EF4-FFF2-40B4-BE49-F238E27FC236}">
              <a16:creationId xmlns:a16="http://schemas.microsoft.com/office/drawing/2014/main" id="{00000000-0008-0000-0600-0000E4010000}"/>
            </a:ext>
          </a:extLst>
        </xdr:cNvPr>
        <xdr:cNvSpPr txBox="1"/>
      </xdr:nvSpPr>
      <xdr:spPr>
        <a:xfrm>
          <a:off x="10528300" y="16492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171044</xdr:rowOff>
    </xdr:from>
    <xdr:to>
      <xdr:col>50</xdr:col>
      <xdr:colOff>165100</xdr:colOff>
      <xdr:row>97</xdr:row>
      <xdr:rowOff>101194</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9588500" y="16630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92321</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9372111" y="16722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146317</xdr:rowOff>
    </xdr:from>
    <xdr:to>
      <xdr:col>46</xdr:col>
      <xdr:colOff>38100</xdr:colOff>
      <xdr:row>97</xdr:row>
      <xdr:rowOff>76467</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8699500" y="16605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67594</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8483111" y="16698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119723</xdr:rowOff>
    </xdr:from>
    <xdr:to>
      <xdr:col>41</xdr:col>
      <xdr:colOff>101600</xdr:colOff>
      <xdr:row>99</xdr:row>
      <xdr:rowOff>49873</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7810500" y="16921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41000</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7594111" y="17014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8547</xdr:rowOff>
    </xdr:from>
    <xdr:to>
      <xdr:col>36</xdr:col>
      <xdr:colOff>165100</xdr:colOff>
      <xdr:row>97</xdr:row>
      <xdr:rowOff>110147</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6921500" y="16639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126674</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6705111" y="16414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a:extLst>
            <a:ext uri="{FF2B5EF4-FFF2-40B4-BE49-F238E27FC236}">
              <a16:creationId xmlns:a16="http://schemas.microsoft.com/office/drawing/2014/main" id="{00000000-0008-0000-06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34</xdr:row>
      <xdr:rowOff>29915</xdr:rowOff>
    </xdr:from>
    <xdr:to>
      <xdr:col>85</xdr:col>
      <xdr:colOff>126364</xdr:colOff>
      <xdr:row>38</xdr:row>
      <xdr:rowOff>25400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6317595" y="5859215"/>
          <a:ext cx="1269" cy="681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13" name="災害復旧事業費最小値テキスト">
          <a:extLst>
            <a:ext uri="{FF2B5EF4-FFF2-40B4-BE49-F238E27FC236}">
              <a16:creationId xmlns:a16="http://schemas.microsoft.com/office/drawing/2014/main" id="{00000000-0008-0000-0600-000001020000}"/>
            </a:ext>
          </a:extLst>
        </xdr:cNvPr>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32</xdr:row>
      <xdr:rowOff>148042</xdr:rowOff>
    </xdr:from>
    <xdr:ext cx="534377" cy="259045"/>
    <xdr:sp macro="" textlink="">
      <xdr:nvSpPr>
        <xdr:cNvPr id="515" name="災害復旧事業費最大値テキスト">
          <a:extLst>
            <a:ext uri="{FF2B5EF4-FFF2-40B4-BE49-F238E27FC236}">
              <a16:creationId xmlns:a16="http://schemas.microsoft.com/office/drawing/2014/main" id="{00000000-0008-0000-0600-000003020000}"/>
            </a:ext>
          </a:extLst>
        </xdr:cNvPr>
        <xdr:cNvSpPr txBox="1"/>
      </xdr:nvSpPr>
      <xdr:spPr>
        <a:xfrm>
          <a:off x="16370300" y="5634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29915</xdr:rowOff>
    </xdr:from>
    <xdr:to>
      <xdr:col>86</xdr:col>
      <xdr:colOff>25400</xdr:colOff>
      <xdr:row>34</xdr:row>
      <xdr:rowOff>29915</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5859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32</xdr:row>
      <xdr:rowOff>34658</xdr:rowOff>
    </xdr:from>
    <xdr:to>
      <xdr:col>85</xdr:col>
      <xdr:colOff>127000</xdr:colOff>
      <xdr:row>34</xdr:row>
      <xdr:rowOff>29915</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5481300" y="5521058"/>
          <a:ext cx="838200" cy="338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29094</xdr:rowOff>
    </xdr:from>
    <xdr:ext cx="469744" cy="259045"/>
    <xdr:sp macro="" textlink="">
      <xdr:nvSpPr>
        <xdr:cNvPr id="518" name="災害復旧事業費平均値テキスト">
          <a:extLst>
            <a:ext uri="{FF2B5EF4-FFF2-40B4-BE49-F238E27FC236}">
              <a16:creationId xmlns:a16="http://schemas.microsoft.com/office/drawing/2014/main" id="{00000000-0008-0000-0600-000006020000}"/>
            </a:ext>
          </a:extLst>
        </xdr:cNvPr>
        <xdr:cNvSpPr txBox="1"/>
      </xdr:nvSpPr>
      <xdr:spPr>
        <a:xfrm>
          <a:off x="16370300" y="63727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50667</xdr:rowOff>
    </xdr:from>
    <xdr:to>
      <xdr:col>85</xdr:col>
      <xdr:colOff>177800</xdr:colOff>
      <xdr:row>37</xdr:row>
      <xdr:rowOff>152267</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6268700" y="6394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31</xdr:row>
      <xdr:rowOff>19514</xdr:rowOff>
    </xdr:from>
    <xdr:to>
      <xdr:col>81</xdr:col>
      <xdr:colOff>50800</xdr:colOff>
      <xdr:row>32</xdr:row>
      <xdr:rowOff>34658</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4592300" y="5334464"/>
          <a:ext cx="889000" cy="186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63297</xdr:rowOff>
    </xdr:from>
    <xdr:to>
      <xdr:col>81</xdr:col>
      <xdr:colOff>101600</xdr:colOff>
      <xdr:row>37</xdr:row>
      <xdr:rowOff>164897</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5430500" y="6406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156024</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5246428" y="6499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31</xdr:row>
      <xdr:rowOff>19514</xdr:rowOff>
    </xdr:from>
    <xdr:to>
      <xdr:col>76</xdr:col>
      <xdr:colOff>114300</xdr:colOff>
      <xdr:row>32</xdr:row>
      <xdr:rowOff>16770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3703300" y="5334464"/>
          <a:ext cx="889000" cy="168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99587</xdr:rowOff>
    </xdr:from>
    <xdr:to>
      <xdr:col>76</xdr:col>
      <xdr:colOff>165100</xdr:colOff>
      <xdr:row>38</xdr:row>
      <xdr:rowOff>29737</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4541500" y="644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20864</xdr:rowOff>
    </xdr:from>
    <xdr:ext cx="378565"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4403017" y="65359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32</xdr:row>
      <xdr:rowOff>16770</xdr:rowOff>
    </xdr:from>
    <xdr:to>
      <xdr:col>71</xdr:col>
      <xdr:colOff>177800</xdr:colOff>
      <xdr:row>37</xdr:row>
      <xdr:rowOff>159588</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flipV="1">
          <a:off x="12814300" y="5503170"/>
          <a:ext cx="889000" cy="1000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99816</xdr:rowOff>
    </xdr:from>
    <xdr:to>
      <xdr:col>72</xdr:col>
      <xdr:colOff>38100</xdr:colOff>
      <xdr:row>38</xdr:row>
      <xdr:rowOff>29966</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3652500" y="6443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21093</xdr:rowOff>
    </xdr:from>
    <xdr:ext cx="378565"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3514017" y="65361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112388</xdr:rowOff>
    </xdr:from>
    <xdr:to>
      <xdr:col>67</xdr:col>
      <xdr:colOff>101600</xdr:colOff>
      <xdr:row>38</xdr:row>
      <xdr:rowOff>42538</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2763500" y="6456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33665</xdr:rowOff>
    </xdr:from>
    <xdr:ext cx="378565"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625017" y="65487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150565</xdr:rowOff>
    </xdr:from>
    <xdr:to>
      <xdr:col>85</xdr:col>
      <xdr:colOff>177800</xdr:colOff>
      <xdr:row>34</xdr:row>
      <xdr:rowOff>80715</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6268700" y="580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103592</xdr:rowOff>
    </xdr:from>
    <xdr:ext cx="534377" cy="259045"/>
    <xdr:sp macro="" textlink="">
      <xdr:nvSpPr>
        <xdr:cNvPr id="537" name="災害復旧事業費該当値テキスト">
          <a:extLst>
            <a:ext uri="{FF2B5EF4-FFF2-40B4-BE49-F238E27FC236}">
              <a16:creationId xmlns:a16="http://schemas.microsoft.com/office/drawing/2014/main" id="{00000000-0008-0000-0600-000019020000}"/>
            </a:ext>
          </a:extLst>
        </xdr:cNvPr>
        <xdr:cNvSpPr txBox="1"/>
      </xdr:nvSpPr>
      <xdr:spPr>
        <a:xfrm>
          <a:off x="16370300" y="5761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31</xdr:row>
      <xdr:rowOff>155308</xdr:rowOff>
    </xdr:from>
    <xdr:to>
      <xdr:col>81</xdr:col>
      <xdr:colOff>101600</xdr:colOff>
      <xdr:row>32</xdr:row>
      <xdr:rowOff>85458</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5430500" y="5470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30</xdr:row>
      <xdr:rowOff>101985</xdr:rowOff>
    </xdr:from>
    <xdr:ext cx="534377"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214111" y="5245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30</xdr:row>
      <xdr:rowOff>140164</xdr:rowOff>
    </xdr:from>
    <xdr:to>
      <xdr:col>76</xdr:col>
      <xdr:colOff>165100</xdr:colOff>
      <xdr:row>31</xdr:row>
      <xdr:rowOff>70314</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4541500" y="5283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29</xdr:row>
      <xdr:rowOff>86841</xdr:rowOff>
    </xdr:from>
    <xdr:ext cx="534377"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325111" y="5058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31</xdr:row>
      <xdr:rowOff>137420</xdr:rowOff>
    </xdr:from>
    <xdr:to>
      <xdr:col>72</xdr:col>
      <xdr:colOff>38100</xdr:colOff>
      <xdr:row>32</xdr:row>
      <xdr:rowOff>67570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3652500" y="545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30</xdr:row>
      <xdr:rowOff>84097</xdr:rowOff>
    </xdr:from>
    <xdr:ext cx="534377"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3436111" y="5227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108788</xdr:rowOff>
    </xdr:from>
    <xdr:to>
      <xdr:col>67</xdr:col>
      <xdr:colOff>101600</xdr:colOff>
      <xdr:row>38</xdr:row>
      <xdr:rowOff>38939</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2763500" y="645243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55465</xdr:rowOff>
    </xdr:from>
    <xdr:ext cx="378565"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625017" y="62276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a:extLst>
            <a:ext uri="{FF2B5EF4-FFF2-40B4-BE49-F238E27FC236}">
              <a16:creationId xmlns:a16="http://schemas.microsoft.com/office/drawing/2014/main" id="{00000000-0008-0000-0600-00003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2" name="失業対策事業費最小値テキスト">
          <a:extLst>
            <a:ext uri="{FF2B5EF4-FFF2-40B4-BE49-F238E27FC236}">
              <a16:creationId xmlns:a16="http://schemas.microsoft.com/office/drawing/2014/main" id="{00000000-0008-0000-0600-000032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4" name="失業対策事業費最大値テキスト">
          <a:extLst>
            <a:ext uri="{FF2B5EF4-FFF2-40B4-BE49-F238E27FC236}">
              <a16:creationId xmlns:a16="http://schemas.microsoft.com/office/drawing/2014/main" id="{00000000-0008-0000-0600-000034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7" name="失業対策事業費平均値テキスト">
          <a:extLst>
            <a:ext uri="{FF2B5EF4-FFF2-40B4-BE49-F238E27FC236}">
              <a16:creationId xmlns:a16="http://schemas.microsoft.com/office/drawing/2014/main" id="{00000000-0008-0000-0600-000037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6" name="失業対策事業費該当値テキスト">
          <a:extLst>
            <a:ext uri="{FF2B5EF4-FFF2-40B4-BE49-F238E27FC236}">
              <a16:creationId xmlns:a16="http://schemas.microsoft.com/office/drawing/2014/main" id="{00000000-0008-0000-0600-00004A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公債費グラフ枠">
          <a:extLst>
            <a:ext uri="{FF2B5EF4-FFF2-40B4-BE49-F238E27FC236}">
              <a16:creationId xmlns:a16="http://schemas.microsoft.com/office/drawing/2014/main" id="{00000000-0008-0000-0600-00006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141300</xdr:rowOff>
    </xdr:from>
    <xdr:to>
      <xdr:col>85</xdr:col>
      <xdr:colOff>126364</xdr:colOff>
      <xdr:row>79</xdr:row>
      <xdr:rowOff>116917</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6317595" y="11971350"/>
          <a:ext cx="1269" cy="1690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120744</xdr:rowOff>
    </xdr:from>
    <xdr:ext cx="534377" cy="259045"/>
    <xdr:sp macro="" textlink="">
      <xdr:nvSpPr>
        <xdr:cNvPr id="620" name="公債費最小値テキスト">
          <a:extLst>
            <a:ext uri="{FF2B5EF4-FFF2-40B4-BE49-F238E27FC236}">
              <a16:creationId xmlns:a16="http://schemas.microsoft.com/office/drawing/2014/main" id="{00000000-0008-0000-0600-00006C020000}"/>
            </a:ext>
          </a:extLst>
        </xdr:cNvPr>
        <xdr:cNvSpPr txBox="1"/>
      </xdr:nvSpPr>
      <xdr:spPr>
        <a:xfrm>
          <a:off x="16370300" y="13665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116917</xdr:rowOff>
    </xdr:from>
    <xdr:to>
      <xdr:col>86</xdr:col>
      <xdr:colOff>25400</xdr:colOff>
      <xdr:row>79</xdr:row>
      <xdr:rowOff>116917</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3661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87977</xdr:rowOff>
    </xdr:from>
    <xdr:ext cx="534377" cy="259045"/>
    <xdr:sp macro="" textlink="">
      <xdr:nvSpPr>
        <xdr:cNvPr id="622" name="公債費最大値テキスト">
          <a:extLst>
            <a:ext uri="{FF2B5EF4-FFF2-40B4-BE49-F238E27FC236}">
              <a16:creationId xmlns:a16="http://schemas.microsoft.com/office/drawing/2014/main" id="{00000000-0008-0000-0600-00006E020000}"/>
            </a:ext>
          </a:extLst>
        </xdr:cNvPr>
        <xdr:cNvSpPr txBox="1"/>
      </xdr:nvSpPr>
      <xdr:spPr>
        <a:xfrm>
          <a:off x="16370300" y="11746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141300</xdr:rowOff>
    </xdr:from>
    <xdr:to>
      <xdr:col>86</xdr:col>
      <xdr:colOff>25400</xdr:colOff>
      <xdr:row>69</xdr:row>
      <xdr:rowOff>141300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6230600" y="1197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10998</xdr:rowOff>
    </xdr:from>
    <xdr:to>
      <xdr:col>85</xdr:col>
      <xdr:colOff>127000</xdr:colOff>
      <xdr:row>78</xdr:row>
      <xdr:rowOff>84798</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5481300" y="13212648"/>
          <a:ext cx="838200" cy="24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51008</xdr:rowOff>
    </xdr:from>
    <xdr:ext cx="534377" cy="259045"/>
    <xdr:sp macro="" textlink="">
      <xdr:nvSpPr>
        <xdr:cNvPr id="625" name="公債費平均値テキスト">
          <a:extLst>
            <a:ext uri="{FF2B5EF4-FFF2-40B4-BE49-F238E27FC236}">
              <a16:creationId xmlns:a16="http://schemas.microsoft.com/office/drawing/2014/main" id="{00000000-0008-0000-0600-000071020000}"/>
            </a:ext>
          </a:extLst>
        </xdr:cNvPr>
        <xdr:cNvSpPr txBox="1"/>
      </xdr:nvSpPr>
      <xdr:spPr>
        <a:xfrm>
          <a:off x="16370300" y="127383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28131</xdr:rowOff>
    </xdr:from>
    <xdr:to>
      <xdr:col>85</xdr:col>
      <xdr:colOff>177800</xdr:colOff>
      <xdr:row>75</xdr:row>
      <xdr:rowOff>129731</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6268700" y="12886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84798</xdr:rowOff>
    </xdr:from>
    <xdr:to>
      <xdr:col>81</xdr:col>
      <xdr:colOff>50800</xdr:colOff>
      <xdr:row>78</xdr:row>
      <xdr:rowOff>96152</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4592300" y="13457898"/>
          <a:ext cx="889000" cy="11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143611</xdr:rowOff>
    </xdr:from>
    <xdr:to>
      <xdr:col>81</xdr:col>
      <xdr:colOff>101600</xdr:colOff>
      <xdr:row>75</xdr:row>
      <xdr:rowOff>73761</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5430500" y="1283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90288</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5214111" y="12606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86740</xdr:rowOff>
    </xdr:from>
    <xdr:to>
      <xdr:col>76</xdr:col>
      <xdr:colOff>114300</xdr:colOff>
      <xdr:row>78</xdr:row>
      <xdr:rowOff>96152</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3703300" y="13459840"/>
          <a:ext cx="889000" cy="9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165557</xdr:rowOff>
    </xdr:from>
    <xdr:to>
      <xdr:col>76</xdr:col>
      <xdr:colOff>165100</xdr:colOff>
      <xdr:row>75</xdr:row>
      <xdr:rowOff>95707</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4541500" y="12852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112234</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325111" y="12628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86740</xdr:rowOff>
    </xdr:from>
    <xdr:to>
      <xdr:col>71</xdr:col>
      <xdr:colOff>177800</xdr:colOff>
      <xdr:row>78</xdr:row>
      <xdr:rowOff>98743</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2814300" y="13459840"/>
          <a:ext cx="889000" cy="12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141059</xdr:rowOff>
    </xdr:from>
    <xdr:to>
      <xdr:col>72</xdr:col>
      <xdr:colOff>38100</xdr:colOff>
      <xdr:row>75</xdr:row>
      <xdr:rowOff>71209</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3652500" y="12828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87736</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436111" y="12603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120028</xdr:rowOff>
    </xdr:from>
    <xdr:to>
      <xdr:col>67</xdr:col>
      <xdr:colOff>101600</xdr:colOff>
      <xdr:row>75</xdr:row>
      <xdr:rowOff>50178</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2763500" y="1280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66705</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2547111" y="12582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131648</xdr:rowOff>
    </xdr:from>
    <xdr:to>
      <xdr:col>85</xdr:col>
      <xdr:colOff>177800</xdr:colOff>
      <xdr:row>77</xdr:row>
      <xdr:rowOff>61798</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6268700" y="1316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110075</xdr:rowOff>
    </xdr:from>
    <xdr:ext cx="534377" cy="259045"/>
    <xdr:sp macro="" textlink="">
      <xdr:nvSpPr>
        <xdr:cNvPr id="644" name="公債費該当値テキスト">
          <a:extLst>
            <a:ext uri="{FF2B5EF4-FFF2-40B4-BE49-F238E27FC236}">
              <a16:creationId xmlns:a16="http://schemas.microsoft.com/office/drawing/2014/main" id="{00000000-0008-0000-0600-000084020000}"/>
            </a:ext>
          </a:extLst>
        </xdr:cNvPr>
        <xdr:cNvSpPr txBox="1"/>
      </xdr:nvSpPr>
      <xdr:spPr>
        <a:xfrm>
          <a:off x="16370300" y="13140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33998</xdr:rowOff>
    </xdr:from>
    <xdr:to>
      <xdr:col>81</xdr:col>
      <xdr:colOff>101600</xdr:colOff>
      <xdr:row>78</xdr:row>
      <xdr:rowOff>135598</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5430500" y="13407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126725</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5214111" y="13499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45352</xdr:rowOff>
    </xdr:from>
    <xdr:to>
      <xdr:col>76</xdr:col>
      <xdr:colOff>165100</xdr:colOff>
      <xdr:row>78</xdr:row>
      <xdr:rowOff>146952</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4541500" y="13418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138079</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325111" y="13511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35940</xdr:rowOff>
    </xdr:from>
    <xdr:to>
      <xdr:col>72</xdr:col>
      <xdr:colOff>38100</xdr:colOff>
      <xdr:row>78</xdr:row>
      <xdr:rowOff>137540</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3652500" y="1340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128667</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3436111" y="1350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47943</xdr:rowOff>
    </xdr:from>
    <xdr:to>
      <xdr:col>67</xdr:col>
      <xdr:colOff>101600</xdr:colOff>
      <xdr:row>78</xdr:row>
      <xdr:rowOff>149543</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2763500" y="1342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140670</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547111" y="13513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90</xdr:row>
      <xdr:rowOff>111777</xdr:rowOff>
    </xdr:from>
    <xdr:ext cx="53129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914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131527</xdr:rowOff>
    </xdr:from>
    <xdr:to>
      <xdr:col>85</xdr:col>
      <xdr:colOff>126364</xdr:colOff>
      <xdr:row>97</xdr:row>
      <xdr:rowOff>132614</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6317595" y="15562027"/>
          <a:ext cx="1269" cy="1201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136441</xdr:rowOff>
    </xdr:from>
    <xdr:ext cx="469744" cy="259045"/>
    <xdr:sp macro="" textlink="">
      <xdr:nvSpPr>
        <xdr:cNvPr id="673" name="積立金最小値テキスト">
          <a:extLst>
            <a:ext uri="{FF2B5EF4-FFF2-40B4-BE49-F238E27FC236}">
              <a16:creationId xmlns:a16="http://schemas.microsoft.com/office/drawing/2014/main" id="{00000000-0008-0000-0600-0000A1020000}"/>
            </a:ext>
          </a:extLst>
        </xdr:cNvPr>
        <xdr:cNvSpPr txBox="1"/>
      </xdr:nvSpPr>
      <xdr:spPr>
        <a:xfrm>
          <a:off x="16370300" y="16767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132614</xdr:rowOff>
    </xdr:from>
    <xdr:to>
      <xdr:col>86</xdr:col>
      <xdr:colOff>25400</xdr:colOff>
      <xdr:row>97</xdr:row>
      <xdr:rowOff>132614</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6763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78204</xdr:rowOff>
    </xdr:from>
    <xdr:ext cx="534377" cy="259045"/>
    <xdr:sp macro="" textlink="">
      <xdr:nvSpPr>
        <xdr:cNvPr id="675" name="積立金最大値テキスト">
          <a:extLst>
            <a:ext uri="{FF2B5EF4-FFF2-40B4-BE49-F238E27FC236}">
              <a16:creationId xmlns:a16="http://schemas.microsoft.com/office/drawing/2014/main" id="{00000000-0008-0000-0600-0000A3020000}"/>
            </a:ext>
          </a:extLst>
        </xdr:cNvPr>
        <xdr:cNvSpPr txBox="1"/>
      </xdr:nvSpPr>
      <xdr:spPr>
        <a:xfrm>
          <a:off x="16370300" y="15337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131527</xdr:rowOff>
    </xdr:from>
    <xdr:to>
      <xdr:col>86</xdr:col>
      <xdr:colOff>25400</xdr:colOff>
      <xdr:row>90</xdr:row>
      <xdr:rowOff>131527</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5562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103409</xdr:rowOff>
    </xdr:from>
    <xdr:to>
      <xdr:col>85</xdr:col>
      <xdr:colOff>127000</xdr:colOff>
      <xdr:row>94</xdr:row>
      <xdr:rowOff>115469</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5481300" y="16219709"/>
          <a:ext cx="838200" cy="12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2291</xdr:rowOff>
    </xdr:from>
    <xdr:ext cx="469744" cy="259045"/>
    <xdr:sp macro="" textlink="">
      <xdr:nvSpPr>
        <xdr:cNvPr id="678" name="積立金平均値テキスト">
          <a:extLst>
            <a:ext uri="{FF2B5EF4-FFF2-40B4-BE49-F238E27FC236}">
              <a16:creationId xmlns:a16="http://schemas.microsoft.com/office/drawing/2014/main" id="{00000000-0008-0000-0600-0000A6020000}"/>
            </a:ext>
          </a:extLst>
        </xdr:cNvPr>
        <xdr:cNvSpPr txBox="1"/>
      </xdr:nvSpPr>
      <xdr:spPr>
        <a:xfrm>
          <a:off x="16370300" y="164614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23864</xdr:rowOff>
    </xdr:from>
    <xdr:to>
      <xdr:col>85</xdr:col>
      <xdr:colOff>177800</xdr:colOff>
      <xdr:row>96</xdr:row>
      <xdr:rowOff>125464</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6268700" y="1648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115469</xdr:rowOff>
    </xdr:from>
    <xdr:to>
      <xdr:col>81</xdr:col>
      <xdr:colOff>50800</xdr:colOff>
      <xdr:row>94</xdr:row>
      <xdr:rowOff>161017</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4592300" y="16231769"/>
          <a:ext cx="889000" cy="45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67926</xdr:rowOff>
    </xdr:from>
    <xdr:to>
      <xdr:col>81</xdr:col>
      <xdr:colOff>101600</xdr:colOff>
      <xdr:row>96</xdr:row>
      <xdr:rowOff>169526</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5430500" y="1652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96</xdr:row>
      <xdr:rowOff>160653</xdr:rowOff>
    </xdr:from>
    <xdr:ext cx="469744"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46428" y="16619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52146</xdr:rowOff>
    </xdr:from>
    <xdr:to>
      <xdr:col>76</xdr:col>
      <xdr:colOff>114300</xdr:colOff>
      <xdr:row>94</xdr:row>
      <xdr:rowOff>161017</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3703300" y="16168446"/>
          <a:ext cx="889000" cy="108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159938</xdr:rowOff>
    </xdr:from>
    <xdr:to>
      <xdr:col>76</xdr:col>
      <xdr:colOff>165100</xdr:colOff>
      <xdr:row>96</xdr:row>
      <xdr:rowOff>90088</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4541500" y="1644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81215</xdr:rowOff>
    </xdr:from>
    <xdr:ext cx="469744"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357428" y="16540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52146</xdr:rowOff>
    </xdr:from>
    <xdr:to>
      <xdr:col>71</xdr:col>
      <xdr:colOff>177800</xdr:colOff>
      <xdr:row>97</xdr:row>
      <xdr:rowOff>58662</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2814300" y="16168446"/>
          <a:ext cx="889000" cy="52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91529</xdr:rowOff>
    </xdr:from>
    <xdr:to>
      <xdr:col>72</xdr:col>
      <xdr:colOff>38100</xdr:colOff>
      <xdr:row>97</xdr:row>
      <xdr:rowOff>21679</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3652500" y="16550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12806</xdr:rowOff>
    </xdr:from>
    <xdr:ext cx="469744"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468428" y="16643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44323</xdr:rowOff>
    </xdr:from>
    <xdr:to>
      <xdr:col>67</xdr:col>
      <xdr:colOff>101600</xdr:colOff>
      <xdr:row>96</xdr:row>
      <xdr:rowOff>145923</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2763500" y="1650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94</xdr:row>
      <xdr:rowOff>162450</xdr:rowOff>
    </xdr:from>
    <xdr:ext cx="469744"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579428" y="16278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52609</xdr:rowOff>
    </xdr:from>
    <xdr:to>
      <xdr:col>85</xdr:col>
      <xdr:colOff>177800</xdr:colOff>
      <xdr:row>94</xdr:row>
      <xdr:rowOff>154209</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6268700" y="16168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75486</xdr:rowOff>
    </xdr:from>
    <xdr:ext cx="534377" cy="259045"/>
    <xdr:sp macro="" textlink="">
      <xdr:nvSpPr>
        <xdr:cNvPr id="697" name="積立金該当値テキスト">
          <a:extLst>
            <a:ext uri="{FF2B5EF4-FFF2-40B4-BE49-F238E27FC236}">
              <a16:creationId xmlns:a16="http://schemas.microsoft.com/office/drawing/2014/main" id="{00000000-0008-0000-0600-0000B9020000}"/>
            </a:ext>
          </a:extLst>
        </xdr:cNvPr>
        <xdr:cNvSpPr txBox="1"/>
      </xdr:nvSpPr>
      <xdr:spPr>
        <a:xfrm>
          <a:off x="16370300" y="16020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64669</xdr:rowOff>
    </xdr:from>
    <xdr:to>
      <xdr:col>81</xdr:col>
      <xdr:colOff>101600</xdr:colOff>
      <xdr:row>94</xdr:row>
      <xdr:rowOff>166269</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5430500" y="16180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11346</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14111" y="15956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110217</xdr:rowOff>
    </xdr:from>
    <xdr:to>
      <xdr:col>76</xdr:col>
      <xdr:colOff>165100</xdr:colOff>
      <xdr:row>95</xdr:row>
      <xdr:rowOff>40367</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4541500" y="16226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93</xdr:row>
      <xdr:rowOff>56894</xdr:rowOff>
    </xdr:from>
    <xdr:ext cx="469744"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357428" y="16001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1346</xdr:rowOff>
    </xdr:from>
    <xdr:to>
      <xdr:col>72</xdr:col>
      <xdr:colOff>38100</xdr:colOff>
      <xdr:row>94</xdr:row>
      <xdr:rowOff>102946</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3652500" y="16117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119473</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36111" y="15892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7862</xdr:rowOff>
    </xdr:from>
    <xdr:to>
      <xdr:col>67</xdr:col>
      <xdr:colOff>101600</xdr:colOff>
      <xdr:row>97</xdr:row>
      <xdr:rowOff>109462</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2763500" y="1663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100589</xdr:rowOff>
    </xdr:from>
    <xdr:ext cx="469744"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79428" y="16731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a:extLst>
            <a:ext uri="{FF2B5EF4-FFF2-40B4-BE49-F238E27FC236}">
              <a16:creationId xmlns:a16="http://schemas.microsoft.com/office/drawing/2014/main" id="{00000000-0008-0000-06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25400</xdr:rowOff>
    </xdr:from>
    <xdr:to>
      <xdr:col>116</xdr:col>
      <xdr:colOff>62864</xdr:colOff>
      <xdr:row>39</xdr:row>
      <xdr:rowOff>98878</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2159595" y="5340350"/>
          <a:ext cx="1269" cy="1445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2" name="投資及び出資金最小値テキスト">
          <a:extLst>
            <a:ext uri="{FF2B5EF4-FFF2-40B4-BE49-F238E27FC236}">
              <a16:creationId xmlns:a16="http://schemas.microsoft.com/office/drawing/2014/main" id="{00000000-0008-0000-0600-0000DC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143527</xdr:rowOff>
    </xdr:from>
    <xdr:ext cx="469744" cy="259045"/>
    <xdr:sp macro="" textlink="">
      <xdr:nvSpPr>
        <xdr:cNvPr id="734" name="投資及び出資金最大値テキスト">
          <a:extLst>
            <a:ext uri="{FF2B5EF4-FFF2-40B4-BE49-F238E27FC236}">
              <a16:creationId xmlns:a16="http://schemas.microsoft.com/office/drawing/2014/main" id="{00000000-0008-0000-0600-0000DE020000}"/>
            </a:ext>
          </a:extLst>
        </xdr:cNvPr>
        <xdr:cNvSpPr txBox="1"/>
      </xdr:nvSpPr>
      <xdr:spPr>
        <a:xfrm>
          <a:off x="22212300" y="5115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25400</xdr:rowOff>
    </xdr:from>
    <xdr:to>
      <xdr:col>116</xdr:col>
      <xdr:colOff>152400</xdr:colOff>
      <xdr:row>31</xdr:row>
      <xdr:rowOff>25400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5340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9072</xdr:rowOff>
    </xdr:from>
    <xdr:to>
      <xdr:col>116</xdr:col>
      <xdr:colOff>63500</xdr:colOff>
      <xdr:row>35</xdr:row>
      <xdr:rowOff>12011</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1323300" y="6009822"/>
          <a:ext cx="838200" cy="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52305</xdr:rowOff>
    </xdr:from>
    <xdr:ext cx="469744" cy="259045"/>
    <xdr:sp macro="" textlink="">
      <xdr:nvSpPr>
        <xdr:cNvPr id="737" name="投資及び出資金平均値テキスト">
          <a:extLst>
            <a:ext uri="{FF2B5EF4-FFF2-40B4-BE49-F238E27FC236}">
              <a16:creationId xmlns:a16="http://schemas.microsoft.com/office/drawing/2014/main" id="{00000000-0008-0000-0600-0000E1020000}"/>
            </a:ext>
          </a:extLst>
        </xdr:cNvPr>
        <xdr:cNvSpPr txBox="1"/>
      </xdr:nvSpPr>
      <xdr:spPr>
        <a:xfrm>
          <a:off x="22212300" y="60530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73878</xdr:rowOff>
    </xdr:from>
    <xdr:to>
      <xdr:col>116</xdr:col>
      <xdr:colOff>114300</xdr:colOff>
      <xdr:row>36</xdr:row>
      <xdr:rowOff>4028</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2110700" y="607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9072</xdr:rowOff>
    </xdr:from>
    <xdr:to>
      <xdr:col>111</xdr:col>
      <xdr:colOff>177800</xdr:colOff>
      <xdr:row>35</xdr:row>
      <xdr:rowOff>12337</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0434300" y="6009822"/>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35</xdr:row>
      <xdr:rowOff>73551</xdr:rowOff>
    </xdr:from>
    <xdr:to>
      <xdr:col>112</xdr:col>
      <xdr:colOff>38100</xdr:colOff>
      <xdr:row>36</xdr:row>
      <xdr:rowOff>3701</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1272500" y="6074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166278</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088428" y="6167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12337</xdr:rowOff>
    </xdr:from>
    <xdr:to>
      <xdr:col>107</xdr:col>
      <xdr:colOff>50800</xdr:colOff>
      <xdr:row>35</xdr:row>
      <xdr:rowOff>23767</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flipV="1">
          <a:off x="19545300" y="6013087"/>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5951</xdr:rowOff>
    </xdr:from>
    <xdr:to>
      <xdr:col>107</xdr:col>
      <xdr:colOff>101600</xdr:colOff>
      <xdr:row>35</xdr:row>
      <xdr:rowOff>107551</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0383500" y="6006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98678</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199428" y="6099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23767</xdr:rowOff>
    </xdr:from>
    <xdr:to>
      <xdr:col>102</xdr:col>
      <xdr:colOff>114300</xdr:colOff>
      <xdr:row>35</xdr:row>
      <xdr:rowOff>72426</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flipV="1">
          <a:off x="18656300" y="6024517"/>
          <a:ext cx="889000" cy="48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34</xdr:row>
      <xdr:rowOff>118945</xdr:rowOff>
    </xdr:from>
    <xdr:to>
      <xdr:col>102</xdr:col>
      <xdr:colOff>165100</xdr:colOff>
      <xdr:row>35</xdr:row>
      <xdr:rowOff>49095</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9494500" y="5948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33</xdr:row>
      <xdr:rowOff>65622</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10428" y="5723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33</xdr:row>
      <xdr:rowOff>151275</xdr:rowOff>
    </xdr:from>
    <xdr:to>
      <xdr:col>98</xdr:col>
      <xdr:colOff>38100</xdr:colOff>
      <xdr:row>34</xdr:row>
      <xdr:rowOff>81425</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8605500" y="5809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32</xdr:row>
      <xdr:rowOff>97952</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21428" y="5584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132661</xdr:rowOff>
    </xdr:from>
    <xdr:to>
      <xdr:col>116</xdr:col>
      <xdr:colOff>114300</xdr:colOff>
      <xdr:row>35</xdr:row>
      <xdr:rowOff>62811</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2110700" y="596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33</xdr:row>
      <xdr:rowOff>155538</xdr:rowOff>
    </xdr:from>
    <xdr:ext cx="469744" cy="259045"/>
    <xdr:sp macro="" textlink="">
      <xdr:nvSpPr>
        <xdr:cNvPr id="756" name="投資及び出資金該当値テキスト">
          <a:extLst>
            <a:ext uri="{FF2B5EF4-FFF2-40B4-BE49-F238E27FC236}">
              <a16:creationId xmlns:a16="http://schemas.microsoft.com/office/drawing/2014/main" id="{00000000-0008-0000-0600-0000F4020000}"/>
            </a:ext>
          </a:extLst>
        </xdr:cNvPr>
        <xdr:cNvSpPr txBox="1"/>
      </xdr:nvSpPr>
      <xdr:spPr>
        <a:xfrm>
          <a:off x="22212300" y="5813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129722</xdr:rowOff>
    </xdr:from>
    <xdr:to>
      <xdr:col>112</xdr:col>
      <xdr:colOff>38100</xdr:colOff>
      <xdr:row>35</xdr:row>
      <xdr:rowOff>59872</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1272500" y="5959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33</xdr:row>
      <xdr:rowOff>76399</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088428" y="5734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34</xdr:row>
      <xdr:rowOff>132987</xdr:rowOff>
    </xdr:from>
    <xdr:to>
      <xdr:col>107</xdr:col>
      <xdr:colOff>101600</xdr:colOff>
      <xdr:row>35</xdr:row>
      <xdr:rowOff>63137</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0383500" y="5962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33</xdr:row>
      <xdr:rowOff>79664</xdr:rowOff>
    </xdr:from>
    <xdr:ext cx="469744"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199428" y="5737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34</xdr:row>
      <xdr:rowOff>144417</xdr:rowOff>
    </xdr:from>
    <xdr:to>
      <xdr:col>102</xdr:col>
      <xdr:colOff>165100</xdr:colOff>
      <xdr:row>35</xdr:row>
      <xdr:rowOff>74567</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9494500" y="5973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65694</xdr:rowOff>
    </xdr:from>
    <xdr:ext cx="469744"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310428" y="6066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21626</xdr:rowOff>
    </xdr:from>
    <xdr:to>
      <xdr:col>98</xdr:col>
      <xdr:colOff>38100</xdr:colOff>
      <xdr:row>35</xdr:row>
      <xdr:rowOff>123226</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8605500" y="602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114353</xdr:rowOff>
    </xdr:from>
    <xdr:ext cx="469744"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421428" y="6115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43166</xdr:rowOff>
    </xdr:from>
    <xdr:to>
      <xdr:col>116</xdr:col>
      <xdr:colOff>62864</xdr:colOff>
      <xdr:row>59</xdr:row>
      <xdr:rowOff>86992</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615666"/>
          <a:ext cx="1269" cy="1586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90819</xdr:rowOff>
    </xdr:from>
    <xdr:ext cx="378565"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2063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86992</xdr:rowOff>
    </xdr:from>
    <xdr:to>
      <xdr:col>116</xdr:col>
      <xdr:colOff>152400</xdr:colOff>
      <xdr:row>59</xdr:row>
      <xdr:rowOff>86992</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202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161293</xdr:rowOff>
    </xdr:from>
    <xdr:ext cx="534377"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390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43166</xdr:rowOff>
    </xdr:from>
    <xdr:to>
      <xdr:col>116</xdr:col>
      <xdr:colOff>152400</xdr:colOff>
      <xdr:row>50</xdr:row>
      <xdr:rowOff>43166</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615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108479</xdr:rowOff>
    </xdr:from>
    <xdr:to>
      <xdr:col>116</xdr:col>
      <xdr:colOff>63500</xdr:colOff>
      <xdr:row>58</xdr:row>
      <xdr:rowOff>111092</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1323300" y="10052579"/>
          <a:ext cx="838200" cy="2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91497</xdr:rowOff>
    </xdr:from>
    <xdr:ext cx="534377"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3497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68620</xdr:rowOff>
    </xdr:from>
    <xdr:to>
      <xdr:col>116</xdr:col>
      <xdr:colOff>114300</xdr:colOff>
      <xdr:row>55</xdr:row>
      <xdr:rowOff>170220</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9498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141660</xdr:rowOff>
    </xdr:from>
    <xdr:to>
      <xdr:col>111</xdr:col>
      <xdr:colOff>177800</xdr:colOff>
      <xdr:row>58</xdr:row>
      <xdr:rowOff>108479</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0434300" y="9914310"/>
          <a:ext cx="889000" cy="138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55</xdr:row>
      <xdr:rowOff>51540</xdr:rowOff>
    </xdr:from>
    <xdr:to>
      <xdr:col>112</xdr:col>
      <xdr:colOff>38100</xdr:colOff>
      <xdr:row>55</xdr:row>
      <xdr:rowOff>153140</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948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53</xdr:row>
      <xdr:rowOff>169667</xdr:rowOff>
    </xdr:from>
    <xdr:ext cx="534377"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56111" y="9256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108382</xdr:rowOff>
    </xdr:from>
    <xdr:to>
      <xdr:col>107</xdr:col>
      <xdr:colOff>50800</xdr:colOff>
      <xdr:row>57</xdr:row>
      <xdr:rowOff>141660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9545300" y="9881032"/>
          <a:ext cx="889000" cy="33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150492</xdr:rowOff>
    </xdr:from>
    <xdr:to>
      <xdr:col>107</xdr:col>
      <xdr:colOff>101600</xdr:colOff>
      <xdr:row>55</xdr:row>
      <xdr:rowOff>80642</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940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53</xdr:row>
      <xdr:rowOff>97169</xdr:rowOff>
    </xdr:from>
    <xdr:ext cx="534377"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67111" y="9184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108382</xdr:rowOff>
    </xdr:from>
    <xdr:to>
      <xdr:col>102</xdr:col>
      <xdr:colOff>114300</xdr:colOff>
      <xdr:row>58</xdr:row>
      <xdr:rowOff>78337</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18656300" y="9881032"/>
          <a:ext cx="889000" cy="141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108168</xdr:rowOff>
    </xdr:from>
    <xdr:to>
      <xdr:col>102</xdr:col>
      <xdr:colOff>165100</xdr:colOff>
      <xdr:row>55</xdr:row>
      <xdr:rowOff>38318</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9366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53</xdr:row>
      <xdr:rowOff>54845</xdr:rowOff>
    </xdr:from>
    <xdr:ext cx="534377"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278111" y="9141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53467</xdr:rowOff>
    </xdr:from>
    <xdr:to>
      <xdr:col>98</xdr:col>
      <xdr:colOff>38100</xdr:colOff>
      <xdr:row>54</xdr:row>
      <xdr:rowOff>155067</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9311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53</xdr:row>
      <xdr:rowOff>144</xdr:rowOff>
    </xdr:from>
    <xdr:ext cx="534377"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389111" y="9086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60292</xdr:rowOff>
    </xdr:from>
    <xdr:to>
      <xdr:col>116</xdr:col>
      <xdr:colOff>114300</xdr:colOff>
      <xdr:row>58</xdr:row>
      <xdr:rowOff>161892</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1000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38719</xdr:rowOff>
    </xdr:from>
    <xdr:ext cx="469744"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9982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57679</xdr:rowOff>
    </xdr:from>
    <xdr:to>
      <xdr:col>112</xdr:col>
      <xdr:colOff>38100</xdr:colOff>
      <xdr:row>58</xdr:row>
      <xdr:rowOff>159279</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10001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150406</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088428" y="10094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90860</xdr:rowOff>
    </xdr:from>
    <xdr:to>
      <xdr:col>107</xdr:col>
      <xdr:colOff>101600</xdr:colOff>
      <xdr:row>58</xdr:row>
      <xdr:rowOff>21010</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986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12137</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199428" y="9956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57582</xdr:rowOff>
    </xdr:from>
    <xdr:to>
      <xdr:col>102</xdr:col>
      <xdr:colOff>165100</xdr:colOff>
      <xdr:row>57</xdr:row>
      <xdr:rowOff>159182</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9830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57</xdr:row>
      <xdr:rowOff>150309</xdr:rowOff>
    </xdr:from>
    <xdr:ext cx="534377"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278111" y="9922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27537</xdr:rowOff>
    </xdr:from>
    <xdr:to>
      <xdr:col>98</xdr:col>
      <xdr:colOff>38100</xdr:colOff>
      <xdr:row>58</xdr:row>
      <xdr:rowOff>129137</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997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120264</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21428" y="10064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a:extLst>
            <a:ext uri="{FF2B5EF4-FFF2-40B4-BE49-F238E27FC236}">
              <a16:creationId xmlns:a16="http://schemas.microsoft.com/office/drawing/2014/main" id="{00000000-0008-0000-0600-00004F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77559</xdr:rowOff>
    </xdr:from>
    <xdr:to>
      <xdr:col>116</xdr:col>
      <xdr:colOff>62864</xdr:colOff>
      <xdr:row>78</xdr:row>
      <xdr:rowOff>44831</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2159595" y="12250509"/>
          <a:ext cx="1269" cy="1167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48658</xdr:rowOff>
    </xdr:from>
    <xdr:ext cx="534377" cy="259045"/>
    <xdr:sp macro="" textlink="">
      <xdr:nvSpPr>
        <xdr:cNvPr id="849" name="繰出金最小値テキスト">
          <a:extLst>
            <a:ext uri="{FF2B5EF4-FFF2-40B4-BE49-F238E27FC236}">
              <a16:creationId xmlns:a16="http://schemas.microsoft.com/office/drawing/2014/main" id="{00000000-0008-0000-0600-000051030000}"/>
            </a:ext>
          </a:extLst>
        </xdr:cNvPr>
        <xdr:cNvSpPr txBox="1"/>
      </xdr:nvSpPr>
      <xdr:spPr>
        <a:xfrm>
          <a:off x="22212300" y="13421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44831</xdr:rowOff>
    </xdr:from>
    <xdr:to>
      <xdr:col>116</xdr:col>
      <xdr:colOff>152400</xdr:colOff>
      <xdr:row>78</xdr:row>
      <xdr:rowOff>44831</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3417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24236</xdr:rowOff>
    </xdr:from>
    <xdr:ext cx="534377" cy="259045"/>
    <xdr:sp macro="" textlink="">
      <xdr:nvSpPr>
        <xdr:cNvPr id="851" name="繰出金最大値テキスト">
          <a:extLst>
            <a:ext uri="{FF2B5EF4-FFF2-40B4-BE49-F238E27FC236}">
              <a16:creationId xmlns:a16="http://schemas.microsoft.com/office/drawing/2014/main" id="{00000000-0008-0000-0600-000053030000}"/>
            </a:ext>
          </a:extLst>
        </xdr:cNvPr>
        <xdr:cNvSpPr txBox="1"/>
      </xdr:nvSpPr>
      <xdr:spPr>
        <a:xfrm>
          <a:off x="22212300" y="12025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77559</xdr:rowOff>
    </xdr:from>
    <xdr:to>
      <xdr:col>116</xdr:col>
      <xdr:colOff>152400</xdr:colOff>
      <xdr:row>71</xdr:row>
      <xdr:rowOff>77559</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2072600" y="12250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7721</xdr:rowOff>
    </xdr:from>
    <xdr:to>
      <xdr:col>116</xdr:col>
      <xdr:colOff>63500</xdr:colOff>
      <xdr:row>75</xdr:row>
      <xdr:rowOff>23800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1323300" y="12866471"/>
          <a:ext cx="838200" cy="16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40162</xdr:rowOff>
    </xdr:from>
    <xdr:ext cx="534377" cy="259045"/>
    <xdr:sp macro="" textlink="">
      <xdr:nvSpPr>
        <xdr:cNvPr id="854" name="繰出金平均値テキスト">
          <a:extLst>
            <a:ext uri="{FF2B5EF4-FFF2-40B4-BE49-F238E27FC236}">
              <a16:creationId xmlns:a16="http://schemas.microsoft.com/office/drawing/2014/main" id="{00000000-0008-0000-0600-000056030000}"/>
            </a:ext>
          </a:extLst>
        </xdr:cNvPr>
        <xdr:cNvSpPr txBox="1"/>
      </xdr:nvSpPr>
      <xdr:spPr>
        <a:xfrm>
          <a:off x="22212300" y="128989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61735</xdr:rowOff>
    </xdr:from>
    <xdr:to>
      <xdr:col>116</xdr:col>
      <xdr:colOff>114300</xdr:colOff>
      <xdr:row>75</xdr:row>
      <xdr:rowOff>163336</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2110700" y="1292048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23800</xdr:rowOff>
    </xdr:from>
    <xdr:to>
      <xdr:col>111</xdr:col>
      <xdr:colOff>177800</xdr:colOff>
      <xdr:row>75</xdr:row>
      <xdr:rowOff>84455</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0434300" y="12882550"/>
          <a:ext cx="889000" cy="60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104940</xdr:rowOff>
    </xdr:from>
    <xdr:to>
      <xdr:col>112</xdr:col>
      <xdr:colOff>38100</xdr:colOff>
      <xdr:row>76</xdr:row>
      <xdr:rowOff>35089</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1272500" y="129636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26216</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056111" y="13056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84455</xdr:rowOff>
    </xdr:from>
    <xdr:to>
      <xdr:col>107</xdr:col>
      <xdr:colOff>50800</xdr:colOff>
      <xdr:row>75</xdr:row>
      <xdr:rowOff>97257</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19545300" y="12943205"/>
          <a:ext cx="889000" cy="12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117246</xdr:rowOff>
    </xdr:from>
    <xdr:to>
      <xdr:col>107</xdr:col>
      <xdr:colOff>101600</xdr:colOff>
      <xdr:row>76</xdr:row>
      <xdr:rowOff>47396</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0383500" y="12975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38524</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167111" y="13068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97257</xdr:rowOff>
    </xdr:from>
    <xdr:to>
      <xdr:col>102</xdr:col>
      <xdr:colOff>114300</xdr:colOff>
      <xdr:row>75</xdr:row>
      <xdr:rowOff>151321</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18656300" y="12956007"/>
          <a:ext cx="889000" cy="54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127381</xdr:rowOff>
    </xdr:from>
    <xdr:to>
      <xdr:col>102</xdr:col>
      <xdr:colOff>165100</xdr:colOff>
      <xdr:row>76</xdr:row>
      <xdr:rowOff>57531</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9494500" y="12986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48658</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9278111" y="13078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21234</xdr:rowOff>
    </xdr:from>
    <xdr:to>
      <xdr:col>98</xdr:col>
      <xdr:colOff>38100</xdr:colOff>
      <xdr:row>75</xdr:row>
      <xdr:rowOff>122834</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18605500" y="1287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139361</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389111" y="12655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128371</xdr:rowOff>
    </xdr:from>
    <xdr:to>
      <xdr:col>116</xdr:col>
      <xdr:colOff>114300</xdr:colOff>
      <xdr:row>75</xdr:row>
      <xdr:rowOff>58521</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2110700" y="1281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151248</xdr:rowOff>
    </xdr:from>
    <xdr:ext cx="534377" cy="259045"/>
    <xdr:sp macro="" textlink="">
      <xdr:nvSpPr>
        <xdr:cNvPr id="873" name="繰出金該当値テキスト">
          <a:extLst>
            <a:ext uri="{FF2B5EF4-FFF2-40B4-BE49-F238E27FC236}">
              <a16:creationId xmlns:a16="http://schemas.microsoft.com/office/drawing/2014/main" id="{00000000-0008-0000-0600-000069030000}"/>
            </a:ext>
          </a:extLst>
        </xdr:cNvPr>
        <xdr:cNvSpPr txBox="1"/>
      </xdr:nvSpPr>
      <xdr:spPr>
        <a:xfrm>
          <a:off x="22212300" y="12667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144450</xdr:rowOff>
    </xdr:from>
    <xdr:to>
      <xdr:col>112</xdr:col>
      <xdr:colOff>38100</xdr:colOff>
      <xdr:row>75</xdr:row>
      <xdr:rowOff>74600</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1272500" y="1283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91127</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056111" y="12606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33655</xdr:rowOff>
    </xdr:from>
    <xdr:to>
      <xdr:col>107</xdr:col>
      <xdr:colOff>101600</xdr:colOff>
      <xdr:row>75</xdr:row>
      <xdr:rowOff>135255</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0383500" y="1289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151782</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167111" y="12667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46457</xdr:rowOff>
    </xdr:from>
    <xdr:to>
      <xdr:col>102</xdr:col>
      <xdr:colOff>165100</xdr:colOff>
      <xdr:row>75</xdr:row>
      <xdr:rowOff>148056</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9494500" y="1290520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164584</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9278111" y="12680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100520</xdr:rowOff>
    </xdr:from>
    <xdr:to>
      <xdr:col>98</xdr:col>
      <xdr:colOff>38100</xdr:colOff>
      <xdr:row>76</xdr:row>
      <xdr:rowOff>30671</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18605500" y="1295927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21798</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389111" y="13051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a:extLst>
            <a:ext uri="{FF2B5EF4-FFF2-40B4-BE49-F238E27FC236}">
              <a16:creationId xmlns:a16="http://schemas.microsoft.com/office/drawing/2014/main" id="{00000000-0008-0000-0600-000080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a:extLst>
            <a:ext uri="{FF2B5EF4-FFF2-40B4-BE49-F238E27FC236}">
              <a16:creationId xmlns:a16="http://schemas.microsoft.com/office/drawing/2014/main" id="{00000000-0008-0000-0600-000082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a:extLst>
            <a:ext uri="{FF2B5EF4-FFF2-40B4-BE49-F238E27FC236}">
              <a16:creationId xmlns:a16="http://schemas.microsoft.com/office/drawing/2014/main" id="{00000000-0008-0000-0600-000084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a:extLst>
            <a:ext uri="{FF2B5EF4-FFF2-40B4-BE49-F238E27FC236}">
              <a16:creationId xmlns:a16="http://schemas.microsoft.com/office/drawing/2014/main" id="{00000000-0008-0000-0600-000087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a:extLst>
            <a:ext uri="{FF2B5EF4-FFF2-40B4-BE49-F238E27FC236}">
              <a16:creationId xmlns:a16="http://schemas.microsoft.com/office/drawing/2014/main" id="{00000000-0008-0000-0600-00009A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lt"/>
              <a:ea typeface="+mn-ea"/>
              <a:cs typeface="+mn-cs"/>
            </a:rPr>
            <a:t>・歳出決算総額は、住民一人当たり</a:t>
          </a:r>
          <a:r>
            <a:rPr kumimoji="1" lang="en-US" altLang="ja-JP" sz="1050">
              <a:solidFill>
                <a:schemeClr val="dk1"/>
              </a:solidFill>
              <a:effectLst/>
              <a:latin typeface="+mn-lt"/>
              <a:ea typeface="+mn-ea"/>
              <a:cs typeface="+mn-cs"/>
            </a:rPr>
            <a:t>543,124</a:t>
          </a:r>
          <a:r>
            <a:rPr kumimoji="1" lang="ja-JP" altLang="ja-JP" sz="1050">
              <a:solidFill>
                <a:schemeClr val="dk1"/>
              </a:solidFill>
              <a:effectLst/>
              <a:latin typeface="+mn-lt"/>
              <a:ea typeface="+mn-ea"/>
              <a:cs typeface="+mn-cs"/>
            </a:rPr>
            <a:t>円となっている。</a:t>
          </a:r>
          <a:endParaRPr lang="ja-JP" altLang="ja-JP" sz="1050">
            <a:effectLst/>
          </a:endParaRPr>
        </a:p>
        <a:p>
          <a:r>
            <a:rPr kumimoji="1" lang="ja-JP" altLang="ja-JP" sz="1050">
              <a:solidFill>
                <a:schemeClr val="dk1"/>
              </a:solidFill>
              <a:effectLst/>
              <a:latin typeface="+mn-lt"/>
              <a:ea typeface="+mn-ea"/>
              <a:cs typeface="+mn-cs"/>
            </a:rPr>
            <a:t>・人件費は住民一人当たり</a:t>
          </a:r>
          <a:r>
            <a:rPr kumimoji="1" lang="en-US" altLang="ja-JP" sz="1050">
              <a:solidFill>
                <a:schemeClr val="dk1"/>
              </a:solidFill>
              <a:effectLst/>
              <a:latin typeface="+mn-lt"/>
              <a:ea typeface="+mn-ea"/>
              <a:cs typeface="+mn-cs"/>
            </a:rPr>
            <a:t>110,953</a:t>
          </a:r>
          <a:r>
            <a:rPr kumimoji="1" lang="ja-JP" altLang="ja-JP" sz="1050">
              <a:solidFill>
                <a:schemeClr val="dk1"/>
              </a:solidFill>
              <a:effectLst/>
              <a:latin typeface="+mn-lt"/>
              <a:ea typeface="+mn-ea"/>
              <a:cs typeface="+mn-cs"/>
            </a:rPr>
            <a:t>円となっており、類似団体と比較して高い水準にある。これは、給与改定に伴う勤勉手当の増や、退職者数の増、ラグビーワールドカップ・ハンドボール女子世界選手権・新型コロナウイルス感染症対応に係る時間外手当の増が主な要因である。</a:t>
          </a:r>
          <a:endParaRPr lang="ja-JP" altLang="ja-JP" sz="1050">
            <a:effectLst/>
          </a:endParaRPr>
        </a:p>
        <a:p>
          <a:r>
            <a:rPr kumimoji="1" lang="ja-JP" altLang="ja-JP" sz="1050">
              <a:solidFill>
                <a:schemeClr val="dk1"/>
              </a:solidFill>
              <a:effectLst/>
              <a:latin typeface="+mn-lt"/>
              <a:ea typeface="+mn-ea"/>
              <a:cs typeface="+mn-cs"/>
            </a:rPr>
            <a:t>・補助費等は住民一人当たり</a:t>
          </a:r>
          <a:r>
            <a:rPr kumimoji="1" lang="en-US" altLang="ja-JP" sz="1050">
              <a:solidFill>
                <a:schemeClr val="dk1"/>
              </a:solidFill>
              <a:effectLst/>
              <a:latin typeface="+mn-lt"/>
              <a:ea typeface="+mn-ea"/>
              <a:cs typeface="+mn-cs"/>
            </a:rPr>
            <a:t>27,661</a:t>
          </a:r>
          <a:r>
            <a:rPr kumimoji="1" lang="ja-JP" altLang="ja-JP" sz="1050">
              <a:solidFill>
                <a:schemeClr val="dk1"/>
              </a:solidFill>
              <a:effectLst/>
              <a:latin typeface="+mn-lt"/>
              <a:ea typeface="+mn-ea"/>
              <a:cs typeface="+mn-cs"/>
            </a:rPr>
            <a:t>円となっており、類似団体と比較して一人当たりコストが低い状況となっている。また、前年度比で、住民一人当たり</a:t>
          </a:r>
          <a:r>
            <a:rPr kumimoji="1" lang="en-US" altLang="ja-JP" sz="1050">
              <a:solidFill>
                <a:schemeClr val="dk1"/>
              </a:solidFill>
              <a:effectLst/>
              <a:latin typeface="+mn-lt"/>
              <a:ea typeface="+mn-ea"/>
              <a:cs typeface="+mn-cs"/>
            </a:rPr>
            <a:t>+2,326</a:t>
          </a:r>
          <a:r>
            <a:rPr kumimoji="1" lang="ja-JP" altLang="ja-JP" sz="1050">
              <a:solidFill>
                <a:schemeClr val="dk1"/>
              </a:solidFill>
              <a:effectLst/>
              <a:latin typeface="+mn-lt"/>
              <a:ea typeface="+mn-ea"/>
              <a:cs typeface="+mn-cs"/>
            </a:rPr>
            <a:t>円となっ</a:t>
          </a:r>
          <a:r>
            <a:rPr kumimoji="1" lang="ja-JP" altLang="en-US" sz="1050">
              <a:solidFill>
                <a:schemeClr val="dk1"/>
              </a:solidFill>
              <a:effectLst/>
              <a:latin typeface="+mn-lt"/>
              <a:ea typeface="+mn-ea"/>
              <a:cs typeface="+mn-cs"/>
            </a:rPr>
            <a:t>て</a:t>
          </a:r>
          <a:r>
            <a:rPr kumimoji="1" lang="ja-JP" altLang="ja-JP" sz="1050">
              <a:solidFill>
                <a:schemeClr val="dk1"/>
              </a:solidFill>
              <a:effectLst/>
              <a:latin typeface="+mn-lt"/>
              <a:ea typeface="+mn-ea"/>
              <a:cs typeface="+mn-cs"/>
            </a:rPr>
            <a:t>おり、これは、ラグビーワルドカップ・女子ハンドボール世界大会開催に伴う負担金約</a:t>
          </a:r>
          <a:r>
            <a:rPr kumimoji="1" lang="en-US" altLang="ja-JP" sz="1050">
              <a:solidFill>
                <a:schemeClr val="dk1"/>
              </a:solidFill>
              <a:effectLst/>
              <a:latin typeface="+mn-lt"/>
              <a:ea typeface="+mn-ea"/>
              <a:cs typeface="+mn-cs"/>
            </a:rPr>
            <a:t>19.7</a:t>
          </a:r>
          <a:r>
            <a:rPr kumimoji="1" lang="ja-JP" altLang="ja-JP" sz="1050">
              <a:solidFill>
                <a:schemeClr val="dk1"/>
              </a:solidFill>
              <a:effectLst/>
              <a:latin typeface="+mn-lt"/>
              <a:ea typeface="+mn-ea"/>
              <a:cs typeface="+mn-cs"/>
            </a:rPr>
            <a:t>億円の増などが主な要因である。</a:t>
          </a:r>
          <a:endParaRPr lang="ja-JP" altLang="ja-JP" sz="1050">
            <a:effectLst/>
          </a:endParaRPr>
        </a:p>
        <a:p>
          <a:r>
            <a:rPr kumimoji="1" lang="ja-JP" altLang="ja-JP" sz="1050">
              <a:solidFill>
                <a:schemeClr val="dk1"/>
              </a:solidFill>
              <a:effectLst/>
              <a:latin typeface="+mn-lt"/>
              <a:ea typeface="+mn-ea"/>
              <a:cs typeface="+mn-cs"/>
            </a:rPr>
            <a:t>・普通建設事業費は住民一人当たり</a:t>
          </a:r>
          <a:r>
            <a:rPr kumimoji="1" lang="en-US" altLang="ja-JP" sz="1050">
              <a:solidFill>
                <a:schemeClr val="dk1"/>
              </a:solidFill>
              <a:effectLst/>
              <a:latin typeface="+mn-lt"/>
              <a:ea typeface="+mn-ea"/>
              <a:cs typeface="+mn-cs"/>
            </a:rPr>
            <a:t>91,725</a:t>
          </a:r>
          <a:r>
            <a:rPr kumimoji="1" lang="ja-JP" altLang="ja-JP" sz="1050">
              <a:solidFill>
                <a:schemeClr val="dk1"/>
              </a:solidFill>
              <a:effectLst/>
              <a:latin typeface="+mn-lt"/>
              <a:ea typeface="+mn-ea"/>
              <a:cs typeface="+mn-cs"/>
            </a:rPr>
            <a:t>円となっており、類似団体と比較して一人当たりコストが高い状況となっている。また、前年度比で、住民一人当たり＋</a:t>
          </a:r>
          <a:r>
            <a:rPr kumimoji="1" lang="en-US" altLang="ja-JP" sz="1050">
              <a:solidFill>
                <a:schemeClr val="dk1"/>
              </a:solidFill>
              <a:effectLst/>
              <a:latin typeface="+mn-lt"/>
              <a:ea typeface="+mn-ea"/>
              <a:cs typeface="+mn-cs"/>
            </a:rPr>
            <a:t>14,092</a:t>
          </a:r>
          <a:r>
            <a:rPr kumimoji="1" lang="ja-JP" altLang="ja-JP" sz="1050">
              <a:solidFill>
                <a:schemeClr val="dk1"/>
              </a:solidFill>
              <a:effectLst/>
              <a:latin typeface="+mn-lt"/>
              <a:ea typeface="+mn-ea"/>
              <a:cs typeface="+mn-cs"/>
            </a:rPr>
            <a:t>円となっており、これは、熊本城ホール整備事業（＋</a:t>
          </a:r>
          <a:r>
            <a:rPr kumimoji="1" lang="en-US" altLang="ja-JP" sz="1050">
              <a:solidFill>
                <a:schemeClr val="dk1"/>
              </a:solidFill>
              <a:effectLst/>
              <a:latin typeface="+mn-lt"/>
              <a:ea typeface="+mn-ea"/>
              <a:cs typeface="+mn-cs"/>
            </a:rPr>
            <a:t>67.5</a:t>
          </a:r>
          <a:r>
            <a:rPr kumimoji="1" lang="ja-JP" altLang="ja-JP" sz="1050">
              <a:solidFill>
                <a:schemeClr val="dk1"/>
              </a:solidFill>
              <a:effectLst/>
              <a:latin typeface="+mn-lt"/>
              <a:ea typeface="+mn-ea"/>
              <a:cs typeface="+mn-cs"/>
            </a:rPr>
            <a:t>億円）や、桜町地区再開発事業（＋</a:t>
          </a:r>
          <a:r>
            <a:rPr kumimoji="1" lang="en-US" altLang="ja-JP" sz="1050">
              <a:solidFill>
                <a:schemeClr val="dk1"/>
              </a:solidFill>
              <a:effectLst/>
              <a:latin typeface="+mn-lt"/>
              <a:ea typeface="+mn-ea"/>
              <a:cs typeface="+mn-cs"/>
            </a:rPr>
            <a:t>20.1</a:t>
          </a:r>
          <a:r>
            <a:rPr kumimoji="1" lang="ja-JP" altLang="ja-JP" sz="1050">
              <a:solidFill>
                <a:schemeClr val="dk1"/>
              </a:solidFill>
              <a:effectLst/>
              <a:latin typeface="+mn-lt"/>
              <a:ea typeface="+mn-ea"/>
              <a:cs typeface="+mn-cs"/>
            </a:rPr>
            <a:t>億円）、千葉城地区保存活用関係経費における</a:t>
          </a:r>
          <a:r>
            <a:rPr kumimoji="1" lang="en-US" altLang="ja-JP" sz="1050">
              <a:solidFill>
                <a:schemeClr val="dk1"/>
              </a:solidFill>
              <a:effectLst/>
              <a:latin typeface="+mn-lt"/>
              <a:ea typeface="+mn-ea"/>
              <a:cs typeface="+mn-cs"/>
            </a:rPr>
            <a:t>JT</a:t>
          </a:r>
          <a:r>
            <a:rPr kumimoji="1" lang="ja-JP" altLang="ja-JP" sz="1050">
              <a:solidFill>
                <a:schemeClr val="dk1"/>
              </a:solidFill>
              <a:effectLst/>
              <a:latin typeface="+mn-lt"/>
              <a:ea typeface="+mn-ea"/>
              <a:cs typeface="+mn-cs"/>
            </a:rPr>
            <a:t>跡地購入（</a:t>
          </a:r>
          <a:r>
            <a:rPr kumimoji="1" lang="en-US" altLang="ja-JP" sz="1050">
              <a:solidFill>
                <a:schemeClr val="dk1"/>
              </a:solidFill>
              <a:effectLst/>
              <a:latin typeface="+mn-lt"/>
              <a:ea typeface="+mn-ea"/>
              <a:cs typeface="+mn-cs"/>
            </a:rPr>
            <a:t>+15.0</a:t>
          </a:r>
          <a:r>
            <a:rPr kumimoji="1" lang="ja-JP" altLang="ja-JP" sz="1050">
              <a:solidFill>
                <a:schemeClr val="dk1"/>
              </a:solidFill>
              <a:effectLst/>
              <a:latin typeface="+mn-lt"/>
              <a:ea typeface="+mn-ea"/>
              <a:cs typeface="+mn-cs"/>
            </a:rPr>
            <a:t>億円）の増などが主な要因である。</a:t>
          </a:r>
          <a:endParaRPr lang="ja-JP" altLang="ja-JP" sz="1050">
            <a:effectLst/>
          </a:endParaRPr>
        </a:p>
        <a:p>
          <a:r>
            <a:rPr kumimoji="1" lang="ja-JP" altLang="ja-JP" sz="1050">
              <a:solidFill>
                <a:schemeClr val="dk1"/>
              </a:solidFill>
              <a:effectLst/>
              <a:latin typeface="+mn-lt"/>
              <a:ea typeface="+mn-ea"/>
              <a:cs typeface="+mn-cs"/>
            </a:rPr>
            <a:t>・災害復旧事業費は住民一人当たり</a:t>
          </a:r>
          <a:r>
            <a:rPr kumimoji="1" lang="en-US" altLang="ja-JP" sz="1050">
              <a:solidFill>
                <a:schemeClr val="dk1"/>
              </a:solidFill>
              <a:effectLst/>
              <a:latin typeface="+mn-lt"/>
              <a:ea typeface="+mn-ea"/>
              <a:cs typeface="+mn-cs"/>
            </a:rPr>
            <a:t>11,921</a:t>
          </a:r>
          <a:r>
            <a:rPr kumimoji="1" lang="ja-JP" altLang="ja-JP" sz="1050">
              <a:solidFill>
                <a:schemeClr val="dk1"/>
              </a:solidFill>
              <a:effectLst/>
              <a:latin typeface="+mn-lt"/>
              <a:ea typeface="+mn-ea"/>
              <a:cs typeface="+mn-cs"/>
            </a:rPr>
            <a:t>円となっており、類似団体と比較して一人当たりコストが高い状況となっている。これは、熊本地震災害復旧に係る経費の発生が要因である。しかし、復旧・復興が進み、前年度比で住民一人あたり▲</a:t>
          </a:r>
          <a:r>
            <a:rPr kumimoji="1" lang="en-US" altLang="ja-JP" sz="1050">
              <a:solidFill>
                <a:schemeClr val="dk1"/>
              </a:solidFill>
              <a:effectLst/>
              <a:latin typeface="+mn-lt"/>
              <a:ea typeface="+mn-ea"/>
              <a:cs typeface="+mn-cs"/>
            </a:rPr>
            <a:t>5,917</a:t>
          </a:r>
          <a:r>
            <a:rPr kumimoji="1" lang="ja-JP" altLang="ja-JP" sz="1050">
              <a:solidFill>
                <a:schemeClr val="dk1"/>
              </a:solidFill>
              <a:effectLst/>
              <a:latin typeface="+mn-lt"/>
              <a:ea typeface="+mn-ea"/>
              <a:cs typeface="+mn-cs"/>
            </a:rPr>
            <a:t>円となっている。</a:t>
          </a:r>
          <a:endParaRPr lang="ja-JP" altLang="ja-JP" sz="105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熊本県熊本市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733,721
727,066
390.32
407,076,330
398,501,331
6,670,847
192,806,403
481,313,290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126.7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38</xdr:row>
      <xdr:rowOff>128105</xdr:rowOff>
    </xdr:from>
    <xdr:ext cx="377026"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384974" y="6643205"/>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17236</xdr:rowOff>
    </xdr:from>
    <xdr:to>
      <xdr:col>24</xdr:col>
      <xdr:colOff>62865</xdr:colOff>
      <xdr:row>39</xdr:row>
      <xdr:rowOff>95613</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332186"/>
          <a:ext cx="1270" cy="1449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99440</xdr:rowOff>
    </xdr:from>
    <xdr:ext cx="378565"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785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95613</xdr:rowOff>
    </xdr:from>
    <xdr:to>
      <xdr:col>24</xdr:col>
      <xdr:colOff>152400</xdr:colOff>
      <xdr:row>39</xdr:row>
      <xdr:rowOff>95613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782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135363</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107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17236</xdr:rowOff>
    </xdr:from>
    <xdr:to>
      <xdr:col>24</xdr:col>
      <xdr:colOff>152400</xdr:colOff>
      <xdr:row>31</xdr:row>
      <xdr:rowOff>17236</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332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167458</xdr:rowOff>
    </xdr:from>
    <xdr:to>
      <xdr:col>24</xdr:col>
      <xdr:colOff>63500</xdr:colOff>
      <xdr:row>33</xdr:row>
      <xdr:rowOff>90714</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5653858"/>
          <a:ext cx="838200" cy="9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140805</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1415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162378</xdr:rowOff>
    </xdr:from>
    <xdr:to>
      <xdr:col>24</xdr:col>
      <xdr:colOff>114300</xdr:colOff>
      <xdr:row>36</xdr:row>
      <xdr:rowOff>92528</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16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167458</xdr:rowOff>
    </xdr:from>
    <xdr:to>
      <xdr:col>19</xdr:col>
      <xdr:colOff>177800</xdr:colOff>
      <xdr:row>33</xdr:row>
      <xdr:rowOff>56424</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5653858"/>
          <a:ext cx="889000" cy="6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141151</xdr:rowOff>
    </xdr:from>
    <xdr:to>
      <xdr:col>20</xdr:col>
      <xdr:colOff>38100</xdr:colOff>
      <xdr:row>36</xdr:row>
      <xdr:rowOff>71301</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14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62428</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234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56424</xdr:rowOff>
    </xdr:from>
    <xdr:to>
      <xdr:col>15</xdr:col>
      <xdr:colOff>50800</xdr:colOff>
      <xdr:row>33</xdr:row>
      <xdr:rowOff>123372</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5714274"/>
          <a:ext cx="889000" cy="66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128089</xdr:rowOff>
    </xdr:from>
    <xdr:to>
      <xdr:col>15</xdr:col>
      <xdr:colOff>101600</xdr:colOff>
      <xdr:row>36</xdr:row>
      <xdr:rowOff>58239</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12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49366</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221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64589</xdr:rowOff>
    </xdr:from>
    <xdr:to>
      <xdr:col>10</xdr:col>
      <xdr:colOff>114300</xdr:colOff>
      <xdr:row>33</xdr:row>
      <xdr:rowOff>123372</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5550989"/>
          <a:ext cx="889000" cy="230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118292</xdr:rowOff>
    </xdr:from>
    <xdr:to>
      <xdr:col>10</xdr:col>
      <xdr:colOff>165100</xdr:colOff>
      <xdr:row>36</xdr:row>
      <xdr:rowOff>48442</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11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39569</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6211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39914</xdr:rowOff>
    </xdr:from>
    <xdr:to>
      <xdr:col>6</xdr:col>
      <xdr:colOff>38100</xdr:colOff>
      <xdr:row>35</xdr:row>
      <xdr:rowOff>141514</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040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132641</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6133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39914</xdr:rowOff>
    </xdr:from>
    <xdr:to>
      <xdr:col>24</xdr:col>
      <xdr:colOff>114300</xdr:colOff>
      <xdr:row>33</xdr:row>
      <xdr:rowOff>141514</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697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62791</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549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116658</xdr:rowOff>
    </xdr:from>
    <xdr:to>
      <xdr:col>20</xdr:col>
      <xdr:colOff>38100</xdr:colOff>
      <xdr:row>33</xdr:row>
      <xdr:rowOff>46808</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603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63335</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5378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5624</xdr:rowOff>
    </xdr:from>
    <xdr:to>
      <xdr:col>15</xdr:col>
      <xdr:colOff>101600</xdr:colOff>
      <xdr:row>33</xdr:row>
      <xdr:rowOff>107224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663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123751</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438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72572</xdr:rowOff>
    </xdr:from>
    <xdr:to>
      <xdr:col>10</xdr:col>
      <xdr:colOff>165100</xdr:colOff>
      <xdr:row>34</xdr:row>
      <xdr:rowOff>2722</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73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19249</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505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13789</xdr:rowOff>
    </xdr:from>
    <xdr:to>
      <xdr:col>6</xdr:col>
      <xdr:colOff>38100</xdr:colOff>
      <xdr:row>32</xdr:row>
      <xdr:rowOff>115389</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500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131916</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275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a:extLst>
            <a:ext uri="{FF2B5EF4-FFF2-40B4-BE49-F238E27FC236}">
              <a16:creationId xmlns:a16="http://schemas.microsoft.com/office/drawing/2014/main" id="{00000000-0008-0000-07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25781</xdr:rowOff>
    </xdr:from>
    <xdr:to>
      <xdr:col>24</xdr:col>
      <xdr:colOff>62865</xdr:colOff>
      <xdr:row>58</xdr:row>
      <xdr:rowOff>84189</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4633595" y="8769731"/>
          <a:ext cx="1270" cy="1258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88016</xdr:rowOff>
    </xdr:from>
    <xdr:ext cx="534377" cy="259045"/>
    <xdr:sp macro="" textlink="">
      <xdr:nvSpPr>
        <xdr:cNvPr id="117" name="総務費最小値テキスト">
          <a:extLst>
            <a:ext uri="{FF2B5EF4-FFF2-40B4-BE49-F238E27FC236}">
              <a16:creationId xmlns:a16="http://schemas.microsoft.com/office/drawing/2014/main" id="{00000000-0008-0000-0700-000075000000}"/>
            </a:ext>
          </a:extLst>
        </xdr:cNvPr>
        <xdr:cNvSpPr txBox="1"/>
      </xdr:nvSpPr>
      <xdr:spPr>
        <a:xfrm>
          <a:off x="4686300" y="10032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84189</xdr:rowOff>
    </xdr:from>
    <xdr:to>
      <xdr:col>24</xdr:col>
      <xdr:colOff>152400</xdr:colOff>
      <xdr:row>58</xdr:row>
      <xdr:rowOff>84189</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10028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143908</xdr:rowOff>
    </xdr:from>
    <xdr:ext cx="534377" cy="259045"/>
    <xdr:sp macro="" textlink="">
      <xdr:nvSpPr>
        <xdr:cNvPr id="119" name="総務費最大値テキスト">
          <a:extLst>
            <a:ext uri="{FF2B5EF4-FFF2-40B4-BE49-F238E27FC236}">
              <a16:creationId xmlns:a16="http://schemas.microsoft.com/office/drawing/2014/main" id="{00000000-0008-0000-0700-000077000000}"/>
            </a:ext>
          </a:extLst>
        </xdr:cNvPr>
        <xdr:cNvSpPr txBox="1"/>
      </xdr:nvSpPr>
      <xdr:spPr>
        <a:xfrm>
          <a:off x="4686300" y="8544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56,490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25781</xdr:rowOff>
    </xdr:from>
    <xdr:to>
      <xdr:col>24</xdr:col>
      <xdr:colOff>152400</xdr:colOff>
      <xdr:row>51</xdr:row>
      <xdr:rowOff>25781</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8769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145720</xdr:rowOff>
    </xdr:from>
    <xdr:to>
      <xdr:col>24</xdr:col>
      <xdr:colOff>63500</xdr:colOff>
      <xdr:row>54</xdr:row>
      <xdr:rowOff>81255</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3797300" y="9232570"/>
          <a:ext cx="838200" cy="106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110494</xdr:rowOff>
    </xdr:from>
    <xdr:ext cx="534377" cy="259045"/>
    <xdr:sp macro="" textlink="">
      <xdr:nvSpPr>
        <xdr:cNvPr id="122" name="総務費平均値テキスト">
          <a:extLst>
            <a:ext uri="{FF2B5EF4-FFF2-40B4-BE49-F238E27FC236}">
              <a16:creationId xmlns:a16="http://schemas.microsoft.com/office/drawing/2014/main" id="{00000000-0008-0000-0700-00007A000000}"/>
            </a:ext>
          </a:extLst>
        </xdr:cNvPr>
        <xdr:cNvSpPr txBox="1"/>
      </xdr:nvSpPr>
      <xdr:spPr>
        <a:xfrm>
          <a:off x="4686300" y="95402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132067</xdr:rowOff>
    </xdr:from>
    <xdr:to>
      <xdr:col>24</xdr:col>
      <xdr:colOff>114300</xdr:colOff>
      <xdr:row>56</xdr:row>
      <xdr:rowOff>62217</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4584700" y="956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81255</xdr:rowOff>
    </xdr:from>
    <xdr:to>
      <xdr:col>19</xdr:col>
      <xdr:colOff>177800</xdr:colOff>
      <xdr:row>55</xdr:row>
      <xdr:rowOff>978</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908300" y="9339555"/>
          <a:ext cx="889000" cy="91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6223</xdr:rowOff>
    </xdr:from>
    <xdr:to>
      <xdr:col>20</xdr:col>
      <xdr:colOff>38100</xdr:colOff>
      <xdr:row>56</xdr:row>
      <xdr:rowOff>107823</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3746500" y="9607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98950</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3530111" y="9700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97675</xdr:rowOff>
    </xdr:from>
    <xdr:to>
      <xdr:col>15</xdr:col>
      <xdr:colOff>50800</xdr:colOff>
      <xdr:row>55</xdr:row>
      <xdr:rowOff>978</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2019300" y="9355975"/>
          <a:ext cx="889000" cy="74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80366</xdr:rowOff>
    </xdr:from>
    <xdr:to>
      <xdr:col>15</xdr:col>
      <xdr:colOff>101600</xdr:colOff>
      <xdr:row>57</xdr:row>
      <xdr:rowOff>10516</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2857500" y="9681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1643</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2641111" y="9774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97675</xdr:rowOff>
    </xdr:from>
    <xdr:to>
      <xdr:col>10</xdr:col>
      <xdr:colOff>114300</xdr:colOff>
      <xdr:row>56</xdr:row>
      <xdr:rowOff>29401</xdr:rowOff>
    </xdr:to>
    <xdr:cxnSp macro="">
      <xdr:nvCxnSpPr>
        <xdr:cNvPr id="130" name="直線コネクタ 129">
          <a:extLst>
            <a:ext uri="{FF2B5EF4-FFF2-40B4-BE49-F238E27FC236}">
              <a16:creationId xmlns:a16="http://schemas.microsoft.com/office/drawing/2014/main" id="{00000000-0008-0000-0700-000082000000}"/>
            </a:ext>
          </a:extLst>
        </xdr:cNvPr>
        <xdr:cNvCxnSpPr/>
      </xdr:nvCxnSpPr>
      <xdr:spPr>
        <a:xfrm flipV="1">
          <a:off x="1130300" y="9355975"/>
          <a:ext cx="889000" cy="274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104254</xdr:rowOff>
    </xdr:from>
    <xdr:to>
      <xdr:col>10</xdr:col>
      <xdr:colOff>165100</xdr:colOff>
      <xdr:row>57</xdr:row>
      <xdr:rowOff>34404</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968500" y="9705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25531</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752111" y="9798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23406</xdr:rowOff>
    </xdr:from>
    <xdr:to>
      <xdr:col>6</xdr:col>
      <xdr:colOff>38100</xdr:colOff>
      <xdr:row>56</xdr:row>
      <xdr:rowOff>125006</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079500" y="962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116133</xdr:rowOff>
    </xdr:from>
    <xdr:ext cx="534377"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863111" y="9717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94920</xdr:rowOff>
    </xdr:from>
    <xdr:to>
      <xdr:col>24</xdr:col>
      <xdr:colOff>114300</xdr:colOff>
      <xdr:row>54</xdr:row>
      <xdr:rowOff>25070</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4584700" y="9181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117797</xdr:rowOff>
    </xdr:from>
    <xdr:ext cx="534377" cy="259045"/>
    <xdr:sp macro="" textlink="">
      <xdr:nvSpPr>
        <xdr:cNvPr id="141" name="総務費該当値テキスト">
          <a:extLst>
            <a:ext uri="{FF2B5EF4-FFF2-40B4-BE49-F238E27FC236}">
              <a16:creationId xmlns:a16="http://schemas.microsoft.com/office/drawing/2014/main" id="{00000000-0008-0000-0700-00008D000000}"/>
            </a:ext>
          </a:extLst>
        </xdr:cNvPr>
        <xdr:cNvSpPr txBox="1"/>
      </xdr:nvSpPr>
      <xdr:spPr>
        <a:xfrm>
          <a:off x="4686300" y="9033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30455</xdr:rowOff>
    </xdr:from>
    <xdr:to>
      <xdr:col>20</xdr:col>
      <xdr:colOff>38100</xdr:colOff>
      <xdr:row>54</xdr:row>
      <xdr:rowOff>132055</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3746500" y="9288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148582</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3530111" y="9063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121628</xdr:rowOff>
    </xdr:from>
    <xdr:to>
      <xdr:col>15</xdr:col>
      <xdr:colOff>101600</xdr:colOff>
      <xdr:row>55</xdr:row>
      <xdr:rowOff>51778</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2857500" y="937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68305</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2641111" y="9155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46875</xdr:rowOff>
    </xdr:from>
    <xdr:to>
      <xdr:col>10</xdr:col>
      <xdr:colOff>165100</xdr:colOff>
      <xdr:row>54</xdr:row>
      <xdr:rowOff>148475</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968500" y="930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165002</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1752111" y="9080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150051</xdr:rowOff>
    </xdr:from>
    <xdr:to>
      <xdr:col>6</xdr:col>
      <xdr:colOff>38100</xdr:colOff>
      <xdr:row>56</xdr:row>
      <xdr:rowOff>80201</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079500" y="9579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96728</xdr:rowOff>
    </xdr:from>
    <xdr:ext cx="534377"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863111" y="9355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a:extLst>
            <a:ext uri="{FF2B5EF4-FFF2-40B4-BE49-F238E27FC236}">
              <a16:creationId xmlns:a16="http://schemas.microsoft.com/office/drawing/2014/main" id="{00000000-0008-0000-0700-0000AE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a:extLst>
            <a:ext uri="{FF2B5EF4-FFF2-40B4-BE49-F238E27FC236}">
              <a16:creationId xmlns:a16="http://schemas.microsoft.com/office/drawing/2014/main" id="{00000000-0008-0000-0700-0000AF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135085</xdr:rowOff>
    </xdr:from>
    <xdr:to>
      <xdr:col>24</xdr:col>
      <xdr:colOff>62865</xdr:colOff>
      <xdr:row>78</xdr:row>
      <xdr:rowOff>154135</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4633595" y="11965135"/>
          <a:ext cx="127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157962</xdr:rowOff>
    </xdr:from>
    <xdr:ext cx="599010" cy="259045"/>
    <xdr:sp macro="" textlink="">
      <xdr:nvSpPr>
        <xdr:cNvPr id="177" name="民生費最小値テキスト">
          <a:extLst>
            <a:ext uri="{FF2B5EF4-FFF2-40B4-BE49-F238E27FC236}">
              <a16:creationId xmlns:a16="http://schemas.microsoft.com/office/drawing/2014/main" id="{00000000-0008-0000-0700-0000B1000000}"/>
            </a:ext>
          </a:extLst>
        </xdr:cNvPr>
        <xdr:cNvSpPr txBox="1"/>
      </xdr:nvSpPr>
      <xdr:spPr>
        <a:xfrm>
          <a:off x="4686300" y="13531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154135</xdr:rowOff>
    </xdr:from>
    <xdr:to>
      <xdr:col>24</xdr:col>
      <xdr:colOff>152400</xdr:colOff>
      <xdr:row>78</xdr:row>
      <xdr:rowOff>154135</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3527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81762</xdr:rowOff>
    </xdr:from>
    <xdr:ext cx="599010" cy="259045"/>
    <xdr:sp macro="" textlink="">
      <xdr:nvSpPr>
        <xdr:cNvPr id="179" name="民生費最大値テキスト">
          <a:extLst>
            <a:ext uri="{FF2B5EF4-FFF2-40B4-BE49-F238E27FC236}">
              <a16:creationId xmlns:a16="http://schemas.microsoft.com/office/drawing/2014/main" id="{00000000-0008-0000-0700-0000B3000000}"/>
            </a:ext>
          </a:extLst>
        </xdr:cNvPr>
        <xdr:cNvSpPr txBox="1"/>
      </xdr:nvSpPr>
      <xdr:spPr>
        <a:xfrm>
          <a:off x="4686300" y="11740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274,174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135085</xdr:rowOff>
    </xdr:from>
    <xdr:to>
      <xdr:col>24</xdr:col>
      <xdr:colOff>152400</xdr:colOff>
      <xdr:row>69</xdr:row>
      <xdr:rowOff>135085</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4546600" y="11965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14787</xdr:rowOff>
    </xdr:from>
    <xdr:to>
      <xdr:col>24</xdr:col>
      <xdr:colOff>63500</xdr:colOff>
      <xdr:row>75</xdr:row>
      <xdr:rowOff>41435</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3797300" y="12873537"/>
          <a:ext cx="838200" cy="26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135954</xdr:rowOff>
    </xdr:from>
    <xdr:ext cx="599010" cy="259045"/>
    <xdr:sp macro="" textlink="">
      <xdr:nvSpPr>
        <xdr:cNvPr id="182" name="民生費平均値テキスト">
          <a:extLst>
            <a:ext uri="{FF2B5EF4-FFF2-40B4-BE49-F238E27FC236}">
              <a16:creationId xmlns:a16="http://schemas.microsoft.com/office/drawing/2014/main" id="{00000000-0008-0000-0700-0000B6000000}"/>
            </a:ext>
          </a:extLst>
        </xdr:cNvPr>
        <xdr:cNvSpPr txBox="1"/>
      </xdr:nvSpPr>
      <xdr:spPr>
        <a:xfrm>
          <a:off x="4686300" y="126518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113077</xdr:rowOff>
    </xdr:from>
    <xdr:to>
      <xdr:col>24</xdr:col>
      <xdr:colOff>114300</xdr:colOff>
      <xdr:row>75</xdr:row>
      <xdr:rowOff>43227</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4584700" y="12800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53572</xdr:rowOff>
    </xdr:from>
    <xdr:to>
      <xdr:col>19</xdr:col>
      <xdr:colOff>177800</xdr:colOff>
      <xdr:row>75</xdr:row>
      <xdr:rowOff>14787</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a:off x="2908300" y="12740872"/>
          <a:ext cx="889000" cy="132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6561</xdr:rowOff>
    </xdr:from>
    <xdr:to>
      <xdr:col>20</xdr:col>
      <xdr:colOff>38100</xdr:colOff>
      <xdr:row>75</xdr:row>
      <xdr:rowOff>108161</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3746500" y="1286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99288</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3497795" y="12958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3215</xdr:rowOff>
    </xdr:from>
    <xdr:to>
      <xdr:col>15</xdr:col>
      <xdr:colOff>50800</xdr:colOff>
      <xdr:row>74</xdr:row>
      <xdr:rowOff>53572</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a:off x="2019300" y="12690515"/>
          <a:ext cx="889000" cy="50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168213</xdr:rowOff>
    </xdr:from>
    <xdr:to>
      <xdr:col>15</xdr:col>
      <xdr:colOff>101600</xdr:colOff>
      <xdr:row>75</xdr:row>
      <xdr:rowOff>98363</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2857500" y="12855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89490</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2608795" y="12948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3215</xdr:rowOff>
    </xdr:from>
    <xdr:to>
      <xdr:col>10</xdr:col>
      <xdr:colOff>114300</xdr:colOff>
      <xdr:row>76</xdr:row>
      <xdr:rowOff>37156</xdr:rowOff>
    </xdr:to>
    <xdr:cxnSp macro="">
      <xdr:nvCxnSpPr>
        <xdr:cNvPr id="190" name="直線コネクタ 189">
          <a:extLst>
            <a:ext uri="{FF2B5EF4-FFF2-40B4-BE49-F238E27FC236}">
              <a16:creationId xmlns:a16="http://schemas.microsoft.com/office/drawing/2014/main" id="{00000000-0008-0000-0700-0000BE000000}"/>
            </a:ext>
          </a:extLst>
        </xdr:cNvPr>
        <xdr:cNvCxnSpPr/>
      </xdr:nvCxnSpPr>
      <xdr:spPr>
        <a:xfrm flipV="1">
          <a:off x="1130300" y="12690515"/>
          <a:ext cx="889000" cy="376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27831</xdr:rowOff>
    </xdr:from>
    <xdr:to>
      <xdr:col>10</xdr:col>
      <xdr:colOff>165100</xdr:colOff>
      <xdr:row>75</xdr:row>
      <xdr:rowOff>129431</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968500" y="12886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120558</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719795" y="12979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97761</xdr:rowOff>
    </xdr:from>
    <xdr:to>
      <xdr:col>6</xdr:col>
      <xdr:colOff>38100</xdr:colOff>
      <xdr:row>76</xdr:row>
      <xdr:rowOff>27911</xdr:rowOff>
    </xdr:to>
    <xdr:sp macro="" textlink="">
      <xdr:nvSpPr>
        <xdr:cNvPr id="193" name="フローチャート: 判断 192">
          <a:extLst>
            <a:ext uri="{FF2B5EF4-FFF2-40B4-BE49-F238E27FC236}">
              <a16:creationId xmlns:a16="http://schemas.microsoft.com/office/drawing/2014/main" id="{00000000-0008-0000-0700-0000C1000000}"/>
            </a:ext>
          </a:extLst>
        </xdr:cNvPr>
        <xdr:cNvSpPr/>
      </xdr:nvSpPr>
      <xdr:spPr>
        <a:xfrm>
          <a:off x="1079500" y="12956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44438</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830795" y="12731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162085</xdr:rowOff>
    </xdr:from>
    <xdr:to>
      <xdr:col>24</xdr:col>
      <xdr:colOff>114300</xdr:colOff>
      <xdr:row>75</xdr:row>
      <xdr:rowOff>92235</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4584700" y="12849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140512</xdr:rowOff>
    </xdr:from>
    <xdr:ext cx="599010" cy="259045"/>
    <xdr:sp macro="" textlink="">
      <xdr:nvSpPr>
        <xdr:cNvPr id="201" name="民生費該当値テキスト">
          <a:extLst>
            <a:ext uri="{FF2B5EF4-FFF2-40B4-BE49-F238E27FC236}">
              <a16:creationId xmlns:a16="http://schemas.microsoft.com/office/drawing/2014/main" id="{00000000-0008-0000-0700-0000C9000000}"/>
            </a:ext>
          </a:extLst>
        </xdr:cNvPr>
        <xdr:cNvSpPr txBox="1"/>
      </xdr:nvSpPr>
      <xdr:spPr>
        <a:xfrm>
          <a:off x="4686300" y="12827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135437</xdr:rowOff>
    </xdr:from>
    <xdr:to>
      <xdr:col>20</xdr:col>
      <xdr:colOff>38100</xdr:colOff>
      <xdr:row>75</xdr:row>
      <xdr:rowOff>65587</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3746500" y="12822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82114</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3497795" y="12597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2772</xdr:rowOff>
    </xdr:from>
    <xdr:to>
      <xdr:col>15</xdr:col>
      <xdr:colOff>101600</xdr:colOff>
      <xdr:row>74</xdr:row>
      <xdr:rowOff>104372</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2857500" y="1269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120899</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2608795" y="12465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123865</xdr:rowOff>
    </xdr:from>
    <xdr:to>
      <xdr:col>10</xdr:col>
      <xdr:colOff>165100</xdr:colOff>
      <xdr:row>74</xdr:row>
      <xdr:rowOff>54015</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968500" y="12639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70542</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1719795" y="12414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157806</xdr:rowOff>
    </xdr:from>
    <xdr:to>
      <xdr:col>6</xdr:col>
      <xdr:colOff>38100</xdr:colOff>
      <xdr:row>76</xdr:row>
      <xdr:rowOff>87956</xdr:rowOff>
    </xdr:to>
    <xdr:sp macro="" textlink="">
      <xdr:nvSpPr>
        <xdr:cNvPr id="208" name="楕円 207">
          <a:extLst>
            <a:ext uri="{FF2B5EF4-FFF2-40B4-BE49-F238E27FC236}">
              <a16:creationId xmlns:a16="http://schemas.microsoft.com/office/drawing/2014/main" id="{00000000-0008-0000-0700-0000D0000000}"/>
            </a:ext>
          </a:extLst>
        </xdr:cNvPr>
        <xdr:cNvSpPr/>
      </xdr:nvSpPr>
      <xdr:spPr>
        <a:xfrm>
          <a:off x="1079500" y="13016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79083</xdr:rowOff>
    </xdr:from>
    <xdr:ext cx="599010" cy="259045"/>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830795" y="13109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a:extLst>
            <a:ext uri="{FF2B5EF4-FFF2-40B4-BE49-F238E27FC236}">
              <a16:creationId xmlns:a16="http://schemas.microsoft.com/office/drawing/2014/main" id="{00000000-0008-0000-0700-0000D9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5" name="衛生費グラフ枠">
          <a:extLst>
            <a:ext uri="{FF2B5EF4-FFF2-40B4-BE49-F238E27FC236}">
              <a16:creationId xmlns:a16="http://schemas.microsoft.com/office/drawing/2014/main" id="{00000000-0008-0000-0700-0000EB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62891</xdr:rowOff>
    </xdr:from>
    <xdr:to>
      <xdr:col>24</xdr:col>
      <xdr:colOff>62865</xdr:colOff>
      <xdr:row>98</xdr:row>
      <xdr:rowOff>109003</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4633595" y="15836291"/>
          <a:ext cx="1270" cy="10748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112830</xdr:rowOff>
    </xdr:from>
    <xdr:ext cx="534377" cy="259045"/>
    <xdr:sp macro="" textlink="">
      <xdr:nvSpPr>
        <xdr:cNvPr id="237" name="衛生費最小値テキスト">
          <a:extLst>
            <a:ext uri="{FF2B5EF4-FFF2-40B4-BE49-F238E27FC236}">
              <a16:creationId xmlns:a16="http://schemas.microsoft.com/office/drawing/2014/main" id="{00000000-0008-0000-0700-0000ED000000}"/>
            </a:ext>
          </a:extLst>
        </xdr:cNvPr>
        <xdr:cNvSpPr txBox="1"/>
      </xdr:nvSpPr>
      <xdr:spPr>
        <a:xfrm>
          <a:off x="4686300" y="16914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109003</xdr:rowOff>
    </xdr:from>
    <xdr:to>
      <xdr:col>24</xdr:col>
      <xdr:colOff>152400</xdr:colOff>
      <xdr:row>98</xdr:row>
      <xdr:rowOff>109003</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4546600" y="16911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91</xdr:row>
      <xdr:rowOff>9568</xdr:rowOff>
    </xdr:from>
    <xdr:ext cx="534377" cy="259045"/>
    <xdr:sp macro="" textlink="">
      <xdr:nvSpPr>
        <xdr:cNvPr id="239" name="衛生費最大値テキスト">
          <a:extLst>
            <a:ext uri="{FF2B5EF4-FFF2-40B4-BE49-F238E27FC236}">
              <a16:creationId xmlns:a16="http://schemas.microsoft.com/office/drawing/2014/main" id="{00000000-0008-0000-0700-0000EF000000}"/>
            </a:ext>
          </a:extLst>
        </xdr:cNvPr>
        <xdr:cNvSpPr txBox="1"/>
      </xdr:nvSpPr>
      <xdr:spPr>
        <a:xfrm>
          <a:off x="4686300" y="15611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57,852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62891</xdr:rowOff>
    </xdr:from>
    <xdr:to>
      <xdr:col>24</xdr:col>
      <xdr:colOff>152400</xdr:colOff>
      <xdr:row>92</xdr:row>
      <xdr:rowOff>62891</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4546600" y="15836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36111</xdr:rowOff>
    </xdr:from>
    <xdr:to>
      <xdr:col>24</xdr:col>
      <xdr:colOff>63500</xdr:colOff>
      <xdr:row>98</xdr:row>
      <xdr:rowOff>109003</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3797300" y="16838211"/>
          <a:ext cx="838200" cy="72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77323</xdr:rowOff>
    </xdr:from>
    <xdr:ext cx="534377" cy="259045"/>
    <xdr:sp macro="" textlink="">
      <xdr:nvSpPr>
        <xdr:cNvPr id="242" name="衛生費平均値テキスト">
          <a:extLst>
            <a:ext uri="{FF2B5EF4-FFF2-40B4-BE49-F238E27FC236}">
              <a16:creationId xmlns:a16="http://schemas.microsoft.com/office/drawing/2014/main" id="{00000000-0008-0000-0700-0000F2000000}"/>
            </a:ext>
          </a:extLst>
        </xdr:cNvPr>
        <xdr:cNvSpPr txBox="1"/>
      </xdr:nvSpPr>
      <xdr:spPr>
        <a:xfrm>
          <a:off x="4686300" y="163650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54446</xdr:rowOff>
    </xdr:from>
    <xdr:to>
      <xdr:col>24</xdr:col>
      <xdr:colOff>114300</xdr:colOff>
      <xdr:row>96</xdr:row>
      <xdr:rowOff>156046</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4584700" y="16513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60082</xdr:rowOff>
    </xdr:from>
    <xdr:to>
      <xdr:col>19</xdr:col>
      <xdr:colOff>177800</xdr:colOff>
      <xdr:row>98</xdr:row>
      <xdr:rowOff>36111</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2908300" y="15662032"/>
          <a:ext cx="889000" cy="117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85079</xdr:rowOff>
    </xdr:from>
    <xdr:to>
      <xdr:col>20</xdr:col>
      <xdr:colOff>38100</xdr:colOff>
      <xdr:row>97</xdr:row>
      <xdr:rowOff>15229</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3746500" y="16544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31756</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530111" y="16319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91</xdr:row>
      <xdr:rowOff>60082</xdr:rowOff>
    </xdr:from>
    <xdr:to>
      <xdr:col>15</xdr:col>
      <xdr:colOff>50800</xdr:colOff>
      <xdr:row>92</xdr:row>
      <xdr:rowOff>7308</xdr:rowOff>
    </xdr:to>
    <xdr:cxnSp macro="">
      <xdr:nvCxnSpPr>
        <xdr:cNvPr id="247" name="直線コネクタ 246">
          <a:extLst>
            <a:ext uri="{FF2B5EF4-FFF2-40B4-BE49-F238E27FC236}">
              <a16:creationId xmlns:a16="http://schemas.microsoft.com/office/drawing/2014/main" id="{00000000-0008-0000-0700-0000F7000000}"/>
            </a:ext>
          </a:extLst>
        </xdr:cNvPr>
        <xdr:cNvCxnSpPr/>
      </xdr:nvCxnSpPr>
      <xdr:spPr>
        <a:xfrm flipV="1">
          <a:off x="2019300" y="15662032"/>
          <a:ext cx="889000" cy="118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117670</xdr:rowOff>
    </xdr:from>
    <xdr:to>
      <xdr:col>15</xdr:col>
      <xdr:colOff>101600</xdr:colOff>
      <xdr:row>97</xdr:row>
      <xdr:rowOff>47820</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2857500" y="1657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38947</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641111" y="16669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92</xdr:row>
      <xdr:rowOff>7308</xdr:rowOff>
    </xdr:from>
    <xdr:to>
      <xdr:col>10</xdr:col>
      <xdr:colOff>114300</xdr:colOff>
      <xdr:row>96</xdr:row>
      <xdr:rowOff>111582</xdr:rowOff>
    </xdr:to>
    <xdr:cxnSp macro="">
      <xdr:nvCxnSpPr>
        <xdr:cNvPr id="250" name="直線コネクタ 249">
          <a:extLst>
            <a:ext uri="{FF2B5EF4-FFF2-40B4-BE49-F238E27FC236}">
              <a16:creationId xmlns:a16="http://schemas.microsoft.com/office/drawing/2014/main" id="{00000000-0008-0000-0700-0000FA000000}"/>
            </a:ext>
          </a:extLst>
        </xdr:cNvPr>
        <xdr:cNvCxnSpPr/>
      </xdr:nvCxnSpPr>
      <xdr:spPr>
        <a:xfrm flipV="1">
          <a:off x="1130300" y="15780708"/>
          <a:ext cx="889000" cy="790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146638</xdr:rowOff>
    </xdr:from>
    <xdr:to>
      <xdr:col>10</xdr:col>
      <xdr:colOff>165100</xdr:colOff>
      <xdr:row>97</xdr:row>
      <xdr:rowOff>76788</xdr:rowOff>
    </xdr:to>
    <xdr:sp macro="" textlink="">
      <xdr:nvSpPr>
        <xdr:cNvPr id="251" name="フローチャート: 判断 250">
          <a:extLst>
            <a:ext uri="{FF2B5EF4-FFF2-40B4-BE49-F238E27FC236}">
              <a16:creationId xmlns:a16="http://schemas.microsoft.com/office/drawing/2014/main" id="{00000000-0008-0000-0700-0000FB000000}"/>
            </a:ext>
          </a:extLst>
        </xdr:cNvPr>
        <xdr:cNvSpPr/>
      </xdr:nvSpPr>
      <xdr:spPr>
        <a:xfrm>
          <a:off x="1968500" y="16605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67915</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752111" y="16698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151732</xdr:rowOff>
    </xdr:from>
    <xdr:to>
      <xdr:col>6</xdr:col>
      <xdr:colOff>38100</xdr:colOff>
      <xdr:row>97</xdr:row>
      <xdr:rowOff>81882</xdr:rowOff>
    </xdr:to>
    <xdr:sp macro="" textlink="">
      <xdr:nvSpPr>
        <xdr:cNvPr id="253" name="フローチャート: 判断 252">
          <a:extLst>
            <a:ext uri="{FF2B5EF4-FFF2-40B4-BE49-F238E27FC236}">
              <a16:creationId xmlns:a16="http://schemas.microsoft.com/office/drawing/2014/main" id="{00000000-0008-0000-0700-0000FD000000}"/>
            </a:ext>
          </a:extLst>
        </xdr:cNvPr>
        <xdr:cNvSpPr/>
      </xdr:nvSpPr>
      <xdr:spPr>
        <a:xfrm>
          <a:off x="1079500" y="16610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73009</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863111" y="16703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58203</xdr:rowOff>
    </xdr:from>
    <xdr:to>
      <xdr:col>24</xdr:col>
      <xdr:colOff>114300</xdr:colOff>
      <xdr:row>98</xdr:row>
      <xdr:rowOff>159803</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4584700" y="16860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144580</xdr:rowOff>
    </xdr:from>
    <xdr:ext cx="534377" cy="259045"/>
    <xdr:sp macro="" textlink="">
      <xdr:nvSpPr>
        <xdr:cNvPr id="261" name="衛生費該当値テキスト">
          <a:extLst>
            <a:ext uri="{FF2B5EF4-FFF2-40B4-BE49-F238E27FC236}">
              <a16:creationId xmlns:a16="http://schemas.microsoft.com/office/drawing/2014/main" id="{00000000-0008-0000-0700-000005010000}"/>
            </a:ext>
          </a:extLst>
        </xdr:cNvPr>
        <xdr:cNvSpPr txBox="1"/>
      </xdr:nvSpPr>
      <xdr:spPr>
        <a:xfrm>
          <a:off x="4686300" y="16775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156761</xdr:rowOff>
    </xdr:from>
    <xdr:to>
      <xdr:col>20</xdr:col>
      <xdr:colOff>38100</xdr:colOff>
      <xdr:row>98</xdr:row>
      <xdr:rowOff>86911</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3746500" y="16787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78038</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3530111" y="16880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91</xdr:row>
      <xdr:rowOff>9282</xdr:rowOff>
    </xdr:from>
    <xdr:to>
      <xdr:col>15</xdr:col>
      <xdr:colOff>101600</xdr:colOff>
      <xdr:row>91</xdr:row>
      <xdr:rowOff>110882</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2857500" y="1561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89</xdr:row>
      <xdr:rowOff>127409</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2641111" y="15386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91</xdr:row>
      <xdr:rowOff>127958</xdr:rowOff>
    </xdr:from>
    <xdr:to>
      <xdr:col>10</xdr:col>
      <xdr:colOff>165100</xdr:colOff>
      <xdr:row>92</xdr:row>
      <xdr:rowOff>58108</xdr:rowOff>
    </xdr:to>
    <xdr:sp macro="" textlink="">
      <xdr:nvSpPr>
        <xdr:cNvPr id="266" name="楕円 265">
          <a:extLst>
            <a:ext uri="{FF2B5EF4-FFF2-40B4-BE49-F238E27FC236}">
              <a16:creationId xmlns:a16="http://schemas.microsoft.com/office/drawing/2014/main" id="{00000000-0008-0000-0700-00000A010000}"/>
            </a:ext>
          </a:extLst>
        </xdr:cNvPr>
        <xdr:cNvSpPr/>
      </xdr:nvSpPr>
      <xdr:spPr>
        <a:xfrm>
          <a:off x="1968500" y="15729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90</xdr:row>
      <xdr:rowOff>74635</xdr:rowOff>
    </xdr:from>
    <xdr:ext cx="534377"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1752111" y="15505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60782</xdr:rowOff>
    </xdr:from>
    <xdr:to>
      <xdr:col>6</xdr:col>
      <xdr:colOff>38100</xdr:colOff>
      <xdr:row>96</xdr:row>
      <xdr:rowOff>162382</xdr:rowOff>
    </xdr:to>
    <xdr:sp macro="" textlink="">
      <xdr:nvSpPr>
        <xdr:cNvPr id="268" name="楕円 267">
          <a:extLst>
            <a:ext uri="{FF2B5EF4-FFF2-40B4-BE49-F238E27FC236}">
              <a16:creationId xmlns:a16="http://schemas.microsoft.com/office/drawing/2014/main" id="{00000000-0008-0000-0700-00000C010000}"/>
            </a:ext>
          </a:extLst>
        </xdr:cNvPr>
        <xdr:cNvSpPr/>
      </xdr:nvSpPr>
      <xdr:spPr>
        <a:xfrm>
          <a:off x="1079500" y="16519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7459</xdr:rowOff>
    </xdr:from>
    <xdr:ext cx="534377"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863111" y="16295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6" name="正方形/長方形 275">
          <a:extLst>
            <a:ext uri="{FF2B5EF4-FFF2-40B4-BE49-F238E27FC236}">
              <a16:creationId xmlns:a16="http://schemas.microsoft.com/office/drawing/2014/main" id="{00000000-0008-0000-0700-000014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7" name="正方形/長方形 276">
          <a:extLst>
            <a:ext uri="{FF2B5EF4-FFF2-40B4-BE49-F238E27FC236}">
              <a16:creationId xmlns:a16="http://schemas.microsoft.com/office/drawing/2014/main" id="{00000000-0008-0000-0700-000015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35</xdr:row>
      <xdr:rowOff>54627</xdr:rowOff>
    </xdr:from>
    <xdr:ext cx="377026"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226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労働費グラフ枠">
          <a:extLst>
            <a:ext uri="{FF2B5EF4-FFF2-40B4-BE49-F238E27FC236}">
              <a16:creationId xmlns:a16="http://schemas.microsoft.com/office/drawing/2014/main" id="{00000000-0008-0000-07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40031</xdr:rowOff>
    </xdr:from>
    <xdr:to>
      <xdr:col>54</xdr:col>
      <xdr:colOff>189865</xdr:colOff>
      <xdr:row>38</xdr:row>
      <xdr:rowOff>105867</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10475595" y="5183531"/>
          <a:ext cx="1270" cy="1437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109694</xdr:rowOff>
    </xdr:from>
    <xdr:ext cx="313932" cy="259045"/>
    <xdr:sp macro="" textlink="">
      <xdr:nvSpPr>
        <xdr:cNvPr id="292" name="労働費最小値テキスト">
          <a:extLst>
            <a:ext uri="{FF2B5EF4-FFF2-40B4-BE49-F238E27FC236}">
              <a16:creationId xmlns:a16="http://schemas.microsoft.com/office/drawing/2014/main" id="{00000000-0008-0000-0700-000024010000}"/>
            </a:ext>
          </a:extLst>
        </xdr:cNvPr>
        <xdr:cNvSpPr txBox="1"/>
      </xdr:nvSpPr>
      <xdr:spPr>
        <a:xfrm>
          <a:off x="10528300" y="66247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105867</xdr:rowOff>
    </xdr:from>
    <xdr:to>
      <xdr:col>55</xdr:col>
      <xdr:colOff>88900</xdr:colOff>
      <xdr:row>38</xdr:row>
      <xdr:rowOff>105867</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6620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158158</xdr:rowOff>
    </xdr:from>
    <xdr:ext cx="469744" cy="259045"/>
    <xdr:sp macro="" textlink="">
      <xdr:nvSpPr>
        <xdr:cNvPr id="294" name="労働費最大値テキスト">
          <a:extLst>
            <a:ext uri="{FF2B5EF4-FFF2-40B4-BE49-F238E27FC236}">
              <a16:creationId xmlns:a16="http://schemas.microsoft.com/office/drawing/2014/main" id="{00000000-0008-0000-0700-000026010000}"/>
            </a:ext>
          </a:extLst>
        </xdr:cNvPr>
        <xdr:cNvSpPr txBox="1"/>
      </xdr:nvSpPr>
      <xdr:spPr>
        <a:xfrm>
          <a:off x="10528300" y="4958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1,609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40031</xdr:rowOff>
    </xdr:from>
    <xdr:to>
      <xdr:col>55</xdr:col>
      <xdr:colOff>88900</xdr:colOff>
      <xdr:row>30</xdr:row>
      <xdr:rowOff>40031</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10388600" y="5183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66548</xdr:rowOff>
    </xdr:from>
    <xdr:to>
      <xdr:col>55</xdr:col>
      <xdr:colOff>0</xdr:colOff>
      <xdr:row>36</xdr:row>
      <xdr:rowOff>147930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9639300" y="6238748"/>
          <a:ext cx="838200" cy="81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88358</xdr:rowOff>
    </xdr:from>
    <xdr:ext cx="378565" cy="259045"/>
    <xdr:sp macro="" textlink="">
      <xdr:nvSpPr>
        <xdr:cNvPr id="297" name="労働費平均値テキスト">
          <a:extLst>
            <a:ext uri="{FF2B5EF4-FFF2-40B4-BE49-F238E27FC236}">
              <a16:creationId xmlns:a16="http://schemas.microsoft.com/office/drawing/2014/main" id="{00000000-0008-0000-0700-000029010000}"/>
            </a:ext>
          </a:extLst>
        </xdr:cNvPr>
        <xdr:cNvSpPr txBox="1"/>
      </xdr:nvSpPr>
      <xdr:spPr>
        <a:xfrm>
          <a:off x="10528300" y="626055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109931</xdr:rowOff>
    </xdr:from>
    <xdr:to>
      <xdr:col>55</xdr:col>
      <xdr:colOff>50800</xdr:colOff>
      <xdr:row>37</xdr:row>
      <xdr:rowOff>40081</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10426700" y="6282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23571</xdr:rowOff>
    </xdr:from>
    <xdr:to>
      <xdr:col>50</xdr:col>
      <xdr:colOff>114300</xdr:colOff>
      <xdr:row>36</xdr:row>
      <xdr:rowOff>66548</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8750300" y="6195771"/>
          <a:ext cx="889000" cy="42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103531</xdr:rowOff>
    </xdr:from>
    <xdr:to>
      <xdr:col>50</xdr:col>
      <xdr:colOff>165100</xdr:colOff>
      <xdr:row>37</xdr:row>
      <xdr:rowOff>33681</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9588500" y="6275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24808</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50017" y="63684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23571</xdr:rowOff>
    </xdr:from>
    <xdr:to>
      <xdr:col>45</xdr:col>
      <xdr:colOff>177800</xdr:colOff>
      <xdr:row>37</xdr:row>
      <xdr:rowOff>53289</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flipV="1">
          <a:off x="7861300" y="6195771"/>
          <a:ext cx="889000" cy="20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66954</xdr:rowOff>
    </xdr:from>
    <xdr:to>
      <xdr:col>46</xdr:col>
      <xdr:colOff>38100</xdr:colOff>
      <xdr:row>36</xdr:row>
      <xdr:rowOff>168554</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8699500" y="6239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159681</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61017" y="63318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113182</xdr:rowOff>
    </xdr:from>
    <xdr:to>
      <xdr:col>41</xdr:col>
      <xdr:colOff>50800</xdr:colOff>
      <xdr:row>37</xdr:row>
      <xdr:rowOff>53289</xdr:rowOff>
    </xdr:to>
    <xdr:cxnSp macro="">
      <xdr:nvCxnSpPr>
        <xdr:cNvPr id="305" name="直線コネクタ 304">
          <a:extLst>
            <a:ext uri="{FF2B5EF4-FFF2-40B4-BE49-F238E27FC236}">
              <a16:creationId xmlns:a16="http://schemas.microsoft.com/office/drawing/2014/main" id="{00000000-0008-0000-0700-000031010000}"/>
            </a:ext>
          </a:extLst>
        </xdr:cNvPr>
        <xdr:cNvCxnSpPr/>
      </xdr:nvCxnSpPr>
      <xdr:spPr>
        <a:xfrm>
          <a:off x="6972300" y="6285382"/>
          <a:ext cx="889000" cy="111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79756</xdr:rowOff>
    </xdr:from>
    <xdr:to>
      <xdr:col>41</xdr:col>
      <xdr:colOff>101600</xdr:colOff>
      <xdr:row>37</xdr:row>
      <xdr:rowOff>9906</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7810500" y="6251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26433</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2017" y="60271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125019</xdr:rowOff>
    </xdr:from>
    <xdr:to>
      <xdr:col>36</xdr:col>
      <xdr:colOff>165100</xdr:colOff>
      <xdr:row>36</xdr:row>
      <xdr:rowOff>55169</xdr:rowOff>
    </xdr:to>
    <xdr:sp macro="" textlink="">
      <xdr:nvSpPr>
        <xdr:cNvPr id="308" name="フローチャート: 判断 307">
          <a:extLst>
            <a:ext uri="{FF2B5EF4-FFF2-40B4-BE49-F238E27FC236}">
              <a16:creationId xmlns:a16="http://schemas.microsoft.com/office/drawing/2014/main" id="{00000000-0008-0000-0700-000034010000}"/>
            </a:ext>
          </a:extLst>
        </xdr:cNvPr>
        <xdr:cNvSpPr/>
      </xdr:nvSpPr>
      <xdr:spPr>
        <a:xfrm>
          <a:off x="6921500" y="6125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34</xdr:row>
      <xdr:rowOff>71696</xdr:rowOff>
    </xdr:from>
    <xdr:ext cx="378565"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3017" y="5900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97130</xdr:rowOff>
    </xdr:from>
    <xdr:to>
      <xdr:col>55</xdr:col>
      <xdr:colOff>50800</xdr:colOff>
      <xdr:row>37</xdr:row>
      <xdr:rowOff>27280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10426700" y="626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120007</xdr:rowOff>
    </xdr:from>
    <xdr:ext cx="378565" cy="259045"/>
    <xdr:sp macro="" textlink="">
      <xdr:nvSpPr>
        <xdr:cNvPr id="316" name="労働費該当値テキスト">
          <a:extLst>
            <a:ext uri="{FF2B5EF4-FFF2-40B4-BE49-F238E27FC236}">
              <a16:creationId xmlns:a16="http://schemas.microsoft.com/office/drawing/2014/main" id="{00000000-0008-0000-0700-00003C010000}"/>
            </a:ext>
          </a:extLst>
        </xdr:cNvPr>
        <xdr:cNvSpPr txBox="1"/>
      </xdr:nvSpPr>
      <xdr:spPr>
        <a:xfrm>
          <a:off x="10528300" y="61207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15748</xdr:rowOff>
    </xdr:from>
    <xdr:to>
      <xdr:col>50</xdr:col>
      <xdr:colOff>165100</xdr:colOff>
      <xdr:row>36</xdr:row>
      <xdr:rowOff>117348</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9588500" y="6187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34</xdr:row>
      <xdr:rowOff>133875</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9450017" y="59631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144221</xdr:rowOff>
    </xdr:from>
    <xdr:to>
      <xdr:col>46</xdr:col>
      <xdr:colOff>38100</xdr:colOff>
      <xdr:row>36</xdr:row>
      <xdr:rowOff>74371</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8699500" y="6144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34</xdr:row>
      <xdr:rowOff>90898</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8561017" y="59201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2489</xdr:rowOff>
    </xdr:from>
    <xdr:to>
      <xdr:col>41</xdr:col>
      <xdr:colOff>101600</xdr:colOff>
      <xdr:row>37</xdr:row>
      <xdr:rowOff>104089</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7810500" y="634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95216</xdr:rowOff>
    </xdr:from>
    <xdr:ext cx="378565"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7672017" y="64388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62382</xdr:rowOff>
    </xdr:from>
    <xdr:to>
      <xdr:col>36</xdr:col>
      <xdr:colOff>165100</xdr:colOff>
      <xdr:row>36</xdr:row>
      <xdr:rowOff>163982</xdr:rowOff>
    </xdr:to>
    <xdr:sp macro="" textlink="">
      <xdr:nvSpPr>
        <xdr:cNvPr id="323" name="楕円 322">
          <a:extLst>
            <a:ext uri="{FF2B5EF4-FFF2-40B4-BE49-F238E27FC236}">
              <a16:creationId xmlns:a16="http://schemas.microsoft.com/office/drawing/2014/main" id="{00000000-0008-0000-0700-000043010000}"/>
            </a:ext>
          </a:extLst>
        </xdr:cNvPr>
        <xdr:cNvSpPr/>
      </xdr:nvSpPr>
      <xdr:spPr>
        <a:xfrm>
          <a:off x="6921500" y="6234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155109</xdr:rowOff>
    </xdr:from>
    <xdr:ext cx="378565"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783017" y="63273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7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35577</xdr:rowOff>
    </xdr:from>
    <xdr:ext cx="46717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136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53</xdr:row>
      <xdr:rowOff>168927</xdr:rowOff>
    </xdr:from>
    <xdr:ext cx="46717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136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51</xdr:row>
      <xdr:rowOff>130827</xdr:rowOff>
    </xdr:from>
    <xdr:ext cx="46717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136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a:extLst>
            <a:ext uri="{FF2B5EF4-FFF2-40B4-BE49-F238E27FC236}">
              <a16:creationId xmlns:a16="http://schemas.microsoft.com/office/drawing/2014/main" id="{00000000-0008-0000-07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15113</xdr:rowOff>
    </xdr:from>
    <xdr:to>
      <xdr:col>54</xdr:col>
      <xdr:colOff>189865</xdr:colOff>
      <xdr:row>59</xdr:row>
      <xdr:rowOff>39624</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10475595" y="8759063"/>
          <a:ext cx="1270" cy="1396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43451</xdr:rowOff>
    </xdr:from>
    <xdr:ext cx="313932" cy="259045"/>
    <xdr:sp macro="" textlink="">
      <xdr:nvSpPr>
        <xdr:cNvPr id="349" name="農林水産業費最小値テキスト">
          <a:extLst>
            <a:ext uri="{FF2B5EF4-FFF2-40B4-BE49-F238E27FC236}">
              <a16:creationId xmlns:a16="http://schemas.microsoft.com/office/drawing/2014/main" id="{00000000-0008-0000-0700-00005D010000}"/>
            </a:ext>
          </a:extLst>
        </xdr:cNvPr>
        <xdr:cNvSpPr txBox="1"/>
      </xdr:nvSpPr>
      <xdr:spPr>
        <a:xfrm>
          <a:off x="10528300" y="101590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39624</xdr:rowOff>
    </xdr:from>
    <xdr:to>
      <xdr:col>55</xdr:col>
      <xdr:colOff>88900</xdr:colOff>
      <xdr:row>59</xdr:row>
      <xdr:rowOff>39624</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10155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133240</xdr:rowOff>
    </xdr:from>
    <xdr:ext cx="534377" cy="259045"/>
    <xdr:sp macro="" textlink="">
      <xdr:nvSpPr>
        <xdr:cNvPr id="351" name="農林水産業費最大値テキスト">
          <a:extLst>
            <a:ext uri="{FF2B5EF4-FFF2-40B4-BE49-F238E27FC236}">
              <a16:creationId xmlns:a16="http://schemas.microsoft.com/office/drawing/2014/main" id="{00000000-0008-0000-0700-00005F010000}"/>
            </a:ext>
          </a:extLst>
        </xdr:cNvPr>
        <xdr:cNvSpPr txBox="1"/>
      </xdr:nvSpPr>
      <xdr:spPr>
        <a:xfrm>
          <a:off x="10528300" y="8534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15113</xdr:rowOff>
    </xdr:from>
    <xdr:to>
      <xdr:col>55</xdr:col>
      <xdr:colOff>88900</xdr:colOff>
      <xdr:row>51</xdr:row>
      <xdr:rowOff>15113</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10388600" y="8759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31496</xdr:rowOff>
    </xdr:from>
    <xdr:to>
      <xdr:col>55</xdr:col>
      <xdr:colOff>0</xdr:colOff>
      <xdr:row>53</xdr:row>
      <xdr:rowOff>77978</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9639300" y="8946896"/>
          <a:ext cx="838200" cy="217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36974</xdr:rowOff>
    </xdr:from>
    <xdr:ext cx="469744" cy="259045"/>
    <xdr:sp macro="" textlink="">
      <xdr:nvSpPr>
        <xdr:cNvPr id="354" name="農林水産業費平均値テキスト">
          <a:extLst>
            <a:ext uri="{FF2B5EF4-FFF2-40B4-BE49-F238E27FC236}">
              <a16:creationId xmlns:a16="http://schemas.microsoft.com/office/drawing/2014/main" id="{00000000-0008-0000-0700-000062010000}"/>
            </a:ext>
          </a:extLst>
        </xdr:cNvPr>
        <xdr:cNvSpPr txBox="1"/>
      </xdr:nvSpPr>
      <xdr:spPr>
        <a:xfrm>
          <a:off x="10528300" y="98096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58547</xdr:rowOff>
    </xdr:from>
    <xdr:to>
      <xdr:col>55</xdr:col>
      <xdr:colOff>50800</xdr:colOff>
      <xdr:row>57</xdr:row>
      <xdr:rowOff>160147</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10426700" y="983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49</xdr:row>
      <xdr:rowOff>128270</xdr:rowOff>
    </xdr:from>
    <xdr:to>
      <xdr:col>50</xdr:col>
      <xdr:colOff>114300</xdr:colOff>
      <xdr:row>52</xdr:row>
      <xdr:rowOff>31496</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8750300" y="8529320"/>
          <a:ext cx="889000" cy="417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71628</xdr:rowOff>
    </xdr:from>
    <xdr:to>
      <xdr:col>50</xdr:col>
      <xdr:colOff>165100</xdr:colOff>
      <xdr:row>58</xdr:row>
      <xdr:rowOff>1778</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9588500" y="9844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164355</xdr:rowOff>
    </xdr:from>
    <xdr:ext cx="469744"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404428" y="9937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49</xdr:row>
      <xdr:rowOff>128270</xdr:rowOff>
    </xdr:from>
    <xdr:to>
      <xdr:col>45</xdr:col>
      <xdr:colOff>177800</xdr:colOff>
      <xdr:row>53</xdr:row>
      <xdr:rowOff>96266</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flipV="1">
          <a:off x="7861300" y="8529320"/>
          <a:ext cx="889000" cy="653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49657</xdr:rowOff>
    </xdr:from>
    <xdr:to>
      <xdr:col>46</xdr:col>
      <xdr:colOff>38100</xdr:colOff>
      <xdr:row>57</xdr:row>
      <xdr:rowOff>151257</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8699500" y="9822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142384</xdr:rowOff>
    </xdr:from>
    <xdr:ext cx="469744"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15428" y="9915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72136</xdr:rowOff>
    </xdr:from>
    <xdr:to>
      <xdr:col>41</xdr:col>
      <xdr:colOff>50800</xdr:colOff>
      <xdr:row>53</xdr:row>
      <xdr:rowOff>96266</xdr:rowOff>
    </xdr:to>
    <xdr:cxnSp macro="">
      <xdr:nvCxnSpPr>
        <xdr:cNvPr id="362" name="直線コネクタ 361">
          <a:extLst>
            <a:ext uri="{FF2B5EF4-FFF2-40B4-BE49-F238E27FC236}">
              <a16:creationId xmlns:a16="http://schemas.microsoft.com/office/drawing/2014/main" id="{00000000-0008-0000-0700-00006A010000}"/>
            </a:ext>
          </a:extLst>
        </xdr:cNvPr>
        <xdr:cNvCxnSpPr/>
      </xdr:nvCxnSpPr>
      <xdr:spPr>
        <a:xfrm>
          <a:off x="6972300" y="9158986"/>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46736</xdr:rowOff>
    </xdr:from>
    <xdr:to>
      <xdr:col>41</xdr:col>
      <xdr:colOff>101600</xdr:colOff>
      <xdr:row>57</xdr:row>
      <xdr:rowOff>148336</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7810500" y="9819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139463</xdr:rowOff>
    </xdr:from>
    <xdr:ext cx="469744"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26428" y="9912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59944</xdr:rowOff>
    </xdr:from>
    <xdr:to>
      <xdr:col>36</xdr:col>
      <xdr:colOff>165100</xdr:colOff>
      <xdr:row>57</xdr:row>
      <xdr:rowOff>161544</xdr:rowOff>
    </xdr:to>
    <xdr:sp macro="" textlink="">
      <xdr:nvSpPr>
        <xdr:cNvPr id="365" name="フローチャート: 判断 364">
          <a:extLst>
            <a:ext uri="{FF2B5EF4-FFF2-40B4-BE49-F238E27FC236}">
              <a16:creationId xmlns:a16="http://schemas.microsoft.com/office/drawing/2014/main" id="{00000000-0008-0000-0700-00006D010000}"/>
            </a:ext>
          </a:extLst>
        </xdr:cNvPr>
        <xdr:cNvSpPr/>
      </xdr:nvSpPr>
      <xdr:spPr>
        <a:xfrm>
          <a:off x="6921500" y="983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152671</xdr:rowOff>
    </xdr:from>
    <xdr:ext cx="469744"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37428" y="9925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27178</xdr:rowOff>
    </xdr:from>
    <xdr:to>
      <xdr:col>55</xdr:col>
      <xdr:colOff>50800</xdr:colOff>
      <xdr:row>53</xdr:row>
      <xdr:rowOff>128778</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10426700" y="911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50055</xdr:rowOff>
    </xdr:from>
    <xdr:ext cx="469744" cy="259045"/>
    <xdr:sp macro="" textlink="">
      <xdr:nvSpPr>
        <xdr:cNvPr id="373" name="農林水産業費該当値テキスト">
          <a:extLst>
            <a:ext uri="{FF2B5EF4-FFF2-40B4-BE49-F238E27FC236}">
              <a16:creationId xmlns:a16="http://schemas.microsoft.com/office/drawing/2014/main" id="{00000000-0008-0000-0700-000075010000}"/>
            </a:ext>
          </a:extLst>
        </xdr:cNvPr>
        <xdr:cNvSpPr txBox="1"/>
      </xdr:nvSpPr>
      <xdr:spPr>
        <a:xfrm>
          <a:off x="10528300" y="896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51</xdr:row>
      <xdr:rowOff>152146</xdr:rowOff>
    </xdr:from>
    <xdr:to>
      <xdr:col>50</xdr:col>
      <xdr:colOff>165100</xdr:colOff>
      <xdr:row>52</xdr:row>
      <xdr:rowOff>82296</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9588500" y="8896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50</xdr:row>
      <xdr:rowOff>98823</xdr:rowOff>
    </xdr:from>
    <xdr:ext cx="469744"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9404428" y="8671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49</xdr:row>
      <xdr:rowOff>77470</xdr:rowOff>
    </xdr:from>
    <xdr:to>
      <xdr:col>46</xdr:col>
      <xdr:colOff>38100</xdr:colOff>
      <xdr:row>50</xdr:row>
      <xdr:rowOff>7620</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8699500" y="847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48</xdr:row>
      <xdr:rowOff>24147</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8483111" y="8253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45466</xdr:rowOff>
    </xdr:from>
    <xdr:to>
      <xdr:col>41</xdr:col>
      <xdr:colOff>101600</xdr:colOff>
      <xdr:row>53</xdr:row>
      <xdr:rowOff>147066</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7810500" y="913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51</xdr:row>
      <xdr:rowOff>163593</xdr:rowOff>
    </xdr:from>
    <xdr:ext cx="469744"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7626428" y="8907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21336</xdr:rowOff>
    </xdr:from>
    <xdr:to>
      <xdr:col>36</xdr:col>
      <xdr:colOff>165100</xdr:colOff>
      <xdr:row>53</xdr:row>
      <xdr:rowOff>122936</xdr:rowOff>
    </xdr:to>
    <xdr:sp macro="" textlink="">
      <xdr:nvSpPr>
        <xdr:cNvPr id="380" name="楕円 379">
          <a:extLst>
            <a:ext uri="{FF2B5EF4-FFF2-40B4-BE49-F238E27FC236}">
              <a16:creationId xmlns:a16="http://schemas.microsoft.com/office/drawing/2014/main" id="{00000000-0008-0000-0700-00007C010000}"/>
            </a:ext>
          </a:extLst>
        </xdr:cNvPr>
        <xdr:cNvSpPr/>
      </xdr:nvSpPr>
      <xdr:spPr>
        <a:xfrm>
          <a:off x="6921500" y="910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51</xdr:row>
      <xdr:rowOff>139463</xdr:rowOff>
    </xdr:from>
    <xdr:ext cx="469744"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737428" y="8883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139700</xdr:rowOff>
    </xdr:from>
    <xdr:to>
      <xdr:col>59</xdr:col>
      <xdr:colOff>50800</xdr:colOff>
      <xdr:row>79</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168927</xdr:rowOff>
    </xdr:from>
    <xdr:ext cx="248786"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355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25400</xdr:rowOff>
    </xdr:from>
    <xdr:to>
      <xdr:col>59</xdr:col>
      <xdr:colOff>50800</xdr:colOff>
      <xdr:row>78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54627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82550</xdr:rowOff>
    </xdr:from>
    <xdr:to>
      <xdr:col>59</xdr:col>
      <xdr:colOff>50800</xdr:colOff>
      <xdr:row>76</xdr:row>
      <xdr:rowOff>82550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111777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25400</xdr:rowOff>
    </xdr:from>
    <xdr:to>
      <xdr:col>59</xdr:col>
      <xdr:colOff>50800</xdr:colOff>
      <xdr:row>73</xdr:row>
      <xdr:rowOff>25400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54627</xdr:rowOff>
    </xdr:from>
    <xdr:ext cx="53129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72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70</xdr:row>
      <xdr:rowOff>111777</xdr:rowOff>
    </xdr:from>
    <xdr:ext cx="531299"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6072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69</xdr:row>
      <xdr:rowOff>139700</xdr:rowOff>
    </xdr:from>
    <xdr:to>
      <xdr:col>59</xdr:col>
      <xdr:colOff>50800</xdr:colOff>
      <xdr:row>69</xdr:row>
      <xdr:rowOff>139700</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6604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68</xdr:row>
      <xdr:rowOff>168927</xdr:rowOff>
    </xdr:from>
    <xdr:ext cx="531299"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6072701" y="1182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8" name="商工費グラフ枠">
          <a:extLst>
            <a:ext uri="{FF2B5EF4-FFF2-40B4-BE49-F238E27FC236}">
              <a16:creationId xmlns:a16="http://schemas.microsoft.com/office/drawing/2014/main" id="{00000000-0008-0000-0700-00009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156388</xdr:rowOff>
    </xdr:from>
    <xdr:to>
      <xdr:col>54</xdr:col>
      <xdr:colOff>189865</xdr:colOff>
      <xdr:row>79</xdr:row>
      <xdr:rowOff>39460</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10475595" y="12157888"/>
          <a:ext cx="1270" cy="1426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43287</xdr:rowOff>
    </xdr:from>
    <xdr:ext cx="469744" cy="259045"/>
    <xdr:sp macro="" textlink="">
      <xdr:nvSpPr>
        <xdr:cNvPr id="410" name="商工費最小値テキスト">
          <a:extLst>
            <a:ext uri="{FF2B5EF4-FFF2-40B4-BE49-F238E27FC236}">
              <a16:creationId xmlns:a16="http://schemas.microsoft.com/office/drawing/2014/main" id="{00000000-0008-0000-0700-00009A010000}"/>
            </a:ext>
          </a:extLst>
        </xdr:cNvPr>
        <xdr:cNvSpPr txBox="1"/>
      </xdr:nvSpPr>
      <xdr:spPr>
        <a:xfrm>
          <a:off x="10528300" y="13587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39460</xdr:rowOff>
    </xdr:from>
    <xdr:to>
      <xdr:col>55</xdr:col>
      <xdr:colOff>88900</xdr:colOff>
      <xdr:row>79</xdr:row>
      <xdr:rowOff>39460</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10388600" y="13584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103065</xdr:rowOff>
    </xdr:from>
    <xdr:ext cx="534377" cy="259045"/>
    <xdr:sp macro="" textlink="">
      <xdr:nvSpPr>
        <xdr:cNvPr id="412" name="商工費最大値テキスト">
          <a:extLst>
            <a:ext uri="{FF2B5EF4-FFF2-40B4-BE49-F238E27FC236}">
              <a16:creationId xmlns:a16="http://schemas.microsoft.com/office/drawing/2014/main" id="{00000000-0008-0000-0700-00009C010000}"/>
            </a:ext>
          </a:extLst>
        </xdr:cNvPr>
        <xdr:cNvSpPr txBox="1"/>
      </xdr:nvSpPr>
      <xdr:spPr>
        <a:xfrm>
          <a:off x="10528300" y="11933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53,416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156388</xdr:rowOff>
    </xdr:from>
    <xdr:to>
      <xdr:col>55</xdr:col>
      <xdr:colOff>88900</xdr:colOff>
      <xdr:row>70</xdr:row>
      <xdr:rowOff>156388</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10388600" y="12157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120069</xdr:rowOff>
    </xdr:from>
    <xdr:to>
      <xdr:col>55</xdr:col>
      <xdr:colOff>0</xdr:colOff>
      <xdr:row>76</xdr:row>
      <xdr:rowOff>70834</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9639300" y="12807369"/>
          <a:ext cx="838200" cy="293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75728</xdr:rowOff>
    </xdr:from>
    <xdr:ext cx="534377" cy="259045"/>
    <xdr:sp macro="" textlink="">
      <xdr:nvSpPr>
        <xdr:cNvPr id="415" name="商工費平均値テキスト">
          <a:extLst>
            <a:ext uri="{FF2B5EF4-FFF2-40B4-BE49-F238E27FC236}">
              <a16:creationId xmlns:a16="http://schemas.microsoft.com/office/drawing/2014/main" id="{00000000-0008-0000-0700-00009F010000}"/>
            </a:ext>
          </a:extLst>
        </xdr:cNvPr>
        <xdr:cNvSpPr txBox="1"/>
      </xdr:nvSpPr>
      <xdr:spPr>
        <a:xfrm>
          <a:off x="10528300" y="129344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97301</xdr:rowOff>
    </xdr:from>
    <xdr:to>
      <xdr:col>55</xdr:col>
      <xdr:colOff>50800</xdr:colOff>
      <xdr:row>76</xdr:row>
      <xdr:rowOff>27451</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10426700" y="12956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70834</xdr:rowOff>
    </xdr:from>
    <xdr:to>
      <xdr:col>50</xdr:col>
      <xdr:colOff>114300</xdr:colOff>
      <xdr:row>77</xdr:row>
      <xdr:rowOff>97410</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flipV="1">
          <a:off x="8750300" y="13101034"/>
          <a:ext cx="889000" cy="198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125247</xdr:rowOff>
    </xdr:from>
    <xdr:to>
      <xdr:col>50</xdr:col>
      <xdr:colOff>165100</xdr:colOff>
      <xdr:row>76</xdr:row>
      <xdr:rowOff>55398</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9588500" y="1298399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71924</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372111" y="12759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91551</xdr:rowOff>
    </xdr:from>
    <xdr:to>
      <xdr:col>45</xdr:col>
      <xdr:colOff>177800</xdr:colOff>
      <xdr:row>77</xdr:row>
      <xdr:rowOff>97410</xdr:rowOff>
    </xdr:to>
    <xdr:cxnSp macro="">
      <xdr:nvCxnSpPr>
        <xdr:cNvPr id="420" name="直線コネクタ 419">
          <a:extLst>
            <a:ext uri="{FF2B5EF4-FFF2-40B4-BE49-F238E27FC236}">
              <a16:creationId xmlns:a16="http://schemas.microsoft.com/office/drawing/2014/main" id="{00000000-0008-0000-0700-0000A4010000}"/>
            </a:ext>
          </a:extLst>
        </xdr:cNvPr>
        <xdr:cNvCxnSpPr/>
      </xdr:nvCxnSpPr>
      <xdr:spPr>
        <a:xfrm>
          <a:off x="7861300" y="13293201"/>
          <a:ext cx="889000" cy="5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99330</xdr:rowOff>
    </xdr:from>
    <xdr:to>
      <xdr:col>46</xdr:col>
      <xdr:colOff>38100</xdr:colOff>
      <xdr:row>76</xdr:row>
      <xdr:rowOff>29480</xdr:rowOff>
    </xdr:to>
    <xdr:sp macro="" textlink="">
      <xdr:nvSpPr>
        <xdr:cNvPr id="421" name="フローチャート: 判断 420">
          <a:extLst>
            <a:ext uri="{FF2B5EF4-FFF2-40B4-BE49-F238E27FC236}">
              <a16:creationId xmlns:a16="http://schemas.microsoft.com/office/drawing/2014/main" id="{00000000-0008-0000-0700-0000A5010000}"/>
            </a:ext>
          </a:extLst>
        </xdr:cNvPr>
        <xdr:cNvSpPr/>
      </xdr:nvSpPr>
      <xdr:spPr>
        <a:xfrm>
          <a:off x="8699500" y="1295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46007</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483111" y="12733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91551</xdr:rowOff>
    </xdr:from>
    <xdr:to>
      <xdr:col>41</xdr:col>
      <xdr:colOff>50800</xdr:colOff>
      <xdr:row>78</xdr:row>
      <xdr:rowOff>14256</xdr:rowOff>
    </xdr:to>
    <xdr:cxnSp macro="">
      <xdr:nvCxnSpPr>
        <xdr:cNvPr id="423" name="直線コネクタ 422">
          <a:extLst>
            <a:ext uri="{FF2B5EF4-FFF2-40B4-BE49-F238E27FC236}">
              <a16:creationId xmlns:a16="http://schemas.microsoft.com/office/drawing/2014/main" id="{00000000-0008-0000-0700-0000A7010000}"/>
            </a:ext>
          </a:extLst>
        </xdr:cNvPr>
        <xdr:cNvCxnSpPr/>
      </xdr:nvCxnSpPr>
      <xdr:spPr>
        <a:xfrm flipV="1">
          <a:off x="6972300" y="13293201"/>
          <a:ext cx="889000" cy="94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55782</xdr:rowOff>
    </xdr:from>
    <xdr:to>
      <xdr:col>41</xdr:col>
      <xdr:colOff>101600</xdr:colOff>
      <xdr:row>75</xdr:row>
      <xdr:rowOff>157383</xdr:rowOff>
    </xdr:to>
    <xdr:sp macro="" textlink="">
      <xdr:nvSpPr>
        <xdr:cNvPr id="424" name="フローチャート: 判断 423">
          <a:extLst>
            <a:ext uri="{FF2B5EF4-FFF2-40B4-BE49-F238E27FC236}">
              <a16:creationId xmlns:a16="http://schemas.microsoft.com/office/drawing/2014/main" id="{00000000-0008-0000-0700-0000A8010000}"/>
            </a:ext>
          </a:extLst>
        </xdr:cNvPr>
        <xdr:cNvSpPr/>
      </xdr:nvSpPr>
      <xdr:spPr>
        <a:xfrm>
          <a:off x="7810500" y="1291453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2459</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594111" y="12689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158452</xdr:rowOff>
    </xdr:from>
    <xdr:to>
      <xdr:col>36</xdr:col>
      <xdr:colOff>165100</xdr:colOff>
      <xdr:row>75</xdr:row>
      <xdr:rowOff>88602</xdr:rowOff>
    </xdr:to>
    <xdr:sp macro="" textlink="">
      <xdr:nvSpPr>
        <xdr:cNvPr id="426" name="フローチャート: 判断 425">
          <a:extLst>
            <a:ext uri="{FF2B5EF4-FFF2-40B4-BE49-F238E27FC236}">
              <a16:creationId xmlns:a16="http://schemas.microsoft.com/office/drawing/2014/main" id="{00000000-0008-0000-0700-0000AA010000}"/>
            </a:ext>
          </a:extLst>
        </xdr:cNvPr>
        <xdr:cNvSpPr/>
      </xdr:nvSpPr>
      <xdr:spPr>
        <a:xfrm>
          <a:off x="6921500" y="12845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105129</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6705111" y="12620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69269</xdr:rowOff>
    </xdr:from>
    <xdr:to>
      <xdr:col>55</xdr:col>
      <xdr:colOff>50800</xdr:colOff>
      <xdr:row>74</xdr:row>
      <xdr:rowOff>170869</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10426700" y="12756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92146</xdr:rowOff>
    </xdr:from>
    <xdr:ext cx="534377" cy="259045"/>
    <xdr:sp macro="" textlink="">
      <xdr:nvSpPr>
        <xdr:cNvPr id="434" name="商工費該当値テキスト">
          <a:extLst>
            <a:ext uri="{FF2B5EF4-FFF2-40B4-BE49-F238E27FC236}">
              <a16:creationId xmlns:a16="http://schemas.microsoft.com/office/drawing/2014/main" id="{00000000-0008-0000-0700-0000B2010000}"/>
            </a:ext>
          </a:extLst>
        </xdr:cNvPr>
        <xdr:cNvSpPr txBox="1"/>
      </xdr:nvSpPr>
      <xdr:spPr>
        <a:xfrm>
          <a:off x="10528300" y="12607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20034</xdr:rowOff>
    </xdr:from>
    <xdr:to>
      <xdr:col>50</xdr:col>
      <xdr:colOff>165100</xdr:colOff>
      <xdr:row>76</xdr:row>
      <xdr:rowOff>121634</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9588500" y="1305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112761</xdr:rowOff>
    </xdr:from>
    <xdr:ext cx="534377"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9372111" y="13142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46610</xdr:rowOff>
    </xdr:from>
    <xdr:to>
      <xdr:col>46</xdr:col>
      <xdr:colOff>38100</xdr:colOff>
      <xdr:row>77</xdr:row>
      <xdr:rowOff>148210</xdr:rowOff>
    </xdr:to>
    <xdr:sp macro="" textlink="">
      <xdr:nvSpPr>
        <xdr:cNvPr id="437" name="楕円 436">
          <a:extLst>
            <a:ext uri="{FF2B5EF4-FFF2-40B4-BE49-F238E27FC236}">
              <a16:creationId xmlns:a16="http://schemas.microsoft.com/office/drawing/2014/main" id="{00000000-0008-0000-0700-0000B5010000}"/>
            </a:ext>
          </a:extLst>
        </xdr:cNvPr>
        <xdr:cNvSpPr/>
      </xdr:nvSpPr>
      <xdr:spPr>
        <a:xfrm>
          <a:off x="8699500" y="1324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139337</xdr:rowOff>
    </xdr:from>
    <xdr:ext cx="534377"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8483111" y="13340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40751</xdr:rowOff>
    </xdr:from>
    <xdr:to>
      <xdr:col>41</xdr:col>
      <xdr:colOff>101600</xdr:colOff>
      <xdr:row>77</xdr:row>
      <xdr:rowOff>142351</xdr:rowOff>
    </xdr:to>
    <xdr:sp macro="" textlink="">
      <xdr:nvSpPr>
        <xdr:cNvPr id="439" name="楕円 438">
          <a:extLst>
            <a:ext uri="{FF2B5EF4-FFF2-40B4-BE49-F238E27FC236}">
              <a16:creationId xmlns:a16="http://schemas.microsoft.com/office/drawing/2014/main" id="{00000000-0008-0000-0700-0000B7010000}"/>
            </a:ext>
          </a:extLst>
        </xdr:cNvPr>
        <xdr:cNvSpPr/>
      </xdr:nvSpPr>
      <xdr:spPr>
        <a:xfrm>
          <a:off x="7810500" y="13242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133478</xdr:rowOff>
    </xdr:from>
    <xdr:ext cx="534377"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7594111" y="13335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134906</xdr:rowOff>
    </xdr:from>
    <xdr:to>
      <xdr:col>36</xdr:col>
      <xdr:colOff>165100</xdr:colOff>
      <xdr:row>78</xdr:row>
      <xdr:rowOff>65056</xdr:rowOff>
    </xdr:to>
    <xdr:sp macro="" textlink="">
      <xdr:nvSpPr>
        <xdr:cNvPr id="441" name="楕円 440">
          <a:extLst>
            <a:ext uri="{FF2B5EF4-FFF2-40B4-BE49-F238E27FC236}">
              <a16:creationId xmlns:a16="http://schemas.microsoft.com/office/drawing/2014/main" id="{00000000-0008-0000-0700-0000B9010000}"/>
            </a:ext>
          </a:extLst>
        </xdr:cNvPr>
        <xdr:cNvSpPr/>
      </xdr:nvSpPr>
      <xdr:spPr>
        <a:xfrm>
          <a:off x="6921500" y="13336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56183</xdr:rowOff>
    </xdr:from>
    <xdr:ext cx="534377"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705111" y="13429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700-0000B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8" name="正方形/長方形 447">
          <a:extLst>
            <a:ext uri="{FF2B5EF4-FFF2-40B4-BE49-F238E27FC236}">
              <a16:creationId xmlns:a16="http://schemas.microsoft.com/office/drawing/2014/main" id="{00000000-0008-0000-0700-0000C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9" name="正方形/長方形 448">
          <a:extLst>
            <a:ext uri="{FF2B5EF4-FFF2-40B4-BE49-F238E27FC236}">
              <a16:creationId xmlns:a16="http://schemas.microsoft.com/office/drawing/2014/main" id="{00000000-0008-0000-0700-0000C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0" name="正方形/長方形 449">
          <a:extLst>
            <a:ext uri="{FF2B5EF4-FFF2-40B4-BE49-F238E27FC236}">
              <a16:creationId xmlns:a16="http://schemas.microsoft.com/office/drawing/2014/main" id="{00000000-0008-0000-0700-0000C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8" name="土木費グラフ枠">
          <a:extLst>
            <a:ext uri="{FF2B5EF4-FFF2-40B4-BE49-F238E27FC236}">
              <a16:creationId xmlns:a16="http://schemas.microsoft.com/office/drawing/2014/main" id="{00000000-0008-0000-0700-0000D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97050</xdr:rowOff>
    </xdr:from>
    <xdr:to>
      <xdr:col>54</xdr:col>
      <xdr:colOff>189865</xdr:colOff>
      <xdr:row>98</xdr:row>
      <xdr:rowOff>104332</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10475595" y="15527550"/>
          <a:ext cx="1270" cy="1378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108159</xdr:rowOff>
    </xdr:from>
    <xdr:ext cx="534377" cy="259045"/>
    <xdr:sp macro="" textlink="">
      <xdr:nvSpPr>
        <xdr:cNvPr id="470" name="土木費最小値テキスト">
          <a:extLst>
            <a:ext uri="{FF2B5EF4-FFF2-40B4-BE49-F238E27FC236}">
              <a16:creationId xmlns:a16="http://schemas.microsoft.com/office/drawing/2014/main" id="{00000000-0008-0000-0700-0000D6010000}"/>
            </a:ext>
          </a:extLst>
        </xdr:cNvPr>
        <xdr:cNvSpPr txBox="1"/>
      </xdr:nvSpPr>
      <xdr:spPr>
        <a:xfrm>
          <a:off x="10528300" y="16910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104332</xdr:rowOff>
    </xdr:from>
    <xdr:to>
      <xdr:col>55</xdr:col>
      <xdr:colOff>88900</xdr:colOff>
      <xdr:row>98</xdr:row>
      <xdr:rowOff>104332</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10388600" y="16906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43727</xdr:rowOff>
    </xdr:from>
    <xdr:ext cx="534377" cy="259045"/>
    <xdr:sp macro="" textlink="">
      <xdr:nvSpPr>
        <xdr:cNvPr id="472" name="土木費最大値テキスト">
          <a:extLst>
            <a:ext uri="{FF2B5EF4-FFF2-40B4-BE49-F238E27FC236}">
              <a16:creationId xmlns:a16="http://schemas.microsoft.com/office/drawing/2014/main" id="{00000000-0008-0000-0700-0000D8010000}"/>
            </a:ext>
          </a:extLst>
        </xdr:cNvPr>
        <xdr:cNvSpPr txBox="1"/>
      </xdr:nvSpPr>
      <xdr:spPr>
        <a:xfrm>
          <a:off x="10528300" y="15302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77,306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97050</xdr:rowOff>
    </xdr:from>
    <xdr:to>
      <xdr:col>55</xdr:col>
      <xdr:colOff>88900</xdr:colOff>
      <xdr:row>90</xdr:row>
      <xdr:rowOff>97050</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a:off x="10388600" y="1552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17824</xdr:rowOff>
    </xdr:from>
    <xdr:to>
      <xdr:col>55</xdr:col>
      <xdr:colOff>0</xdr:colOff>
      <xdr:row>92</xdr:row>
      <xdr:rowOff>47509</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flipV="1">
          <a:off x="9639300" y="15619774"/>
          <a:ext cx="838200" cy="201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92</xdr:row>
      <xdr:rowOff>160726</xdr:rowOff>
    </xdr:from>
    <xdr:ext cx="534377" cy="259045"/>
    <xdr:sp macro="" textlink="">
      <xdr:nvSpPr>
        <xdr:cNvPr id="475" name="土木費平均値テキスト">
          <a:extLst>
            <a:ext uri="{FF2B5EF4-FFF2-40B4-BE49-F238E27FC236}">
              <a16:creationId xmlns:a16="http://schemas.microsoft.com/office/drawing/2014/main" id="{00000000-0008-0000-0700-0000DB010000}"/>
            </a:ext>
          </a:extLst>
        </xdr:cNvPr>
        <xdr:cNvSpPr txBox="1"/>
      </xdr:nvSpPr>
      <xdr:spPr>
        <a:xfrm>
          <a:off x="10528300" y="159341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10849</xdr:rowOff>
    </xdr:from>
    <xdr:to>
      <xdr:col>55</xdr:col>
      <xdr:colOff>50800</xdr:colOff>
      <xdr:row>93</xdr:row>
      <xdr:rowOff>112449</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10426700" y="1595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47509</xdr:rowOff>
    </xdr:from>
    <xdr:to>
      <xdr:col>50</xdr:col>
      <xdr:colOff>114300</xdr:colOff>
      <xdr:row>93</xdr:row>
      <xdr:rowOff>165368</xdr:rowOff>
    </xdr:to>
    <xdr:cxnSp macro="">
      <xdr:nvCxnSpPr>
        <xdr:cNvPr id="477" name="直線コネクタ 476">
          <a:extLst>
            <a:ext uri="{FF2B5EF4-FFF2-40B4-BE49-F238E27FC236}">
              <a16:creationId xmlns:a16="http://schemas.microsoft.com/office/drawing/2014/main" id="{00000000-0008-0000-0700-0000DD010000}"/>
            </a:ext>
          </a:extLst>
        </xdr:cNvPr>
        <xdr:cNvCxnSpPr/>
      </xdr:nvCxnSpPr>
      <xdr:spPr>
        <a:xfrm flipV="1">
          <a:off x="8750300" y="15820909"/>
          <a:ext cx="889000" cy="289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92</xdr:row>
      <xdr:rowOff>169661</xdr:rowOff>
    </xdr:from>
    <xdr:to>
      <xdr:col>50</xdr:col>
      <xdr:colOff>165100</xdr:colOff>
      <xdr:row>93</xdr:row>
      <xdr:rowOff>99811</xdr:rowOff>
    </xdr:to>
    <xdr:sp macro="" textlink="">
      <xdr:nvSpPr>
        <xdr:cNvPr id="478" name="フローチャート: 判断 477">
          <a:extLst>
            <a:ext uri="{FF2B5EF4-FFF2-40B4-BE49-F238E27FC236}">
              <a16:creationId xmlns:a16="http://schemas.microsoft.com/office/drawing/2014/main" id="{00000000-0008-0000-0700-0000DE010000}"/>
            </a:ext>
          </a:extLst>
        </xdr:cNvPr>
        <xdr:cNvSpPr/>
      </xdr:nvSpPr>
      <xdr:spPr>
        <a:xfrm>
          <a:off x="9588500" y="1594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90938</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372111" y="16035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165368</xdr:rowOff>
    </xdr:from>
    <xdr:to>
      <xdr:col>45</xdr:col>
      <xdr:colOff>177800</xdr:colOff>
      <xdr:row>94</xdr:row>
      <xdr:rowOff>94503</xdr:rowOff>
    </xdr:to>
    <xdr:cxnSp macro="">
      <xdr:nvCxnSpPr>
        <xdr:cNvPr id="480" name="直線コネクタ 479">
          <a:extLst>
            <a:ext uri="{FF2B5EF4-FFF2-40B4-BE49-F238E27FC236}">
              <a16:creationId xmlns:a16="http://schemas.microsoft.com/office/drawing/2014/main" id="{00000000-0008-0000-0700-0000E0010000}"/>
            </a:ext>
          </a:extLst>
        </xdr:cNvPr>
        <xdr:cNvCxnSpPr/>
      </xdr:nvCxnSpPr>
      <xdr:spPr>
        <a:xfrm flipV="1">
          <a:off x="7861300" y="16110218"/>
          <a:ext cx="889000" cy="100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92</xdr:row>
      <xdr:rowOff>164795</xdr:rowOff>
    </xdr:from>
    <xdr:to>
      <xdr:col>46</xdr:col>
      <xdr:colOff>38100</xdr:colOff>
      <xdr:row>93</xdr:row>
      <xdr:rowOff>94945</xdr:rowOff>
    </xdr:to>
    <xdr:sp macro="" textlink="">
      <xdr:nvSpPr>
        <xdr:cNvPr id="481" name="フローチャート: 判断 480">
          <a:extLst>
            <a:ext uri="{FF2B5EF4-FFF2-40B4-BE49-F238E27FC236}">
              <a16:creationId xmlns:a16="http://schemas.microsoft.com/office/drawing/2014/main" id="{00000000-0008-0000-0700-0000E1010000}"/>
            </a:ext>
          </a:extLst>
        </xdr:cNvPr>
        <xdr:cNvSpPr/>
      </xdr:nvSpPr>
      <xdr:spPr>
        <a:xfrm>
          <a:off x="8699500" y="1593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91</xdr:row>
      <xdr:rowOff>111472</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483111" y="15713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139015</xdr:rowOff>
    </xdr:from>
    <xdr:to>
      <xdr:col>41</xdr:col>
      <xdr:colOff>50800</xdr:colOff>
      <xdr:row>94</xdr:row>
      <xdr:rowOff>94503</xdr:rowOff>
    </xdr:to>
    <xdr:cxnSp macro="">
      <xdr:nvCxnSpPr>
        <xdr:cNvPr id="483" name="直線コネクタ 482">
          <a:extLst>
            <a:ext uri="{FF2B5EF4-FFF2-40B4-BE49-F238E27FC236}">
              <a16:creationId xmlns:a16="http://schemas.microsoft.com/office/drawing/2014/main" id="{00000000-0008-0000-0700-0000E3010000}"/>
            </a:ext>
          </a:extLst>
        </xdr:cNvPr>
        <xdr:cNvCxnSpPr/>
      </xdr:nvCxnSpPr>
      <xdr:spPr>
        <a:xfrm>
          <a:off x="6972300" y="16083865"/>
          <a:ext cx="889000" cy="126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93</xdr:row>
      <xdr:rowOff>9837</xdr:rowOff>
    </xdr:from>
    <xdr:to>
      <xdr:col>41</xdr:col>
      <xdr:colOff>101600</xdr:colOff>
      <xdr:row>93</xdr:row>
      <xdr:rowOff>111437</xdr:rowOff>
    </xdr:to>
    <xdr:sp macro="" textlink="">
      <xdr:nvSpPr>
        <xdr:cNvPr id="484" name="フローチャート: 判断 483">
          <a:extLst>
            <a:ext uri="{FF2B5EF4-FFF2-40B4-BE49-F238E27FC236}">
              <a16:creationId xmlns:a16="http://schemas.microsoft.com/office/drawing/2014/main" id="{00000000-0008-0000-0700-0000E4010000}"/>
            </a:ext>
          </a:extLst>
        </xdr:cNvPr>
        <xdr:cNvSpPr/>
      </xdr:nvSpPr>
      <xdr:spPr>
        <a:xfrm>
          <a:off x="7810500" y="1595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91</xdr:row>
      <xdr:rowOff>127964</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594111" y="15729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92</xdr:row>
      <xdr:rowOff>117638</xdr:rowOff>
    </xdr:from>
    <xdr:to>
      <xdr:col>36</xdr:col>
      <xdr:colOff>165100</xdr:colOff>
      <xdr:row>93</xdr:row>
      <xdr:rowOff>47788</xdr:rowOff>
    </xdr:to>
    <xdr:sp macro="" textlink="">
      <xdr:nvSpPr>
        <xdr:cNvPr id="486" name="フローチャート: 判断 485">
          <a:extLst>
            <a:ext uri="{FF2B5EF4-FFF2-40B4-BE49-F238E27FC236}">
              <a16:creationId xmlns:a16="http://schemas.microsoft.com/office/drawing/2014/main" id="{00000000-0008-0000-0700-0000E6010000}"/>
            </a:ext>
          </a:extLst>
        </xdr:cNvPr>
        <xdr:cNvSpPr/>
      </xdr:nvSpPr>
      <xdr:spPr>
        <a:xfrm>
          <a:off x="6921500" y="15891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91</xdr:row>
      <xdr:rowOff>64315</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05111" y="15666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90</xdr:row>
      <xdr:rowOff>138474</xdr:rowOff>
    </xdr:from>
    <xdr:to>
      <xdr:col>55</xdr:col>
      <xdr:colOff>50800</xdr:colOff>
      <xdr:row>91</xdr:row>
      <xdr:rowOff>68624</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10426700" y="15568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90</xdr:row>
      <xdr:rowOff>53401</xdr:rowOff>
    </xdr:from>
    <xdr:ext cx="534377" cy="259045"/>
    <xdr:sp macro="" textlink="">
      <xdr:nvSpPr>
        <xdr:cNvPr id="494" name="土木費該当値テキスト">
          <a:extLst>
            <a:ext uri="{FF2B5EF4-FFF2-40B4-BE49-F238E27FC236}">
              <a16:creationId xmlns:a16="http://schemas.microsoft.com/office/drawing/2014/main" id="{00000000-0008-0000-0700-0000EE010000}"/>
            </a:ext>
          </a:extLst>
        </xdr:cNvPr>
        <xdr:cNvSpPr txBox="1"/>
      </xdr:nvSpPr>
      <xdr:spPr>
        <a:xfrm>
          <a:off x="10528300" y="15483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91</xdr:row>
      <xdr:rowOff>168159</xdr:rowOff>
    </xdr:from>
    <xdr:to>
      <xdr:col>50</xdr:col>
      <xdr:colOff>165100</xdr:colOff>
      <xdr:row>92</xdr:row>
      <xdr:rowOff>98309</xdr:rowOff>
    </xdr:to>
    <xdr:sp macro="" textlink="">
      <xdr:nvSpPr>
        <xdr:cNvPr id="495" name="楕円 494">
          <a:extLst>
            <a:ext uri="{FF2B5EF4-FFF2-40B4-BE49-F238E27FC236}">
              <a16:creationId xmlns:a16="http://schemas.microsoft.com/office/drawing/2014/main" id="{00000000-0008-0000-0700-0000EF010000}"/>
            </a:ext>
          </a:extLst>
        </xdr:cNvPr>
        <xdr:cNvSpPr/>
      </xdr:nvSpPr>
      <xdr:spPr>
        <a:xfrm>
          <a:off x="9588500" y="15770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90</xdr:row>
      <xdr:rowOff>114836</xdr:rowOff>
    </xdr:from>
    <xdr:ext cx="534377"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9372111" y="15545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114568</xdr:rowOff>
    </xdr:from>
    <xdr:to>
      <xdr:col>46</xdr:col>
      <xdr:colOff>38100</xdr:colOff>
      <xdr:row>94</xdr:row>
      <xdr:rowOff>44718</xdr:rowOff>
    </xdr:to>
    <xdr:sp macro="" textlink="">
      <xdr:nvSpPr>
        <xdr:cNvPr id="497" name="楕円 496">
          <a:extLst>
            <a:ext uri="{FF2B5EF4-FFF2-40B4-BE49-F238E27FC236}">
              <a16:creationId xmlns:a16="http://schemas.microsoft.com/office/drawing/2014/main" id="{00000000-0008-0000-0700-0000F1010000}"/>
            </a:ext>
          </a:extLst>
        </xdr:cNvPr>
        <xdr:cNvSpPr/>
      </xdr:nvSpPr>
      <xdr:spPr>
        <a:xfrm>
          <a:off x="8699500" y="16059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35845</xdr:rowOff>
    </xdr:from>
    <xdr:ext cx="534377"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8483111" y="16152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43703</xdr:rowOff>
    </xdr:from>
    <xdr:to>
      <xdr:col>41</xdr:col>
      <xdr:colOff>101600</xdr:colOff>
      <xdr:row>94</xdr:row>
      <xdr:rowOff>145303</xdr:rowOff>
    </xdr:to>
    <xdr:sp macro="" textlink="">
      <xdr:nvSpPr>
        <xdr:cNvPr id="499" name="楕円 498">
          <a:extLst>
            <a:ext uri="{FF2B5EF4-FFF2-40B4-BE49-F238E27FC236}">
              <a16:creationId xmlns:a16="http://schemas.microsoft.com/office/drawing/2014/main" id="{00000000-0008-0000-0700-0000F3010000}"/>
            </a:ext>
          </a:extLst>
        </xdr:cNvPr>
        <xdr:cNvSpPr/>
      </xdr:nvSpPr>
      <xdr:spPr>
        <a:xfrm>
          <a:off x="7810500" y="16160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136430</xdr:rowOff>
    </xdr:from>
    <xdr:ext cx="534377"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7594111" y="16252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88215</xdr:rowOff>
    </xdr:from>
    <xdr:to>
      <xdr:col>36</xdr:col>
      <xdr:colOff>165100</xdr:colOff>
      <xdr:row>94</xdr:row>
      <xdr:rowOff>18365</xdr:rowOff>
    </xdr:to>
    <xdr:sp macro="" textlink="">
      <xdr:nvSpPr>
        <xdr:cNvPr id="501" name="楕円 500">
          <a:extLst>
            <a:ext uri="{FF2B5EF4-FFF2-40B4-BE49-F238E27FC236}">
              <a16:creationId xmlns:a16="http://schemas.microsoft.com/office/drawing/2014/main" id="{00000000-0008-0000-0700-0000F5010000}"/>
            </a:ext>
          </a:extLst>
        </xdr:cNvPr>
        <xdr:cNvSpPr/>
      </xdr:nvSpPr>
      <xdr:spPr>
        <a:xfrm>
          <a:off x="6921500" y="16033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9492</xdr:rowOff>
    </xdr:from>
    <xdr:ext cx="534377"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6705111" y="16125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6" name="正方形/長方形 505">
          <a:extLst>
            <a:ext uri="{FF2B5EF4-FFF2-40B4-BE49-F238E27FC236}">
              <a16:creationId xmlns:a16="http://schemas.microsoft.com/office/drawing/2014/main" id="{00000000-0008-0000-0700-0000F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7" name="正方形/長方形 506">
          <a:extLst>
            <a:ext uri="{FF2B5EF4-FFF2-40B4-BE49-F238E27FC236}">
              <a16:creationId xmlns:a16="http://schemas.microsoft.com/office/drawing/2014/main" id="{00000000-0008-0000-0700-0000F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8" name="正方形/長方形 507">
          <a:extLst>
            <a:ext uri="{FF2B5EF4-FFF2-40B4-BE49-F238E27FC236}">
              <a16:creationId xmlns:a16="http://schemas.microsoft.com/office/drawing/2014/main" id="{00000000-0008-0000-0700-0000F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9" name="正方形/長方形 508">
          <a:extLst>
            <a:ext uri="{FF2B5EF4-FFF2-40B4-BE49-F238E27FC236}">
              <a16:creationId xmlns:a16="http://schemas.microsoft.com/office/drawing/2014/main" id="{00000000-0008-0000-0700-0000F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10" name="正方形/長方形 509">
          <a:extLst>
            <a:ext uri="{FF2B5EF4-FFF2-40B4-BE49-F238E27FC236}">
              <a16:creationId xmlns:a16="http://schemas.microsoft.com/office/drawing/2014/main" id="{00000000-0008-0000-0700-0000F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6" name="消防費グラフ枠">
          <a:extLst>
            <a:ext uri="{FF2B5EF4-FFF2-40B4-BE49-F238E27FC236}">
              <a16:creationId xmlns:a16="http://schemas.microsoft.com/office/drawing/2014/main" id="{00000000-0008-0000-0700-00000E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157035</xdr:rowOff>
    </xdr:from>
    <xdr:to>
      <xdr:col>85</xdr:col>
      <xdr:colOff>126364</xdr:colOff>
      <xdr:row>37</xdr:row>
      <xdr:rowOff>158941</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6317595" y="5129085"/>
          <a:ext cx="1269" cy="1373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162768</xdr:rowOff>
    </xdr:from>
    <xdr:ext cx="469744" cy="259045"/>
    <xdr:sp macro="" textlink="">
      <xdr:nvSpPr>
        <xdr:cNvPr id="528" name="消防費最小値テキスト">
          <a:extLst>
            <a:ext uri="{FF2B5EF4-FFF2-40B4-BE49-F238E27FC236}">
              <a16:creationId xmlns:a16="http://schemas.microsoft.com/office/drawing/2014/main" id="{00000000-0008-0000-0700-000010020000}"/>
            </a:ext>
          </a:extLst>
        </xdr:cNvPr>
        <xdr:cNvSpPr txBox="1"/>
      </xdr:nvSpPr>
      <xdr:spPr>
        <a:xfrm>
          <a:off x="16370300" y="6506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158941</xdr:rowOff>
    </xdr:from>
    <xdr:to>
      <xdr:col>86</xdr:col>
      <xdr:colOff>25400</xdr:colOff>
      <xdr:row>37</xdr:row>
      <xdr:rowOff>158941</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a:off x="16230600" y="6502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103712</xdr:rowOff>
    </xdr:from>
    <xdr:ext cx="534377" cy="259045"/>
    <xdr:sp macro="" textlink="">
      <xdr:nvSpPr>
        <xdr:cNvPr id="530" name="消防費最大値テキスト">
          <a:extLst>
            <a:ext uri="{FF2B5EF4-FFF2-40B4-BE49-F238E27FC236}">
              <a16:creationId xmlns:a16="http://schemas.microsoft.com/office/drawing/2014/main" id="{00000000-0008-0000-0700-000012020000}"/>
            </a:ext>
          </a:extLst>
        </xdr:cNvPr>
        <xdr:cNvSpPr txBox="1"/>
      </xdr:nvSpPr>
      <xdr:spPr>
        <a:xfrm>
          <a:off x="16370300" y="4904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157035</xdr:rowOff>
    </xdr:from>
    <xdr:to>
      <xdr:col>86</xdr:col>
      <xdr:colOff>25400</xdr:colOff>
      <xdr:row>29</xdr:row>
      <xdr:rowOff>157035</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a:off x="16230600" y="512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32</xdr:row>
      <xdr:rowOff>146558</xdr:rowOff>
    </xdr:from>
    <xdr:to>
      <xdr:col>85</xdr:col>
      <xdr:colOff>127000</xdr:colOff>
      <xdr:row>34</xdr:row>
      <xdr:rowOff>158941</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flipV="1">
          <a:off x="15481300" y="5632958"/>
          <a:ext cx="838200" cy="355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33</xdr:row>
      <xdr:rowOff>67708</xdr:rowOff>
    </xdr:from>
    <xdr:ext cx="534377" cy="259045"/>
    <xdr:sp macro="" textlink="">
      <xdr:nvSpPr>
        <xdr:cNvPr id="533" name="消防費平均値テキスト">
          <a:extLst>
            <a:ext uri="{FF2B5EF4-FFF2-40B4-BE49-F238E27FC236}">
              <a16:creationId xmlns:a16="http://schemas.microsoft.com/office/drawing/2014/main" id="{00000000-0008-0000-0700-000015020000}"/>
            </a:ext>
          </a:extLst>
        </xdr:cNvPr>
        <xdr:cNvSpPr txBox="1"/>
      </xdr:nvSpPr>
      <xdr:spPr>
        <a:xfrm>
          <a:off x="16370300" y="57255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89281</xdr:rowOff>
    </xdr:from>
    <xdr:to>
      <xdr:col>85</xdr:col>
      <xdr:colOff>177800</xdr:colOff>
      <xdr:row>34</xdr:row>
      <xdr:rowOff>19431</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6268700" y="5747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158941</xdr:rowOff>
    </xdr:from>
    <xdr:to>
      <xdr:col>81</xdr:col>
      <xdr:colOff>50800</xdr:colOff>
      <xdr:row>36</xdr:row>
      <xdr:rowOff>50546</xdr:rowOff>
    </xdr:to>
    <xdr:cxnSp macro="">
      <xdr:nvCxnSpPr>
        <xdr:cNvPr id="535" name="直線コネクタ 534">
          <a:extLst>
            <a:ext uri="{FF2B5EF4-FFF2-40B4-BE49-F238E27FC236}">
              <a16:creationId xmlns:a16="http://schemas.microsoft.com/office/drawing/2014/main" id="{00000000-0008-0000-0700-000017020000}"/>
            </a:ext>
          </a:extLst>
        </xdr:cNvPr>
        <xdr:cNvCxnSpPr/>
      </xdr:nvCxnSpPr>
      <xdr:spPr>
        <a:xfrm flipV="1">
          <a:off x="14592300" y="5988241"/>
          <a:ext cx="889000" cy="234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34</xdr:row>
      <xdr:rowOff>51753</xdr:rowOff>
    </xdr:from>
    <xdr:to>
      <xdr:col>81</xdr:col>
      <xdr:colOff>101600</xdr:colOff>
      <xdr:row>34</xdr:row>
      <xdr:rowOff>153353</xdr:rowOff>
    </xdr:to>
    <xdr:sp macro="" textlink="">
      <xdr:nvSpPr>
        <xdr:cNvPr id="536" name="フローチャート: 判断 535">
          <a:extLst>
            <a:ext uri="{FF2B5EF4-FFF2-40B4-BE49-F238E27FC236}">
              <a16:creationId xmlns:a16="http://schemas.microsoft.com/office/drawing/2014/main" id="{00000000-0008-0000-0700-000018020000}"/>
            </a:ext>
          </a:extLst>
        </xdr:cNvPr>
        <xdr:cNvSpPr/>
      </xdr:nvSpPr>
      <xdr:spPr>
        <a:xfrm>
          <a:off x="15430500" y="5881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169880</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14111" y="5656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150749</xdr:rowOff>
    </xdr:from>
    <xdr:to>
      <xdr:col>76</xdr:col>
      <xdr:colOff>114300</xdr:colOff>
      <xdr:row>36</xdr:row>
      <xdr:rowOff>50546</xdr:rowOff>
    </xdr:to>
    <xdr:cxnSp macro="">
      <xdr:nvCxnSpPr>
        <xdr:cNvPr id="538" name="直線コネクタ 537">
          <a:extLst>
            <a:ext uri="{FF2B5EF4-FFF2-40B4-BE49-F238E27FC236}">
              <a16:creationId xmlns:a16="http://schemas.microsoft.com/office/drawing/2014/main" id="{00000000-0008-0000-0700-00001A020000}"/>
            </a:ext>
          </a:extLst>
        </xdr:cNvPr>
        <xdr:cNvCxnSpPr/>
      </xdr:nvCxnSpPr>
      <xdr:spPr>
        <a:xfrm>
          <a:off x="13703300" y="6151499"/>
          <a:ext cx="889000" cy="71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34036</xdr:rowOff>
    </xdr:from>
    <xdr:to>
      <xdr:col>76</xdr:col>
      <xdr:colOff>165100</xdr:colOff>
      <xdr:row>34</xdr:row>
      <xdr:rowOff>135636</xdr:rowOff>
    </xdr:to>
    <xdr:sp macro="" textlink="">
      <xdr:nvSpPr>
        <xdr:cNvPr id="539" name="フローチャート: 判断 538">
          <a:extLst>
            <a:ext uri="{FF2B5EF4-FFF2-40B4-BE49-F238E27FC236}">
              <a16:creationId xmlns:a16="http://schemas.microsoft.com/office/drawing/2014/main" id="{00000000-0008-0000-0700-00001B020000}"/>
            </a:ext>
          </a:extLst>
        </xdr:cNvPr>
        <xdr:cNvSpPr/>
      </xdr:nvSpPr>
      <xdr:spPr>
        <a:xfrm>
          <a:off x="14541500" y="5863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152163</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4325111" y="5638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1588</xdr:rowOff>
    </xdr:from>
    <xdr:to>
      <xdr:col>71</xdr:col>
      <xdr:colOff>177800</xdr:colOff>
      <xdr:row>35</xdr:row>
      <xdr:rowOff>150749</xdr:rowOff>
    </xdr:to>
    <xdr:cxnSp macro="">
      <xdr:nvCxnSpPr>
        <xdr:cNvPr id="541" name="直線コネクタ 540">
          <a:extLst>
            <a:ext uri="{FF2B5EF4-FFF2-40B4-BE49-F238E27FC236}">
              <a16:creationId xmlns:a16="http://schemas.microsoft.com/office/drawing/2014/main" id="{00000000-0008-0000-0700-00001D020000}"/>
            </a:ext>
          </a:extLst>
        </xdr:cNvPr>
        <xdr:cNvCxnSpPr/>
      </xdr:nvCxnSpPr>
      <xdr:spPr>
        <a:xfrm>
          <a:off x="12814300" y="5830888"/>
          <a:ext cx="889000" cy="320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90424</xdr:rowOff>
    </xdr:from>
    <xdr:to>
      <xdr:col>72</xdr:col>
      <xdr:colOff>38100</xdr:colOff>
      <xdr:row>35</xdr:row>
      <xdr:rowOff>20574</xdr:rowOff>
    </xdr:to>
    <xdr:sp macro="" textlink="">
      <xdr:nvSpPr>
        <xdr:cNvPr id="542" name="フローチャート: 判断 541">
          <a:extLst>
            <a:ext uri="{FF2B5EF4-FFF2-40B4-BE49-F238E27FC236}">
              <a16:creationId xmlns:a16="http://schemas.microsoft.com/office/drawing/2014/main" id="{00000000-0008-0000-0700-00001E020000}"/>
            </a:ext>
          </a:extLst>
        </xdr:cNvPr>
        <xdr:cNvSpPr/>
      </xdr:nvSpPr>
      <xdr:spPr>
        <a:xfrm>
          <a:off x="13652500" y="5919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37101</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436111" y="5694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74422</xdr:rowOff>
    </xdr:from>
    <xdr:to>
      <xdr:col>67</xdr:col>
      <xdr:colOff>101600</xdr:colOff>
      <xdr:row>34</xdr:row>
      <xdr:rowOff>4572</xdr:rowOff>
    </xdr:to>
    <xdr:sp macro="" textlink="">
      <xdr:nvSpPr>
        <xdr:cNvPr id="544" name="フローチャート: 判断 543">
          <a:extLst>
            <a:ext uri="{FF2B5EF4-FFF2-40B4-BE49-F238E27FC236}">
              <a16:creationId xmlns:a16="http://schemas.microsoft.com/office/drawing/2014/main" id="{00000000-0008-0000-0700-000020020000}"/>
            </a:ext>
          </a:extLst>
        </xdr:cNvPr>
        <xdr:cNvSpPr/>
      </xdr:nvSpPr>
      <xdr:spPr>
        <a:xfrm>
          <a:off x="12763500" y="573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21099</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547111" y="5507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32</xdr:row>
      <xdr:rowOff>95758</xdr:rowOff>
    </xdr:from>
    <xdr:to>
      <xdr:col>85</xdr:col>
      <xdr:colOff>177800</xdr:colOff>
      <xdr:row>33</xdr:row>
      <xdr:rowOff>25908</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6268700" y="558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31</xdr:row>
      <xdr:rowOff>118635</xdr:rowOff>
    </xdr:from>
    <xdr:ext cx="534377" cy="259045"/>
    <xdr:sp macro="" textlink="">
      <xdr:nvSpPr>
        <xdr:cNvPr id="552" name="消防費該当値テキスト">
          <a:extLst>
            <a:ext uri="{FF2B5EF4-FFF2-40B4-BE49-F238E27FC236}">
              <a16:creationId xmlns:a16="http://schemas.microsoft.com/office/drawing/2014/main" id="{00000000-0008-0000-0700-000028020000}"/>
            </a:ext>
          </a:extLst>
        </xdr:cNvPr>
        <xdr:cNvSpPr txBox="1"/>
      </xdr:nvSpPr>
      <xdr:spPr>
        <a:xfrm>
          <a:off x="16370300" y="5433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108141</xdr:rowOff>
    </xdr:from>
    <xdr:to>
      <xdr:col>81</xdr:col>
      <xdr:colOff>101600</xdr:colOff>
      <xdr:row>35</xdr:row>
      <xdr:rowOff>38291</xdr:rowOff>
    </xdr:to>
    <xdr:sp macro="" textlink="">
      <xdr:nvSpPr>
        <xdr:cNvPr id="553" name="楕円 552">
          <a:extLst>
            <a:ext uri="{FF2B5EF4-FFF2-40B4-BE49-F238E27FC236}">
              <a16:creationId xmlns:a16="http://schemas.microsoft.com/office/drawing/2014/main" id="{00000000-0008-0000-0700-000029020000}"/>
            </a:ext>
          </a:extLst>
        </xdr:cNvPr>
        <xdr:cNvSpPr/>
      </xdr:nvSpPr>
      <xdr:spPr>
        <a:xfrm>
          <a:off x="15430500" y="5937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29418</xdr:rowOff>
    </xdr:from>
    <xdr:ext cx="534377"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5214111" y="6030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171196</xdr:rowOff>
    </xdr:from>
    <xdr:to>
      <xdr:col>76</xdr:col>
      <xdr:colOff>165100</xdr:colOff>
      <xdr:row>36</xdr:row>
      <xdr:rowOff>101346</xdr:rowOff>
    </xdr:to>
    <xdr:sp macro="" textlink="">
      <xdr:nvSpPr>
        <xdr:cNvPr id="555" name="楕円 554">
          <a:extLst>
            <a:ext uri="{FF2B5EF4-FFF2-40B4-BE49-F238E27FC236}">
              <a16:creationId xmlns:a16="http://schemas.microsoft.com/office/drawing/2014/main" id="{00000000-0008-0000-0700-00002B020000}"/>
            </a:ext>
          </a:extLst>
        </xdr:cNvPr>
        <xdr:cNvSpPr/>
      </xdr:nvSpPr>
      <xdr:spPr>
        <a:xfrm>
          <a:off x="14541500" y="6171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92473</xdr:rowOff>
    </xdr:from>
    <xdr:ext cx="534377"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4325111" y="6264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99949</xdr:rowOff>
    </xdr:from>
    <xdr:to>
      <xdr:col>72</xdr:col>
      <xdr:colOff>38100</xdr:colOff>
      <xdr:row>36</xdr:row>
      <xdr:rowOff>30099</xdr:rowOff>
    </xdr:to>
    <xdr:sp macro="" textlink="">
      <xdr:nvSpPr>
        <xdr:cNvPr id="557" name="楕円 556">
          <a:extLst>
            <a:ext uri="{FF2B5EF4-FFF2-40B4-BE49-F238E27FC236}">
              <a16:creationId xmlns:a16="http://schemas.microsoft.com/office/drawing/2014/main" id="{00000000-0008-0000-0700-00002D020000}"/>
            </a:ext>
          </a:extLst>
        </xdr:cNvPr>
        <xdr:cNvSpPr/>
      </xdr:nvSpPr>
      <xdr:spPr>
        <a:xfrm>
          <a:off x="13652500" y="6100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21226</xdr:rowOff>
    </xdr:from>
    <xdr:ext cx="534377"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3436111" y="6193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122238</xdr:rowOff>
    </xdr:from>
    <xdr:to>
      <xdr:col>67</xdr:col>
      <xdr:colOff>101600</xdr:colOff>
      <xdr:row>34</xdr:row>
      <xdr:rowOff>52388</xdr:rowOff>
    </xdr:to>
    <xdr:sp macro="" textlink="">
      <xdr:nvSpPr>
        <xdr:cNvPr id="559" name="楕円 558">
          <a:extLst>
            <a:ext uri="{FF2B5EF4-FFF2-40B4-BE49-F238E27FC236}">
              <a16:creationId xmlns:a16="http://schemas.microsoft.com/office/drawing/2014/main" id="{00000000-0008-0000-0700-00002F020000}"/>
            </a:ext>
          </a:extLst>
        </xdr:cNvPr>
        <xdr:cNvSpPr/>
      </xdr:nvSpPr>
      <xdr:spPr>
        <a:xfrm>
          <a:off x="12763500" y="5780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43515</xdr:rowOff>
    </xdr:from>
    <xdr:ext cx="534377"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547111" y="5872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4" name="正方形/長方形 563">
          <a:extLst>
            <a:ext uri="{FF2B5EF4-FFF2-40B4-BE49-F238E27FC236}">
              <a16:creationId xmlns:a16="http://schemas.microsoft.com/office/drawing/2014/main" id="{00000000-0008-0000-0700-00003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5" name="正方形/長方形 564">
          <a:extLst>
            <a:ext uri="{FF2B5EF4-FFF2-40B4-BE49-F238E27FC236}">
              <a16:creationId xmlns:a16="http://schemas.microsoft.com/office/drawing/2014/main" id="{00000000-0008-0000-0700-00003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6" name="正方形/長方形 565">
          <a:extLst>
            <a:ext uri="{FF2B5EF4-FFF2-40B4-BE49-F238E27FC236}">
              <a16:creationId xmlns:a16="http://schemas.microsoft.com/office/drawing/2014/main" id="{00000000-0008-0000-0700-00003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7" name="正方形/長方形 566">
          <a:extLst>
            <a:ext uri="{FF2B5EF4-FFF2-40B4-BE49-F238E27FC236}">
              <a16:creationId xmlns:a16="http://schemas.microsoft.com/office/drawing/2014/main" id="{00000000-0008-0000-0700-00003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8" name="正方形/長方形 567">
          <a:extLst>
            <a:ext uri="{FF2B5EF4-FFF2-40B4-BE49-F238E27FC236}">
              <a16:creationId xmlns:a16="http://schemas.microsoft.com/office/drawing/2014/main" id="{00000000-0008-0000-0700-00003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2" name="教育費グラフ枠">
          <a:extLst>
            <a:ext uri="{FF2B5EF4-FFF2-40B4-BE49-F238E27FC236}">
              <a16:creationId xmlns:a16="http://schemas.microsoft.com/office/drawing/2014/main" id="{00000000-0008-0000-0700-00004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10587</xdr:rowOff>
    </xdr:from>
    <xdr:to>
      <xdr:col>85</xdr:col>
      <xdr:colOff>126364</xdr:colOff>
      <xdr:row>54</xdr:row>
      <xdr:rowOff>88540</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6317595" y="8754537"/>
          <a:ext cx="1269" cy="592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92367</xdr:rowOff>
    </xdr:from>
    <xdr:ext cx="534377" cy="259045"/>
    <xdr:sp macro="" textlink="">
      <xdr:nvSpPr>
        <xdr:cNvPr id="584" name="教育費最小値テキスト">
          <a:extLst>
            <a:ext uri="{FF2B5EF4-FFF2-40B4-BE49-F238E27FC236}">
              <a16:creationId xmlns:a16="http://schemas.microsoft.com/office/drawing/2014/main" id="{00000000-0008-0000-0700-000048020000}"/>
            </a:ext>
          </a:extLst>
        </xdr:cNvPr>
        <xdr:cNvSpPr txBox="1"/>
      </xdr:nvSpPr>
      <xdr:spPr>
        <a:xfrm>
          <a:off x="16370300" y="9350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88540</xdr:rowOff>
    </xdr:from>
    <xdr:to>
      <xdr:col>86</xdr:col>
      <xdr:colOff>25400</xdr:colOff>
      <xdr:row>54</xdr:row>
      <xdr:rowOff>88540</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6230600" y="9346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128714</xdr:rowOff>
    </xdr:from>
    <xdr:ext cx="534377" cy="259045"/>
    <xdr:sp macro="" textlink="">
      <xdr:nvSpPr>
        <xdr:cNvPr id="586" name="教育費最大値テキスト">
          <a:extLst>
            <a:ext uri="{FF2B5EF4-FFF2-40B4-BE49-F238E27FC236}">
              <a16:creationId xmlns:a16="http://schemas.microsoft.com/office/drawing/2014/main" id="{00000000-0008-0000-0700-00004A020000}"/>
            </a:ext>
          </a:extLst>
        </xdr:cNvPr>
        <xdr:cNvSpPr txBox="1"/>
      </xdr:nvSpPr>
      <xdr:spPr>
        <a:xfrm>
          <a:off x="16370300" y="8529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98,148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10587</xdr:rowOff>
    </xdr:from>
    <xdr:to>
      <xdr:col>86</xdr:col>
      <xdr:colOff>25400</xdr:colOff>
      <xdr:row>51</xdr:row>
      <xdr:rowOff>10587</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6230600" y="8754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51</xdr:row>
      <xdr:rowOff>93957</xdr:rowOff>
    </xdr:from>
    <xdr:to>
      <xdr:col>85</xdr:col>
      <xdr:colOff>127000</xdr:colOff>
      <xdr:row>52</xdr:row>
      <xdr:rowOff>72400</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5481300" y="8837907"/>
          <a:ext cx="838200" cy="149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52</xdr:row>
      <xdr:rowOff>46890</xdr:rowOff>
    </xdr:from>
    <xdr:ext cx="534377" cy="259045"/>
    <xdr:sp macro="" textlink="">
      <xdr:nvSpPr>
        <xdr:cNvPr id="589" name="教育費平均値テキスト">
          <a:extLst>
            <a:ext uri="{FF2B5EF4-FFF2-40B4-BE49-F238E27FC236}">
              <a16:creationId xmlns:a16="http://schemas.microsoft.com/office/drawing/2014/main" id="{00000000-0008-0000-0700-00004D020000}"/>
            </a:ext>
          </a:extLst>
        </xdr:cNvPr>
        <xdr:cNvSpPr txBox="1"/>
      </xdr:nvSpPr>
      <xdr:spPr>
        <a:xfrm>
          <a:off x="16370300" y="89622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68463</xdr:rowOff>
    </xdr:from>
    <xdr:to>
      <xdr:col>85</xdr:col>
      <xdr:colOff>177800</xdr:colOff>
      <xdr:row>52</xdr:row>
      <xdr:rowOff>170063</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6268700" y="8983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52</xdr:row>
      <xdr:rowOff>27709</xdr:rowOff>
    </xdr:from>
    <xdr:to>
      <xdr:col>81</xdr:col>
      <xdr:colOff>50800</xdr:colOff>
      <xdr:row>52</xdr:row>
      <xdr:rowOff>72400</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a:off x="14592300" y="8943109"/>
          <a:ext cx="889000" cy="44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52</xdr:row>
      <xdr:rowOff>134894</xdr:rowOff>
    </xdr:from>
    <xdr:to>
      <xdr:col>81</xdr:col>
      <xdr:colOff>101600</xdr:colOff>
      <xdr:row>53</xdr:row>
      <xdr:rowOff>65044</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5430500" y="905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56171</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14111" y="9143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52</xdr:row>
      <xdr:rowOff>27709</xdr:rowOff>
    </xdr:from>
    <xdr:to>
      <xdr:col>76</xdr:col>
      <xdr:colOff>114300</xdr:colOff>
      <xdr:row>59</xdr:row>
      <xdr:rowOff>53495</xdr:rowOff>
    </xdr:to>
    <xdr:cxnSp macro="">
      <xdr:nvCxnSpPr>
        <xdr:cNvPr id="594" name="直線コネクタ 593">
          <a:extLst>
            <a:ext uri="{FF2B5EF4-FFF2-40B4-BE49-F238E27FC236}">
              <a16:creationId xmlns:a16="http://schemas.microsoft.com/office/drawing/2014/main" id="{00000000-0008-0000-0700-000052020000}"/>
            </a:ext>
          </a:extLst>
        </xdr:cNvPr>
        <xdr:cNvCxnSpPr/>
      </xdr:nvCxnSpPr>
      <xdr:spPr>
        <a:xfrm flipV="1">
          <a:off x="13703300" y="8943109"/>
          <a:ext cx="889000" cy="1225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52</xdr:row>
      <xdr:rowOff>128905</xdr:rowOff>
    </xdr:from>
    <xdr:to>
      <xdr:col>76</xdr:col>
      <xdr:colOff>165100</xdr:colOff>
      <xdr:row>53</xdr:row>
      <xdr:rowOff>59055</xdr:rowOff>
    </xdr:to>
    <xdr:sp macro="" textlink="">
      <xdr:nvSpPr>
        <xdr:cNvPr id="595" name="フローチャート: 判断 594">
          <a:extLst>
            <a:ext uri="{FF2B5EF4-FFF2-40B4-BE49-F238E27FC236}">
              <a16:creationId xmlns:a16="http://schemas.microsoft.com/office/drawing/2014/main" id="{00000000-0008-0000-0700-000053020000}"/>
            </a:ext>
          </a:extLst>
        </xdr:cNvPr>
        <xdr:cNvSpPr/>
      </xdr:nvSpPr>
      <xdr:spPr>
        <a:xfrm>
          <a:off x="14541500" y="904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50182</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325111" y="913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3523</xdr:rowOff>
    </xdr:from>
    <xdr:to>
      <xdr:col>71</xdr:col>
      <xdr:colOff>177800</xdr:colOff>
      <xdr:row>59</xdr:row>
      <xdr:rowOff>53495</xdr:rowOff>
    </xdr:to>
    <xdr:cxnSp macro="">
      <xdr:nvCxnSpPr>
        <xdr:cNvPr id="597" name="直線コネクタ 596">
          <a:extLst>
            <a:ext uri="{FF2B5EF4-FFF2-40B4-BE49-F238E27FC236}">
              <a16:creationId xmlns:a16="http://schemas.microsoft.com/office/drawing/2014/main" id="{00000000-0008-0000-0700-000055020000}"/>
            </a:ext>
          </a:extLst>
        </xdr:cNvPr>
        <xdr:cNvCxnSpPr/>
      </xdr:nvCxnSpPr>
      <xdr:spPr>
        <a:xfrm>
          <a:off x="12814300" y="10119073"/>
          <a:ext cx="889000" cy="49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59205</xdr:rowOff>
    </xdr:from>
    <xdr:to>
      <xdr:col>72</xdr:col>
      <xdr:colOff>38100</xdr:colOff>
      <xdr:row>58</xdr:row>
      <xdr:rowOff>160805</xdr:rowOff>
    </xdr:to>
    <xdr:sp macro="" textlink="">
      <xdr:nvSpPr>
        <xdr:cNvPr id="598" name="フローチャート: 判断 597">
          <a:extLst>
            <a:ext uri="{FF2B5EF4-FFF2-40B4-BE49-F238E27FC236}">
              <a16:creationId xmlns:a16="http://schemas.microsoft.com/office/drawing/2014/main" id="{00000000-0008-0000-0700-000056020000}"/>
            </a:ext>
          </a:extLst>
        </xdr:cNvPr>
        <xdr:cNvSpPr/>
      </xdr:nvSpPr>
      <xdr:spPr>
        <a:xfrm>
          <a:off x="13652500" y="1000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5882</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436111" y="9778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87894</xdr:rowOff>
    </xdr:from>
    <xdr:to>
      <xdr:col>67</xdr:col>
      <xdr:colOff>101600</xdr:colOff>
      <xdr:row>59</xdr:row>
      <xdr:rowOff>18044</xdr:rowOff>
    </xdr:to>
    <xdr:sp macro="" textlink="">
      <xdr:nvSpPr>
        <xdr:cNvPr id="600" name="フローチャート: 判断 599">
          <a:extLst>
            <a:ext uri="{FF2B5EF4-FFF2-40B4-BE49-F238E27FC236}">
              <a16:creationId xmlns:a16="http://schemas.microsoft.com/office/drawing/2014/main" id="{00000000-0008-0000-0700-000058020000}"/>
            </a:ext>
          </a:extLst>
        </xdr:cNvPr>
        <xdr:cNvSpPr/>
      </xdr:nvSpPr>
      <xdr:spPr>
        <a:xfrm>
          <a:off x="12763500" y="10031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34571</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547111" y="9807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51</xdr:row>
      <xdr:rowOff>43157</xdr:rowOff>
    </xdr:from>
    <xdr:to>
      <xdr:col>85</xdr:col>
      <xdr:colOff>177800</xdr:colOff>
      <xdr:row>51</xdr:row>
      <xdr:rowOff>144757</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6268700" y="8787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50</xdr:row>
      <xdr:rowOff>129534</xdr:rowOff>
    </xdr:from>
    <xdr:ext cx="534377" cy="259045"/>
    <xdr:sp macro="" textlink="">
      <xdr:nvSpPr>
        <xdr:cNvPr id="608" name="教育費該当値テキスト">
          <a:extLst>
            <a:ext uri="{FF2B5EF4-FFF2-40B4-BE49-F238E27FC236}">
              <a16:creationId xmlns:a16="http://schemas.microsoft.com/office/drawing/2014/main" id="{00000000-0008-0000-0700-000060020000}"/>
            </a:ext>
          </a:extLst>
        </xdr:cNvPr>
        <xdr:cNvSpPr txBox="1"/>
      </xdr:nvSpPr>
      <xdr:spPr>
        <a:xfrm>
          <a:off x="16370300" y="870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52</xdr:row>
      <xdr:rowOff>21600</xdr:rowOff>
    </xdr:from>
    <xdr:to>
      <xdr:col>81</xdr:col>
      <xdr:colOff>101600</xdr:colOff>
      <xdr:row>52</xdr:row>
      <xdr:rowOff>123200</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5430500" y="893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50</xdr:row>
      <xdr:rowOff>139727</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5214111" y="871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51</xdr:row>
      <xdr:rowOff>148359</xdr:rowOff>
    </xdr:from>
    <xdr:to>
      <xdr:col>76</xdr:col>
      <xdr:colOff>165100</xdr:colOff>
      <xdr:row>52</xdr:row>
      <xdr:rowOff>78509</xdr:rowOff>
    </xdr:to>
    <xdr:sp macro="" textlink="">
      <xdr:nvSpPr>
        <xdr:cNvPr id="611" name="楕円 610">
          <a:extLst>
            <a:ext uri="{FF2B5EF4-FFF2-40B4-BE49-F238E27FC236}">
              <a16:creationId xmlns:a16="http://schemas.microsoft.com/office/drawing/2014/main" id="{00000000-0008-0000-0700-000063020000}"/>
            </a:ext>
          </a:extLst>
        </xdr:cNvPr>
        <xdr:cNvSpPr/>
      </xdr:nvSpPr>
      <xdr:spPr>
        <a:xfrm>
          <a:off x="14541500" y="8892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50</xdr:row>
      <xdr:rowOff>95036</xdr:rowOff>
    </xdr:from>
    <xdr:ext cx="534377"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4325111" y="8667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2695</xdr:rowOff>
    </xdr:from>
    <xdr:to>
      <xdr:col>72</xdr:col>
      <xdr:colOff>38100</xdr:colOff>
      <xdr:row>59</xdr:row>
      <xdr:rowOff>104295</xdr:rowOff>
    </xdr:to>
    <xdr:sp macro="" textlink="">
      <xdr:nvSpPr>
        <xdr:cNvPr id="613" name="楕円 612">
          <a:extLst>
            <a:ext uri="{FF2B5EF4-FFF2-40B4-BE49-F238E27FC236}">
              <a16:creationId xmlns:a16="http://schemas.microsoft.com/office/drawing/2014/main" id="{00000000-0008-0000-0700-000065020000}"/>
            </a:ext>
          </a:extLst>
        </xdr:cNvPr>
        <xdr:cNvSpPr/>
      </xdr:nvSpPr>
      <xdr:spPr>
        <a:xfrm>
          <a:off x="13652500" y="10118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95422</xdr:rowOff>
    </xdr:from>
    <xdr:ext cx="534377"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3436111" y="10210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124173</xdr:rowOff>
    </xdr:from>
    <xdr:to>
      <xdr:col>67</xdr:col>
      <xdr:colOff>101600</xdr:colOff>
      <xdr:row>59</xdr:row>
      <xdr:rowOff>54323</xdr:rowOff>
    </xdr:to>
    <xdr:sp macro="" textlink="">
      <xdr:nvSpPr>
        <xdr:cNvPr id="615" name="楕円 614">
          <a:extLst>
            <a:ext uri="{FF2B5EF4-FFF2-40B4-BE49-F238E27FC236}">
              <a16:creationId xmlns:a16="http://schemas.microsoft.com/office/drawing/2014/main" id="{00000000-0008-0000-0700-000067020000}"/>
            </a:ext>
          </a:extLst>
        </xdr:cNvPr>
        <xdr:cNvSpPr/>
      </xdr:nvSpPr>
      <xdr:spPr>
        <a:xfrm>
          <a:off x="12763500" y="10068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45450</xdr:rowOff>
    </xdr:from>
    <xdr:ext cx="534377"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547111" y="1016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2" name="正方形/長方形 621">
          <a:extLst>
            <a:ext uri="{FF2B5EF4-FFF2-40B4-BE49-F238E27FC236}">
              <a16:creationId xmlns:a16="http://schemas.microsoft.com/office/drawing/2014/main" id="{00000000-0008-0000-0700-00006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3" name="正方形/長方形 622">
          <a:extLst>
            <a:ext uri="{FF2B5EF4-FFF2-40B4-BE49-F238E27FC236}">
              <a16:creationId xmlns:a16="http://schemas.microsoft.com/office/drawing/2014/main" id="{00000000-0008-0000-0700-00006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4" name="正方形/長方形 623">
          <a:extLst>
            <a:ext uri="{FF2B5EF4-FFF2-40B4-BE49-F238E27FC236}">
              <a16:creationId xmlns:a16="http://schemas.microsoft.com/office/drawing/2014/main" id="{00000000-0008-0000-0700-00007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70</xdr:row>
      <xdr:rowOff>111777</xdr:rowOff>
    </xdr:from>
    <xdr:ext cx="53129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5" name="災害復旧費グラフ枠">
          <a:extLst>
            <a:ext uri="{FF2B5EF4-FFF2-40B4-BE49-F238E27FC236}">
              <a16:creationId xmlns:a16="http://schemas.microsoft.com/office/drawing/2014/main" id="{00000000-0008-0000-0700-00007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74</xdr:row>
      <xdr:rowOff>29915</xdr:rowOff>
    </xdr:from>
    <xdr:to>
      <xdr:col>85</xdr:col>
      <xdr:colOff>126364</xdr:colOff>
      <xdr:row>78</xdr:row>
      <xdr:rowOff>25400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6317595" y="12717215"/>
          <a:ext cx="1269" cy="681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37" name="災害復旧費最小値テキスト">
          <a:extLst>
            <a:ext uri="{FF2B5EF4-FFF2-40B4-BE49-F238E27FC236}">
              <a16:creationId xmlns:a16="http://schemas.microsoft.com/office/drawing/2014/main" id="{00000000-0008-0000-0700-00007D020000}"/>
            </a:ext>
          </a:extLst>
        </xdr:cNvPr>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72</xdr:row>
      <xdr:rowOff>148042</xdr:rowOff>
    </xdr:from>
    <xdr:ext cx="534377" cy="259045"/>
    <xdr:sp macro="" textlink="">
      <xdr:nvSpPr>
        <xdr:cNvPr id="639" name="災害復旧費最大値テキスト">
          <a:extLst>
            <a:ext uri="{FF2B5EF4-FFF2-40B4-BE49-F238E27FC236}">
              <a16:creationId xmlns:a16="http://schemas.microsoft.com/office/drawing/2014/main" id="{00000000-0008-0000-0700-00007F020000}"/>
            </a:ext>
          </a:extLst>
        </xdr:cNvPr>
        <xdr:cNvSpPr txBox="1"/>
      </xdr:nvSpPr>
      <xdr:spPr>
        <a:xfrm>
          <a:off x="16370300" y="12492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74</xdr:row>
      <xdr:rowOff>29915</xdr:rowOff>
    </xdr:from>
    <xdr:to>
      <xdr:col>86</xdr:col>
      <xdr:colOff>25400</xdr:colOff>
      <xdr:row>74</xdr:row>
      <xdr:rowOff>29915</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6230600" y="12717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34658</xdr:rowOff>
    </xdr:from>
    <xdr:to>
      <xdr:col>85</xdr:col>
      <xdr:colOff>127000</xdr:colOff>
      <xdr:row>74</xdr:row>
      <xdr:rowOff>29915</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5481300" y="12379058"/>
          <a:ext cx="838200" cy="338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29094</xdr:rowOff>
    </xdr:from>
    <xdr:ext cx="469744" cy="259045"/>
    <xdr:sp macro="" textlink="">
      <xdr:nvSpPr>
        <xdr:cNvPr id="642" name="災害復旧費平均値テキスト">
          <a:extLst>
            <a:ext uri="{FF2B5EF4-FFF2-40B4-BE49-F238E27FC236}">
              <a16:creationId xmlns:a16="http://schemas.microsoft.com/office/drawing/2014/main" id="{00000000-0008-0000-0700-000082020000}"/>
            </a:ext>
          </a:extLst>
        </xdr:cNvPr>
        <xdr:cNvSpPr txBox="1"/>
      </xdr:nvSpPr>
      <xdr:spPr>
        <a:xfrm>
          <a:off x="16370300" y="132307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50667</xdr:rowOff>
    </xdr:from>
    <xdr:to>
      <xdr:col>85</xdr:col>
      <xdr:colOff>177800</xdr:colOff>
      <xdr:row>77</xdr:row>
      <xdr:rowOff>152267</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6268700" y="1325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19514</xdr:rowOff>
    </xdr:from>
    <xdr:to>
      <xdr:col>81</xdr:col>
      <xdr:colOff>50800</xdr:colOff>
      <xdr:row>72</xdr:row>
      <xdr:rowOff>34658</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4592300" y="12192464"/>
          <a:ext cx="889000" cy="186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63297</xdr:rowOff>
    </xdr:from>
    <xdr:to>
      <xdr:col>81</xdr:col>
      <xdr:colOff>101600</xdr:colOff>
      <xdr:row>77</xdr:row>
      <xdr:rowOff>164897</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5430500" y="13264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156024</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246428" y="13357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19514</xdr:rowOff>
    </xdr:from>
    <xdr:to>
      <xdr:col>76</xdr:col>
      <xdr:colOff>114300</xdr:colOff>
      <xdr:row>72</xdr:row>
      <xdr:rowOff>16770</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flipV="1">
          <a:off x="13703300" y="12192464"/>
          <a:ext cx="889000" cy="168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99588</xdr:rowOff>
    </xdr:from>
    <xdr:to>
      <xdr:col>76</xdr:col>
      <xdr:colOff>165100</xdr:colOff>
      <xdr:row>78</xdr:row>
      <xdr:rowOff>29738</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4541500" y="1330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20865</xdr:rowOff>
    </xdr:from>
    <xdr:ext cx="378565"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3017" y="133939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16770</xdr:rowOff>
    </xdr:from>
    <xdr:to>
      <xdr:col>71</xdr:col>
      <xdr:colOff>177800</xdr:colOff>
      <xdr:row>77</xdr:row>
      <xdr:rowOff>159589</xdr:rowOff>
    </xdr:to>
    <xdr:cxnSp macro="">
      <xdr:nvCxnSpPr>
        <xdr:cNvPr id="650" name="直線コネクタ 649">
          <a:extLst>
            <a:ext uri="{FF2B5EF4-FFF2-40B4-BE49-F238E27FC236}">
              <a16:creationId xmlns:a16="http://schemas.microsoft.com/office/drawing/2014/main" id="{00000000-0008-0000-0700-00008A020000}"/>
            </a:ext>
          </a:extLst>
        </xdr:cNvPr>
        <xdr:cNvCxnSpPr/>
      </xdr:nvCxnSpPr>
      <xdr:spPr>
        <a:xfrm flipV="1">
          <a:off x="12814300" y="12361170"/>
          <a:ext cx="889000" cy="1000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99816</xdr:rowOff>
    </xdr:from>
    <xdr:to>
      <xdr:col>72</xdr:col>
      <xdr:colOff>38100</xdr:colOff>
      <xdr:row>78</xdr:row>
      <xdr:rowOff>29966</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3652500" y="13301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21093</xdr:rowOff>
    </xdr:from>
    <xdr:ext cx="378565"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14017" y="133941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112388</xdr:rowOff>
    </xdr:from>
    <xdr:to>
      <xdr:col>67</xdr:col>
      <xdr:colOff>101600</xdr:colOff>
      <xdr:row>78</xdr:row>
      <xdr:rowOff>42538</xdr:rowOff>
    </xdr:to>
    <xdr:sp macro="" textlink="">
      <xdr:nvSpPr>
        <xdr:cNvPr id="653" name="フローチャート: 判断 652">
          <a:extLst>
            <a:ext uri="{FF2B5EF4-FFF2-40B4-BE49-F238E27FC236}">
              <a16:creationId xmlns:a16="http://schemas.microsoft.com/office/drawing/2014/main" id="{00000000-0008-0000-0700-00008D020000}"/>
            </a:ext>
          </a:extLst>
        </xdr:cNvPr>
        <xdr:cNvSpPr/>
      </xdr:nvSpPr>
      <xdr:spPr>
        <a:xfrm>
          <a:off x="12763500" y="1331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33665</xdr:rowOff>
    </xdr:from>
    <xdr:ext cx="378565"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5017" y="134067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150565</xdr:rowOff>
    </xdr:from>
    <xdr:to>
      <xdr:col>85</xdr:col>
      <xdr:colOff>177800</xdr:colOff>
      <xdr:row>74</xdr:row>
      <xdr:rowOff>80715</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6268700" y="12666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103592</xdr:rowOff>
    </xdr:from>
    <xdr:ext cx="534377" cy="259045"/>
    <xdr:sp macro="" textlink="">
      <xdr:nvSpPr>
        <xdr:cNvPr id="661" name="災害復旧費該当値テキスト">
          <a:extLst>
            <a:ext uri="{FF2B5EF4-FFF2-40B4-BE49-F238E27FC236}">
              <a16:creationId xmlns:a16="http://schemas.microsoft.com/office/drawing/2014/main" id="{00000000-0008-0000-0700-000095020000}"/>
            </a:ext>
          </a:extLst>
        </xdr:cNvPr>
        <xdr:cNvSpPr txBox="1"/>
      </xdr:nvSpPr>
      <xdr:spPr>
        <a:xfrm>
          <a:off x="16370300" y="12619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71</xdr:row>
      <xdr:rowOff>155308</xdr:rowOff>
    </xdr:from>
    <xdr:to>
      <xdr:col>81</xdr:col>
      <xdr:colOff>101600</xdr:colOff>
      <xdr:row>72</xdr:row>
      <xdr:rowOff>85458</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5430500" y="12328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70</xdr:row>
      <xdr:rowOff>101985</xdr:rowOff>
    </xdr:from>
    <xdr:ext cx="534377"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5214111" y="12103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70</xdr:row>
      <xdr:rowOff>140164</xdr:rowOff>
    </xdr:from>
    <xdr:to>
      <xdr:col>76</xdr:col>
      <xdr:colOff>165100</xdr:colOff>
      <xdr:row>71</xdr:row>
      <xdr:rowOff>70314</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4541500" y="12141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69</xdr:row>
      <xdr:rowOff>86841</xdr:rowOff>
    </xdr:from>
    <xdr:ext cx="534377"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4325111" y="11916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71</xdr:row>
      <xdr:rowOff>137420</xdr:rowOff>
    </xdr:from>
    <xdr:to>
      <xdr:col>72</xdr:col>
      <xdr:colOff>38100</xdr:colOff>
      <xdr:row>72</xdr:row>
      <xdr:rowOff>67570</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3652500" y="12310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70</xdr:row>
      <xdr:rowOff>84097</xdr:rowOff>
    </xdr:from>
    <xdr:ext cx="534377"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3436111" y="12085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108789</xdr:rowOff>
    </xdr:from>
    <xdr:to>
      <xdr:col>67</xdr:col>
      <xdr:colOff>101600</xdr:colOff>
      <xdr:row>78</xdr:row>
      <xdr:rowOff>38939</xdr:rowOff>
    </xdr:to>
    <xdr:sp macro="" textlink="">
      <xdr:nvSpPr>
        <xdr:cNvPr id="668" name="楕円 667">
          <a:extLst>
            <a:ext uri="{FF2B5EF4-FFF2-40B4-BE49-F238E27FC236}">
              <a16:creationId xmlns:a16="http://schemas.microsoft.com/office/drawing/2014/main" id="{00000000-0008-0000-0700-00009C020000}"/>
            </a:ext>
          </a:extLst>
        </xdr:cNvPr>
        <xdr:cNvSpPr/>
      </xdr:nvSpPr>
      <xdr:spPr>
        <a:xfrm>
          <a:off x="12763500" y="1331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55466</xdr:rowOff>
    </xdr:from>
    <xdr:ext cx="378565"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625017" y="130856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3" name="公債費グラフ枠">
          <a:extLst>
            <a:ext uri="{FF2B5EF4-FFF2-40B4-BE49-F238E27FC236}">
              <a16:creationId xmlns:a16="http://schemas.microsoft.com/office/drawing/2014/main" id="{00000000-0008-0000-0700-0000B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130556</xdr:rowOff>
    </xdr:from>
    <xdr:to>
      <xdr:col>85</xdr:col>
      <xdr:colOff>126364</xdr:colOff>
      <xdr:row>99</xdr:row>
      <xdr:rowOff>114440</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6317595" y="15389606"/>
          <a:ext cx="1269" cy="1698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118267</xdr:rowOff>
    </xdr:from>
    <xdr:ext cx="534377" cy="259045"/>
    <xdr:sp macro="" textlink="">
      <xdr:nvSpPr>
        <xdr:cNvPr id="695" name="公債費最小値テキスト">
          <a:extLst>
            <a:ext uri="{FF2B5EF4-FFF2-40B4-BE49-F238E27FC236}">
              <a16:creationId xmlns:a16="http://schemas.microsoft.com/office/drawing/2014/main" id="{00000000-0008-0000-0700-0000B7020000}"/>
            </a:ext>
          </a:extLst>
        </xdr:cNvPr>
        <xdr:cNvSpPr txBox="1"/>
      </xdr:nvSpPr>
      <xdr:spPr>
        <a:xfrm>
          <a:off x="16370300" y="17091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114440</xdr:rowOff>
    </xdr:from>
    <xdr:to>
      <xdr:col>86</xdr:col>
      <xdr:colOff>25400</xdr:colOff>
      <xdr:row>99</xdr:row>
      <xdr:rowOff>114440</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6230600" y="17087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77233</xdr:rowOff>
    </xdr:from>
    <xdr:ext cx="534377" cy="259045"/>
    <xdr:sp macro="" textlink="">
      <xdr:nvSpPr>
        <xdr:cNvPr id="697" name="公債費最大値テキスト">
          <a:extLst>
            <a:ext uri="{FF2B5EF4-FFF2-40B4-BE49-F238E27FC236}">
              <a16:creationId xmlns:a16="http://schemas.microsoft.com/office/drawing/2014/main" id="{00000000-0008-0000-0700-0000B9020000}"/>
            </a:ext>
          </a:extLst>
        </xdr:cNvPr>
        <xdr:cNvSpPr txBox="1"/>
      </xdr:nvSpPr>
      <xdr:spPr>
        <a:xfrm>
          <a:off x="16370300" y="15164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82,740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130556</xdr:rowOff>
    </xdr:from>
    <xdr:to>
      <xdr:col>86</xdr:col>
      <xdr:colOff>25400</xdr:colOff>
      <xdr:row>89</xdr:row>
      <xdr:rowOff>130556</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6230600" y="15389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7989</xdr:rowOff>
    </xdr:from>
    <xdr:to>
      <xdr:col>85</xdr:col>
      <xdr:colOff>127000</xdr:colOff>
      <xdr:row>98</xdr:row>
      <xdr:rowOff>82817</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5481300" y="16638639"/>
          <a:ext cx="838200" cy="246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42739</xdr:rowOff>
    </xdr:from>
    <xdr:ext cx="534377" cy="259045"/>
    <xdr:sp macro="" textlink="">
      <xdr:nvSpPr>
        <xdr:cNvPr id="700" name="公債費平均値テキスト">
          <a:extLst>
            <a:ext uri="{FF2B5EF4-FFF2-40B4-BE49-F238E27FC236}">
              <a16:creationId xmlns:a16="http://schemas.microsoft.com/office/drawing/2014/main" id="{00000000-0008-0000-0700-0000BC020000}"/>
            </a:ext>
          </a:extLst>
        </xdr:cNvPr>
        <xdr:cNvSpPr txBox="1"/>
      </xdr:nvSpPr>
      <xdr:spPr>
        <a:xfrm>
          <a:off x="16370300" y="161590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19862</xdr:rowOff>
    </xdr:from>
    <xdr:to>
      <xdr:col>85</xdr:col>
      <xdr:colOff>177800</xdr:colOff>
      <xdr:row>95</xdr:row>
      <xdr:rowOff>121462</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6268700" y="16307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82817</xdr:rowOff>
    </xdr:from>
    <xdr:to>
      <xdr:col>81</xdr:col>
      <xdr:colOff>50800</xdr:colOff>
      <xdr:row>98</xdr:row>
      <xdr:rowOff>94208</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4592300" y="16884917"/>
          <a:ext cx="889000" cy="11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135382</xdr:rowOff>
    </xdr:from>
    <xdr:to>
      <xdr:col>81</xdr:col>
      <xdr:colOff>101600</xdr:colOff>
      <xdr:row>95</xdr:row>
      <xdr:rowOff>65532</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5430500" y="16251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82059</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214111" y="16026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84798</xdr:rowOff>
    </xdr:from>
    <xdr:to>
      <xdr:col>76</xdr:col>
      <xdr:colOff>114300</xdr:colOff>
      <xdr:row>98</xdr:row>
      <xdr:rowOff>94208</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a:off x="13703300" y="16886898"/>
          <a:ext cx="889000" cy="9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157518</xdr:rowOff>
    </xdr:from>
    <xdr:to>
      <xdr:col>76</xdr:col>
      <xdr:colOff>165100</xdr:colOff>
      <xdr:row>95</xdr:row>
      <xdr:rowOff>87668</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4541500" y="16273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104195</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325111" y="16049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84798</xdr:rowOff>
    </xdr:from>
    <xdr:to>
      <xdr:col>71</xdr:col>
      <xdr:colOff>177800</xdr:colOff>
      <xdr:row>98</xdr:row>
      <xdr:rowOff>96799</xdr:rowOff>
    </xdr:to>
    <xdr:cxnSp macro="">
      <xdr:nvCxnSpPr>
        <xdr:cNvPr id="708" name="直線コネクタ 707">
          <a:extLst>
            <a:ext uri="{FF2B5EF4-FFF2-40B4-BE49-F238E27FC236}">
              <a16:creationId xmlns:a16="http://schemas.microsoft.com/office/drawing/2014/main" id="{00000000-0008-0000-0700-0000C4020000}"/>
            </a:ext>
          </a:extLst>
        </xdr:cNvPr>
        <xdr:cNvCxnSpPr/>
      </xdr:nvCxnSpPr>
      <xdr:spPr>
        <a:xfrm flipV="1">
          <a:off x="12814300" y="16886898"/>
          <a:ext cx="889000" cy="12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133477</xdr:rowOff>
    </xdr:from>
    <xdr:to>
      <xdr:col>72</xdr:col>
      <xdr:colOff>38100</xdr:colOff>
      <xdr:row>95</xdr:row>
      <xdr:rowOff>63627</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3652500" y="16249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80154</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436111" y="16025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112064</xdr:rowOff>
    </xdr:from>
    <xdr:to>
      <xdr:col>67</xdr:col>
      <xdr:colOff>101600</xdr:colOff>
      <xdr:row>95</xdr:row>
      <xdr:rowOff>42214</xdr:rowOff>
    </xdr:to>
    <xdr:sp macro="" textlink="">
      <xdr:nvSpPr>
        <xdr:cNvPr id="711" name="フローチャート: 判断 710">
          <a:extLst>
            <a:ext uri="{FF2B5EF4-FFF2-40B4-BE49-F238E27FC236}">
              <a16:creationId xmlns:a16="http://schemas.microsoft.com/office/drawing/2014/main" id="{00000000-0008-0000-0700-0000C7020000}"/>
            </a:ext>
          </a:extLst>
        </xdr:cNvPr>
        <xdr:cNvSpPr/>
      </xdr:nvSpPr>
      <xdr:spPr>
        <a:xfrm>
          <a:off x="12763500" y="16228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58741</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547111" y="16003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128639</xdr:rowOff>
    </xdr:from>
    <xdr:to>
      <xdr:col>85</xdr:col>
      <xdr:colOff>177800</xdr:colOff>
      <xdr:row>97</xdr:row>
      <xdr:rowOff>58789</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6268700" y="1658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107066</xdr:rowOff>
    </xdr:from>
    <xdr:ext cx="534377" cy="259045"/>
    <xdr:sp macro="" textlink="">
      <xdr:nvSpPr>
        <xdr:cNvPr id="719" name="公債費該当値テキスト">
          <a:extLst>
            <a:ext uri="{FF2B5EF4-FFF2-40B4-BE49-F238E27FC236}">
              <a16:creationId xmlns:a16="http://schemas.microsoft.com/office/drawing/2014/main" id="{00000000-0008-0000-0700-0000CF020000}"/>
            </a:ext>
          </a:extLst>
        </xdr:cNvPr>
        <xdr:cNvSpPr txBox="1"/>
      </xdr:nvSpPr>
      <xdr:spPr>
        <a:xfrm>
          <a:off x="16370300" y="16566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32017</xdr:rowOff>
    </xdr:from>
    <xdr:to>
      <xdr:col>81</xdr:col>
      <xdr:colOff>101600</xdr:colOff>
      <xdr:row>98</xdr:row>
      <xdr:rowOff>133617</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5430500" y="16834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124744</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5214111" y="16926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43408</xdr:rowOff>
    </xdr:from>
    <xdr:to>
      <xdr:col>76</xdr:col>
      <xdr:colOff>165100</xdr:colOff>
      <xdr:row>98</xdr:row>
      <xdr:rowOff>145008</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4541500" y="16845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136135</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4325111" y="16938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33998</xdr:rowOff>
    </xdr:from>
    <xdr:to>
      <xdr:col>72</xdr:col>
      <xdr:colOff>38100</xdr:colOff>
      <xdr:row>98</xdr:row>
      <xdr:rowOff>135598</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3652500" y="16836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126725</xdr:rowOff>
    </xdr:from>
    <xdr:ext cx="534377"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3436111" y="16928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45999</xdr:rowOff>
    </xdr:from>
    <xdr:to>
      <xdr:col>67</xdr:col>
      <xdr:colOff>101600</xdr:colOff>
      <xdr:row>98</xdr:row>
      <xdr:rowOff>147599</xdr:rowOff>
    </xdr:to>
    <xdr:sp macro="" textlink="">
      <xdr:nvSpPr>
        <xdr:cNvPr id="726" name="楕円 725">
          <a:extLst>
            <a:ext uri="{FF2B5EF4-FFF2-40B4-BE49-F238E27FC236}">
              <a16:creationId xmlns:a16="http://schemas.microsoft.com/office/drawing/2014/main" id="{00000000-0008-0000-0700-0000D6020000}"/>
            </a:ext>
          </a:extLst>
        </xdr:cNvPr>
        <xdr:cNvSpPr/>
      </xdr:nvSpPr>
      <xdr:spPr>
        <a:xfrm>
          <a:off x="12763500" y="16848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138726</xdr:rowOff>
    </xdr:from>
    <xdr:ext cx="534377"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2547111" y="16940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0" name="諸支出金グラフ枠">
          <a:extLst>
            <a:ext uri="{FF2B5EF4-FFF2-40B4-BE49-F238E27FC236}">
              <a16:creationId xmlns:a16="http://schemas.microsoft.com/office/drawing/2014/main" id="{00000000-0008-0000-0700-0000E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157607</xdr:rowOff>
    </xdr:from>
    <xdr:to>
      <xdr:col>116</xdr:col>
      <xdr:colOff>62864</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flipV="1">
          <a:off x="22159595" y="5129657"/>
          <a:ext cx="1269" cy="160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52" name="諸支出金最小値テキスト">
          <a:extLst>
            <a:ext uri="{FF2B5EF4-FFF2-40B4-BE49-F238E27FC236}">
              <a16:creationId xmlns:a16="http://schemas.microsoft.com/office/drawing/2014/main" id="{00000000-0008-0000-0700-0000F0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104284</xdr:rowOff>
    </xdr:from>
    <xdr:ext cx="534377" cy="259045"/>
    <xdr:sp macro="" textlink="">
      <xdr:nvSpPr>
        <xdr:cNvPr id="754" name="諸支出金最大値テキスト">
          <a:extLst>
            <a:ext uri="{FF2B5EF4-FFF2-40B4-BE49-F238E27FC236}">
              <a16:creationId xmlns:a16="http://schemas.microsoft.com/office/drawing/2014/main" id="{00000000-0008-0000-0700-0000F2020000}"/>
            </a:ext>
          </a:extLst>
        </xdr:cNvPr>
        <xdr:cNvSpPr txBox="1"/>
      </xdr:nvSpPr>
      <xdr:spPr>
        <a:xfrm>
          <a:off x="22212300" y="4904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12,609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157607</xdr:rowOff>
    </xdr:from>
    <xdr:to>
      <xdr:col>116</xdr:col>
      <xdr:colOff>152400</xdr:colOff>
      <xdr:row>29</xdr:row>
      <xdr:rowOff>157607</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2072600" y="5129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122682</xdr:rowOff>
    </xdr:from>
    <xdr:to>
      <xdr:col>116</xdr:col>
      <xdr:colOff>63500</xdr:colOff>
      <xdr:row>38</xdr:row>
      <xdr:rowOff>137795</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21323300" y="6637782"/>
          <a:ext cx="838200" cy="15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119651</xdr:rowOff>
    </xdr:from>
    <xdr:ext cx="469744" cy="259045"/>
    <xdr:sp macro="" textlink="">
      <xdr:nvSpPr>
        <xdr:cNvPr id="757" name="諸支出金平均値テキスト">
          <a:extLst>
            <a:ext uri="{FF2B5EF4-FFF2-40B4-BE49-F238E27FC236}">
              <a16:creationId xmlns:a16="http://schemas.microsoft.com/office/drawing/2014/main" id="{00000000-0008-0000-0700-0000F5020000}"/>
            </a:ext>
          </a:extLst>
        </xdr:cNvPr>
        <xdr:cNvSpPr txBox="1"/>
      </xdr:nvSpPr>
      <xdr:spPr>
        <a:xfrm>
          <a:off x="22212300" y="61204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96774</xdr:rowOff>
    </xdr:from>
    <xdr:to>
      <xdr:col>116</xdr:col>
      <xdr:colOff>114300</xdr:colOff>
      <xdr:row>37</xdr:row>
      <xdr:rowOff>26924</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22110700" y="6268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122682</xdr:rowOff>
    </xdr:from>
    <xdr:to>
      <xdr:col>111</xdr:col>
      <xdr:colOff>177800</xdr:colOff>
      <xdr:row>38</xdr:row>
      <xdr:rowOff>138303</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flipV="1">
          <a:off x="20434300" y="6637782"/>
          <a:ext cx="889000" cy="1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58674</xdr:rowOff>
    </xdr:from>
    <xdr:to>
      <xdr:col>112</xdr:col>
      <xdr:colOff>38100</xdr:colOff>
      <xdr:row>36</xdr:row>
      <xdr:rowOff>160274</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21272500" y="6230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5351</xdr:rowOff>
    </xdr:from>
    <xdr:ext cx="469744"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088428" y="6006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138303</xdr:rowOff>
    </xdr:from>
    <xdr:to>
      <xdr:col>107</xdr:col>
      <xdr:colOff>50800</xdr:colOff>
      <xdr:row>38</xdr:row>
      <xdr:rowOff>141986</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flipV="1">
          <a:off x="19545300" y="6653403"/>
          <a:ext cx="889000" cy="3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29972</xdr:rowOff>
    </xdr:from>
    <xdr:to>
      <xdr:col>107</xdr:col>
      <xdr:colOff>101600</xdr:colOff>
      <xdr:row>36</xdr:row>
      <xdr:rowOff>131572</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20383500" y="6202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148099</xdr:rowOff>
    </xdr:from>
    <xdr:ext cx="469744"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199428" y="5977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25781</xdr:rowOff>
    </xdr:from>
    <xdr:to>
      <xdr:col>102</xdr:col>
      <xdr:colOff>114300</xdr:colOff>
      <xdr:row>38</xdr:row>
      <xdr:rowOff>141986</xdr:rowOff>
    </xdr:to>
    <xdr:cxnSp macro="">
      <xdr:nvCxnSpPr>
        <xdr:cNvPr id="765" name="直線コネクタ 764">
          <a:extLst>
            <a:ext uri="{FF2B5EF4-FFF2-40B4-BE49-F238E27FC236}">
              <a16:creationId xmlns:a16="http://schemas.microsoft.com/office/drawing/2014/main" id="{00000000-0008-0000-0700-0000FD020000}"/>
            </a:ext>
          </a:extLst>
        </xdr:cNvPr>
        <xdr:cNvCxnSpPr/>
      </xdr:nvCxnSpPr>
      <xdr:spPr>
        <a:xfrm>
          <a:off x="18656300" y="6540881"/>
          <a:ext cx="889000" cy="11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2794</xdr:rowOff>
    </xdr:from>
    <xdr:to>
      <xdr:col>102</xdr:col>
      <xdr:colOff>165100</xdr:colOff>
      <xdr:row>36</xdr:row>
      <xdr:rowOff>104394</xdr:rowOff>
    </xdr:to>
    <xdr:sp macro="" textlink="">
      <xdr:nvSpPr>
        <xdr:cNvPr id="766" name="フローチャート: 判断 765">
          <a:extLst>
            <a:ext uri="{FF2B5EF4-FFF2-40B4-BE49-F238E27FC236}">
              <a16:creationId xmlns:a16="http://schemas.microsoft.com/office/drawing/2014/main" id="{00000000-0008-0000-0700-0000FE020000}"/>
            </a:ext>
          </a:extLst>
        </xdr:cNvPr>
        <xdr:cNvSpPr/>
      </xdr:nvSpPr>
      <xdr:spPr>
        <a:xfrm>
          <a:off x="19494500" y="61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120921</xdr:rowOff>
    </xdr:from>
    <xdr:ext cx="469744"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10428" y="5950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104521</xdr:rowOff>
    </xdr:from>
    <xdr:to>
      <xdr:col>98</xdr:col>
      <xdr:colOff>38100</xdr:colOff>
      <xdr:row>36</xdr:row>
      <xdr:rowOff>34671</xdr:rowOff>
    </xdr:to>
    <xdr:sp macro="" textlink="">
      <xdr:nvSpPr>
        <xdr:cNvPr id="768" name="フローチャート: 判断 767">
          <a:extLst>
            <a:ext uri="{FF2B5EF4-FFF2-40B4-BE49-F238E27FC236}">
              <a16:creationId xmlns:a16="http://schemas.microsoft.com/office/drawing/2014/main" id="{00000000-0008-0000-0700-000000030000}"/>
            </a:ext>
          </a:extLst>
        </xdr:cNvPr>
        <xdr:cNvSpPr/>
      </xdr:nvSpPr>
      <xdr:spPr>
        <a:xfrm>
          <a:off x="18605500" y="610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51198</xdr:rowOff>
    </xdr:from>
    <xdr:ext cx="469744"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421428" y="5880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86995</xdr:rowOff>
    </xdr:from>
    <xdr:to>
      <xdr:col>116</xdr:col>
      <xdr:colOff>114300</xdr:colOff>
      <xdr:row>39</xdr:row>
      <xdr:rowOff>17145</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22110700" y="660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1922</xdr:rowOff>
    </xdr:from>
    <xdr:ext cx="378565" cy="259045"/>
    <xdr:sp macro="" textlink="">
      <xdr:nvSpPr>
        <xdr:cNvPr id="776" name="諸支出金該当値テキスト">
          <a:extLst>
            <a:ext uri="{FF2B5EF4-FFF2-40B4-BE49-F238E27FC236}">
              <a16:creationId xmlns:a16="http://schemas.microsoft.com/office/drawing/2014/main" id="{00000000-0008-0000-0700-000008030000}"/>
            </a:ext>
          </a:extLst>
        </xdr:cNvPr>
        <xdr:cNvSpPr txBox="1"/>
      </xdr:nvSpPr>
      <xdr:spPr>
        <a:xfrm>
          <a:off x="22212300" y="65170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71882</xdr:rowOff>
    </xdr:from>
    <xdr:to>
      <xdr:col>112</xdr:col>
      <xdr:colOff>38100</xdr:colOff>
      <xdr:row>39</xdr:row>
      <xdr:rowOff>2032</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21272500" y="6586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164609</xdr:rowOff>
    </xdr:from>
    <xdr:ext cx="378565"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21134017" y="66797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87503</xdr:rowOff>
    </xdr:from>
    <xdr:to>
      <xdr:col>107</xdr:col>
      <xdr:colOff>101600</xdr:colOff>
      <xdr:row>39</xdr:row>
      <xdr:rowOff>17653</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20383500" y="6602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8780</xdr:rowOff>
    </xdr:from>
    <xdr:ext cx="378565"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20245017" y="66953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91186</xdr:rowOff>
    </xdr:from>
    <xdr:to>
      <xdr:col>102</xdr:col>
      <xdr:colOff>165100</xdr:colOff>
      <xdr:row>39</xdr:row>
      <xdr:rowOff>21336</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19494500" y="6606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12463</xdr:rowOff>
    </xdr:from>
    <xdr:ext cx="378565"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9356017" y="66990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146431</xdr:rowOff>
    </xdr:from>
    <xdr:to>
      <xdr:col>98</xdr:col>
      <xdr:colOff>38100</xdr:colOff>
      <xdr:row>38</xdr:row>
      <xdr:rowOff>76581</xdr:rowOff>
    </xdr:to>
    <xdr:sp macro="" textlink="">
      <xdr:nvSpPr>
        <xdr:cNvPr id="783" name="楕円 782">
          <a:extLst>
            <a:ext uri="{FF2B5EF4-FFF2-40B4-BE49-F238E27FC236}">
              <a16:creationId xmlns:a16="http://schemas.microsoft.com/office/drawing/2014/main" id="{00000000-0008-0000-0700-00000F030000}"/>
            </a:ext>
          </a:extLst>
        </xdr:cNvPr>
        <xdr:cNvSpPr/>
      </xdr:nvSpPr>
      <xdr:spPr>
        <a:xfrm>
          <a:off x="18605500" y="6490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67708</xdr:rowOff>
    </xdr:from>
    <xdr:ext cx="469744"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421428" y="6582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前年度繰上充用金グラフ枠">
          <a:extLst>
            <a:ext uri="{FF2B5EF4-FFF2-40B4-BE49-F238E27FC236}">
              <a16:creationId xmlns:a16="http://schemas.microsoft.com/office/drawing/2014/main" id="{00000000-0008-0000-0700-00001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1" name="前年度繰上充用金最小値テキスト">
          <a:extLst>
            <a:ext uri="{FF2B5EF4-FFF2-40B4-BE49-F238E27FC236}">
              <a16:creationId xmlns:a16="http://schemas.microsoft.com/office/drawing/2014/main" id="{00000000-0008-0000-0700-000021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3" name="前年度繰上充用金最大値テキスト">
          <a:extLst>
            <a:ext uri="{FF2B5EF4-FFF2-40B4-BE49-F238E27FC236}">
              <a16:creationId xmlns:a16="http://schemas.microsoft.com/office/drawing/2014/main" id="{00000000-0008-0000-0700-000023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6" name="前年度繰上充用金平均値テキスト">
          <a:extLst>
            <a:ext uri="{FF2B5EF4-FFF2-40B4-BE49-F238E27FC236}">
              <a16:creationId xmlns:a16="http://schemas.microsoft.com/office/drawing/2014/main" id="{00000000-0008-0000-0700-000026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4" name="直線コネクタ 813">
          <a:extLst>
            <a:ext uri="{FF2B5EF4-FFF2-40B4-BE49-F238E27FC236}">
              <a16:creationId xmlns:a16="http://schemas.microsoft.com/office/drawing/2014/main" id="{00000000-0008-0000-0700-00002E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フローチャート: 判断 816">
          <a:extLst>
            <a:ext uri="{FF2B5EF4-FFF2-40B4-BE49-F238E27FC236}">
              <a16:creationId xmlns:a16="http://schemas.microsoft.com/office/drawing/2014/main" id="{00000000-0008-0000-0700-000031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5" name="前年度繰上充用金該当値テキスト">
          <a:extLst>
            <a:ext uri="{FF2B5EF4-FFF2-40B4-BE49-F238E27FC236}">
              <a16:creationId xmlns:a16="http://schemas.microsoft.com/office/drawing/2014/main" id="{00000000-0008-0000-0700-000039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2" name="楕円 831">
          <a:extLst>
            <a:ext uri="{FF2B5EF4-FFF2-40B4-BE49-F238E27FC236}">
              <a16:creationId xmlns:a16="http://schemas.microsoft.com/office/drawing/2014/main" id="{00000000-0008-0000-0700-000040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4" name="正方形/長方形 833">
          <a:extLst>
            <a:ext uri="{FF2B5EF4-FFF2-40B4-BE49-F238E27FC236}">
              <a16:creationId xmlns:a16="http://schemas.microsoft.com/office/drawing/2014/main" id="{00000000-0008-0000-0700-00004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5" name="正方形/長方形 834">
          <a:extLst>
            <a:ext uri="{FF2B5EF4-FFF2-40B4-BE49-F238E27FC236}">
              <a16:creationId xmlns:a16="http://schemas.microsoft.com/office/drawing/2014/main" id="{00000000-0008-0000-0700-00004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6" name="テキスト ボックス 835">
          <a:extLst>
            <a:ext uri="{FF2B5EF4-FFF2-40B4-BE49-F238E27FC236}">
              <a16:creationId xmlns:a16="http://schemas.microsoft.com/office/drawing/2014/main" id="{00000000-0008-0000-0700-00004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lt"/>
              <a:ea typeface="+mn-ea"/>
              <a:cs typeface="+mn-cs"/>
            </a:rPr>
            <a:t>・総務費は、住民一人当たり</a:t>
          </a:r>
          <a:r>
            <a:rPr kumimoji="1" lang="en-US" altLang="ja-JP" sz="1050">
              <a:solidFill>
                <a:schemeClr val="dk1"/>
              </a:solidFill>
              <a:effectLst/>
              <a:latin typeface="+mn-lt"/>
              <a:ea typeface="+mn-ea"/>
              <a:cs typeface="+mn-cs"/>
            </a:rPr>
            <a:t>44,342</a:t>
          </a:r>
          <a:r>
            <a:rPr kumimoji="1" lang="ja-JP" altLang="ja-JP" sz="1050">
              <a:solidFill>
                <a:schemeClr val="dk1"/>
              </a:solidFill>
              <a:effectLst/>
              <a:latin typeface="+mn-lt"/>
              <a:ea typeface="+mn-ea"/>
              <a:cs typeface="+mn-cs"/>
            </a:rPr>
            <a:t>円となっている。決算全体でみると、前年度と比べて</a:t>
          </a:r>
          <a:r>
            <a:rPr kumimoji="1" lang="en-US" altLang="ja-JP" sz="1050">
              <a:solidFill>
                <a:schemeClr val="dk1"/>
              </a:solidFill>
              <a:effectLst/>
              <a:latin typeface="+mn-lt"/>
              <a:ea typeface="+mn-ea"/>
              <a:cs typeface="+mn-cs"/>
            </a:rPr>
            <a:t>20</a:t>
          </a:r>
          <a:r>
            <a:rPr kumimoji="1" lang="ja-JP" altLang="ja-JP" sz="1050">
              <a:solidFill>
                <a:schemeClr val="dk1"/>
              </a:solidFill>
              <a:effectLst/>
              <a:latin typeface="+mn-lt"/>
              <a:ea typeface="+mn-ea"/>
              <a:cs typeface="+mn-cs"/>
            </a:rPr>
            <a:t>億</a:t>
          </a:r>
          <a:r>
            <a:rPr kumimoji="1" lang="en-US" altLang="ja-JP" sz="1050">
              <a:solidFill>
                <a:schemeClr val="dk1"/>
              </a:solidFill>
              <a:effectLst/>
              <a:latin typeface="+mn-lt"/>
              <a:ea typeface="+mn-ea"/>
              <a:cs typeface="+mn-cs"/>
            </a:rPr>
            <a:t>4,491</a:t>
          </a:r>
          <a:r>
            <a:rPr kumimoji="1" lang="ja-JP" altLang="ja-JP" sz="1050">
              <a:solidFill>
                <a:schemeClr val="dk1"/>
              </a:solidFill>
              <a:effectLst/>
              <a:latin typeface="+mn-lt"/>
              <a:ea typeface="+mn-ea"/>
              <a:cs typeface="+mn-cs"/>
            </a:rPr>
            <a:t>万円増の</a:t>
          </a:r>
          <a:r>
            <a:rPr kumimoji="1" lang="en-US" altLang="ja-JP" sz="1050">
              <a:solidFill>
                <a:schemeClr val="dk1"/>
              </a:solidFill>
              <a:effectLst/>
              <a:latin typeface="+mn-lt"/>
              <a:ea typeface="+mn-ea"/>
              <a:cs typeface="+mn-cs"/>
            </a:rPr>
            <a:t>325</a:t>
          </a:r>
          <a:r>
            <a:rPr kumimoji="1" lang="ja-JP" altLang="ja-JP" sz="1050">
              <a:solidFill>
                <a:schemeClr val="dk1"/>
              </a:solidFill>
              <a:effectLst/>
              <a:latin typeface="+mn-lt"/>
              <a:ea typeface="+mn-ea"/>
              <a:cs typeface="+mn-cs"/>
            </a:rPr>
            <a:t>億</a:t>
          </a:r>
          <a:r>
            <a:rPr kumimoji="1" lang="en-US" altLang="ja-JP" sz="1050">
              <a:solidFill>
                <a:schemeClr val="dk1"/>
              </a:solidFill>
              <a:effectLst/>
              <a:latin typeface="+mn-lt"/>
              <a:ea typeface="+mn-ea"/>
              <a:cs typeface="+mn-cs"/>
            </a:rPr>
            <a:t>3,490</a:t>
          </a:r>
          <a:r>
            <a:rPr kumimoji="1" lang="ja-JP" altLang="ja-JP" sz="1050">
              <a:solidFill>
                <a:schemeClr val="dk1"/>
              </a:solidFill>
              <a:effectLst/>
              <a:latin typeface="+mn-lt"/>
              <a:ea typeface="+mn-ea"/>
              <a:cs typeface="+mn-cs"/>
            </a:rPr>
            <a:t>万円となっており、総合行政システム最適化事業が</a:t>
          </a:r>
          <a:r>
            <a:rPr kumimoji="1" lang="en-US" altLang="ja-JP" sz="1050">
              <a:solidFill>
                <a:schemeClr val="dk1"/>
              </a:solidFill>
              <a:effectLst/>
              <a:latin typeface="+mn-lt"/>
              <a:ea typeface="+mn-ea"/>
              <a:cs typeface="+mn-cs"/>
            </a:rPr>
            <a:t>7</a:t>
          </a:r>
          <a:r>
            <a:rPr kumimoji="1" lang="ja-JP" altLang="ja-JP" sz="1050">
              <a:solidFill>
                <a:schemeClr val="dk1"/>
              </a:solidFill>
              <a:effectLst/>
              <a:latin typeface="+mn-lt"/>
              <a:ea typeface="+mn-ea"/>
              <a:cs typeface="+mn-cs"/>
            </a:rPr>
            <a:t>億</a:t>
          </a:r>
          <a:r>
            <a:rPr kumimoji="1" lang="en-US" altLang="ja-JP" sz="1050">
              <a:solidFill>
                <a:schemeClr val="dk1"/>
              </a:solidFill>
              <a:effectLst/>
              <a:latin typeface="+mn-lt"/>
              <a:ea typeface="+mn-ea"/>
              <a:cs typeface="+mn-cs"/>
            </a:rPr>
            <a:t>4,892</a:t>
          </a:r>
          <a:r>
            <a:rPr kumimoji="1" lang="ja-JP" altLang="ja-JP" sz="1050">
              <a:solidFill>
                <a:schemeClr val="dk1"/>
              </a:solidFill>
              <a:effectLst/>
              <a:latin typeface="+mn-lt"/>
              <a:ea typeface="+mn-ea"/>
              <a:cs typeface="+mn-cs"/>
            </a:rPr>
            <a:t>万円増加したことや、災害救助基金・財政調整基金・減債基金の積立金が</a:t>
          </a:r>
          <a:r>
            <a:rPr kumimoji="1" lang="en-US" altLang="ja-JP" sz="1050">
              <a:solidFill>
                <a:schemeClr val="dk1"/>
              </a:solidFill>
              <a:effectLst/>
              <a:latin typeface="+mn-lt"/>
              <a:ea typeface="+mn-ea"/>
              <a:cs typeface="+mn-cs"/>
            </a:rPr>
            <a:t>18</a:t>
          </a:r>
          <a:r>
            <a:rPr kumimoji="1" lang="ja-JP" altLang="ja-JP" sz="1050">
              <a:solidFill>
                <a:schemeClr val="dk1"/>
              </a:solidFill>
              <a:effectLst/>
              <a:latin typeface="+mn-lt"/>
              <a:ea typeface="+mn-ea"/>
              <a:cs typeface="+mn-cs"/>
            </a:rPr>
            <a:t>億</a:t>
          </a:r>
          <a:r>
            <a:rPr kumimoji="1" lang="en-US" altLang="ja-JP" sz="1050">
              <a:solidFill>
                <a:schemeClr val="dk1"/>
              </a:solidFill>
              <a:effectLst/>
              <a:latin typeface="+mn-lt"/>
              <a:ea typeface="+mn-ea"/>
              <a:cs typeface="+mn-cs"/>
            </a:rPr>
            <a:t>3,049</a:t>
          </a:r>
          <a:r>
            <a:rPr kumimoji="1" lang="ja-JP" altLang="ja-JP" sz="1050">
              <a:solidFill>
                <a:schemeClr val="dk1"/>
              </a:solidFill>
              <a:effectLst/>
              <a:latin typeface="+mn-lt"/>
              <a:ea typeface="+mn-ea"/>
              <a:cs typeface="+mn-cs"/>
            </a:rPr>
            <a:t>万円増加したことが主な要因である。</a:t>
          </a:r>
          <a:endParaRPr lang="ja-JP" altLang="ja-JP" sz="1050">
            <a:effectLst/>
          </a:endParaRPr>
        </a:p>
        <a:p>
          <a:r>
            <a:rPr kumimoji="1" lang="ja-JP" altLang="ja-JP" sz="1050">
              <a:solidFill>
                <a:schemeClr val="dk1"/>
              </a:solidFill>
              <a:effectLst/>
              <a:latin typeface="+mn-lt"/>
              <a:ea typeface="+mn-ea"/>
              <a:cs typeface="+mn-cs"/>
            </a:rPr>
            <a:t>・農林水産業費は、住民一人当たり</a:t>
          </a:r>
          <a:r>
            <a:rPr kumimoji="1" lang="en-US" altLang="ja-JP" sz="1050">
              <a:solidFill>
                <a:schemeClr val="dk1"/>
              </a:solidFill>
              <a:effectLst/>
              <a:latin typeface="+mn-lt"/>
              <a:ea typeface="+mn-ea"/>
              <a:cs typeface="+mn-cs"/>
            </a:rPr>
            <a:t>7,836</a:t>
          </a:r>
          <a:r>
            <a:rPr kumimoji="1" lang="ja-JP" altLang="ja-JP" sz="1050">
              <a:solidFill>
                <a:schemeClr val="dk1"/>
              </a:solidFill>
              <a:effectLst/>
              <a:latin typeface="+mn-lt"/>
              <a:ea typeface="+mn-ea"/>
              <a:cs typeface="+mn-cs"/>
            </a:rPr>
            <a:t>円となっている。決算全体で見ると、前年度と比べ</a:t>
          </a:r>
          <a:r>
            <a:rPr kumimoji="1" lang="en-US" altLang="ja-JP" sz="1050">
              <a:solidFill>
                <a:schemeClr val="dk1"/>
              </a:solidFill>
              <a:effectLst/>
              <a:latin typeface="+mn-lt"/>
              <a:ea typeface="+mn-ea"/>
              <a:cs typeface="+mn-cs"/>
            </a:rPr>
            <a:t>12</a:t>
          </a:r>
          <a:r>
            <a:rPr kumimoji="1" lang="ja-JP" altLang="ja-JP" sz="1050">
              <a:solidFill>
                <a:schemeClr val="dk1"/>
              </a:solidFill>
              <a:effectLst/>
              <a:latin typeface="+mn-lt"/>
              <a:ea typeface="+mn-ea"/>
              <a:cs typeface="+mn-cs"/>
            </a:rPr>
            <a:t>億</a:t>
          </a:r>
          <a:r>
            <a:rPr kumimoji="1" lang="en-US" altLang="ja-JP" sz="1050">
              <a:solidFill>
                <a:schemeClr val="dk1"/>
              </a:solidFill>
              <a:effectLst/>
              <a:latin typeface="+mn-lt"/>
              <a:ea typeface="+mn-ea"/>
              <a:cs typeface="+mn-cs"/>
            </a:rPr>
            <a:t>6,280</a:t>
          </a:r>
          <a:r>
            <a:rPr kumimoji="1" lang="ja-JP" altLang="ja-JP" sz="1050">
              <a:solidFill>
                <a:schemeClr val="dk1"/>
              </a:solidFill>
              <a:effectLst/>
              <a:latin typeface="+mn-lt"/>
              <a:ea typeface="+mn-ea"/>
              <a:cs typeface="+mn-cs"/>
            </a:rPr>
            <a:t>万円減の</a:t>
          </a:r>
          <a:r>
            <a:rPr kumimoji="1" lang="en-US" altLang="ja-JP" sz="1050">
              <a:solidFill>
                <a:schemeClr val="dk1"/>
              </a:solidFill>
              <a:effectLst/>
              <a:latin typeface="+mn-lt"/>
              <a:ea typeface="+mn-ea"/>
              <a:cs typeface="+mn-cs"/>
            </a:rPr>
            <a:t>57</a:t>
          </a:r>
          <a:r>
            <a:rPr kumimoji="1" lang="ja-JP" altLang="ja-JP" sz="1050">
              <a:solidFill>
                <a:schemeClr val="dk1"/>
              </a:solidFill>
              <a:effectLst/>
              <a:latin typeface="+mn-lt"/>
              <a:ea typeface="+mn-ea"/>
              <a:cs typeface="+mn-cs"/>
            </a:rPr>
            <a:t>億</a:t>
          </a:r>
          <a:r>
            <a:rPr kumimoji="1" lang="en-US" altLang="ja-JP" sz="1050">
              <a:solidFill>
                <a:schemeClr val="dk1"/>
              </a:solidFill>
              <a:effectLst/>
              <a:latin typeface="+mn-lt"/>
              <a:ea typeface="+mn-ea"/>
              <a:cs typeface="+mn-cs"/>
            </a:rPr>
            <a:t>4,968</a:t>
          </a:r>
          <a:r>
            <a:rPr kumimoji="1" lang="ja-JP" altLang="ja-JP" sz="1050">
              <a:solidFill>
                <a:schemeClr val="dk1"/>
              </a:solidFill>
              <a:effectLst/>
              <a:latin typeface="+mn-lt"/>
              <a:ea typeface="+mn-ea"/>
              <a:cs typeface="+mn-cs"/>
            </a:rPr>
            <a:t>万円となっており、熊本地震に係る農業用施設の復旧経費が</a:t>
          </a:r>
          <a:r>
            <a:rPr kumimoji="1" lang="en-US" altLang="ja-JP" sz="1050">
              <a:solidFill>
                <a:schemeClr val="dk1"/>
              </a:solidFill>
              <a:effectLst/>
              <a:latin typeface="+mn-lt"/>
              <a:ea typeface="+mn-ea"/>
              <a:cs typeface="+mn-cs"/>
            </a:rPr>
            <a:t>11</a:t>
          </a:r>
          <a:r>
            <a:rPr kumimoji="1" lang="ja-JP" altLang="ja-JP" sz="1050">
              <a:solidFill>
                <a:schemeClr val="dk1"/>
              </a:solidFill>
              <a:effectLst/>
              <a:latin typeface="+mn-lt"/>
              <a:ea typeface="+mn-ea"/>
              <a:cs typeface="+mn-cs"/>
            </a:rPr>
            <a:t>億</a:t>
          </a:r>
          <a:r>
            <a:rPr kumimoji="1" lang="en-US" altLang="ja-JP" sz="1050">
              <a:solidFill>
                <a:schemeClr val="dk1"/>
              </a:solidFill>
              <a:effectLst/>
              <a:latin typeface="+mn-lt"/>
              <a:ea typeface="+mn-ea"/>
              <a:cs typeface="+mn-cs"/>
            </a:rPr>
            <a:t>124</a:t>
          </a:r>
          <a:r>
            <a:rPr kumimoji="1" lang="ja-JP" altLang="ja-JP" sz="1050">
              <a:solidFill>
                <a:schemeClr val="dk1"/>
              </a:solidFill>
              <a:effectLst/>
              <a:latin typeface="+mn-lt"/>
              <a:ea typeface="+mn-ea"/>
              <a:cs typeface="+mn-cs"/>
            </a:rPr>
            <a:t>万円増加したことなどによる。</a:t>
          </a:r>
          <a:endParaRPr lang="ja-JP" altLang="ja-JP" sz="1050">
            <a:effectLst/>
          </a:endParaRPr>
        </a:p>
        <a:p>
          <a:r>
            <a:rPr kumimoji="1" lang="ja-JP" altLang="ja-JP" sz="1050">
              <a:solidFill>
                <a:schemeClr val="dk1"/>
              </a:solidFill>
              <a:effectLst/>
              <a:latin typeface="+mn-lt"/>
              <a:ea typeface="+mn-ea"/>
              <a:cs typeface="+mn-cs"/>
            </a:rPr>
            <a:t>・商工費は、住民一人当たり</a:t>
          </a:r>
          <a:r>
            <a:rPr kumimoji="1" lang="en-US" altLang="ja-JP" sz="1050">
              <a:solidFill>
                <a:schemeClr val="dk1"/>
              </a:solidFill>
              <a:effectLst/>
              <a:latin typeface="+mn-lt"/>
              <a:ea typeface="+mn-ea"/>
              <a:cs typeface="+mn-cs"/>
            </a:rPr>
            <a:t>30,687</a:t>
          </a:r>
          <a:r>
            <a:rPr kumimoji="1" lang="ja-JP" altLang="ja-JP" sz="1050">
              <a:solidFill>
                <a:schemeClr val="dk1"/>
              </a:solidFill>
              <a:effectLst/>
              <a:latin typeface="+mn-lt"/>
              <a:ea typeface="+mn-ea"/>
              <a:cs typeface="+mn-cs"/>
            </a:rPr>
            <a:t>円となっている。決算全体でみると、前年度と比べ</a:t>
          </a:r>
          <a:r>
            <a:rPr kumimoji="1" lang="en-US" altLang="ja-JP" sz="1050">
              <a:solidFill>
                <a:schemeClr val="dk1"/>
              </a:solidFill>
              <a:effectLst/>
              <a:latin typeface="+mn-lt"/>
              <a:ea typeface="+mn-ea"/>
              <a:cs typeface="+mn-cs"/>
            </a:rPr>
            <a:t>75</a:t>
          </a:r>
          <a:r>
            <a:rPr kumimoji="1" lang="ja-JP" altLang="ja-JP" sz="1050">
              <a:solidFill>
                <a:schemeClr val="dk1"/>
              </a:solidFill>
              <a:effectLst/>
              <a:latin typeface="+mn-lt"/>
              <a:ea typeface="+mn-ea"/>
              <a:cs typeface="+mn-cs"/>
            </a:rPr>
            <a:t>億</a:t>
          </a:r>
          <a:r>
            <a:rPr kumimoji="1" lang="en-US" altLang="ja-JP" sz="1050">
              <a:solidFill>
                <a:schemeClr val="dk1"/>
              </a:solidFill>
              <a:effectLst/>
              <a:latin typeface="+mn-lt"/>
              <a:ea typeface="+mn-ea"/>
              <a:cs typeface="+mn-cs"/>
            </a:rPr>
            <a:t>3,284</a:t>
          </a:r>
          <a:r>
            <a:rPr kumimoji="1" lang="ja-JP" altLang="ja-JP" sz="1050">
              <a:solidFill>
                <a:schemeClr val="dk1"/>
              </a:solidFill>
              <a:effectLst/>
              <a:latin typeface="+mn-lt"/>
              <a:ea typeface="+mn-ea"/>
              <a:cs typeface="+mn-cs"/>
            </a:rPr>
            <a:t>万円増の</a:t>
          </a:r>
          <a:r>
            <a:rPr kumimoji="1" lang="en-US" altLang="ja-JP" sz="1050">
              <a:solidFill>
                <a:schemeClr val="dk1"/>
              </a:solidFill>
              <a:effectLst/>
              <a:latin typeface="+mn-lt"/>
              <a:ea typeface="+mn-ea"/>
              <a:cs typeface="+mn-cs"/>
            </a:rPr>
            <a:t>225</a:t>
          </a:r>
          <a:r>
            <a:rPr kumimoji="1" lang="ja-JP" altLang="ja-JP" sz="1050">
              <a:solidFill>
                <a:schemeClr val="dk1"/>
              </a:solidFill>
              <a:effectLst/>
              <a:latin typeface="+mn-lt"/>
              <a:ea typeface="+mn-ea"/>
              <a:cs typeface="+mn-cs"/>
            </a:rPr>
            <a:t>億</a:t>
          </a:r>
          <a:r>
            <a:rPr kumimoji="1" lang="en-US" altLang="ja-JP" sz="1050">
              <a:solidFill>
                <a:schemeClr val="dk1"/>
              </a:solidFill>
              <a:effectLst/>
              <a:latin typeface="+mn-lt"/>
              <a:ea typeface="+mn-ea"/>
              <a:cs typeface="+mn-cs"/>
            </a:rPr>
            <a:t>1,558</a:t>
          </a:r>
          <a:r>
            <a:rPr kumimoji="1" lang="ja-JP" altLang="ja-JP" sz="1050">
              <a:solidFill>
                <a:schemeClr val="dk1"/>
              </a:solidFill>
              <a:effectLst/>
              <a:latin typeface="+mn-lt"/>
              <a:ea typeface="+mn-ea"/>
              <a:cs typeface="+mn-cs"/>
            </a:rPr>
            <a:t>万円となっており、熊本城ホール整備事業が</a:t>
          </a:r>
          <a:r>
            <a:rPr kumimoji="1" lang="en-US" altLang="ja-JP" sz="1050">
              <a:solidFill>
                <a:schemeClr val="dk1"/>
              </a:solidFill>
              <a:effectLst/>
              <a:latin typeface="+mn-lt"/>
              <a:ea typeface="+mn-ea"/>
              <a:cs typeface="+mn-cs"/>
            </a:rPr>
            <a:t>71</a:t>
          </a:r>
          <a:r>
            <a:rPr kumimoji="1" lang="ja-JP" altLang="ja-JP" sz="1050">
              <a:solidFill>
                <a:schemeClr val="dk1"/>
              </a:solidFill>
              <a:effectLst/>
              <a:latin typeface="+mn-lt"/>
              <a:ea typeface="+mn-ea"/>
              <a:cs typeface="+mn-cs"/>
            </a:rPr>
            <a:t>億</a:t>
          </a:r>
          <a:r>
            <a:rPr kumimoji="1" lang="en-US" altLang="ja-JP" sz="1050">
              <a:solidFill>
                <a:schemeClr val="dk1"/>
              </a:solidFill>
              <a:effectLst/>
              <a:latin typeface="+mn-lt"/>
              <a:ea typeface="+mn-ea"/>
              <a:cs typeface="+mn-cs"/>
            </a:rPr>
            <a:t>502</a:t>
          </a:r>
          <a:r>
            <a:rPr kumimoji="1" lang="ja-JP" altLang="ja-JP" sz="1050">
              <a:solidFill>
                <a:schemeClr val="dk1"/>
              </a:solidFill>
              <a:effectLst/>
              <a:latin typeface="+mn-lt"/>
              <a:ea typeface="+mn-ea"/>
              <a:cs typeface="+mn-cs"/>
            </a:rPr>
            <a:t>万円増加したことが主な要因である。</a:t>
          </a:r>
          <a:endParaRPr lang="ja-JP" altLang="ja-JP" sz="1050">
            <a:effectLst/>
          </a:endParaRPr>
        </a:p>
        <a:p>
          <a:r>
            <a:rPr kumimoji="1" lang="ja-JP" altLang="ja-JP" sz="1050">
              <a:solidFill>
                <a:schemeClr val="dk1"/>
              </a:solidFill>
              <a:effectLst/>
              <a:latin typeface="+mn-lt"/>
              <a:ea typeface="+mn-ea"/>
              <a:cs typeface="+mn-cs"/>
            </a:rPr>
            <a:t>・土木費は、住民一人当たり</a:t>
          </a:r>
          <a:r>
            <a:rPr kumimoji="1" lang="en-US" altLang="ja-JP" sz="1050">
              <a:solidFill>
                <a:schemeClr val="dk1"/>
              </a:solidFill>
              <a:effectLst/>
              <a:latin typeface="+mn-lt"/>
              <a:ea typeface="+mn-ea"/>
              <a:cs typeface="+mn-cs"/>
            </a:rPr>
            <a:t>74,482</a:t>
          </a:r>
          <a:r>
            <a:rPr kumimoji="1" lang="ja-JP" altLang="ja-JP" sz="1050">
              <a:solidFill>
                <a:schemeClr val="dk1"/>
              </a:solidFill>
              <a:effectLst/>
              <a:latin typeface="+mn-lt"/>
              <a:ea typeface="+mn-ea"/>
              <a:cs typeface="+mn-cs"/>
            </a:rPr>
            <a:t>円となっている。決算全体でみると、前年度と比べ</a:t>
          </a:r>
          <a:r>
            <a:rPr kumimoji="1" lang="en-US" altLang="ja-JP" sz="1050">
              <a:solidFill>
                <a:schemeClr val="dk1"/>
              </a:solidFill>
              <a:effectLst/>
              <a:latin typeface="+mn-lt"/>
              <a:ea typeface="+mn-ea"/>
              <a:cs typeface="+mn-cs"/>
            </a:rPr>
            <a:t>44</a:t>
          </a:r>
          <a:r>
            <a:rPr kumimoji="1" lang="ja-JP" altLang="ja-JP" sz="1050">
              <a:solidFill>
                <a:schemeClr val="dk1"/>
              </a:solidFill>
              <a:effectLst/>
              <a:latin typeface="+mn-lt"/>
              <a:ea typeface="+mn-ea"/>
              <a:cs typeface="+mn-cs"/>
            </a:rPr>
            <a:t>億</a:t>
          </a:r>
          <a:r>
            <a:rPr kumimoji="1" lang="en-US" altLang="ja-JP" sz="1050">
              <a:solidFill>
                <a:schemeClr val="dk1"/>
              </a:solidFill>
              <a:effectLst/>
              <a:latin typeface="+mn-lt"/>
              <a:ea typeface="+mn-ea"/>
              <a:cs typeface="+mn-cs"/>
            </a:rPr>
            <a:t>9,271</a:t>
          </a:r>
          <a:r>
            <a:rPr kumimoji="1" lang="ja-JP" altLang="ja-JP" sz="1050">
              <a:solidFill>
                <a:schemeClr val="dk1"/>
              </a:solidFill>
              <a:effectLst/>
              <a:latin typeface="+mn-lt"/>
              <a:ea typeface="+mn-ea"/>
              <a:cs typeface="+mn-cs"/>
            </a:rPr>
            <a:t>万円増の</a:t>
          </a:r>
          <a:r>
            <a:rPr kumimoji="1" lang="en-US" altLang="ja-JP" sz="1050">
              <a:solidFill>
                <a:schemeClr val="dk1"/>
              </a:solidFill>
              <a:effectLst/>
              <a:latin typeface="+mn-lt"/>
              <a:ea typeface="+mn-ea"/>
              <a:cs typeface="+mn-cs"/>
            </a:rPr>
            <a:t>546</a:t>
          </a:r>
          <a:r>
            <a:rPr kumimoji="1" lang="ja-JP" altLang="ja-JP" sz="1050">
              <a:solidFill>
                <a:schemeClr val="dk1"/>
              </a:solidFill>
              <a:effectLst/>
              <a:latin typeface="+mn-lt"/>
              <a:ea typeface="+mn-ea"/>
              <a:cs typeface="+mn-cs"/>
            </a:rPr>
            <a:t>億</a:t>
          </a:r>
          <a:r>
            <a:rPr kumimoji="1" lang="en-US" altLang="ja-JP" sz="1050">
              <a:solidFill>
                <a:schemeClr val="dk1"/>
              </a:solidFill>
              <a:effectLst/>
              <a:latin typeface="+mn-lt"/>
              <a:ea typeface="+mn-ea"/>
              <a:cs typeface="+mn-cs"/>
            </a:rPr>
            <a:t>4,886</a:t>
          </a:r>
          <a:r>
            <a:rPr kumimoji="1" lang="ja-JP" altLang="ja-JP" sz="1050">
              <a:solidFill>
                <a:schemeClr val="dk1"/>
              </a:solidFill>
              <a:effectLst/>
              <a:latin typeface="+mn-lt"/>
              <a:ea typeface="+mn-ea"/>
              <a:cs typeface="+mn-cs"/>
            </a:rPr>
            <a:t>万円となっており、桜町地区再開発事業が</a:t>
          </a:r>
          <a:r>
            <a:rPr kumimoji="1" lang="en-US" altLang="ja-JP" sz="1050">
              <a:solidFill>
                <a:schemeClr val="dk1"/>
              </a:solidFill>
              <a:effectLst/>
              <a:latin typeface="+mn-lt"/>
              <a:ea typeface="+mn-ea"/>
              <a:cs typeface="+mn-cs"/>
            </a:rPr>
            <a:t>20</a:t>
          </a:r>
          <a:r>
            <a:rPr kumimoji="1" lang="ja-JP" altLang="ja-JP" sz="1050">
              <a:solidFill>
                <a:schemeClr val="dk1"/>
              </a:solidFill>
              <a:effectLst/>
              <a:latin typeface="+mn-lt"/>
              <a:ea typeface="+mn-ea"/>
              <a:cs typeface="+mn-cs"/>
            </a:rPr>
            <a:t>億</a:t>
          </a:r>
          <a:r>
            <a:rPr kumimoji="1" lang="en-US" altLang="ja-JP" sz="1050">
              <a:solidFill>
                <a:schemeClr val="dk1"/>
              </a:solidFill>
              <a:effectLst/>
              <a:latin typeface="+mn-lt"/>
              <a:ea typeface="+mn-ea"/>
              <a:cs typeface="+mn-cs"/>
            </a:rPr>
            <a:t>1,263</a:t>
          </a:r>
          <a:r>
            <a:rPr kumimoji="1" lang="ja-JP" altLang="ja-JP" sz="1050">
              <a:solidFill>
                <a:schemeClr val="dk1"/>
              </a:solidFill>
              <a:effectLst/>
              <a:latin typeface="+mn-lt"/>
              <a:ea typeface="+mn-ea"/>
              <a:cs typeface="+mn-cs"/>
            </a:rPr>
            <a:t>万円増加したことや国県道の道路橋梁改築経費が</a:t>
          </a:r>
          <a:r>
            <a:rPr kumimoji="1" lang="en-US" altLang="ja-JP" sz="1050">
              <a:solidFill>
                <a:schemeClr val="dk1"/>
              </a:solidFill>
              <a:effectLst/>
              <a:latin typeface="+mn-lt"/>
              <a:ea typeface="+mn-ea"/>
              <a:cs typeface="+mn-cs"/>
            </a:rPr>
            <a:t>15</a:t>
          </a:r>
          <a:r>
            <a:rPr kumimoji="1" lang="ja-JP" altLang="ja-JP" sz="1050">
              <a:solidFill>
                <a:schemeClr val="dk1"/>
              </a:solidFill>
              <a:effectLst/>
              <a:latin typeface="+mn-lt"/>
              <a:ea typeface="+mn-ea"/>
              <a:cs typeface="+mn-cs"/>
            </a:rPr>
            <a:t>億</a:t>
          </a:r>
          <a:r>
            <a:rPr kumimoji="1" lang="en-US" altLang="ja-JP" sz="1050">
              <a:solidFill>
                <a:schemeClr val="dk1"/>
              </a:solidFill>
              <a:effectLst/>
              <a:latin typeface="+mn-lt"/>
              <a:ea typeface="+mn-ea"/>
              <a:cs typeface="+mn-cs"/>
            </a:rPr>
            <a:t>7,105</a:t>
          </a:r>
          <a:r>
            <a:rPr kumimoji="1" lang="ja-JP" altLang="ja-JP" sz="1050">
              <a:solidFill>
                <a:schemeClr val="dk1"/>
              </a:solidFill>
              <a:effectLst/>
              <a:latin typeface="+mn-lt"/>
              <a:ea typeface="+mn-ea"/>
              <a:cs typeface="+mn-cs"/>
            </a:rPr>
            <a:t>万円増加したことなどによる。</a:t>
          </a:r>
          <a:endParaRPr lang="ja-JP" altLang="ja-JP" sz="1050">
            <a:effectLst/>
          </a:endParaRPr>
        </a:p>
        <a:p>
          <a:r>
            <a:rPr kumimoji="1" lang="ja-JP" altLang="ja-JP" sz="1050">
              <a:solidFill>
                <a:schemeClr val="dk1"/>
              </a:solidFill>
              <a:effectLst/>
              <a:latin typeface="+mn-lt"/>
              <a:ea typeface="+mn-ea"/>
              <a:cs typeface="+mn-cs"/>
            </a:rPr>
            <a:t>・教育費は、住民一当たり</a:t>
          </a:r>
          <a:r>
            <a:rPr kumimoji="1" lang="en-US" altLang="ja-JP" sz="1050">
              <a:solidFill>
                <a:schemeClr val="dk1"/>
              </a:solidFill>
              <a:effectLst/>
              <a:latin typeface="+mn-lt"/>
              <a:ea typeface="+mn-ea"/>
              <a:cs typeface="+mn-cs"/>
            </a:rPr>
            <a:t>94,501</a:t>
          </a:r>
          <a:r>
            <a:rPr kumimoji="1" lang="ja-JP" altLang="ja-JP" sz="1050">
              <a:solidFill>
                <a:schemeClr val="dk1"/>
              </a:solidFill>
              <a:effectLst/>
              <a:latin typeface="+mn-lt"/>
              <a:ea typeface="+mn-ea"/>
              <a:cs typeface="+mn-cs"/>
            </a:rPr>
            <a:t>円となっている。決算全体で見ると、前年度と比べ</a:t>
          </a:r>
          <a:r>
            <a:rPr kumimoji="1" lang="en-US" altLang="ja-JP" sz="1050">
              <a:solidFill>
                <a:schemeClr val="dk1"/>
              </a:solidFill>
              <a:effectLst/>
              <a:latin typeface="+mn-lt"/>
              <a:ea typeface="+mn-ea"/>
              <a:cs typeface="+mn-cs"/>
            </a:rPr>
            <a:t>47</a:t>
          </a:r>
          <a:r>
            <a:rPr kumimoji="1" lang="ja-JP" altLang="ja-JP" sz="1050">
              <a:solidFill>
                <a:schemeClr val="dk1"/>
              </a:solidFill>
              <a:effectLst/>
              <a:latin typeface="+mn-lt"/>
              <a:ea typeface="+mn-ea"/>
              <a:cs typeface="+mn-cs"/>
            </a:rPr>
            <a:t>億</a:t>
          </a:r>
          <a:r>
            <a:rPr kumimoji="1" lang="en-US" altLang="ja-JP" sz="1050">
              <a:solidFill>
                <a:schemeClr val="dk1"/>
              </a:solidFill>
              <a:effectLst/>
              <a:latin typeface="+mn-lt"/>
              <a:ea typeface="+mn-ea"/>
              <a:cs typeface="+mn-cs"/>
            </a:rPr>
            <a:t>7,700</a:t>
          </a:r>
          <a:r>
            <a:rPr kumimoji="1" lang="ja-JP" altLang="ja-JP" sz="1050">
              <a:solidFill>
                <a:schemeClr val="dk1"/>
              </a:solidFill>
              <a:effectLst/>
              <a:latin typeface="+mn-lt"/>
              <a:ea typeface="+mn-ea"/>
              <a:cs typeface="+mn-cs"/>
            </a:rPr>
            <a:t>万円増の</a:t>
          </a:r>
          <a:r>
            <a:rPr kumimoji="1" lang="en-US" altLang="ja-JP" sz="1050">
              <a:solidFill>
                <a:schemeClr val="dk1"/>
              </a:solidFill>
              <a:effectLst/>
              <a:latin typeface="+mn-lt"/>
              <a:ea typeface="+mn-ea"/>
              <a:cs typeface="+mn-cs"/>
            </a:rPr>
            <a:t>693</a:t>
          </a:r>
          <a:r>
            <a:rPr kumimoji="1" lang="ja-JP" altLang="ja-JP" sz="1050">
              <a:solidFill>
                <a:schemeClr val="dk1"/>
              </a:solidFill>
              <a:effectLst/>
              <a:latin typeface="+mn-lt"/>
              <a:ea typeface="+mn-ea"/>
              <a:cs typeface="+mn-cs"/>
            </a:rPr>
            <a:t>億</a:t>
          </a:r>
          <a:r>
            <a:rPr kumimoji="1" lang="en-US" altLang="ja-JP" sz="1050">
              <a:solidFill>
                <a:schemeClr val="dk1"/>
              </a:solidFill>
              <a:effectLst/>
              <a:latin typeface="+mn-lt"/>
              <a:ea typeface="+mn-ea"/>
              <a:cs typeface="+mn-cs"/>
            </a:rPr>
            <a:t>3,747</a:t>
          </a:r>
          <a:r>
            <a:rPr kumimoji="1" lang="ja-JP" altLang="ja-JP" sz="1050">
              <a:solidFill>
                <a:schemeClr val="dk1"/>
              </a:solidFill>
              <a:effectLst/>
              <a:latin typeface="+mn-lt"/>
              <a:ea typeface="+mn-ea"/>
              <a:cs typeface="+mn-cs"/>
            </a:rPr>
            <a:t>万円となっており、ラグビーワールドカップ・女子ハンドボール世界選手権の負担金が</a:t>
          </a:r>
          <a:r>
            <a:rPr kumimoji="1" lang="en-US" altLang="ja-JP" sz="1050">
              <a:solidFill>
                <a:schemeClr val="dk1"/>
              </a:solidFill>
              <a:effectLst/>
              <a:latin typeface="+mn-lt"/>
              <a:ea typeface="+mn-ea"/>
              <a:cs typeface="+mn-cs"/>
            </a:rPr>
            <a:t>19</a:t>
          </a:r>
          <a:r>
            <a:rPr kumimoji="1" lang="ja-JP" altLang="ja-JP" sz="1050">
              <a:solidFill>
                <a:schemeClr val="dk1"/>
              </a:solidFill>
              <a:effectLst/>
              <a:latin typeface="+mn-lt"/>
              <a:ea typeface="+mn-ea"/>
              <a:cs typeface="+mn-cs"/>
            </a:rPr>
            <a:t>億</a:t>
          </a:r>
          <a:r>
            <a:rPr kumimoji="1" lang="en-US" altLang="ja-JP" sz="1050">
              <a:solidFill>
                <a:schemeClr val="dk1"/>
              </a:solidFill>
              <a:effectLst/>
              <a:latin typeface="+mn-lt"/>
              <a:ea typeface="+mn-ea"/>
              <a:cs typeface="+mn-cs"/>
            </a:rPr>
            <a:t>7,164</a:t>
          </a:r>
          <a:r>
            <a:rPr kumimoji="1" lang="ja-JP" altLang="ja-JP" sz="1050">
              <a:solidFill>
                <a:schemeClr val="dk1"/>
              </a:solidFill>
              <a:effectLst/>
              <a:latin typeface="+mn-lt"/>
              <a:ea typeface="+mn-ea"/>
              <a:cs typeface="+mn-cs"/>
            </a:rPr>
            <a:t>億円増加したことや千葉城地区保存活用経費が</a:t>
          </a:r>
          <a:r>
            <a:rPr kumimoji="1" lang="en-US" altLang="ja-JP" sz="1050">
              <a:solidFill>
                <a:schemeClr val="dk1"/>
              </a:solidFill>
              <a:effectLst/>
              <a:latin typeface="+mn-lt"/>
              <a:ea typeface="+mn-ea"/>
              <a:cs typeface="+mn-cs"/>
            </a:rPr>
            <a:t>15</a:t>
          </a:r>
          <a:r>
            <a:rPr kumimoji="1" lang="ja-JP" altLang="ja-JP" sz="1050">
              <a:solidFill>
                <a:schemeClr val="dk1"/>
              </a:solidFill>
              <a:effectLst/>
              <a:latin typeface="+mn-lt"/>
              <a:ea typeface="+mn-ea"/>
              <a:cs typeface="+mn-cs"/>
            </a:rPr>
            <a:t>億</a:t>
          </a:r>
          <a:r>
            <a:rPr kumimoji="1" lang="en-US" altLang="ja-JP" sz="1050">
              <a:solidFill>
                <a:schemeClr val="dk1"/>
              </a:solidFill>
              <a:effectLst/>
              <a:latin typeface="+mn-lt"/>
              <a:ea typeface="+mn-ea"/>
              <a:cs typeface="+mn-cs"/>
            </a:rPr>
            <a:t>301</a:t>
          </a:r>
          <a:r>
            <a:rPr kumimoji="1" lang="ja-JP" altLang="ja-JP" sz="1050">
              <a:solidFill>
                <a:schemeClr val="dk1"/>
              </a:solidFill>
              <a:effectLst/>
              <a:latin typeface="+mn-lt"/>
              <a:ea typeface="+mn-ea"/>
              <a:cs typeface="+mn-cs"/>
            </a:rPr>
            <a:t>万円増加したことなどによる。</a:t>
          </a:r>
          <a:endParaRPr lang="ja-JP" altLang="ja-JP" sz="1050">
            <a:effectLst/>
          </a:endParaRPr>
        </a:p>
        <a:p>
          <a:r>
            <a:rPr kumimoji="1" lang="ja-JP" altLang="ja-JP" sz="1050">
              <a:solidFill>
                <a:schemeClr val="dk1"/>
              </a:solidFill>
              <a:effectLst/>
              <a:latin typeface="+mn-lt"/>
              <a:ea typeface="+mn-ea"/>
              <a:cs typeface="+mn-cs"/>
            </a:rPr>
            <a:t>・災害復旧費は、住民一人当たり</a:t>
          </a:r>
          <a:r>
            <a:rPr kumimoji="1" lang="en-US" altLang="ja-JP" sz="1050">
              <a:solidFill>
                <a:schemeClr val="dk1"/>
              </a:solidFill>
              <a:effectLst/>
              <a:latin typeface="+mn-lt"/>
              <a:ea typeface="+mn-ea"/>
              <a:cs typeface="+mn-cs"/>
            </a:rPr>
            <a:t>11,921</a:t>
          </a:r>
          <a:r>
            <a:rPr kumimoji="1" lang="ja-JP" altLang="ja-JP" sz="1050">
              <a:solidFill>
                <a:schemeClr val="dk1"/>
              </a:solidFill>
              <a:effectLst/>
              <a:latin typeface="+mn-lt"/>
              <a:ea typeface="+mn-ea"/>
              <a:cs typeface="+mn-cs"/>
            </a:rPr>
            <a:t>円となっている。決算全体で見ると、前年度に比べ</a:t>
          </a:r>
          <a:r>
            <a:rPr kumimoji="1" lang="en-US" altLang="ja-JP" sz="1050">
              <a:solidFill>
                <a:schemeClr val="dk1"/>
              </a:solidFill>
              <a:effectLst/>
              <a:latin typeface="+mn-lt"/>
              <a:ea typeface="+mn-ea"/>
              <a:cs typeface="+mn-cs"/>
            </a:rPr>
            <a:t>43</a:t>
          </a:r>
          <a:r>
            <a:rPr kumimoji="1" lang="ja-JP" altLang="ja-JP" sz="1050">
              <a:solidFill>
                <a:schemeClr val="dk1"/>
              </a:solidFill>
              <a:effectLst/>
              <a:latin typeface="+mn-lt"/>
              <a:ea typeface="+mn-ea"/>
              <a:cs typeface="+mn-cs"/>
            </a:rPr>
            <a:t>億</a:t>
          </a:r>
          <a:r>
            <a:rPr kumimoji="1" lang="en-US" altLang="ja-JP" sz="1050">
              <a:solidFill>
                <a:schemeClr val="dk1"/>
              </a:solidFill>
              <a:effectLst/>
              <a:latin typeface="+mn-lt"/>
              <a:ea typeface="+mn-ea"/>
              <a:cs typeface="+mn-cs"/>
            </a:rPr>
            <a:t>4,830</a:t>
          </a:r>
          <a:r>
            <a:rPr kumimoji="1" lang="ja-JP" altLang="ja-JP" sz="1050">
              <a:solidFill>
                <a:schemeClr val="dk1"/>
              </a:solidFill>
              <a:effectLst/>
              <a:latin typeface="+mn-lt"/>
              <a:ea typeface="+mn-ea"/>
              <a:cs typeface="+mn-cs"/>
            </a:rPr>
            <a:t>万円減の</a:t>
          </a:r>
          <a:r>
            <a:rPr kumimoji="1" lang="en-US" altLang="ja-JP" sz="1050">
              <a:solidFill>
                <a:schemeClr val="dk1"/>
              </a:solidFill>
              <a:effectLst/>
              <a:latin typeface="+mn-lt"/>
              <a:ea typeface="+mn-ea"/>
              <a:cs typeface="+mn-cs"/>
            </a:rPr>
            <a:t>87</a:t>
          </a:r>
          <a:r>
            <a:rPr kumimoji="1" lang="ja-JP" altLang="ja-JP" sz="1050">
              <a:solidFill>
                <a:schemeClr val="dk1"/>
              </a:solidFill>
              <a:effectLst/>
              <a:latin typeface="+mn-lt"/>
              <a:ea typeface="+mn-ea"/>
              <a:cs typeface="+mn-cs"/>
            </a:rPr>
            <a:t>億</a:t>
          </a:r>
          <a:r>
            <a:rPr kumimoji="1" lang="en-US" altLang="ja-JP" sz="1050">
              <a:solidFill>
                <a:schemeClr val="dk1"/>
              </a:solidFill>
              <a:effectLst/>
              <a:latin typeface="+mn-lt"/>
              <a:ea typeface="+mn-ea"/>
              <a:cs typeface="+mn-cs"/>
            </a:rPr>
            <a:t>4,646</a:t>
          </a:r>
          <a:r>
            <a:rPr kumimoji="1" lang="ja-JP" altLang="ja-JP" sz="1050">
              <a:solidFill>
                <a:schemeClr val="dk1"/>
              </a:solidFill>
              <a:effectLst/>
              <a:latin typeface="+mn-lt"/>
              <a:ea typeface="+mn-ea"/>
              <a:cs typeface="+mn-cs"/>
            </a:rPr>
            <a:t>万円となっており、復旧・復興の進捗に伴い、熊本地震災害復旧に係る事業費が減少したことが主な要因である。</a:t>
          </a:r>
          <a:endParaRPr lang="ja-JP" altLang="ja-JP" sz="105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熊本県熊本市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は、財政調整基金の実質的な取崩しは行わず、また、実質収支は前年と同程度で推移したため、実質単年度収支は黒字となっていたが、令和元年度においては、新型コロナウイルス感染症への対応分として、財政調整基金の取崩しを行っており、実質単年度収支は赤字となっている。</a:t>
          </a:r>
          <a:endParaRPr lang="ja-JP" altLang="ja-JP">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熊本県熊本市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令和元</a:t>
          </a:r>
          <a:r>
            <a:rPr kumimoji="1" lang="ja-JP" altLang="ja-JP" sz="1100">
              <a:solidFill>
                <a:sysClr val="windowText" lastClr="000000"/>
              </a:solidFill>
              <a:effectLst/>
              <a:latin typeface="+mn-lt"/>
              <a:ea typeface="+mn-ea"/>
              <a:cs typeface="+mn-cs"/>
            </a:rPr>
            <a:t>年度の国民健康保険会計については、平成</a:t>
          </a:r>
          <a:r>
            <a:rPr kumimoji="1" lang="en-US" altLang="ja-JP" sz="1100">
              <a:solidFill>
                <a:sysClr val="windowText" lastClr="000000"/>
              </a:solidFill>
              <a:effectLst/>
              <a:latin typeface="+mn-lt"/>
              <a:ea typeface="+mn-ea"/>
              <a:cs typeface="+mn-cs"/>
            </a:rPr>
            <a:t>30</a:t>
          </a:r>
          <a:r>
            <a:rPr kumimoji="1" lang="ja-JP" altLang="ja-JP" sz="1100">
              <a:solidFill>
                <a:sysClr val="windowText" lastClr="000000"/>
              </a:solidFill>
              <a:effectLst/>
              <a:latin typeface="+mn-lt"/>
              <a:ea typeface="+mn-ea"/>
              <a:cs typeface="+mn-cs"/>
            </a:rPr>
            <a:t>年度に</a:t>
          </a:r>
          <a:r>
            <a:rPr kumimoji="1" lang="ja-JP" altLang="en-US" sz="1100">
              <a:solidFill>
                <a:sysClr val="windowText" lastClr="000000"/>
              </a:solidFill>
              <a:effectLst/>
              <a:latin typeface="+mn-lt"/>
              <a:ea typeface="+mn-ea"/>
              <a:cs typeface="+mn-cs"/>
            </a:rPr>
            <a:t>発生した</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国庫負担金等約</a:t>
          </a:r>
          <a:r>
            <a:rPr kumimoji="1" lang="en-US" altLang="ja-JP" sz="1100">
              <a:solidFill>
                <a:sysClr val="windowText" lastClr="000000"/>
              </a:solidFill>
              <a:effectLst/>
              <a:latin typeface="+mn-lt"/>
              <a:ea typeface="+mn-ea"/>
              <a:cs typeface="+mn-cs"/>
            </a:rPr>
            <a:t>17</a:t>
          </a:r>
          <a:r>
            <a:rPr kumimoji="1" lang="ja-JP" altLang="ja-JP" sz="1100">
              <a:solidFill>
                <a:sysClr val="windowText" lastClr="000000"/>
              </a:solidFill>
              <a:effectLst/>
              <a:latin typeface="+mn-lt"/>
              <a:ea typeface="+mn-ea"/>
              <a:cs typeface="+mn-cs"/>
            </a:rPr>
            <a:t>億円の返還</a:t>
          </a:r>
          <a:r>
            <a:rPr kumimoji="1" lang="ja-JP" altLang="en-US" sz="1100">
              <a:solidFill>
                <a:sysClr val="windowText" lastClr="000000"/>
              </a:solidFill>
              <a:effectLst/>
              <a:latin typeface="+mn-lt"/>
              <a:ea typeface="+mn-ea"/>
              <a:cs typeface="+mn-cs"/>
            </a:rPr>
            <a:t>金の皆減や、</a:t>
          </a:r>
          <a:r>
            <a:rPr kumimoji="1" lang="ja-JP" altLang="ja-JP" sz="1100">
              <a:solidFill>
                <a:sysClr val="windowText" lastClr="000000"/>
              </a:solidFill>
              <a:effectLst/>
              <a:latin typeface="+mn-lt"/>
              <a:ea typeface="+mn-ea"/>
              <a:cs typeface="+mn-cs"/>
            </a:rPr>
            <a:t>保険料収納率の向上に</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伴う保険料収入の増や、県の特別交付金の増等により、単年度収支</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は</a:t>
          </a:r>
          <a:r>
            <a:rPr kumimoji="1" lang="en-US" altLang="ja-JP" sz="1100">
              <a:solidFill>
                <a:sysClr val="windowText" lastClr="000000"/>
              </a:solidFill>
              <a:effectLst/>
              <a:latin typeface="+mn-lt"/>
              <a:ea typeface="+mn-ea"/>
              <a:cs typeface="+mn-cs"/>
            </a:rPr>
            <a:t>16.4</a:t>
          </a:r>
          <a:r>
            <a:rPr kumimoji="1" lang="ja-JP" altLang="ja-JP" sz="1100">
              <a:solidFill>
                <a:sysClr val="windowText" lastClr="000000"/>
              </a:solidFill>
              <a:effectLst/>
              <a:latin typeface="+mn-lt"/>
              <a:ea typeface="+mn-ea"/>
              <a:cs typeface="+mn-cs"/>
            </a:rPr>
            <a:t>億円の</a:t>
          </a:r>
          <a:r>
            <a:rPr kumimoji="1" lang="ja-JP" altLang="en-US" sz="1100">
              <a:solidFill>
                <a:sysClr val="windowText" lastClr="000000"/>
              </a:solidFill>
              <a:effectLst/>
              <a:latin typeface="+mn-lt"/>
              <a:ea typeface="+mn-ea"/>
              <a:cs typeface="+mn-cs"/>
            </a:rPr>
            <a:t>黒字となった</a:t>
          </a:r>
          <a:r>
            <a:rPr kumimoji="1" lang="ja-JP" altLang="ja-JP" sz="1100">
              <a:solidFill>
                <a:sysClr val="windowText" lastClr="000000"/>
              </a:solidFill>
              <a:effectLst/>
              <a:latin typeface="+mn-lt"/>
              <a:ea typeface="+mn-ea"/>
              <a:cs typeface="+mn-cs"/>
            </a:rPr>
            <a:t>もの。</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・しかしながら、国民健康保険会計においては、依然として累積赤</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字を抱えていることから、今後も引き続き保険料収納率の向上対</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策や医療費の適正化等に積極的に取り組み、単年度収支の黒字化</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及び累積赤字の解消に努める。</a:t>
          </a:r>
          <a:endParaRPr lang="ja-JP" altLang="ja-JP" sz="1400">
            <a:solidFill>
              <a:sysClr val="windowText" lastClr="000000"/>
            </a:solidFill>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1" zeroHeight="1" x14ac:dyDescent="0.2"/>
  <cols>
    <col min="1" max="11" width="2.08984375" style="188" customWidth="1"/>
    <col min="12" max="12" width="2.26953125" style="188" customWidth="1"/>
    <col min="13" max="17" width="2.36328125" style="188" customWidth="1"/>
    <col min="18" max="119" width="2.08984375" style="188" customWidth="1"/>
    <col min="120" max="16384" width="0" style="188" hidden="1"/>
  </cols>
  <sheetData>
    <row r="1" spans="1:119" ht="33" customHeight="1" x14ac:dyDescent="0.2">
      <c r="A1" s="186"/>
      <c r="B1" s="401" t="s">
        <v>80</v>
      </c>
      <c r="C1" s="401"/>
      <c r="D1" s="401"/>
      <c r="E1" s="401"/>
      <c r="F1" s="401"/>
      <c r="G1" s="401"/>
      <c r="H1" s="401"/>
      <c r="I1" s="401"/>
      <c r="J1" s="401"/>
      <c r="K1" s="401"/>
      <c r="L1" s="401"/>
      <c r="M1" s="401"/>
      <c r="N1" s="401"/>
      <c r="O1" s="401"/>
      <c r="P1" s="401"/>
      <c r="Q1" s="401"/>
      <c r="R1" s="401"/>
      <c r="S1" s="401"/>
      <c r="T1" s="401"/>
      <c r="U1" s="401"/>
      <c r="V1" s="401"/>
      <c r="W1" s="401"/>
      <c r="X1" s="401"/>
      <c r="Y1" s="401"/>
      <c r="Z1" s="401"/>
      <c r="AA1" s="401"/>
      <c r="AB1" s="401"/>
      <c r="AC1" s="401"/>
      <c r="AD1" s="401"/>
      <c r="AE1" s="401"/>
      <c r="AF1" s="401"/>
      <c r="AG1" s="401"/>
      <c r="AH1" s="401"/>
      <c r="AI1" s="401"/>
      <c r="AJ1" s="401"/>
      <c r="AK1" s="401"/>
      <c r="AL1" s="401"/>
      <c r="AM1" s="401"/>
      <c r="AN1" s="401"/>
      <c r="AO1" s="401"/>
      <c r="AP1" s="401"/>
      <c r="AQ1" s="401"/>
      <c r="AR1" s="401"/>
      <c r="AS1" s="401"/>
      <c r="AT1" s="401"/>
      <c r="AU1" s="401"/>
      <c r="AV1" s="401"/>
      <c r="AW1" s="401"/>
      <c r="AX1" s="401"/>
      <c r="AY1" s="401"/>
      <c r="AZ1" s="401"/>
      <c r="BA1" s="401"/>
      <c r="BB1" s="401"/>
      <c r="BC1" s="401"/>
      <c r="BD1" s="401"/>
      <c r="BE1" s="401"/>
      <c r="BF1" s="401"/>
      <c r="BG1" s="401"/>
      <c r="BH1" s="401"/>
      <c r="BI1" s="401"/>
      <c r="BJ1" s="401"/>
      <c r="BK1" s="401"/>
      <c r="BL1" s="401"/>
      <c r="BM1" s="401"/>
      <c r="BN1" s="401"/>
      <c r="BO1" s="401"/>
      <c r="BP1" s="401"/>
      <c r="BQ1" s="401"/>
      <c r="BR1" s="401"/>
      <c r="BS1" s="401"/>
      <c r="BT1" s="401"/>
      <c r="BU1" s="401"/>
      <c r="BV1" s="401"/>
      <c r="BW1" s="401"/>
      <c r="BX1" s="401"/>
      <c r="BY1" s="401"/>
      <c r="BZ1" s="401"/>
      <c r="CA1" s="401"/>
      <c r="CB1" s="401"/>
      <c r="CC1" s="401"/>
      <c r="CD1" s="401"/>
      <c r="CE1" s="401"/>
      <c r="CF1" s="401"/>
      <c r="CG1" s="401"/>
      <c r="CH1" s="401"/>
      <c r="CI1" s="401"/>
      <c r="CJ1" s="401"/>
      <c r="CK1" s="401"/>
      <c r="CL1" s="401"/>
      <c r="CM1" s="401"/>
      <c r="CN1" s="401"/>
      <c r="CO1" s="401"/>
      <c r="CP1" s="401"/>
      <c r="CQ1" s="401"/>
      <c r="CR1" s="401"/>
      <c r="CS1" s="401"/>
      <c r="CT1" s="401"/>
      <c r="CU1" s="401"/>
      <c r="CV1" s="401"/>
      <c r="CW1" s="401"/>
      <c r="CX1" s="401"/>
      <c r="CY1" s="401"/>
      <c r="CZ1" s="401"/>
      <c r="DA1" s="401"/>
      <c r="DB1" s="401"/>
      <c r="DC1" s="401"/>
      <c r="DD1" s="401"/>
      <c r="DE1" s="401"/>
      <c r="DF1" s="401"/>
      <c r="DG1" s="401"/>
      <c r="DH1" s="401"/>
      <c r="DI1" s="401"/>
      <c r="DJ1" s="187"/>
      <c r="DK1" s="187"/>
      <c r="DL1" s="187"/>
      <c r="DM1" s="187"/>
      <c r="DN1" s="187"/>
      <c r="DO1" s="187"/>
    </row>
    <row r="2" spans="1:119" ht="24" thickBot="1" x14ac:dyDescent="0.25">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402" t="s">
        <v>82</v>
      </c>
      <c r="C3" s="403"/>
      <c r="D3" s="403"/>
      <c r="E3" s="404"/>
      <c r="F3" s="404"/>
      <c r="G3" s="404"/>
      <c r="H3" s="404"/>
      <c r="I3" s="404"/>
      <c r="J3" s="404"/>
      <c r="K3" s="404"/>
      <c r="L3" s="404" t="s">
        <v>83</v>
      </c>
      <c r="M3" s="404"/>
      <c r="N3" s="404"/>
      <c r="O3" s="404"/>
      <c r="P3" s="404"/>
      <c r="Q3" s="404"/>
      <c r="R3" s="411"/>
      <c r="S3" s="411"/>
      <c r="T3" s="411"/>
      <c r="U3" s="411"/>
      <c r="V3" s="412"/>
      <c r="W3" s="386" t="s">
        <v>84</v>
      </c>
      <c r="X3" s="387"/>
      <c r="Y3" s="387"/>
      <c r="Z3" s="387"/>
      <c r="AA3" s="387"/>
      <c r="AB3" s="403"/>
      <c r="AC3" s="411" t="s">
        <v>85</v>
      </c>
      <c r="AD3" s="387"/>
      <c r="AE3" s="387"/>
      <c r="AF3" s="387"/>
      <c r="AG3" s="387"/>
      <c r="AH3" s="387"/>
      <c r="AI3" s="387"/>
      <c r="AJ3" s="387"/>
      <c r="AK3" s="387"/>
      <c r="AL3" s="388"/>
      <c r="AM3" s="386" t="s">
        <v>86</v>
      </c>
      <c r="AN3" s="387"/>
      <c r="AO3" s="387"/>
      <c r="AP3" s="387"/>
      <c r="AQ3" s="387"/>
      <c r="AR3" s="387"/>
      <c r="AS3" s="387"/>
      <c r="AT3" s="387"/>
      <c r="AU3" s="387"/>
      <c r="AV3" s="387"/>
      <c r="AW3" s="387"/>
      <c r="AX3" s="388"/>
      <c r="AY3" s="423" t="s">
        <v>1</v>
      </c>
      <c r="AZ3" s="424"/>
      <c r="BA3" s="424"/>
      <c r="BB3" s="424"/>
      <c r="BC3" s="424"/>
      <c r="BD3" s="424"/>
      <c r="BE3" s="424"/>
      <c r="BF3" s="424"/>
      <c r="BG3" s="424"/>
      <c r="BH3" s="424"/>
      <c r="BI3" s="424"/>
      <c r="BJ3" s="424"/>
      <c r="BK3" s="424"/>
      <c r="BL3" s="424"/>
      <c r="BM3" s="425"/>
      <c r="BN3" s="386" t="s">
        <v>87</v>
      </c>
      <c r="BO3" s="387"/>
      <c r="BP3" s="387"/>
      <c r="BQ3" s="387"/>
      <c r="BR3" s="387"/>
      <c r="BS3" s="387"/>
      <c r="BT3" s="387"/>
      <c r="BU3" s="388"/>
      <c r="BV3" s="386" t="s">
        <v>88</v>
      </c>
      <c r="BW3" s="387"/>
      <c r="BX3" s="387"/>
      <c r="BY3" s="387"/>
      <c r="BZ3" s="387"/>
      <c r="CA3" s="387"/>
      <c r="CB3" s="387"/>
      <c r="CC3" s="388"/>
      <c r="CD3" s="423" t="s">
        <v>1</v>
      </c>
      <c r="CE3" s="424"/>
      <c r="CF3" s="424"/>
      <c r="CG3" s="424"/>
      <c r="CH3" s="424"/>
      <c r="CI3" s="424"/>
      <c r="CJ3" s="424"/>
      <c r="CK3" s="424"/>
      <c r="CL3" s="424"/>
      <c r="CM3" s="424"/>
      <c r="CN3" s="424"/>
      <c r="CO3" s="424"/>
      <c r="CP3" s="424"/>
      <c r="CQ3" s="424"/>
      <c r="CR3" s="424"/>
      <c r="CS3" s="425"/>
      <c r="CT3" s="386" t="s">
        <v>89</v>
      </c>
      <c r="CU3" s="387"/>
      <c r="CV3" s="387"/>
      <c r="CW3" s="387"/>
      <c r="CX3" s="387"/>
      <c r="CY3" s="387"/>
      <c r="CZ3" s="387"/>
      <c r="DA3" s="388"/>
      <c r="DB3" s="386" t="s">
        <v>90</v>
      </c>
      <c r="DC3" s="387"/>
      <c r="DD3" s="387"/>
      <c r="DE3" s="387"/>
      <c r="DF3" s="387"/>
      <c r="DG3" s="387"/>
      <c r="DH3" s="387"/>
      <c r="DI3" s="388"/>
      <c r="DJ3" s="186"/>
      <c r="DK3" s="186"/>
      <c r="DL3" s="186"/>
      <c r="DM3" s="186"/>
      <c r="DN3" s="186"/>
      <c r="DO3" s="186"/>
    </row>
    <row r="4" spans="1:119" ht="18.75" customHeight="1" x14ac:dyDescent="0.2">
      <c r="A4" s="187"/>
      <c r="B4" s="405"/>
      <c r="C4" s="406"/>
      <c r="D4" s="406"/>
      <c r="E4" s="407"/>
      <c r="F4" s="407"/>
      <c r="G4" s="407"/>
      <c r="H4" s="407"/>
      <c r="I4" s="407"/>
      <c r="J4" s="407"/>
      <c r="K4" s="407"/>
      <c r="L4" s="407"/>
      <c r="M4" s="407"/>
      <c r="N4" s="407"/>
      <c r="O4" s="407"/>
      <c r="P4" s="407"/>
      <c r="Q4" s="407"/>
      <c r="R4" s="413"/>
      <c r="S4" s="413"/>
      <c r="T4" s="413"/>
      <c r="U4" s="413"/>
      <c r="V4" s="414"/>
      <c r="W4" s="417"/>
      <c r="X4" s="418"/>
      <c r="Y4" s="418"/>
      <c r="Z4" s="418"/>
      <c r="AA4" s="418"/>
      <c r="AB4" s="406"/>
      <c r="AC4" s="413"/>
      <c r="AD4" s="418"/>
      <c r="AE4" s="418"/>
      <c r="AF4" s="418"/>
      <c r="AG4" s="418"/>
      <c r="AH4" s="418"/>
      <c r="AI4" s="418"/>
      <c r="AJ4" s="418"/>
      <c r="AK4" s="418"/>
      <c r="AL4" s="421"/>
      <c r="AM4" s="419"/>
      <c r="AN4" s="420"/>
      <c r="AO4" s="420"/>
      <c r="AP4" s="420"/>
      <c r="AQ4" s="420"/>
      <c r="AR4" s="420"/>
      <c r="AS4" s="420"/>
      <c r="AT4" s="420"/>
      <c r="AU4" s="420"/>
      <c r="AV4" s="420"/>
      <c r="AW4" s="420"/>
      <c r="AX4" s="422"/>
      <c r="AY4" s="389" t="s">
        <v>91</v>
      </c>
      <c r="AZ4" s="390"/>
      <c r="BA4" s="390"/>
      <c r="BB4" s="390"/>
      <c r="BC4" s="390"/>
      <c r="BD4" s="390"/>
      <c r="BE4" s="390"/>
      <c r="BF4" s="390"/>
      <c r="BG4" s="390"/>
      <c r="BH4" s="390"/>
      <c r="BI4" s="390"/>
      <c r="BJ4" s="390"/>
      <c r="BK4" s="390"/>
      <c r="BL4" s="390"/>
      <c r="BM4" s="391"/>
      <c r="BN4" s="392">
        <v>407076330</v>
      </c>
      <c r="BO4" s="393"/>
      <c r="BP4" s="393"/>
      <c r="BQ4" s="393"/>
      <c r="BR4" s="393"/>
      <c r="BS4" s="393"/>
      <c r="BT4" s="393"/>
      <c r="BU4" s="394"/>
      <c r="BV4" s="392">
        <v>393708361</v>
      </c>
      <c r="BW4" s="393"/>
      <c r="BX4" s="393"/>
      <c r="BY4" s="393"/>
      <c r="BZ4" s="393"/>
      <c r="CA4" s="393"/>
      <c r="CB4" s="393"/>
      <c r="CC4" s="394"/>
      <c r="CD4" s="395" t="s">
        <v>92</v>
      </c>
      <c r="CE4" s="396"/>
      <c r="CF4" s="396"/>
      <c r="CG4" s="396"/>
      <c r="CH4" s="396"/>
      <c r="CI4" s="396"/>
      <c r="CJ4" s="396"/>
      <c r="CK4" s="396"/>
      <c r="CL4" s="396"/>
      <c r="CM4" s="396"/>
      <c r="CN4" s="396"/>
      <c r="CO4" s="396"/>
      <c r="CP4" s="396"/>
      <c r="CQ4" s="396"/>
      <c r="CR4" s="396"/>
      <c r="CS4" s="397"/>
      <c r="CT4" s="398">
        <v>3.5</v>
      </c>
      <c r="CU4" s="399"/>
      <c r="CV4" s="399"/>
      <c r="CW4" s="399"/>
      <c r="CX4" s="399"/>
      <c r="CY4" s="399"/>
      <c r="CZ4" s="399"/>
      <c r="DA4" s="400"/>
      <c r="DB4" s="398">
        <v>3.4</v>
      </c>
      <c r="DC4" s="399"/>
      <c r="DD4" s="399"/>
      <c r="DE4" s="399"/>
      <c r="DF4" s="399"/>
      <c r="DG4" s="399"/>
      <c r="DH4" s="399"/>
      <c r="DI4" s="400"/>
      <c r="DJ4" s="186"/>
      <c r="DK4" s="186"/>
      <c r="DL4" s="186"/>
      <c r="DM4" s="186"/>
      <c r="DN4" s="186"/>
      <c r="DO4" s="186"/>
    </row>
    <row r="5" spans="1:119" ht="18.75" customHeight="1" x14ac:dyDescent="0.2">
      <c r="A5" s="187"/>
      <c r="B5" s="408"/>
      <c r="C5" s="409"/>
      <c r="D5" s="409"/>
      <c r="E5" s="410"/>
      <c r="F5" s="410"/>
      <c r="G5" s="410"/>
      <c r="H5" s="410"/>
      <c r="I5" s="410"/>
      <c r="J5" s="410"/>
      <c r="K5" s="410"/>
      <c r="L5" s="410"/>
      <c r="M5" s="410"/>
      <c r="N5" s="410"/>
      <c r="O5" s="410"/>
      <c r="P5" s="410"/>
      <c r="Q5" s="410"/>
      <c r="R5" s="415"/>
      <c r="S5" s="415"/>
      <c r="T5" s="415"/>
      <c r="U5" s="415"/>
      <c r="V5" s="416"/>
      <c r="W5" s="419"/>
      <c r="X5" s="420"/>
      <c r="Y5" s="420"/>
      <c r="Z5" s="420"/>
      <c r="AA5" s="420"/>
      <c r="AB5" s="409"/>
      <c r="AC5" s="415"/>
      <c r="AD5" s="420"/>
      <c r="AE5" s="420"/>
      <c r="AF5" s="420"/>
      <c r="AG5" s="420"/>
      <c r="AH5" s="420"/>
      <c r="AI5" s="420"/>
      <c r="AJ5" s="420"/>
      <c r="AK5" s="420"/>
      <c r="AL5" s="422"/>
      <c r="AM5" s="458" t="s">
        <v>93</v>
      </c>
      <c r="AN5" s="459"/>
      <c r="AO5" s="459"/>
      <c r="AP5" s="459"/>
      <c r="AQ5" s="459"/>
      <c r="AR5" s="459"/>
      <c r="AS5" s="459"/>
      <c r="AT5" s="460"/>
      <c r="AU5" s="461" t="s">
        <v>94</v>
      </c>
      <c r="AV5" s="462"/>
      <c r="AW5" s="462"/>
      <c r="AX5" s="462"/>
      <c r="AY5" s="463" t="s">
        <v>95</v>
      </c>
      <c r="AZ5" s="464"/>
      <c r="BA5" s="464"/>
      <c r="BB5" s="464"/>
      <c r="BC5" s="464"/>
      <c r="BD5" s="464"/>
      <c r="BE5" s="464"/>
      <c r="BF5" s="464"/>
      <c r="BG5" s="464"/>
      <c r="BH5" s="464"/>
      <c r="BI5" s="464"/>
      <c r="BJ5" s="464"/>
      <c r="BK5" s="464"/>
      <c r="BL5" s="464"/>
      <c r="BM5" s="465"/>
      <c r="BN5" s="429">
        <v>398501331</v>
      </c>
      <c r="BO5" s="430"/>
      <c r="BP5" s="430"/>
      <c r="BQ5" s="430"/>
      <c r="BR5" s="430"/>
      <c r="BS5" s="430"/>
      <c r="BT5" s="430"/>
      <c r="BU5" s="431"/>
      <c r="BV5" s="429">
        <v>382888282</v>
      </c>
      <c r="BW5" s="430"/>
      <c r="BX5" s="430"/>
      <c r="BY5" s="430"/>
      <c r="BZ5" s="430"/>
      <c r="CA5" s="430"/>
      <c r="CB5" s="430"/>
      <c r="CC5" s="431"/>
      <c r="CD5" s="432" t="s">
        <v>96</v>
      </c>
      <c r="CE5" s="433"/>
      <c r="CF5" s="433"/>
      <c r="CG5" s="433"/>
      <c r="CH5" s="433"/>
      <c r="CI5" s="433"/>
      <c r="CJ5" s="433"/>
      <c r="CK5" s="433"/>
      <c r="CL5" s="433"/>
      <c r="CM5" s="433"/>
      <c r="CN5" s="433"/>
      <c r="CO5" s="433"/>
      <c r="CP5" s="433"/>
      <c r="CQ5" s="433"/>
      <c r="CR5" s="433"/>
      <c r="CS5" s="434"/>
      <c r="CT5" s="426">
        <v>91.6</v>
      </c>
      <c r="CU5" s="427"/>
      <c r="CV5" s="427"/>
      <c r="CW5" s="427"/>
      <c r="CX5" s="427"/>
      <c r="CY5" s="427"/>
      <c r="CZ5" s="427"/>
      <c r="DA5" s="428"/>
      <c r="DB5" s="426">
        <v>90</v>
      </c>
      <c r="DC5" s="427"/>
      <c r="DD5" s="427"/>
      <c r="DE5" s="427"/>
      <c r="DF5" s="427"/>
      <c r="DG5" s="427"/>
      <c r="DH5" s="427"/>
      <c r="DI5" s="428"/>
      <c r="DJ5" s="186"/>
      <c r="DK5" s="186"/>
      <c r="DL5" s="186"/>
      <c r="DM5" s="186"/>
      <c r="DN5" s="186"/>
      <c r="DO5" s="186"/>
    </row>
    <row r="6" spans="1:119" ht="18.75" customHeight="1" x14ac:dyDescent="0.2">
      <c r="A6" s="187"/>
      <c r="B6" s="435" t="s">
        <v>97</v>
      </c>
      <c r="C6" s="436"/>
      <c r="D6" s="436"/>
      <c r="E6" s="437"/>
      <c r="F6" s="437"/>
      <c r="G6" s="437"/>
      <c r="H6" s="437"/>
      <c r="I6" s="437"/>
      <c r="J6" s="437"/>
      <c r="K6" s="437"/>
      <c r="L6" s="437" t="s">
        <v>98</v>
      </c>
      <c r="M6" s="437"/>
      <c r="N6" s="437"/>
      <c r="O6" s="437"/>
      <c r="P6" s="437"/>
      <c r="Q6" s="437"/>
      <c r="R6" s="441"/>
      <c r="S6" s="441"/>
      <c r="T6" s="441"/>
      <c r="U6" s="441"/>
      <c r="V6" s="442"/>
      <c r="W6" s="445" t="s">
        <v>99</v>
      </c>
      <c r="X6" s="446"/>
      <c r="Y6" s="446"/>
      <c r="Z6" s="446"/>
      <c r="AA6" s="446"/>
      <c r="AB6" s="436"/>
      <c r="AC6" s="449" t="s">
        <v>100</v>
      </c>
      <c r="AD6" s="450"/>
      <c r="AE6" s="450"/>
      <c r="AF6" s="450"/>
      <c r="AG6" s="450"/>
      <c r="AH6" s="450"/>
      <c r="AI6" s="450"/>
      <c r="AJ6" s="450"/>
      <c r="AK6" s="450"/>
      <c r="AL6" s="451"/>
      <c r="AM6" s="458" t="s">
        <v>101</v>
      </c>
      <c r="AN6" s="459"/>
      <c r="AO6" s="459"/>
      <c r="AP6" s="459"/>
      <c r="AQ6" s="459"/>
      <c r="AR6" s="459"/>
      <c r="AS6" s="459"/>
      <c r="AT6" s="460"/>
      <c r="AU6" s="461" t="s">
        <v>94</v>
      </c>
      <c r="AV6" s="462"/>
      <c r="AW6" s="462"/>
      <c r="AX6" s="462"/>
      <c r="AY6" s="463" t="s">
        <v>102</v>
      </c>
      <c r="AZ6" s="464"/>
      <c r="BA6" s="464"/>
      <c r="BB6" s="464"/>
      <c r="BC6" s="464"/>
      <c r="BD6" s="464"/>
      <c r="BE6" s="464"/>
      <c r="BF6" s="464"/>
      <c r="BG6" s="464"/>
      <c r="BH6" s="464"/>
      <c r="BI6" s="464"/>
      <c r="BJ6" s="464"/>
      <c r="BK6" s="464"/>
      <c r="BL6" s="464"/>
      <c r="BM6" s="465"/>
      <c r="BN6" s="429">
        <v>8574999</v>
      </c>
      <c r="BO6" s="430"/>
      <c r="BP6" s="430"/>
      <c r="BQ6" s="430"/>
      <c r="BR6" s="430"/>
      <c r="BS6" s="430"/>
      <c r="BT6" s="430"/>
      <c r="BU6" s="431"/>
      <c r="BV6" s="429">
        <v>10820079</v>
      </c>
      <c r="BW6" s="430"/>
      <c r="BX6" s="430"/>
      <c r="BY6" s="430"/>
      <c r="BZ6" s="430"/>
      <c r="CA6" s="430"/>
      <c r="CB6" s="430"/>
      <c r="CC6" s="431"/>
      <c r="CD6" s="432" t="s">
        <v>103</v>
      </c>
      <c r="CE6" s="433"/>
      <c r="CF6" s="433"/>
      <c r="CG6" s="433"/>
      <c r="CH6" s="433"/>
      <c r="CI6" s="433"/>
      <c r="CJ6" s="433"/>
      <c r="CK6" s="433"/>
      <c r="CL6" s="433"/>
      <c r="CM6" s="433"/>
      <c r="CN6" s="433"/>
      <c r="CO6" s="433"/>
      <c r="CP6" s="433"/>
      <c r="CQ6" s="433"/>
      <c r="CR6" s="433"/>
      <c r="CS6" s="434"/>
      <c r="CT6" s="466">
        <v>101</v>
      </c>
      <c r="CU6" s="467"/>
      <c r="CV6" s="467"/>
      <c r="CW6" s="467"/>
      <c r="CX6" s="467"/>
      <c r="CY6" s="467"/>
      <c r="CZ6" s="467"/>
      <c r="DA6" s="468"/>
      <c r="DB6" s="466">
        <v>101.8</v>
      </c>
      <c r="DC6" s="467"/>
      <c r="DD6" s="467"/>
      <c r="DE6" s="467"/>
      <c r="DF6" s="467"/>
      <c r="DG6" s="467"/>
      <c r="DH6" s="467"/>
      <c r="DI6" s="468"/>
      <c r="DJ6" s="186"/>
      <c r="DK6" s="186"/>
      <c r="DL6" s="186"/>
      <c r="DM6" s="186"/>
      <c r="DN6" s="186"/>
      <c r="DO6" s="186"/>
    </row>
    <row r="7" spans="1:119" ht="18.75" customHeight="1" x14ac:dyDescent="0.2">
      <c r="A7" s="187"/>
      <c r="B7" s="405"/>
      <c r="C7" s="406"/>
      <c r="D7" s="406"/>
      <c r="E7" s="407"/>
      <c r="F7" s="407"/>
      <c r="G7" s="407"/>
      <c r="H7" s="407"/>
      <c r="I7" s="407"/>
      <c r="J7" s="407"/>
      <c r="K7" s="407"/>
      <c r="L7" s="407"/>
      <c r="M7" s="407"/>
      <c r="N7" s="407"/>
      <c r="O7" s="407"/>
      <c r="P7" s="407"/>
      <c r="Q7" s="407"/>
      <c r="R7" s="413"/>
      <c r="S7" s="413"/>
      <c r="T7" s="413"/>
      <c r="U7" s="413"/>
      <c r="V7" s="414"/>
      <c r="W7" s="417"/>
      <c r="X7" s="418"/>
      <c r="Y7" s="418"/>
      <c r="Z7" s="418"/>
      <c r="AA7" s="418"/>
      <c r="AB7" s="406"/>
      <c r="AC7" s="452"/>
      <c r="AD7" s="453"/>
      <c r="AE7" s="453"/>
      <c r="AF7" s="453"/>
      <c r="AG7" s="453"/>
      <c r="AH7" s="453"/>
      <c r="AI7" s="453"/>
      <c r="AJ7" s="453"/>
      <c r="AK7" s="453"/>
      <c r="AL7" s="454"/>
      <c r="AM7" s="458" t="s">
        <v>104</v>
      </c>
      <c r="AN7" s="459"/>
      <c r="AO7" s="459"/>
      <c r="AP7" s="459"/>
      <c r="AQ7" s="459"/>
      <c r="AR7" s="459"/>
      <c r="AS7" s="459"/>
      <c r="AT7" s="460"/>
      <c r="AU7" s="461" t="s">
        <v>105</v>
      </c>
      <c r="AV7" s="462"/>
      <c r="AW7" s="462"/>
      <c r="AX7" s="462"/>
      <c r="AY7" s="463" t="s">
        <v>106</v>
      </c>
      <c r="AZ7" s="464"/>
      <c r="BA7" s="464"/>
      <c r="BB7" s="464"/>
      <c r="BC7" s="464"/>
      <c r="BD7" s="464"/>
      <c r="BE7" s="464"/>
      <c r="BF7" s="464"/>
      <c r="BG7" s="464"/>
      <c r="BH7" s="464"/>
      <c r="BI7" s="464"/>
      <c r="BJ7" s="464"/>
      <c r="BK7" s="464"/>
      <c r="BL7" s="464"/>
      <c r="BM7" s="465"/>
      <c r="BN7" s="429">
        <v>1904152</v>
      </c>
      <c r="BO7" s="430"/>
      <c r="BP7" s="430"/>
      <c r="BQ7" s="430"/>
      <c r="BR7" s="430"/>
      <c r="BS7" s="430"/>
      <c r="BT7" s="430"/>
      <c r="BU7" s="431"/>
      <c r="BV7" s="429">
        <v>4398887</v>
      </c>
      <c r="BW7" s="430"/>
      <c r="BX7" s="430"/>
      <c r="BY7" s="430"/>
      <c r="BZ7" s="430"/>
      <c r="CA7" s="430"/>
      <c r="CB7" s="430"/>
      <c r="CC7" s="431"/>
      <c r="CD7" s="432" t="s">
        <v>107</v>
      </c>
      <c r="CE7" s="433"/>
      <c r="CF7" s="433"/>
      <c r="CG7" s="433"/>
      <c r="CH7" s="433"/>
      <c r="CI7" s="433"/>
      <c r="CJ7" s="433"/>
      <c r="CK7" s="433"/>
      <c r="CL7" s="433"/>
      <c r="CM7" s="433"/>
      <c r="CN7" s="433"/>
      <c r="CO7" s="433"/>
      <c r="CP7" s="433"/>
      <c r="CQ7" s="433"/>
      <c r="CR7" s="433"/>
      <c r="CS7" s="434"/>
      <c r="CT7" s="429">
        <v>192806403</v>
      </c>
      <c r="CU7" s="430"/>
      <c r="CV7" s="430"/>
      <c r="CW7" s="430"/>
      <c r="CX7" s="430"/>
      <c r="CY7" s="430"/>
      <c r="CZ7" s="430"/>
      <c r="DA7" s="431"/>
      <c r="DB7" s="429">
        <v>191297285</v>
      </c>
      <c r="DC7" s="430"/>
      <c r="DD7" s="430"/>
      <c r="DE7" s="430"/>
      <c r="DF7" s="430"/>
      <c r="DG7" s="430"/>
      <c r="DH7" s="430"/>
      <c r="DI7" s="431"/>
      <c r="DJ7" s="186"/>
      <c r="DK7" s="186"/>
      <c r="DL7" s="186"/>
      <c r="DM7" s="186"/>
      <c r="DN7" s="186"/>
      <c r="DO7" s="186"/>
    </row>
    <row r="8" spans="1:119" ht="18.75" customHeight="1" thickBot="1" x14ac:dyDescent="0.25">
      <c r="A8" s="187"/>
      <c r="B8" s="438"/>
      <c r="C8" s="439"/>
      <c r="D8" s="439"/>
      <c r="E8" s="440"/>
      <c r="F8" s="440"/>
      <c r="G8" s="440"/>
      <c r="H8" s="440"/>
      <c r="I8" s="440"/>
      <c r="J8" s="440"/>
      <c r="K8" s="440"/>
      <c r="L8" s="440"/>
      <c r="M8" s="440"/>
      <c r="N8" s="440"/>
      <c r="O8" s="440"/>
      <c r="P8" s="440"/>
      <c r="Q8" s="440"/>
      <c r="R8" s="443"/>
      <c r="S8" s="443"/>
      <c r="T8" s="443"/>
      <c r="U8" s="443"/>
      <c r="V8" s="444"/>
      <c r="W8" s="447"/>
      <c r="X8" s="448"/>
      <c r="Y8" s="448"/>
      <c r="Z8" s="448"/>
      <c r="AA8" s="448"/>
      <c r="AB8" s="439"/>
      <c r="AC8" s="455"/>
      <c r="AD8" s="456"/>
      <c r="AE8" s="456"/>
      <c r="AF8" s="456"/>
      <c r="AG8" s="456"/>
      <c r="AH8" s="456"/>
      <c r="AI8" s="456"/>
      <c r="AJ8" s="456"/>
      <c r="AK8" s="456"/>
      <c r="AL8" s="457"/>
      <c r="AM8" s="458" t="s">
        <v>108</v>
      </c>
      <c r="AN8" s="459"/>
      <c r="AO8" s="459"/>
      <c r="AP8" s="459"/>
      <c r="AQ8" s="459"/>
      <c r="AR8" s="459"/>
      <c r="AS8" s="459"/>
      <c r="AT8" s="460"/>
      <c r="AU8" s="461" t="s">
        <v>94</v>
      </c>
      <c r="AV8" s="462"/>
      <c r="AW8" s="462"/>
      <c r="AX8" s="462"/>
      <c r="AY8" s="463" t="s">
        <v>109</v>
      </c>
      <c r="AZ8" s="464"/>
      <c r="BA8" s="464"/>
      <c r="BB8" s="464"/>
      <c r="BC8" s="464"/>
      <c r="BD8" s="464"/>
      <c r="BE8" s="464"/>
      <c r="BF8" s="464"/>
      <c r="BG8" s="464"/>
      <c r="BH8" s="464"/>
      <c r="BI8" s="464"/>
      <c r="BJ8" s="464"/>
      <c r="BK8" s="464"/>
      <c r="BL8" s="464"/>
      <c r="BM8" s="465"/>
      <c r="BN8" s="429">
        <v>6670847</v>
      </c>
      <c r="BO8" s="430"/>
      <c r="BP8" s="430"/>
      <c r="BQ8" s="430"/>
      <c r="BR8" s="430"/>
      <c r="BS8" s="430"/>
      <c r="BT8" s="430"/>
      <c r="BU8" s="431"/>
      <c r="BV8" s="429">
        <v>6421192</v>
      </c>
      <c r="BW8" s="430"/>
      <c r="BX8" s="430"/>
      <c r="BY8" s="430"/>
      <c r="BZ8" s="430"/>
      <c r="CA8" s="430"/>
      <c r="CB8" s="430"/>
      <c r="CC8" s="431"/>
      <c r="CD8" s="432" t="s">
        <v>110</v>
      </c>
      <c r="CE8" s="433"/>
      <c r="CF8" s="433"/>
      <c r="CG8" s="433"/>
      <c r="CH8" s="433"/>
      <c r="CI8" s="433"/>
      <c r="CJ8" s="433"/>
      <c r="CK8" s="433"/>
      <c r="CL8" s="433"/>
      <c r="CM8" s="433"/>
      <c r="CN8" s="433"/>
      <c r="CO8" s="433"/>
      <c r="CP8" s="433"/>
      <c r="CQ8" s="433"/>
      <c r="CR8" s="433"/>
      <c r="CS8" s="434"/>
      <c r="CT8" s="469">
        <v>0.7</v>
      </c>
      <c r="CU8" s="470"/>
      <c r="CV8" s="470"/>
      <c r="CW8" s="470"/>
      <c r="CX8" s="470"/>
      <c r="CY8" s="470"/>
      <c r="CZ8" s="470"/>
      <c r="DA8" s="471"/>
      <c r="DB8" s="469">
        <v>0.71</v>
      </c>
      <c r="DC8" s="470"/>
      <c r="DD8" s="470"/>
      <c r="DE8" s="470"/>
      <c r="DF8" s="470"/>
      <c r="DG8" s="470"/>
      <c r="DH8" s="470"/>
      <c r="DI8" s="471"/>
      <c r="DJ8" s="186"/>
      <c r="DK8" s="186"/>
      <c r="DL8" s="186"/>
      <c r="DM8" s="186"/>
      <c r="DN8" s="186"/>
      <c r="DO8" s="186"/>
    </row>
    <row r="9" spans="1:119" ht="18.75" customHeight="1" thickBot="1" x14ac:dyDescent="0.25">
      <c r="A9" s="187"/>
      <c r="B9" s="423" t="s">
        <v>111</v>
      </c>
      <c r="C9" s="424"/>
      <c r="D9" s="424"/>
      <c r="E9" s="424"/>
      <c r="F9" s="424"/>
      <c r="G9" s="424"/>
      <c r="H9" s="424"/>
      <c r="I9" s="424"/>
      <c r="J9" s="424"/>
      <c r="K9" s="472"/>
      <c r="L9" s="473" t="s">
        <v>112</v>
      </c>
      <c r="M9" s="474"/>
      <c r="N9" s="474"/>
      <c r="O9" s="474"/>
      <c r="P9" s="474"/>
      <c r="Q9" s="475"/>
      <c r="R9" s="476">
        <v>740822</v>
      </c>
      <c r="S9" s="477"/>
      <c r="T9" s="477"/>
      <c r="U9" s="477"/>
      <c r="V9" s="478"/>
      <c r="W9" s="386" t="s">
        <v>113</v>
      </c>
      <c r="X9" s="387"/>
      <c r="Y9" s="387"/>
      <c r="Z9" s="387"/>
      <c r="AA9" s="387"/>
      <c r="AB9" s="387"/>
      <c r="AC9" s="387"/>
      <c r="AD9" s="387"/>
      <c r="AE9" s="387"/>
      <c r="AF9" s="387"/>
      <c r="AG9" s="387"/>
      <c r="AH9" s="387"/>
      <c r="AI9" s="387"/>
      <c r="AJ9" s="387"/>
      <c r="AK9" s="387"/>
      <c r="AL9" s="388"/>
      <c r="AM9" s="458" t="s">
        <v>114</v>
      </c>
      <c r="AN9" s="459"/>
      <c r="AO9" s="459"/>
      <c r="AP9" s="459"/>
      <c r="AQ9" s="459"/>
      <c r="AR9" s="459"/>
      <c r="AS9" s="459"/>
      <c r="AT9" s="460"/>
      <c r="AU9" s="461" t="s">
        <v>94</v>
      </c>
      <c r="AV9" s="462"/>
      <c r="AW9" s="462"/>
      <c r="AX9" s="462"/>
      <c r="AY9" s="463" t="s">
        <v>115</v>
      </c>
      <c r="AZ9" s="464"/>
      <c r="BA9" s="464"/>
      <c r="BB9" s="464"/>
      <c r="BC9" s="464"/>
      <c r="BD9" s="464"/>
      <c r="BE9" s="464"/>
      <c r="BF9" s="464"/>
      <c r="BG9" s="464"/>
      <c r="BH9" s="464"/>
      <c r="BI9" s="464"/>
      <c r="BJ9" s="464"/>
      <c r="BK9" s="464"/>
      <c r="BL9" s="464"/>
      <c r="BM9" s="465"/>
      <c r="BN9" s="429">
        <v>249655</v>
      </c>
      <c r="BO9" s="430"/>
      <c r="BP9" s="430"/>
      <c r="BQ9" s="430"/>
      <c r="BR9" s="430"/>
      <c r="BS9" s="430"/>
      <c r="BT9" s="430"/>
      <c r="BU9" s="431"/>
      <c r="BV9" s="429">
        <v>163667</v>
      </c>
      <c r="BW9" s="430"/>
      <c r="BX9" s="430"/>
      <c r="BY9" s="430"/>
      <c r="BZ9" s="430"/>
      <c r="CA9" s="430"/>
      <c r="CB9" s="430"/>
      <c r="CC9" s="431"/>
      <c r="CD9" s="432" t="s">
        <v>116</v>
      </c>
      <c r="CE9" s="433"/>
      <c r="CF9" s="433"/>
      <c r="CG9" s="433"/>
      <c r="CH9" s="433"/>
      <c r="CI9" s="433"/>
      <c r="CJ9" s="433"/>
      <c r="CK9" s="433"/>
      <c r="CL9" s="433"/>
      <c r="CM9" s="433"/>
      <c r="CN9" s="433"/>
      <c r="CO9" s="433"/>
      <c r="CP9" s="433"/>
      <c r="CQ9" s="433"/>
      <c r="CR9" s="433"/>
      <c r="CS9" s="434"/>
      <c r="CT9" s="426">
        <v>12.9</v>
      </c>
      <c r="CU9" s="427"/>
      <c r="CV9" s="427"/>
      <c r="CW9" s="427"/>
      <c r="CX9" s="427"/>
      <c r="CY9" s="427"/>
      <c r="CZ9" s="427"/>
      <c r="DA9" s="428"/>
      <c r="DB9" s="426">
        <v>13.2</v>
      </c>
      <c r="DC9" s="427"/>
      <c r="DD9" s="427"/>
      <c r="DE9" s="427"/>
      <c r="DF9" s="427"/>
      <c r="DG9" s="427"/>
      <c r="DH9" s="427"/>
      <c r="DI9" s="428"/>
      <c r="DJ9" s="186"/>
      <c r="DK9" s="186"/>
      <c r="DL9" s="186"/>
      <c r="DM9" s="186"/>
      <c r="DN9" s="186"/>
      <c r="DO9" s="186"/>
    </row>
    <row r="10" spans="1:119" ht="18.75" customHeight="1" thickBot="1" x14ac:dyDescent="0.25">
      <c r="A10" s="187"/>
      <c r="B10" s="423"/>
      <c r="C10" s="424"/>
      <c r="D10" s="424"/>
      <c r="E10" s="424"/>
      <c r="F10" s="424"/>
      <c r="G10" s="424"/>
      <c r="H10" s="424"/>
      <c r="I10" s="424"/>
      <c r="J10" s="424"/>
      <c r="K10" s="472"/>
      <c r="L10" s="479" t="s">
        <v>117</v>
      </c>
      <c r="M10" s="459"/>
      <c r="N10" s="459"/>
      <c r="O10" s="459"/>
      <c r="P10" s="459"/>
      <c r="Q10" s="460"/>
      <c r="R10" s="480">
        <v>734474</v>
      </c>
      <c r="S10" s="481"/>
      <c r="T10" s="481"/>
      <c r="U10" s="481"/>
      <c r="V10" s="482"/>
      <c r="W10" s="417"/>
      <c r="X10" s="418"/>
      <c r="Y10" s="418"/>
      <c r="Z10" s="418"/>
      <c r="AA10" s="418"/>
      <c r="AB10" s="418"/>
      <c r="AC10" s="418"/>
      <c r="AD10" s="418"/>
      <c r="AE10" s="418"/>
      <c r="AF10" s="418"/>
      <c r="AG10" s="418"/>
      <c r="AH10" s="418"/>
      <c r="AI10" s="418"/>
      <c r="AJ10" s="418"/>
      <c r="AK10" s="418"/>
      <c r="AL10" s="421"/>
      <c r="AM10" s="458" t="s">
        <v>118</v>
      </c>
      <c r="AN10" s="459"/>
      <c r="AO10" s="459"/>
      <c r="AP10" s="459"/>
      <c r="AQ10" s="459"/>
      <c r="AR10" s="459"/>
      <c r="AS10" s="459"/>
      <c r="AT10" s="460"/>
      <c r="AU10" s="461" t="s">
        <v>94</v>
      </c>
      <c r="AV10" s="462"/>
      <c r="AW10" s="462"/>
      <c r="AX10" s="462"/>
      <c r="AY10" s="463" t="s">
        <v>119</v>
      </c>
      <c r="AZ10" s="464"/>
      <c r="BA10" s="464"/>
      <c r="BB10" s="464"/>
      <c r="BC10" s="464"/>
      <c r="BD10" s="464"/>
      <c r="BE10" s="464"/>
      <c r="BF10" s="464"/>
      <c r="BG10" s="464"/>
      <c r="BH10" s="464"/>
      <c r="BI10" s="464"/>
      <c r="BJ10" s="464"/>
      <c r="BK10" s="464"/>
      <c r="BL10" s="464"/>
      <c r="BM10" s="465"/>
      <c r="BN10" s="429">
        <v>3133819</v>
      </c>
      <c r="BO10" s="430"/>
      <c r="BP10" s="430"/>
      <c r="BQ10" s="430"/>
      <c r="BR10" s="430"/>
      <c r="BS10" s="430"/>
      <c r="BT10" s="430"/>
      <c r="BU10" s="431"/>
      <c r="BV10" s="429">
        <v>2554833</v>
      </c>
      <c r="BW10" s="430"/>
      <c r="BX10" s="430"/>
      <c r="BY10" s="430"/>
      <c r="BZ10" s="430"/>
      <c r="CA10" s="430"/>
      <c r="CB10" s="430"/>
      <c r="CC10" s="431"/>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423"/>
      <c r="C11" s="424"/>
      <c r="D11" s="424"/>
      <c r="E11" s="424"/>
      <c r="F11" s="424"/>
      <c r="G11" s="424"/>
      <c r="H11" s="424"/>
      <c r="I11" s="424"/>
      <c r="J11" s="424"/>
      <c r="K11" s="472"/>
      <c r="L11" s="483" t="s">
        <v>121</v>
      </c>
      <c r="M11" s="484"/>
      <c r="N11" s="484"/>
      <c r="O11" s="484"/>
      <c r="P11" s="484"/>
      <c r="Q11" s="485"/>
      <c r="R11" s="486" t="s">
        <v>122</v>
      </c>
      <c r="S11" s="487"/>
      <c r="T11" s="487"/>
      <c r="U11" s="487"/>
      <c r="V11" s="488"/>
      <c r="W11" s="417"/>
      <c r="X11" s="418"/>
      <c r="Y11" s="418"/>
      <c r="Z11" s="418"/>
      <c r="AA11" s="418"/>
      <c r="AB11" s="418"/>
      <c r="AC11" s="418"/>
      <c r="AD11" s="418"/>
      <c r="AE11" s="418"/>
      <c r="AF11" s="418"/>
      <c r="AG11" s="418"/>
      <c r="AH11" s="418"/>
      <c r="AI11" s="418"/>
      <c r="AJ11" s="418"/>
      <c r="AK11" s="418"/>
      <c r="AL11" s="421"/>
      <c r="AM11" s="458" t="s">
        <v>123</v>
      </c>
      <c r="AN11" s="459"/>
      <c r="AO11" s="459"/>
      <c r="AP11" s="459"/>
      <c r="AQ11" s="459"/>
      <c r="AR11" s="459"/>
      <c r="AS11" s="459"/>
      <c r="AT11" s="460"/>
      <c r="AU11" s="461" t="s">
        <v>94</v>
      </c>
      <c r="AV11" s="462"/>
      <c r="AW11" s="462"/>
      <c r="AX11" s="462"/>
      <c r="AY11" s="463" t="s">
        <v>124</v>
      </c>
      <c r="AZ11" s="464"/>
      <c r="BA11" s="464"/>
      <c r="BB11" s="464"/>
      <c r="BC11" s="464"/>
      <c r="BD11" s="464"/>
      <c r="BE11" s="464"/>
      <c r="BF11" s="464"/>
      <c r="BG11" s="464"/>
      <c r="BH11" s="464"/>
      <c r="BI11" s="464"/>
      <c r="BJ11" s="464"/>
      <c r="BK11" s="464"/>
      <c r="BL11" s="464"/>
      <c r="BM11" s="465"/>
      <c r="BN11" s="429">
        <v>0</v>
      </c>
      <c r="BO11" s="430"/>
      <c r="BP11" s="430"/>
      <c r="BQ11" s="430"/>
      <c r="BR11" s="430"/>
      <c r="BS11" s="430"/>
      <c r="BT11" s="430"/>
      <c r="BU11" s="431"/>
      <c r="BV11" s="429">
        <v>0</v>
      </c>
      <c r="BW11" s="430"/>
      <c r="BX11" s="430"/>
      <c r="BY11" s="430"/>
      <c r="BZ11" s="430"/>
      <c r="CA11" s="430"/>
      <c r="CB11" s="430"/>
      <c r="CC11" s="431"/>
      <c r="CD11" s="432" t="s">
        <v>125</v>
      </c>
      <c r="CE11" s="433"/>
      <c r="CF11" s="433"/>
      <c r="CG11" s="433"/>
      <c r="CH11" s="433"/>
      <c r="CI11" s="433"/>
      <c r="CJ11" s="433"/>
      <c r="CK11" s="433"/>
      <c r="CL11" s="433"/>
      <c r="CM11" s="433"/>
      <c r="CN11" s="433"/>
      <c r="CO11" s="433"/>
      <c r="CP11" s="433"/>
      <c r="CQ11" s="433"/>
      <c r="CR11" s="433"/>
      <c r="CS11" s="434"/>
      <c r="CT11" s="469" t="s">
        <v>126</v>
      </c>
      <c r="CU11" s="470"/>
      <c r="CV11" s="470"/>
      <c r="CW11" s="470"/>
      <c r="CX11" s="470"/>
      <c r="CY11" s="470"/>
      <c r="CZ11" s="470"/>
      <c r="DA11" s="471"/>
      <c r="DB11" s="469" t="s">
        <v>127</v>
      </c>
      <c r="DC11" s="470"/>
      <c r="DD11" s="470"/>
      <c r="DE11" s="470"/>
      <c r="DF11" s="470"/>
      <c r="DG11" s="470"/>
      <c r="DH11" s="470"/>
      <c r="DI11" s="471"/>
      <c r="DJ11" s="186"/>
      <c r="DK11" s="186"/>
      <c r="DL11" s="186"/>
      <c r="DM11" s="186"/>
      <c r="DN11" s="186"/>
      <c r="DO11" s="186"/>
    </row>
    <row r="12" spans="1:119" ht="18.75" customHeight="1" x14ac:dyDescent="0.2">
      <c r="A12" s="187"/>
      <c r="B12" s="489" t="s">
        <v>128</v>
      </c>
      <c r="C12" s="490"/>
      <c r="D12" s="490"/>
      <c r="E12" s="490"/>
      <c r="F12" s="490"/>
      <c r="G12" s="490"/>
      <c r="H12" s="490"/>
      <c r="I12" s="490"/>
      <c r="J12" s="490"/>
      <c r="K12" s="491"/>
      <c r="L12" s="498" t="s">
        <v>129</v>
      </c>
      <c r="M12" s="499"/>
      <c r="N12" s="499"/>
      <c r="O12" s="499"/>
      <c r="P12" s="499"/>
      <c r="Q12" s="500"/>
      <c r="R12" s="501">
        <v>733721</v>
      </c>
      <c r="S12" s="502"/>
      <c r="T12" s="502"/>
      <c r="U12" s="502"/>
      <c r="V12" s="503"/>
      <c r="W12" s="504" t="s">
        <v>1</v>
      </c>
      <c r="X12" s="462"/>
      <c r="Y12" s="462"/>
      <c r="Z12" s="462"/>
      <c r="AA12" s="462"/>
      <c r="AB12" s="505"/>
      <c r="AC12" s="506" t="s">
        <v>130</v>
      </c>
      <c r="AD12" s="507"/>
      <c r="AE12" s="507"/>
      <c r="AF12" s="507"/>
      <c r="AG12" s="508"/>
      <c r="AH12" s="506" t="s">
        <v>131</v>
      </c>
      <c r="AI12" s="507"/>
      <c r="AJ12" s="507"/>
      <c r="AK12" s="507"/>
      <c r="AL12" s="509"/>
      <c r="AM12" s="458" t="s">
        <v>132</v>
      </c>
      <c r="AN12" s="459"/>
      <c r="AO12" s="459"/>
      <c r="AP12" s="459"/>
      <c r="AQ12" s="459"/>
      <c r="AR12" s="459"/>
      <c r="AS12" s="459"/>
      <c r="AT12" s="460"/>
      <c r="AU12" s="461" t="s">
        <v>94</v>
      </c>
      <c r="AV12" s="462"/>
      <c r="AW12" s="462"/>
      <c r="AX12" s="462"/>
      <c r="AY12" s="463" t="s">
        <v>133</v>
      </c>
      <c r="AZ12" s="464"/>
      <c r="BA12" s="464"/>
      <c r="BB12" s="464"/>
      <c r="BC12" s="464"/>
      <c r="BD12" s="464"/>
      <c r="BE12" s="464"/>
      <c r="BF12" s="464"/>
      <c r="BG12" s="464"/>
      <c r="BH12" s="464"/>
      <c r="BI12" s="464"/>
      <c r="BJ12" s="464"/>
      <c r="BK12" s="464"/>
      <c r="BL12" s="464"/>
      <c r="BM12" s="465"/>
      <c r="BN12" s="429">
        <v>3817275</v>
      </c>
      <c r="BO12" s="430"/>
      <c r="BP12" s="430"/>
      <c r="BQ12" s="430"/>
      <c r="BR12" s="430"/>
      <c r="BS12" s="430"/>
      <c r="BT12" s="430"/>
      <c r="BU12" s="431"/>
      <c r="BV12" s="429">
        <v>2550000</v>
      </c>
      <c r="BW12" s="430"/>
      <c r="BX12" s="430"/>
      <c r="BY12" s="430"/>
      <c r="BZ12" s="430"/>
      <c r="CA12" s="430"/>
      <c r="CB12" s="430"/>
      <c r="CC12" s="431"/>
      <c r="CD12" s="432" t="s">
        <v>134</v>
      </c>
      <c r="CE12" s="433"/>
      <c r="CF12" s="433"/>
      <c r="CG12" s="433"/>
      <c r="CH12" s="433"/>
      <c r="CI12" s="433"/>
      <c r="CJ12" s="433"/>
      <c r="CK12" s="433"/>
      <c r="CL12" s="433"/>
      <c r="CM12" s="433"/>
      <c r="CN12" s="433"/>
      <c r="CO12" s="433"/>
      <c r="CP12" s="433"/>
      <c r="CQ12" s="433"/>
      <c r="CR12" s="433"/>
      <c r="CS12" s="434"/>
      <c r="CT12" s="469" t="s">
        <v>126</v>
      </c>
      <c r="CU12" s="470"/>
      <c r="CV12" s="470"/>
      <c r="CW12" s="470"/>
      <c r="CX12" s="470"/>
      <c r="CY12" s="470"/>
      <c r="CZ12" s="470"/>
      <c r="DA12" s="471"/>
      <c r="DB12" s="469" t="s">
        <v>126</v>
      </c>
      <c r="DC12" s="470"/>
      <c r="DD12" s="470"/>
      <c r="DE12" s="470"/>
      <c r="DF12" s="470"/>
      <c r="DG12" s="470"/>
      <c r="DH12" s="470"/>
      <c r="DI12" s="471"/>
      <c r="DJ12" s="186"/>
      <c r="DK12" s="186"/>
      <c r="DL12" s="186"/>
      <c r="DM12" s="186"/>
      <c r="DN12" s="186"/>
      <c r="DO12" s="186"/>
    </row>
    <row r="13" spans="1:119" ht="18.75" customHeight="1" x14ac:dyDescent="0.2">
      <c r="A13" s="187"/>
      <c r="B13" s="492"/>
      <c r="C13" s="493"/>
      <c r="D13" s="493"/>
      <c r="E13" s="493"/>
      <c r="F13" s="493"/>
      <c r="G13" s="493"/>
      <c r="H13" s="493"/>
      <c r="I13" s="493"/>
      <c r="J13" s="493"/>
      <c r="K13" s="494"/>
      <c r="L13" s="197"/>
      <c r="M13" s="520" t="s">
        <v>135</v>
      </c>
      <c r="N13" s="521"/>
      <c r="O13" s="521"/>
      <c r="P13" s="521"/>
      <c r="Q13" s="522"/>
      <c r="R13" s="513">
        <v>727066</v>
      </c>
      <c r="S13" s="514"/>
      <c r="T13" s="514"/>
      <c r="U13" s="514"/>
      <c r="V13" s="515"/>
      <c r="W13" s="445" t="s">
        <v>136</v>
      </c>
      <c r="X13" s="446"/>
      <c r="Y13" s="446"/>
      <c r="Z13" s="446"/>
      <c r="AA13" s="446"/>
      <c r="AB13" s="436"/>
      <c r="AC13" s="480">
        <v>12472</v>
      </c>
      <c r="AD13" s="481"/>
      <c r="AE13" s="481"/>
      <c r="AF13" s="481"/>
      <c r="AG13" s="523"/>
      <c r="AH13" s="480">
        <v>12280</v>
      </c>
      <c r="AI13" s="481"/>
      <c r="AJ13" s="481"/>
      <c r="AK13" s="481"/>
      <c r="AL13" s="482"/>
      <c r="AM13" s="458" t="s">
        <v>137</v>
      </c>
      <c r="AN13" s="459"/>
      <c r="AO13" s="459"/>
      <c r="AP13" s="459"/>
      <c r="AQ13" s="459"/>
      <c r="AR13" s="459"/>
      <c r="AS13" s="459"/>
      <c r="AT13" s="460"/>
      <c r="AU13" s="461" t="s">
        <v>138</v>
      </c>
      <c r="AV13" s="462"/>
      <c r="AW13" s="462"/>
      <c r="AX13" s="462"/>
      <c r="AY13" s="463" t="s">
        <v>139</v>
      </c>
      <c r="AZ13" s="464"/>
      <c r="BA13" s="464"/>
      <c r="BB13" s="464"/>
      <c r="BC13" s="464"/>
      <c r="BD13" s="464"/>
      <c r="BE13" s="464"/>
      <c r="BF13" s="464"/>
      <c r="BG13" s="464"/>
      <c r="BH13" s="464"/>
      <c r="BI13" s="464"/>
      <c r="BJ13" s="464"/>
      <c r="BK13" s="464"/>
      <c r="BL13" s="464"/>
      <c r="BM13" s="465"/>
      <c r="BN13" s="429">
        <v>-433801</v>
      </c>
      <c r="BO13" s="430"/>
      <c r="BP13" s="430"/>
      <c r="BQ13" s="430"/>
      <c r="BR13" s="430"/>
      <c r="BS13" s="430"/>
      <c r="BT13" s="430"/>
      <c r="BU13" s="431"/>
      <c r="BV13" s="429">
        <v>168500</v>
      </c>
      <c r="BW13" s="430"/>
      <c r="BX13" s="430"/>
      <c r="BY13" s="430"/>
      <c r="BZ13" s="430"/>
      <c r="CA13" s="430"/>
      <c r="CB13" s="430"/>
      <c r="CC13" s="431"/>
      <c r="CD13" s="432" t="s">
        <v>140</v>
      </c>
      <c r="CE13" s="433"/>
      <c r="CF13" s="433"/>
      <c r="CG13" s="433"/>
      <c r="CH13" s="433"/>
      <c r="CI13" s="433"/>
      <c r="CJ13" s="433"/>
      <c r="CK13" s="433"/>
      <c r="CL13" s="433"/>
      <c r="CM13" s="433"/>
      <c r="CN13" s="433"/>
      <c r="CO13" s="433"/>
      <c r="CP13" s="433"/>
      <c r="CQ13" s="433"/>
      <c r="CR13" s="433"/>
      <c r="CS13" s="434"/>
      <c r="CT13" s="426">
        <v>6.6</v>
      </c>
      <c r="CU13" s="427"/>
      <c r="CV13" s="427"/>
      <c r="CW13" s="427"/>
      <c r="CX13" s="427"/>
      <c r="CY13" s="427"/>
      <c r="CZ13" s="427"/>
      <c r="DA13" s="428"/>
      <c r="DB13" s="426">
        <v>7.7</v>
      </c>
      <c r="DC13" s="427"/>
      <c r="DD13" s="427"/>
      <c r="DE13" s="427"/>
      <c r="DF13" s="427"/>
      <c r="DG13" s="427"/>
      <c r="DH13" s="427"/>
      <c r="DI13" s="428"/>
      <c r="DJ13" s="186"/>
      <c r="DK13" s="186"/>
      <c r="DL13" s="186"/>
      <c r="DM13" s="186"/>
      <c r="DN13" s="186"/>
      <c r="DO13" s="186"/>
    </row>
    <row r="14" spans="1:119" ht="18.75" customHeight="1" thickBot="1" x14ac:dyDescent="0.25">
      <c r="A14" s="187"/>
      <c r="B14" s="492"/>
      <c r="C14" s="493"/>
      <c r="D14" s="493"/>
      <c r="E14" s="493"/>
      <c r="F14" s="493"/>
      <c r="G14" s="493"/>
      <c r="H14" s="493"/>
      <c r="I14" s="493"/>
      <c r="J14" s="493"/>
      <c r="K14" s="494"/>
      <c r="L14" s="510" t="s">
        <v>141</v>
      </c>
      <c r="M14" s="511"/>
      <c r="N14" s="511"/>
      <c r="O14" s="511"/>
      <c r="P14" s="511"/>
      <c r="Q14" s="512"/>
      <c r="R14" s="513">
        <v>734105</v>
      </c>
      <c r="S14" s="514"/>
      <c r="T14" s="514"/>
      <c r="U14" s="514"/>
      <c r="V14" s="515"/>
      <c r="W14" s="419"/>
      <c r="X14" s="420"/>
      <c r="Y14" s="420"/>
      <c r="Z14" s="420"/>
      <c r="AA14" s="420"/>
      <c r="AB14" s="409"/>
      <c r="AC14" s="516">
        <v>3.8</v>
      </c>
      <c r="AD14" s="517"/>
      <c r="AE14" s="517"/>
      <c r="AF14" s="517"/>
      <c r="AG14" s="518"/>
      <c r="AH14" s="516">
        <v>3.9</v>
      </c>
      <c r="AI14" s="517"/>
      <c r="AJ14" s="517"/>
      <c r="AK14" s="517"/>
      <c r="AL14" s="519"/>
      <c r="AM14" s="458"/>
      <c r="AN14" s="459"/>
      <c r="AO14" s="459"/>
      <c r="AP14" s="459"/>
      <c r="AQ14" s="459"/>
      <c r="AR14" s="459"/>
      <c r="AS14" s="459"/>
      <c r="AT14" s="460"/>
      <c r="AU14" s="461"/>
      <c r="AV14" s="462"/>
      <c r="AW14" s="462"/>
      <c r="AX14" s="462"/>
      <c r="AY14" s="463"/>
      <c r="AZ14" s="464"/>
      <c r="BA14" s="464"/>
      <c r="BB14" s="464"/>
      <c r="BC14" s="464"/>
      <c r="BD14" s="464"/>
      <c r="BE14" s="464"/>
      <c r="BF14" s="464"/>
      <c r="BG14" s="464"/>
      <c r="BH14" s="464"/>
      <c r="BI14" s="464"/>
      <c r="BJ14" s="464"/>
      <c r="BK14" s="464"/>
      <c r="BL14" s="464"/>
      <c r="BM14" s="465"/>
      <c r="BN14" s="429"/>
      <c r="BO14" s="430"/>
      <c r="BP14" s="430"/>
      <c r="BQ14" s="430"/>
      <c r="BR14" s="430"/>
      <c r="BS14" s="430"/>
      <c r="BT14" s="430"/>
      <c r="BU14" s="431"/>
      <c r="BV14" s="429"/>
      <c r="BW14" s="430"/>
      <c r="BX14" s="430"/>
      <c r="BY14" s="430"/>
      <c r="BZ14" s="430"/>
      <c r="CA14" s="430"/>
      <c r="CB14" s="430"/>
      <c r="CC14" s="431"/>
      <c r="CD14" s="524" t="s">
        <v>142</v>
      </c>
      <c r="CE14" s="525"/>
      <c r="CF14" s="525"/>
      <c r="CG14" s="525"/>
      <c r="CH14" s="525"/>
      <c r="CI14" s="525"/>
      <c r="CJ14" s="525"/>
      <c r="CK14" s="525"/>
      <c r="CL14" s="525"/>
      <c r="CM14" s="525"/>
      <c r="CN14" s="525"/>
      <c r="CO14" s="525"/>
      <c r="CP14" s="525"/>
      <c r="CQ14" s="525"/>
      <c r="CR14" s="525"/>
      <c r="CS14" s="526"/>
      <c r="CT14" s="527">
        <v>126.7</v>
      </c>
      <c r="CU14" s="528"/>
      <c r="CV14" s="528"/>
      <c r="CW14" s="528"/>
      <c r="CX14" s="528"/>
      <c r="CY14" s="528"/>
      <c r="CZ14" s="528"/>
      <c r="DA14" s="529"/>
      <c r="DB14" s="527">
        <v>116.6</v>
      </c>
      <c r="DC14" s="528"/>
      <c r="DD14" s="528"/>
      <c r="DE14" s="528"/>
      <c r="DF14" s="528"/>
      <c r="DG14" s="528"/>
      <c r="DH14" s="528"/>
      <c r="DI14" s="529"/>
      <c r="DJ14" s="186"/>
      <c r="DK14" s="186"/>
      <c r="DL14" s="186"/>
      <c r="DM14" s="186"/>
      <c r="DN14" s="186"/>
      <c r="DO14" s="186"/>
    </row>
    <row r="15" spans="1:119" ht="18.75" customHeight="1" x14ac:dyDescent="0.2">
      <c r="A15" s="187"/>
      <c r="B15" s="492"/>
      <c r="C15" s="493"/>
      <c r="D15" s="493"/>
      <c r="E15" s="493"/>
      <c r="F15" s="493"/>
      <c r="G15" s="493"/>
      <c r="H15" s="493"/>
      <c r="I15" s="493"/>
      <c r="J15" s="493"/>
      <c r="K15" s="494"/>
      <c r="L15" s="197"/>
      <c r="M15" s="520" t="s">
        <v>143</v>
      </c>
      <c r="N15" s="521"/>
      <c r="O15" s="521"/>
      <c r="P15" s="521"/>
      <c r="Q15" s="522"/>
      <c r="R15" s="513">
        <v>728178</v>
      </c>
      <c r="S15" s="514"/>
      <c r="T15" s="514"/>
      <c r="U15" s="514"/>
      <c r="V15" s="515"/>
      <c r="W15" s="445" t="s">
        <v>144</v>
      </c>
      <c r="X15" s="446"/>
      <c r="Y15" s="446"/>
      <c r="Z15" s="446"/>
      <c r="AA15" s="446"/>
      <c r="AB15" s="436"/>
      <c r="AC15" s="480">
        <v>55443</v>
      </c>
      <c r="AD15" s="481"/>
      <c r="AE15" s="481"/>
      <c r="AF15" s="481"/>
      <c r="AG15" s="523"/>
      <c r="AH15" s="480">
        <v>53403</v>
      </c>
      <c r="AI15" s="481"/>
      <c r="AJ15" s="481"/>
      <c r="AK15" s="481"/>
      <c r="AL15" s="482"/>
      <c r="AM15" s="458"/>
      <c r="AN15" s="459"/>
      <c r="AO15" s="459"/>
      <c r="AP15" s="459"/>
      <c r="AQ15" s="459"/>
      <c r="AR15" s="459"/>
      <c r="AS15" s="459"/>
      <c r="AT15" s="460"/>
      <c r="AU15" s="461"/>
      <c r="AV15" s="462"/>
      <c r="AW15" s="462"/>
      <c r="AX15" s="462"/>
      <c r="AY15" s="389" t="s">
        <v>145</v>
      </c>
      <c r="AZ15" s="390"/>
      <c r="BA15" s="390"/>
      <c r="BB15" s="390"/>
      <c r="BC15" s="390"/>
      <c r="BD15" s="390"/>
      <c r="BE15" s="390"/>
      <c r="BF15" s="390"/>
      <c r="BG15" s="390"/>
      <c r="BH15" s="390"/>
      <c r="BI15" s="390"/>
      <c r="BJ15" s="390"/>
      <c r="BK15" s="390"/>
      <c r="BL15" s="390"/>
      <c r="BM15" s="391"/>
      <c r="BN15" s="392">
        <v>103622421</v>
      </c>
      <c r="BO15" s="393"/>
      <c r="BP15" s="393"/>
      <c r="BQ15" s="393"/>
      <c r="BR15" s="393"/>
      <c r="BS15" s="393"/>
      <c r="BT15" s="393"/>
      <c r="BU15" s="394"/>
      <c r="BV15" s="392">
        <v>100277950</v>
      </c>
      <c r="BW15" s="393"/>
      <c r="BX15" s="393"/>
      <c r="BY15" s="393"/>
      <c r="BZ15" s="393"/>
      <c r="CA15" s="393"/>
      <c r="CB15" s="393"/>
      <c r="CC15" s="394"/>
      <c r="CD15" s="530" t="s">
        <v>146</v>
      </c>
      <c r="CE15" s="531"/>
      <c r="CF15" s="531"/>
      <c r="CG15" s="531"/>
      <c r="CH15" s="531"/>
      <c r="CI15" s="531"/>
      <c r="CJ15" s="531"/>
      <c r="CK15" s="531"/>
      <c r="CL15" s="531"/>
      <c r="CM15" s="531"/>
      <c r="CN15" s="531"/>
      <c r="CO15" s="531"/>
      <c r="CP15" s="531"/>
      <c r="CQ15" s="531"/>
      <c r="CR15" s="531"/>
      <c r="CS15" s="53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492"/>
      <c r="C16" s="493"/>
      <c r="D16" s="493"/>
      <c r="E16" s="493"/>
      <c r="F16" s="493"/>
      <c r="G16" s="493"/>
      <c r="H16" s="493"/>
      <c r="I16" s="493"/>
      <c r="J16" s="493"/>
      <c r="K16" s="494"/>
      <c r="L16" s="510" t="s">
        <v>147</v>
      </c>
      <c r="M16" s="541"/>
      <c r="N16" s="541"/>
      <c r="O16" s="541"/>
      <c r="P16" s="541"/>
      <c r="Q16" s="542"/>
      <c r="R16" s="533" t="s">
        <v>148</v>
      </c>
      <c r="S16" s="534"/>
      <c r="T16" s="534"/>
      <c r="U16" s="534"/>
      <c r="V16" s="535"/>
      <c r="W16" s="419"/>
      <c r="X16" s="420"/>
      <c r="Y16" s="420"/>
      <c r="Z16" s="420"/>
      <c r="AA16" s="420"/>
      <c r="AB16" s="409"/>
      <c r="AC16" s="516">
        <v>17</v>
      </c>
      <c r="AD16" s="517"/>
      <c r="AE16" s="517"/>
      <c r="AF16" s="517"/>
      <c r="AG16" s="518"/>
      <c r="AH16" s="516">
        <v>16.8</v>
      </c>
      <c r="AI16" s="517"/>
      <c r="AJ16" s="517"/>
      <c r="AK16" s="517"/>
      <c r="AL16" s="519"/>
      <c r="AM16" s="458"/>
      <c r="AN16" s="459"/>
      <c r="AO16" s="459"/>
      <c r="AP16" s="459"/>
      <c r="AQ16" s="459"/>
      <c r="AR16" s="459"/>
      <c r="AS16" s="459"/>
      <c r="AT16" s="460"/>
      <c r="AU16" s="461"/>
      <c r="AV16" s="462"/>
      <c r="AW16" s="462"/>
      <c r="AX16" s="462"/>
      <c r="AY16" s="463" t="s">
        <v>149</v>
      </c>
      <c r="AZ16" s="464"/>
      <c r="BA16" s="464"/>
      <c r="BB16" s="464"/>
      <c r="BC16" s="464"/>
      <c r="BD16" s="464"/>
      <c r="BE16" s="464"/>
      <c r="BF16" s="464"/>
      <c r="BG16" s="464"/>
      <c r="BH16" s="464"/>
      <c r="BI16" s="464"/>
      <c r="BJ16" s="464"/>
      <c r="BK16" s="464"/>
      <c r="BL16" s="464"/>
      <c r="BM16" s="465"/>
      <c r="BN16" s="429">
        <v>147366537</v>
      </c>
      <c r="BO16" s="430"/>
      <c r="BP16" s="430"/>
      <c r="BQ16" s="430"/>
      <c r="BR16" s="430"/>
      <c r="BS16" s="430"/>
      <c r="BT16" s="430"/>
      <c r="BU16" s="431"/>
      <c r="BV16" s="429">
        <v>143060127</v>
      </c>
      <c r="BW16" s="430"/>
      <c r="BX16" s="430"/>
      <c r="BY16" s="430"/>
      <c r="BZ16" s="430"/>
      <c r="CA16" s="430"/>
      <c r="CB16" s="430"/>
      <c r="CC16" s="431"/>
      <c r="CD16" s="201"/>
      <c r="CE16" s="539"/>
      <c r="CF16" s="539"/>
      <c r="CG16" s="539"/>
      <c r="CH16" s="539"/>
      <c r="CI16" s="539"/>
      <c r="CJ16" s="539"/>
      <c r="CK16" s="539"/>
      <c r="CL16" s="539"/>
      <c r="CM16" s="539"/>
      <c r="CN16" s="539"/>
      <c r="CO16" s="539"/>
      <c r="CP16" s="539"/>
      <c r="CQ16" s="539"/>
      <c r="CR16" s="539"/>
      <c r="CS16" s="540"/>
      <c r="CT16" s="426"/>
      <c r="CU16" s="427"/>
      <c r="CV16" s="427"/>
      <c r="CW16" s="427"/>
      <c r="CX16" s="427"/>
      <c r="CY16" s="427"/>
      <c r="CZ16" s="427"/>
      <c r="DA16" s="428"/>
      <c r="DB16" s="426"/>
      <c r="DC16" s="427"/>
      <c r="DD16" s="427"/>
      <c r="DE16" s="427"/>
      <c r="DF16" s="427"/>
      <c r="DG16" s="427"/>
      <c r="DH16" s="427"/>
      <c r="DI16" s="428"/>
      <c r="DJ16" s="186"/>
      <c r="DK16" s="186"/>
      <c r="DL16" s="186"/>
      <c r="DM16" s="186"/>
      <c r="DN16" s="186"/>
      <c r="DO16" s="186"/>
    </row>
    <row r="17" spans="1:119" ht="18.75" customHeight="1" thickBot="1" x14ac:dyDescent="0.25">
      <c r="A17" s="187"/>
      <c r="B17" s="495"/>
      <c r="C17" s="496"/>
      <c r="D17" s="496"/>
      <c r="E17" s="496"/>
      <c r="F17" s="496"/>
      <c r="G17" s="496"/>
      <c r="H17" s="496"/>
      <c r="I17" s="496"/>
      <c r="J17" s="496"/>
      <c r="K17" s="497"/>
      <c r="L17" s="202"/>
      <c r="M17" s="536" t="s">
        <v>150</v>
      </c>
      <c r="N17" s="537"/>
      <c r="O17" s="537"/>
      <c r="P17" s="537"/>
      <c r="Q17" s="538"/>
      <c r="R17" s="533" t="s">
        <v>151</v>
      </c>
      <c r="S17" s="534"/>
      <c r="T17" s="534"/>
      <c r="U17" s="534"/>
      <c r="V17" s="535"/>
      <c r="W17" s="445" t="s">
        <v>152</v>
      </c>
      <c r="X17" s="446"/>
      <c r="Y17" s="446"/>
      <c r="Z17" s="446"/>
      <c r="AA17" s="446"/>
      <c r="AB17" s="436"/>
      <c r="AC17" s="480">
        <v>257637</v>
      </c>
      <c r="AD17" s="481"/>
      <c r="AE17" s="481"/>
      <c r="AF17" s="481"/>
      <c r="AG17" s="523"/>
      <c r="AH17" s="480">
        <v>251965</v>
      </c>
      <c r="AI17" s="481"/>
      <c r="AJ17" s="481"/>
      <c r="AK17" s="481"/>
      <c r="AL17" s="482"/>
      <c r="AM17" s="458"/>
      <c r="AN17" s="459"/>
      <c r="AO17" s="459"/>
      <c r="AP17" s="459"/>
      <c r="AQ17" s="459"/>
      <c r="AR17" s="459"/>
      <c r="AS17" s="459"/>
      <c r="AT17" s="460"/>
      <c r="AU17" s="461"/>
      <c r="AV17" s="462"/>
      <c r="AW17" s="462"/>
      <c r="AX17" s="462"/>
      <c r="AY17" s="463" t="s">
        <v>153</v>
      </c>
      <c r="AZ17" s="464"/>
      <c r="BA17" s="464"/>
      <c r="BB17" s="464"/>
      <c r="BC17" s="464"/>
      <c r="BD17" s="464"/>
      <c r="BE17" s="464"/>
      <c r="BF17" s="464"/>
      <c r="BG17" s="464"/>
      <c r="BH17" s="464"/>
      <c r="BI17" s="464"/>
      <c r="BJ17" s="464"/>
      <c r="BK17" s="464"/>
      <c r="BL17" s="464"/>
      <c r="BM17" s="465"/>
      <c r="BN17" s="429">
        <v>130664597</v>
      </c>
      <c r="BO17" s="430"/>
      <c r="BP17" s="430"/>
      <c r="BQ17" s="430"/>
      <c r="BR17" s="430"/>
      <c r="BS17" s="430"/>
      <c r="BT17" s="430"/>
      <c r="BU17" s="431"/>
      <c r="BV17" s="429">
        <v>125452996</v>
      </c>
      <c r="BW17" s="430"/>
      <c r="BX17" s="430"/>
      <c r="BY17" s="430"/>
      <c r="BZ17" s="430"/>
      <c r="CA17" s="430"/>
      <c r="CB17" s="430"/>
      <c r="CC17" s="431"/>
      <c r="CD17" s="201"/>
      <c r="CE17" s="539"/>
      <c r="CF17" s="539"/>
      <c r="CG17" s="539"/>
      <c r="CH17" s="539"/>
      <c r="CI17" s="539"/>
      <c r="CJ17" s="539"/>
      <c r="CK17" s="539"/>
      <c r="CL17" s="539"/>
      <c r="CM17" s="539"/>
      <c r="CN17" s="539"/>
      <c r="CO17" s="539"/>
      <c r="CP17" s="539"/>
      <c r="CQ17" s="539"/>
      <c r="CR17" s="539"/>
      <c r="CS17" s="540"/>
      <c r="CT17" s="426"/>
      <c r="CU17" s="427"/>
      <c r="CV17" s="427"/>
      <c r="CW17" s="427"/>
      <c r="CX17" s="427"/>
      <c r="CY17" s="427"/>
      <c r="CZ17" s="427"/>
      <c r="DA17" s="428"/>
      <c r="DB17" s="426"/>
      <c r="DC17" s="427"/>
      <c r="DD17" s="427"/>
      <c r="DE17" s="427"/>
      <c r="DF17" s="427"/>
      <c r="DG17" s="427"/>
      <c r="DH17" s="427"/>
      <c r="DI17" s="428"/>
      <c r="DJ17" s="186"/>
      <c r="DK17" s="186"/>
      <c r="DL17" s="186"/>
      <c r="DM17" s="186"/>
      <c r="DN17" s="186"/>
      <c r="DO17" s="186"/>
    </row>
    <row r="18" spans="1:119" ht="18.75" customHeight="1" thickBot="1" x14ac:dyDescent="0.25">
      <c r="A18" s="187"/>
      <c r="B18" s="543" t="s">
        <v>154</v>
      </c>
      <c r="C18" s="472"/>
      <c r="D18" s="472"/>
      <c r="E18" s="544"/>
      <c r="F18" s="544"/>
      <c r="G18" s="544"/>
      <c r="H18" s="544"/>
      <c r="I18" s="544"/>
      <c r="J18" s="544"/>
      <c r="K18" s="544"/>
      <c r="L18" s="545">
        <v>390.32</v>
      </c>
      <c r="M18" s="545"/>
      <c r="N18" s="545"/>
      <c r="O18" s="545"/>
      <c r="P18" s="545"/>
      <c r="Q18" s="545"/>
      <c r="R18" s="546"/>
      <c r="S18" s="546"/>
      <c r="T18" s="546"/>
      <c r="U18" s="546"/>
      <c r="V18" s="547"/>
      <c r="W18" s="447"/>
      <c r="X18" s="448"/>
      <c r="Y18" s="448"/>
      <c r="Z18" s="448"/>
      <c r="AA18" s="448"/>
      <c r="AB18" s="439"/>
      <c r="AC18" s="548">
        <v>79.099999999999994</v>
      </c>
      <c r="AD18" s="549"/>
      <c r="AE18" s="549"/>
      <c r="AF18" s="549"/>
      <c r="AG18" s="550"/>
      <c r="AH18" s="548">
        <v>79.3</v>
      </c>
      <c r="AI18" s="549"/>
      <c r="AJ18" s="549"/>
      <c r="AK18" s="549"/>
      <c r="AL18" s="551"/>
      <c r="AM18" s="458"/>
      <c r="AN18" s="459"/>
      <c r="AO18" s="459"/>
      <c r="AP18" s="459"/>
      <c r="AQ18" s="459"/>
      <c r="AR18" s="459"/>
      <c r="AS18" s="459"/>
      <c r="AT18" s="460"/>
      <c r="AU18" s="461"/>
      <c r="AV18" s="462"/>
      <c r="AW18" s="462"/>
      <c r="AX18" s="462"/>
      <c r="AY18" s="463" t="s">
        <v>155</v>
      </c>
      <c r="AZ18" s="464"/>
      <c r="BA18" s="464"/>
      <c r="BB18" s="464"/>
      <c r="BC18" s="464"/>
      <c r="BD18" s="464"/>
      <c r="BE18" s="464"/>
      <c r="BF18" s="464"/>
      <c r="BG18" s="464"/>
      <c r="BH18" s="464"/>
      <c r="BI18" s="464"/>
      <c r="BJ18" s="464"/>
      <c r="BK18" s="464"/>
      <c r="BL18" s="464"/>
      <c r="BM18" s="465"/>
      <c r="BN18" s="429">
        <v>180161925</v>
      </c>
      <c r="BO18" s="430"/>
      <c r="BP18" s="430"/>
      <c r="BQ18" s="430"/>
      <c r="BR18" s="430"/>
      <c r="BS18" s="430"/>
      <c r="BT18" s="430"/>
      <c r="BU18" s="431"/>
      <c r="BV18" s="429">
        <v>178320647</v>
      </c>
      <c r="BW18" s="430"/>
      <c r="BX18" s="430"/>
      <c r="BY18" s="430"/>
      <c r="BZ18" s="430"/>
      <c r="CA18" s="430"/>
      <c r="CB18" s="430"/>
      <c r="CC18" s="431"/>
      <c r="CD18" s="201"/>
      <c r="CE18" s="539"/>
      <c r="CF18" s="539"/>
      <c r="CG18" s="539"/>
      <c r="CH18" s="539"/>
      <c r="CI18" s="539"/>
      <c r="CJ18" s="539"/>
      <c r="CK18" s="539"/>
      <c r="CL18" s="539"/>
      <c r="CM18" s="539"/>
      <c r="CN18" s="539"/>
      <c r="CO18" s="539"/>
      <c r="CP18" s="539"/>
      <c r="CQ18" s="539"/>
      <c r="CR18" s="539"/>
      <c r="CS18" s="540"/>
      <c r="CT18" s="426"/>
      <c r="CU18" s="427"/>
      <c r="CV18" s="427"/>
      <c r="CW18" s="427"/>
      <c r="CX18" s="427"/>
      <c r="CY18" s="427"/>
      <c r="CZ18" s="427"/>
      <c r="DA18" s="428"/>
      <c r="DB18" s="426"/>
      <c r="DC18" s="427"/>
      <c r="DD18" s="427"/>
      <c r="DE18" s="427"/>
      <c r="DF18" s="427"/>
      <c r="DG18" s="427"/>
      <c r="DH18" s="427"/>
      <c r="DI18" s="428"/>
      <c r="DJ18" s="186"/>
      <c r="DK18" s="186"/>
      <c r="DL18" s="186"/>
      <c r="DM18" s="186"/>
      <c r="DN18" s="186"/>
      <c r="DO18" s="186"/>
    </row>
    <row r="19" spans="1:119" ht="18.75" customHeight="1" thickBot="1" x14ac:dyDescent="0.25">
      <c r="A19" s="187"/>
      <c r="B19" s="543" t="s">
        <v>156</v>
      </c>
      <c r="C19" s="472"/>
      <c r="D19" s="472"/>
      <c r="E19" s="544"/>
      <c r="F19" s="544"/>
      <c r="G19" s="544"/>
      <c r="H19" s="544"/>
      <c r="I19" s="544"/>
      <c r="J19" s="544"/>
      <c r="K19" s="544"/>
      <c r="L19" s="552">
        <v>1898</v>
      </c>
      <c r="M19" s="552"/>
      <c r="N19" s="552"/>
      <c r="O19" s="552"/>
      <c r="P19" s="552"/>
      <c r="Q19" s="552"/>
      <c r="R19" s="553"/>
      <c r="S19" s="553"/>
      <c r="T19" s="553"/>
      <c r="U19" s="553"/>
      <c r="V19" s="554"/>
      <c r="W19" s="386"/>
      <c r="X19" s="387"/>
      <c r="Y19" s="387"/>
      <c r="Z19" s="387"/>
      <c r="AA19" s="387"/>
      <c r="AB19" s="387"/>
      <c r="AC19" s="561"/>
      <c r="AD19" s="561"/>
      <c r="AE19" s="561"/>
      <c r="AF19" s="561"/>
      <c r="AG19" s="561"/>
      <c r="AH19" s="561"/>
      <c r="AI19" s="561"/>
      <c r="AJ19" s="561"/>
      <c r="AK19" s="561"/>
      <c r="AL19" s="562"/>
      <c r="AM19" s="458"/>
      <c r="AN19" s="459"/>
      <c r="AO19" s="459"/>
      <c r="AP19" s="459"/>
      <c r="AQ19" s="459"/>
      <c r="AR19" s="459"/>
      <c r="AS19" s="459"/>
      <c r="AT19" s="460"/>
      <c r="AU19" s="461"/>
      <c r="AV19" s="462"/>
      <c r="AW19" s="462"/>
      <c r="AX19" s="462"/>
      <c r="AY19" s="463" t="s">
        <v>157</v>
      </c>
      <c r="AZ19" s="464"/>
      <c r="BA19" s="464"/>
      <c r="BB19" s="464"/>
      <c r="BC19" s="464"/>
      <c r="BD19" s="464"/>
      <c r="BE19" s="464"/>
      <c r="BF19" s="464"/>
      <c r="BG19" s="464"/>
      <c r="BH19" s="464"/>
      <c r="BI19" s="464"/>
      <c r="BJ19" s="464"/>
      <c r="BK19" s="464"/>
      <c r="BL19" s="464"/>
      <c r="BM19" s="465"/>
      <c r="BN19" s="429">
        <v>222339866</v>
      </c>
      <c r="BO19" s="430"/>
      <c r="BP19" s="430"/>
      <c r="BQ19" s="430"/>
      <c r="BR19" s="430"/>
      <c r="BS19" s="430"/>
      <c r="BT19" s="430"/>
      <c r="BU19" s="431"/>
      <c r="BV19" s="429">
        <v>222699593</v>
      </c>
      <c r="BW19" s="430"/>
      <c r="BX19" s="430"/>
      <c r="BY19" s="430"/>
      <c r="BZ19" s="430"/>
      <c r="CA19" s="430"/>
      <c r="CB19" s="430"/>
      <c r="CC19" s="431"/>
      <c r="CD19" s="201"/>
      <c r="CE19" s="539"/>
      <c r="CF19" s="539"/>
      <c r="CG19" s="539"/>
      <c r="CH19" s="539"/>
      <c r="CI19" s="539"/>
      <c r="CJ19" s="539"/>
      <c r="CK19" s="539"/>
      <c r="CL19" s="539"/>
      <c r="CM19" s="539"/>
      <c r="CN19" s="539"/>
      <c r="CO19" s="539"/>
      <c r="CP19" s="539"/>
      <c r="CQ19" s="539"/>
      <c r="CR19" s="539"/>
      <c r="CS19" s="540"/>
      <c r="CT19" s="426"/>
      <c r="CU19" s="427"/>
      <c r="CV19" s="427"/>
      <c r="CW19" s="427"/>
      <c r="CX19" s="427"/>
      <c r="CY19" s="427"/>
      <c r="CZ19" s="427"/>
      <c r="DA19" s="428"/>
      <c r="DB19" s="426"/>
      <c r="DC19" s="427"/>
      <c r="DD19" s="427"/>
      <c r="DE19" s="427"/>
      <c r="DF19" s="427"/>
      <c r="DG19" s="427"/>
      <c r="DH19" s="427"/>
      <c r="DI19" s="428"/>
      <c r="DJ19" s="186"/>
      <c r="DK19" s="186"/>
      <c r="DL19" s="186"/>
      <c r="DM19" s="186"/>
      <c r="DN19" s="186"/>
      <c r="DO19" s="186"/>
    </row>
    <row r="20" spans="1:119" ht="18.75" customHeight="1" thickBot="1" x14ac:dyDescent="0.25">
      <c r="A20" s="187"/>
      <c r="B20" s="543" t="s">
        <v>158</v>
      </c>
      <c r="C20" s="472"/>
      <c r="D20" s="472"/>
      <c r="E20" s="544"/>
      <c r="F20" s="544"/>
      <c r="G20" s="544"/>
      <c r="H20" s="544"/>
      <c r="I20" s="544"/>
      <c r="J20" s="544"/>
      <c r="K20" s="544"/>
      <c r="L20" s="552">
        <v>315456</v>
      </c>
      <c r="M20" s="552"/>
      <c r="N20" s="552"/>
      <c r="O20" s="552"/>
      <c r="P20" s="552"/>
      <c r="Q20" s="552"/>
      <c r="R20" s="553"/>
      <c r="S20" s="553"/>
      <c r="T20" s="553"/>
      <c r="U20" s="553"/>
      <c r="V20" s="554"/>
      <c r="W20" s="447"/>
      <c r="X20" s="448"/>
      <c r="Y20" s="448"/>
      <c r="Z20" s="448"/>
      <c r="AA20" s="448"/>
      <c r="AB20" s="448"/>
      <c r="AC20" s="555"/>
      <c r="AD20" s="555"/>
      <c r="AE20" s="555"/>
      <c r="AF20" s="555"/>
      <c r="AG20" s="555"/>
      <c r="AH20" s="555"/>
      <c r="AI20" s="555"/>
      <c r="AJ20" s="555"/>
      <c r="AK20" s="555"/>
      <c r="AL20" s="556"/>
      <c r="AM20" s="557"/>
      <c r="AN20" s="484"/>
      <c r="AO20" s="484"/>
      <c r="AP20" s="484"/>
      <c r="AQ20" s="484"/>
      <c r="AR20" s="484"/>
      <c r="AS20" s="484"/>
      <c r="AT20" s="485"/>
      <c r="AU20" s="558"/>
      <c r="AV20" s="559"/>
      <c r="AW20" s="559"/>
      <c r="AX20" s="560"/>
      <c r="AY20" s="463"/>
      <c r="AZ20" s="464"/>
      <c r="BA20" s="464"/>
      <c r="BB20" s="464"/>
      <c r="BC20" s="464"/>
      <c r="BD20" s="464"/>
      <c r="BE20" s="464"/>
      <c r="BF20" s="464"/>
      <c r="BG20" s="464"/>
      <c r="BH20" s="464"/>
      <c r="BI20" s="464"/>
      <c r="BJ20" s="464"/>
      <c r="BK20" s="464"/>
      <c r="BL20" s="464"/>
      <c r="BM20" s="465"/>
      <c r="BN20" s="429"/>
      <c r="BO20" s="430"/>
      <c r="BP20" s="430"/>
      <c r="BQ20" s="430"/>
      <c r="BR20" s="430"/>
      <c r="BS20" s="430"/>
      <c r="BT20" s="430"/>
      <c r="BU20" s="431"/>
      <c r="BV20" s="429"/>
      <c r="BW20" s="430"/>
      <c r="BX20" s="430"/>
      <c r="BY20" s="430"/>
      <c r="BZ20" s="430"/>
      <c r="CA20" s="430"/>
      <c r="CB20" s="430"/>
      <c r="CC20" s="431"/>
      <c r="CD20" s="201"/>
      <c r="CE20" s="539"/>
      <c r="CF20" s="539"/>
      <c r="CG20" s="539"/>
      <c r="CH20" s="539"/>
      <c r="CI20" s="539"/>
      <c r="CJ20" s="539"/>
      <c r="CK20" s="539"/>
      <c r="CL20" s="539"/>
      <c r="CM20" s="539"/>
      <c r="CN20" s="539"/>
      <c r="CO20" s="539"/>
      <c r="CP20" s="539"/>
      <c r="CQ20" s="539"/>
      <c r="CR20" s="539"/>
      <c r="CS20" s="540"/>
      <c r="CT20" s="426"/>
      <c r="CU20" s="427"/>
      <c r="CV20" s="427"/>
      <c r="CW20" s="427"/>
      <c r="CX20" s="427"/>
      <c r="CY20" s="427"/>
      <c r="CZ20" s="427"/>
      <c r="DA20" s="428"/>
      <c r="DB20" s="426"/>
      <c r="DC20" s="427"/>
      <c r="DD20" s="427"/>
      <c r="DE20" s="427"/>
      <c r="DF20" s="427"/>
      <c r="DG20" s="427"/>
      <c r="DH20" s="427"/>
      <c r="DI20" s="428"/>
      <c r="DJ20" s="186"/>
      <c r="DK20" s="186"/>
      <c r="DL20" s="186"/>
      <c r="DM20" s="186"/>
      <c r="DN20" s="186"/>
      <c r="DO20" s="186"/>
    </row>
    <row r="21" spans="1:119" ht="18.75" customHeight="1" x14ac:dyDescent="0.2">
      <c r="A21" s="187"/>
      <c r="B21" s="563" t="s">
        <v>159</v>
      </c>
      <c r="C21" s="564"/>
      <c r="D21" s="564"/>
      <c r="E21" s="564"/>
      <c r="F21" s="564"/>
      <c r="G21" s="564"/>
      <c r="H21" s="564"/>
      <c r="I21" s="564"/>
      <c r="J21" s="564"/>
      <c r="K21" s="564"/>
      <c r="L21" s="564"/>
      <c r="M21" s="564"/>
      <c r="N21" s="564"/>
      <c r="O21" s="564"/>
      <c r="P21" s="564"/>
      <c r="Q21" s="564"/>
      <c r="R21" s="564"/>
      <c r="S21" s="564"/>
      <c r="T21" s="564"/>
      <c r="U21" s="564"/>
      <c r="V21" s="564"/>
      <c r="W21" s="564"/>
      <c r="X21" s="564"/>
      <c r="Y21" s="564"/>
      <c r="Z21" s="564"/>
      <c r="AA21" s="564"/>
      <c r="AB21" s="564"/>
      <c r="AC21" s="564"/>
      <c r="AD21" s="564"/>
      <c r="AE21" s="564"/>
      <c r="AF21" s="564"/>
      <c r="AG21" s="564"/>
      <c r="AH21" s="564"/>
      <c r="AI21" s="564"/>
      <c r="AJ21" s="564"/>
      <c r="AK21" s="564"/>
      <c r="AL21" s="564"/>
      <c r="AM21" s="564"/>
      <c r="AN21" s="564"/>
      <c r="AO21" s="564"/>
      <c r="AP21" s="564"/>
      <c r="AQ21" s="564"/>
      <c r="AR21" s="564"/>
      <c r="AS21" s="564"/>
      <c r="AT21" s="564"/>
      <c r="AU21" s="564"/>
      <c r="AV21" s="564"/>
      <c r="AW21" s="564"/>
      <c r="AX21" s="565"/>
      <c r="AY21" s="463"/>
      <c r="AZ21" s="464"/>
      <c r="BA21" s="464"/>
      <c r="BB21" s="464"/>
      <c r="BC21" s="464"/>
      <c r="BD21" s="464"/>
      <c r="BE21" s="464"/>
      <c r="BF21" s="464"/>
      <c r="BG21" s="464"/>
      <c r="BH21" s="464"/>
      <c r="BI21" s="464"/>
      <c r="BJ21" s="464"/>
      <c r="BK21" s="464"/>
      <c r="BL21" s="464"/>
      <c r="BM21" s="465"/>
      <c r="BN21" s="429"/>
      <c r="BO21" s="430"/>
      <c r="BP21" s="430"/>
      <c r="BQ21" s="430"/>
      <c r="BR21" s="430"/>
      <c r="BS21" s="430"/>
      <c r="BT21" s="430"/>
      <c r="BU21" s="431"/>
      <c r="BV21" s="429"/>
      <c r="BW21" s="430"/>
      <c r="BX21" s="430"/>
      <c r="BY21" s="430"/>
      <c r="BZ21" s="430"/>
      <c r="CA21" s="430"/>
      <c r="CB21" s="430"/>
      <c r="CC21" s="431"/>
      <c r="CD21" s="201"/>
      <c r="CE21" s="539"/>
      <c r="CF21" s="539"/>
      <c r="CG21" s="539"/>
      <c r="CH21" s="539"/>
      <c r="CI21" s="539"/>
      <c r="CJ21" s="539"/>
      <c r="CK21" s="539"/>
      <c r="CL21" s="539"/>
      <c r="CM21" s="539"/>
      <c r="CN21" s="539"/>
      <c r="CO21" s="539"/>
      <c r="CP21" s="539"/>
      <c r="CQ21" s="539"/>
      <c r="CR21" s="539"/>
      <c r="CS21" s="540"/>
      <c r="CT21" s="426"/>
      <c r="CU21" s="427"/>
      <c r="CV21" s="427"/>
      <c r="CW21" s="427"/>
      <c r="CX21" s="427"/>
      <c r="CY21" s="427"/>
      <c r="CZ21" s="427"/>
      <c r="DA21" s="428"/>
      <c r="DB21" s="426"/>
      <c r="DC21" s="427"/>
      <c r="DD21" s="427"/>
      <c r="DE21" s="427"/>
      <c r="DF21" s="427"/>
      <c r="DG21" s="427"/>
      <c r="DH21" s="427"/>
      <c r="DI21" s="428"/>
      <c r="DJ21" s="186"/>
      <c r="DK21" s="186"/>
      <c r="DL21" s="186"/>
      <c r="DM21" s="186"/>
      <c r="DN21" s="186"/>
      <c r="DO21" s="186"/>
    </row>
    <row r="22" spans="1:119" ht="18.75" customHeight="1" thickBot="1" x14ac:dyDescent="0.25">
      <c r="A22" s="187"/>
      <c r="B22" s="566" t="s">
        <v>160</v>
      </c>
      <c r="C22" s="567"/>
      <c r="D22" s="568"/>
      <c r="E22" s="441" t="s">
        <v>1</v>
      </c>
      <c r="F22" s="446"/>
      <c r="G22" s="446"/>
      <c r="H22" s="446"/>
      <c r="I22" s="446"/>
      <c r="J22" s="446"/>
      <c r="K22" s="436"/>
      <c r="L22" s="441" t="s">
        <v>161</v>
      </c>
      <c r="M22" s="446"/>
      <c r="N22" s="446"/>
      <c r="O22" s="446"/>
      <c r="P22" s="436"/>
      <c r="Q22" s="575" t="s">
        <v>162</v>
      </c>
      <c r="R22" s="576"/>
      <c r="S22" s="576"/>
      <c r="T22" s="576"/>
      <c r="U22" s="576"/>
      <c r="V22" s="577"/>
      <c r="W22" s="581" t="s">
        <v>163</v>
      </c>
      <c r="X22" s="567"/>
      <c r="Y22" s="568"/>
      <c r="Z22" s="441" t="s">
        <v>1</v>
      </c>
      <c r="AA22" s="446"/>
      <c r="AB22" s="446"/>
      <c r="AC22" s="446"/>
      <c r="AD22" s="446"/>
      <c r="AE22" s="446"/>
      <c r="AF22" s="446"/>
      <c r="AG22" s="436"/>
      <c r="AH22" s="594" t="s">
        <v>164</v>
      </c>
      <c r="AI22" s="446"/>
      <c r="AJ22" s="446"/>
      <c r="AK22" s="446"/>
      <c r="AL22" s="436"/>
      <c r="AM22" s="594" t="s">
        <v>165</v>
      </c>
      <c r="AN22" s="595"/>
      <c r="AO22" s="595"/>
      <c r="AP22" s="595"/>
      <c r="AQ22" s="595"/>
      <c r="AR22" s="596"/>
      <c r="AS22" s="575" t="s">
        <v>162</v>
      </c>
      <c r="AT22" s="576"/>
      <c r="AU22" s="576"/>
      <c r="AV22" s="576"/>
      <c r="AW22" s="576"/>
      <c r="AX22" s="600"/>
      <c r="AY22" s="602"/>
      <c r="AZ22" s="603"/>
      <c r="BA22" s="603"/>
      <c r="BB22" s="603"/>
      <c r="BC22" s="603"/>
      <c r="BD22" s="603"/>
      <c r="BE22" s="603"/>
      <c r="BF22" s="603"/>
      <c r="BG22" s="603"/>
      <c r="BH22" s="603"/>
      <c r="BI22" s="603"/>
      <c r="BJ22" s="603"/>
      <c r="BK22" s="603"/>
      <c r="BL22" s="603"/>
      <c r="BM22" s="604"/>
      <c r="BN22" s="605"/>
      <c r="BO22" s="606"/>
      <c r="BP22" s="606"/>
      <c r="BQ22" s="606"/>
      <c r="BR22" s="606"/>
      <c r="BS22" s="606"/>
      <c r="BT22" s="606"/>
      <c r="BU22" s="607"/>
      <c r="BV22" s="605"/>
      <c r="BW22" s="606"/>
      <c r="BX22" s="606"/>
      <c r="BY22" s="606"/>
      <c r="BZ22" s="606"/>
      <c r="CA22" s="606"/>
      <c r="CB22" s="606"/>
      <c r="CC22" s="607"/>
      <c r="CD22" s="201"/>
      <c r="CE22" s="539"/>
      <c r="CF22" s="539"/>
      <c r="CG22" s="539"/>
      <c r="CH22" s="539"/>
      <c r="CI22" s="539"/>
      <c r="CJ22" s="539"/>
      <c r="CK22" s="539"/>
      <c r="CL22" s="539"/>
      <c r="CM22" s="539"/>
      <c r="CN22" s="539"/>
      <c r="CO22" s="539"/>
      <c r="CP22" s="539"/>
      <c r="CQ22" s="539"/>
      <c r="CR22" s="539"/>
      <c r="CS22" s="540"/>
      <c r="CT22" s="426"/>
      <c r="CU22" s="427"/>
      <c r="CV22" s="427"/>
      <c r="CW22" s="427"/>
      <c r="CX22" s="427"/>
      <c r="CY22" s="427"/>
      <c r="CZ22" s="427"/>
      <c r="DA22" s="428"/>
      <c r="DB22" s="426"/>
      <c r="DC22" s="427"/>
      <c r="DD22" s="427"/>
      <c r="DE22" s="427"/>
      <c r="DF22" s="427"/>
      <c r="DG22" s="427"/>
      <c r="DH22" s="427"/>
      <c r="DI22" s="428"/>
      <c r="DJ22" s="186"/>
      <c r="DK22" s="186"/>
      <c r="DL22" s="186"/>
      <c r="DM22" s="186"/>
      <c r="DN22" s="186"/>
      <c r="DO22" s="186"/>
    </row>
    <row r="23" spans="1:119" ht="18.75" customHeight="1" x14ac:dyDescent="0.2">
      <c r="A23" s="187"/>
      <c r="B23" s="569"/>
      <c r="C23" s="570"/>
      <c r="D23" s="571"/>
      <c r="E23" s="415"/>
      <c r="F23" s="420"/>
      <c r="G23" s="420"/>
      <c r="H23" s="420"/>
      <c r="I23" s="420"/>
      <c r="J23" s="420"/>
      <c r="K23" s="409"/>
      <c r="L23" s="415"/>
      <c r="M23" s="420"/>
      <c r="N23" s="420"/>
      <c r="O23" s="420"/>
      <c r="P23" s="409"/>
      <c r="Q23" s="578"/>
      <c r="R23" s="579"/>
      <c r="S23" s="579"/>
      <c r="T23" s="579"/>
      <c r="U23" s="579"/>
      <c r="V23" s="580"/>
      <c r="W23" s="582"/>
      <c r="X23" s="570"/>
      <c r="Y23" s="571"/>
      <c r="Z23" s="415"/>
      <c r="AA23" s="420"/>
      <c r="AB23" s="420"/>
      <c r="AC23" s="420"/>
      <c r="AD23" s="420"/>
      <c r="AE23" s="420"/>
      <c r="AF23" s="420"/>
      <c r="AG23" s="409"/>
      <c r="AH23" s="415"/>
      <c r="AI23" s="420"/>
      <c r="AJ23" s="420"/>
      <c r="AK23" s="420"/>
      <c r="AL23" s="409"/>
      <c r="AM23" s="597"/>
      <c r="AN23" s="598"/>
      <c r="AO23" s="598"/>
      <c r="AP23" s="598"/>
      <c r="AQ23" s="598"/>
      <c r="AR23" s="599"/>
      <c r="AS23" s="578"/>
      <c r="AT23" s="579"/>
      <c r="AU23" s="579"/>
      <c r="AV23" s="579"/>
      <c r="AW23" s="579"/>
      <c r="AX23" s="601"/>
      <c r="AY23" s="389" t="s">
        <v>166</v>
      </c>
      <c r="AZ23" s="390"/>
      <c r="BA23" s="390"/>
      <c r="BB23" s="390"/>
      <c r="BC23" s="390"/>
      <c r="BD23" s="390"/>
      <c r="BE23" s="390"/>
      <c r="BF23" s="390"/>
      <c r="BG23" s="390"/>
      <c r="BH23" s="390"/>
      <c r="BI23" s="390"/>
      <c r="BJ23" s="390"/>
      <c r="BK23" s="390"/>
      <c r="BL23" s="390"/>
      <c r="BM23" s="391"/>
      <c r="BN23" s="429">
        <v>481313290</v>
      </c>
      <c r="BO23" s="430"/>
      <c r="BP23" s="430"/>
      <c r="BQ23" s="430"/>
      <c r="BR23" s="430"/>
      <c r="BS23" s="430"/>
      <c r="BT23" s="430"/>
      <c r="BU23" s="431"/>
      <c r="BV23" s="429">
        <v>454325134</v>
      </c>
      <c r="BW23" s="430"/>
      <c r="BX23" s="430"/>
      <c r="BY23" s="430"/>
      <c r="BZ23" s="430"/>
      <c r="CA23" s="430"/>
      <c r="CB23" s="430"/>
      <c r="CC23" s="431"/>
      <c r="CD23" s="201"/>
      <c r="CE23" s="539"/>
      <c r="CF23" s="539"/>
      <c r="CG23" s="539"/>
      <c r="CH23" s="539"/>
      <c r="CI23" s="539"/>
      <c r="CJ23" s="539"/>
      <c r="CK23" s="539"/>
      <c r="CL23" s="539"/>
      <c r="CM23" s="539"/>
      <c r="CN23" s="539"/>
      <c r="CO23" s="539"/>
      <c r="CP23" s="539"/>
      <c r="CQ23" s="539"/>
      <c r="CR23" s="539"/>
      <c r="CS23" s="540"/>
      <c r="CT23" s="426"/>
      <c r="CU23" s="427"/>
      <c r="CV23" s="427"/>
      <c r="CW23" s="427"/>
      <c r="CX23" s="427"/>
      <c r="CY23" s="427"/>
      <c r="CZ23" s="427"/>
      <c r="DA23" s="428"/>
      <c r="DB23" s="426"/>
      <c r="DC23" s="427"/>
      <c r="DD23" s="427"/>
      <c r="DE23" s="427"/>
      <c r="DF23" s="427"/>
      <c r="DG23" s="427"/>
      <c r="DH23" s="427"/>
      <c r="DI23" s="428"/>
      <c r="DJ23" s="186"/>
      <c r="DK23" s="186"/>
      <c r="DL23" s="186"/>
      <c r="DM23" s="186"/>
      <c r="DN23" s="186"/>
      <c r="DO23" s="186"/>
    </row>
    <row r="24" spans="1:119" ht="18.75" customHeight="1" thickBot="1" x14ac:dyDescent="0.25">
      <c r="A24" s="187"/>
      <c r="B24" s="569"/>
      <c r="C24" s="570"/>
      <c r="D24" s="571"/>
      <c r="E24" s="479" t="s">
        <v>167</v>
      </c>
      <c r="F24" s="459"/>
      <c r="G24" s="459"/>
      <c r="H24" s="459"/>
      <c r="I24" s="459"/>
      <c r="J24" s="459"/>
      <c r="K24" s="460"/>
      <c r="L24" s="480">
        <v>1</v>
      </c>
      <c r="M24" s="481"/>
      <c r="N24" s="481"/>
      <c r="O24" s="481"/>
      <c r="P24" s="523"/>
      <c r="Q24" s="480">
        <v>11900</v>
      </c>
      <c r="R24" s="481"/>
      <c r="S24" s="481"/>
      <c r="T24" s="481"/>
      <c r="U24" s="481"/>
      <c r="V24" s="523"/>
      <c r="W24" s="582"/>
      <c r="X24" s="570"/>
      <c r="Y24" s="571"/>
      <c r="Z24" s="479" t="s">
        <v>168</v>
      </c>
      <c r="AA24" s="459"/>
      <c r="AB24" s="459"/>
      <c r="AC24" s="459"/>
      <c r="AD24" s="459"/>
      <c r="AE24" s="459"/>
      <c r="AF24" s="459"/>
      <c r="AG24" s="460"/>
      <c r="AH24" s="480">
        <v>4905</v>
      </c>
      <c r="AI24" s="481"/>
      <c r="AJ24" s="481"/>
      <c r="AK24" s="481"/>
      <c r="AL24" s="523"/>
      <c r="AM24" s="480">
        <v>15828435</v>
      </c>
      <c r="AN24" s="481"/>
      <c r="AO24" s="481"/>
      <c r="AP24" s="481"/>
      <c r="AQ24" s="481"/>
      <c r="AR24" s="523"/>
      <c r="AS24" s="480">
        <v>3227</v>
      </c>
      <c r="AT24" s="481"/>
      <c r="AU24" s="481"/>
      <c r="AV24" s="481"/>
      <c r="AW24" s="481"/>
      <c r="AX24" s="482"/>
      <c r="AY24" s="602" t="s">
        <v>169</v>
      </c>
      <c r="AZ24" s="603"/>
      <c r="BA24" s="603"/>
      <c r="BB24" s="603"/>
      <c r="BC24" s="603"/>
      <c r="BD24" s="603"/>
      <c r="BE24" s="603"/>
      <c r="BF24" s="603"/>
      <c r="BG24" s="603"/>
      <c r="BH24" s="603"/>
      <c r="BI24" s="603"/>
      <c r="BJ24" s="603"/>
      <c r="BK24" s="603"/>
      <c r="BL24" s="603"/>
      <c r="BM24" s="604"/>
      <c r="BN24" s="429">
        <v>244943765</v>
      </c>
      <c r="BO24" s="430"/>
      <c r="BP24" s="430"/>
      <c r="BQ24" s="430"/>
      <c r="BR24" s="430"/>
      <c r="BS24" s="430"/>
      <c r="BT24" s="430"/>
      <c r="BU24" s="431"/>
      <c r="BV24" s="429">
        <v>256981490</v>
      </c>
      <c r="BW24" s="430"/>
      <c r="BX24" s="430"/>
      <c r="BY24" s="430"/>
      <c r="BZ24" s="430"/>
      <c r="CA24" s="430"/>
      <c r="CB24" s="430"/>
      <c r="CC24" s="431"/>
      <c r="CD24" s="201"/>
      <c r="CE24" s="539"/>
      <c r="CF24" s="539"/>
      <c r="CG24" s="539"/>
      <c r="CH24" s="539"/>
      <c r="CI24" s="539"/>
      <c r="CJ24" s="539"/>
      <c r="CK24" s="539"/>
      <c r="CL24" s="539"/>
      <c r="CM24" s="539"/>
      <c r="CN24" s="539"/>
      <c r="CO24" s="539"/>
      <c r="CP24" s="539"/>
      <c r="CQ24" s="539"/>
      <c r="CR24" s="539"/>
      <c r="CS24" s="540"/>
      <c r="CT24" s="426"/>
      <c r="CU24" s="427"/>
      <c r="CV24" s="427"/>
      <c r="CW24" s="427"/>
      <c r="CX24" s="427"/>
      <c r="CY24" s="427"/>
      <c r="CZ24" s="427"/>
      <c r="DA24" s="428"/>
      <c r="DB24" s="426"/>
      <c r="DC24" s="427"/>
      <c r="DD24" s="427"/>
      <c r="DE24" s="427"/>
      <c r="DF24" s="427"/>
      <c r="DG24" s="427"/>
      <c r="DH24" s="427"/>
      <c r="DI24" s="428"/>
      <c r="DJ24" s="186"/>
      <c r="DK24" s="186"/>
      <c r="DL24" s="186"/>
      <c r="DM24" s="186"/>
      <c r="DN24" s="186"/>
      <c r="DO24" s="186"/>
    </row>
    <row r="25" spans="1:119" s="186" customFormat="1" ht="18.75" customHeight="1" x14ac:dyDescent="0.2">
      <c r="A25" s="187"/>
      <c r="B25" s="569"/>
      <c r="C25" s="570"/>
      <c r="D25" s="571"/>
      <c r="E25" s="479" t="s">
        <v>170</v>
      </c>
      <c r="F25" s="459"/>
      <c r="G25" s="459"/>
      <c r="H25" s="459"/>
      <c r="I25" s="459"/>
      <c r="J25" s="459"/>
      <c r="K25" s="460"/>
      <c r="L25" s="480">
        <v>2</v>
      </c>
      <c r="M25" s="481"/>
      <c r="N25" s="481"/>
      <c r="O25" s="481"/>
      <c r="P25" s="523"/>
      <c r="Q25" s="480">
        <v>9470</v>
      </c>
      <c r="R25" s="481"/>
      <c r="S25" s="481"/>
      <c r="T25" s="481"/>
      <c r="U25" s="481"/>
      <c r="V25" s="523"/>
      <c r="W25" s="582"/>
      <c r="X25" s="570"/>
      <c r="Y25" s="571"/>
      <c r="Z25" s="479" t="s">
        <v>171</v>
      </c>
      <c r="AA25" s="459"/>
      <c r="AB25" s="459"/>
      <c r="AC25" s="459"/>
      <c r="AD25" s="459"/>
      <c r="AE25" s="459"/>
      <c r="AF25" s="459"/>
      <c r="AG25" s="460"/>
      <c r="AH25" s="480">
        <v>807</v>
      </c>
      <c r="AI25" s="481"/>
      <c r="AJ25" s="481"/>
      <c r="AK25" s="481"/>
      <c r="AL25" s="523"/>
      <c r="AM25" s="480">
        <v>2527524</v>
      </c>
      <c r="AN25" s="481"/>
      <c r="AO25" s="481"/>
      <c r="AP25" s="481"/>
      <c r="AQ25" s="481"/>
      <c r="AR25" s="523"/>
      <c r="AS25" s="480">
        <v>3132</v>
      </c>
      <c r="AT25" s="481"/>
      <c r="AU25" s="481"/>
      <c r="AV25" s="481"/>
      <c r="AW25" s="481"/>
      <c r="AX25" s="482"/>
      <c r="AY25" s="389" t="s">
        <v>172</v>
      </c>
      <c r="AZ25" s="390"/>
      <c r="BA25" s="390"/>
      <c r="BB25" s="390"/>
      <c r="BC25" s="390"/>
      <c r="BD25" s="390"/>
      <c r="BE25" s="390"/>
      <c r="BF25" s="390"/>
      <c r="BG25" s="390"/>
      <c r="BH25" s="390"/>
      <c r="BI25" s="390"/>
      <c r="BJ25" s="390"/>
      <c r="BK25" s="390"/>
      <c r="BL25" s="390"/>
      <c r="BM25" s="391"/>
      <c r="BN25" s="392">
        <v>66147270</v>
      </c>
      <c r="BO25" s="393"/>
      <c r="BP25" s="393"/>
      <c r="BQ25" s="393"/>
      <c r="BR25" s="393"/>
      <c r="BS25" s="393"/>
      <c r="BT25" s="393"/>
      <c r="BU25" s="394"/>
      <c r="BV25" s="392">
        <v>88297016</v>
      </c>
      <c r="BW25" s="393"/>
      <c r="BX25" s="393"/>
      <c r="BY25" s="393"/>
      <c r="BZ25" s="393"/>
      <c r="CA25" s="393"/>
      <c r="CB25" s="393"/>
      <c r="CC25" s="394"/>
      <c r="CD25" s="201"/>
      <c r="CE25" s="539"/>
      <c r="CF25" s="539"/>
      <c r="CG25" s="539"/>
      <c r="CH25" s="539"/>
      <c r="CI25" s="539"/>
      <c r="CJ25" s="539"/>
      <c r="CK25" s="539"/>
      <c r="CL25" s="539"/>
      <c r="CM25" s="539"/>
      <c r="CN25" s="539"/>
      <c r="CO25" s="539"/>
      <c r="CP25" s="539"/>
      <c r="CQ25" s="539"/>
      <c r="CR25" s="539"/>
      <c r="CS25" s="540"/>
      <c r="CT25" s="426"/>
      <c r="CU25" s="427"/>
      <c r="CV25" s="427"/>
      <c r="CW25" s="427"/>
      <c r="CX25" s="427"/>
      <c r="CY25" s="427"/>
      <c r="CZ25" s="427"/>
      <c r="DA25" s="428"/>
      <c r="DB25" s="426"/>
      <c r="DC25" s="427"/>
      <c r="DD25" s="427"/>
      <c r="DE25" s="427"/>
      <c r="DF25" s="427"/>
      <c r="DG25" s="427"/>
      <c r="DH25" s="427"/>
      <c r="DI25" s="428"/>
    </row>
    <row r="26" spans="1:119" s="186" customFormat="1" ht="18.75" customHeight="1" x14ac:dyDescent="0.2">
      <c r="A26" s="187"/>
      <c r="B26" s="569"/>
      <c r="C26" s="570"/>
      <c r="D26" s="571"/>
      <c r="E26" s="479" t="s">
        <v>173</v>
      </c>
      <c r="F26" s="459"/>
      <c r="G26" s="459"/>
      <c r="H26" s="459"/>
      <c r="I26" s="459"/>
      <c r="J26" s="459"/>
      <c r="K26" s="460"/>
      <c r="L26" s="480">
        <v>1</v>
      </c>
      <c r="M26" s="481"/>
      <c r="N26" s="481"/>
      <c r="O26" s="481"/>
      <c r="P26" s="523"/>
      <c r="Q26" s="480">
        <v>7050</v>
      </c>
      <c r="R26" s="481"/>
      <c r="S26" s="481"/>
      <c r="T26" s="481"/>
      <c r="U26" s="481"/>
      <c r="V26" s="523"/>
      <c r="W26" s="582"/>
      <c r="X26" s="570"/>
      <c r="Y26" s="571"/>
      <c r="Z26" s="479" t="s">
        <v>174</v>
      </c>
      <c r="AA26" s="592"/>
      <c r="AB26" s="592"/>
      <c r="AC26" s="592"/>
      <c r="AD26" s="592"/>
      <c r="AE26" s="592"/>
      <c r="AF26" s="592"/>
      <c r="AG26" s="593"/>
      <c r="AH26" s="480">
        <v>444</v>
      </c>
      <c r="AI26" s="481"/>
      <c r="AJ26" s="481"/>
      <c r="AK26" s="481"/>
      <c r="AL26" s="523"/>
      <c r="AM26" s="480">
        <v>1613940</v>
      </c>
      <c r="AN26" s="481"/>
      <c r="AO26" s="481"/>
      <c r="AP26" s="481"/>
      <c r="AQ26" s="481"/>
      <c r="AR26" s="523"/>
      <c r="AS26" s="480">
        <v>3635</v>
      </c>
      <c r="AT26" s="481"/>
      <c r="AU26" s="481"/>
      <c r="AV26" s="481"/>
      <c r="AW26" s="481"/>
      <c r="AX26" s="482"/>
      <c r="AY26" s="432" t="s">
        <v>175</v>
      </c>
      <c r="AZ26" s="433"/>
      <c r="BA26" s="433"/>
      <c r="BB26" s="433"/>
      <c r="BC26" s="433"/>
      <c r="BD26" s="433"/>
      <c r="BE26" s="433"/>
      <c r="BF26" s="433"/>
      <c r="BG26" s="433"/>
      <c r="BH26" s="433"/>
      <c r="BI26" s="433"/>
      <c r="BJ26" s="433"/>
      <c r="BK26" s="433"/>
      <c r="BL26" s="433"/>
      <c r="BM26" s="434"/>
      <c r="BN26" s="429">
        <v>1927276</v>
      </c>
      <c r="BO26" s="430"/>
      <c r="BP26" s="430"/>
      <c r="BQ26" s="430"/>
      <c r="BR26" s="430"/>
      <c r="BS26" s="430"/>
      <c r="BT26" s="430"/>
      <c r="BU26" s="431"/>
      <c r="BV26" s="429">
        <v>2016657</v>
      </c>
      <c r="BW26" s="430"/>
      <c r="BX26" s="430"/>
      <c r="BY26" s="430"/>
      <c r="BZ26" s="430"/>
      <c r="CA26" s="430"/>
      <c r="CB26" s="430"/>
      <c r="CC26" s="431"/>
      <c r="CD26" s="201"/>
      <c r="CE26" s="539"/>
      <c r="CF26" s="539"/>
      <c r="CG26" s="539"/>
      <c r="CH26" s="539"/>
      <c r="CI26" s="539"/>
      <c r="CJ26" s="539"/>
      <c r="CK26" s="539"/>
      <c r="CL26" s="539"/>
      <c r="CM26" s="539"/>
      <c r="CN26" s="539"/>
      <c r="CO26" s="539"/>
      <c r="CP26" s="539"/>
      <c r="CQ26" s="539"/>
      <c r="CR26" s="539"/>
      <c r="CS26" s="540"/>
      <c r="CT26" s="426"/>
      <c r="CU26" s="427"/>
      <c r="CV26" s="427"/>
      <c r="CW26" s="427"/>
      <c r="CX26" s="427"/>
      <c r="CY26" s="427"/>
      <c r="CZ26" s="427"/>
      <c r="DA26" s="428"/>
      <c r="DB26" s="426"/>
      <c r="DC26" s="427"/>
      <c r="DD26" s="427"/>
      <c r="DE26" s="427"/>
      <c r="DF26" s="427"/>
      <c r="DG26" s="427"/>
      <c r="DH26" s="427"/>
      <c r="DI26" s="428"/>
    </row>
    <row r="27" spans="1:119" ht="18.75" customHeight="1" thickBot="1" x14ac:dyDescent="0.25">
      <c r="A27" s="187"/>
      <c r="B27" s="569"/>
      <c r="C27" s="570"/>
      <c r="D27" s="571"/>
      <c r="E27" s="479" t="s">
        <v>176</v>
      </c>
      <c r="F27" s="459"/>
      <c r="G27" s="459"/>
      <c r="H27" s="459"/>
      <c r="I27" s="459"/>
      <c r="J27" s="459"/>
      <c r="K27" s="460"/>
      <c r="L27" s="480">
        <v>1</v>
      </c>
      <c r="M27" s="481"/>
      <c r="N27" s="481"/>
      <c r="O27" s="481"/>
      <c r="P27" s="523"/>
      <c r="Q27" s="480">
        <v>8200</v>
      </c>
      <c r="R27" s="481"/>
      <c r="S27" s="481"/>
      <c r="T27" s="481"/>
      <c r="U27" s="481"/>
      <c r="V27" s="523"/>
      <c r="W27" s="582"/>
      <c r="X27" s="570"/>
      <c r="Y27" s="571"/>
      <c r="Z27" s="479" t="s">
        <v>177</v>
      </c>
      <c r="AA27" s="459"/>
      <c r="AB27" s="459"/>
      <c r="AC27" s="459"/>
      <c r="AD27" s="459"/>
      <c r="AE27" s="459"/>
      <c r="AF27" s="459"/>
      <c r="AG27" s="460"/>
      <c r="AH27" s="480">
        <v>3625</v>
      </c>
      <c r="AI27" s="481"/>
      <c r="AJ27" s="481"/>
      <c r="AK27" s="481"/>
      <c r="AL27" s="523"/>
      <c r="AM27" s="480">
        <v>13501014</v>
      </c>
      <c r="AN27" s="481"/>
      <c r="AO27" s="481"/>
      <c r="AP27" s="481"/>
      <c r="AQ27" s="481"/>
      <c r="AR27" s="523"/>
      <c r="AS27" s="480">
        <v>3724</v>
      </c>
      <c r="AT27" s="481"/>
      <c r="AU27" s="481"/>
      <c r="AV27" s="481"/>
      <c r="AW27" s="481"/>
      <c r="AX27" s="482"/>
      <c r="AY27" s="524" t="s">
        <v>178</v>
      </c>
      <c r="AZ27" s="525"/>
      <c r="BA27" s="525"/>
      <c r="BB27" s="525"/>
      <c r="BC27" s="525"/>
      <c r="BD27" s="525"/>
      <c r="BE27" s="525"/>
      <c r="BF27" s="525"/>
      <c r="BG27" s="525"/>
      <c r="BH27" s="525"/>
      <c r="BI27" s="525"/>
      <c r="BJ27" s="525"/>
      <c r="BK27" s="525"/>
      <c r="BL27" s="525"/>
      <c r="BM27" s="526"/>
      <c r="BN27" s="605" t="s">
        <v>126</v>
      </c>
      <c r="BO27" s="606"/>
      <c r="BP27" s="606"/>
      <c r="BQ27" s="606"/>
      <c r="BR27" s="606"/>
      <c r="BS27" s="606"/>
      <c r="BT27" s="606"/>
      <c r="BU27" s="607"/>
      <c r="BV27" s="605" t="s">
        <v>179</v>
      </c>
      <c r="BW27" s="606"/>
      <c r="BX27" s="606"/>
      <c r="BY27" s="606"/>
      <c r="BZ27" s="606"/>
      <c r="CA27" s="606"/>
      <c r="CB27" s="606"/>
      <c r="CC27" s="607"/>
      <c r="CD27" s="203"/>
      <c r="CE27" s="539"/>
      <c r="CF27" s="539"/>
      <c r="CG27" s="539"/>
      <c r="CH27" s="539"/>
      <c r="CI27" s="539"/>
      <c r="CJ27" s="539"/>
      <c r="CK27" s="539"/>
      <c r="CL27" s="539"/>
      <c r="CM27" s="539"/>
      <c r="CN27" s="539"/>
      <c r="CO27" s="539"/>
      <c r="CP27" s="539"/>
      <c r="CQ27" s="539"/>
      <c r="CR27" s="539"/>
      <c r="CS27" s="540"/>
      <c r="CT27" s="426"/>
      <c r="CU27" s="427"/>
      <c r="CV27" s="427"/>
      <c r="CW27" s="427"/>
      <c r="CX27" s="427"/>
      <c r="CY27" s="427"/>
      <c r="CZ27" s="427"/>
      <c r="DA27" s="428"/>
      <c r="DB27" s="426"/>
      <c r="DC27" s="427"/>
      <c r="DD27" s="427"/>
      <c r="DE27" s="427"/>
      <c r="DF27" s="427"/>
      <c r="DG27" s="427"/>
      <c r="DH27" s="427"/>
      <c r="DI27" s="428"/>
      <c r="DJ27" s="186"/>
      <c r="DK27" s="186"/>
      <c r="DL27" s="186"/>
      <c r="DM27" s="186"/>
      <c r="DN27" s="186"/>
      <c r="DO27" s="186"/>
    </row>
    <row r="28" spans="1:119" ht="18.75" customHeight="1" x14ac:dyDescent="0.2">
      <c r="A28" s="187"/>
      <c r="B28" s="569"/>
      <c r="C28" s="570"/>
      <c r="D28" s="571"/>
      <c r="E28" s="479" t="s">
        <v>180</v>
      </c>
      <c r="F28" s="459"/>
      <c r="G28" s="459"/>
      <c r="H28" s="459"/>
      <c r="I28" s="459"/>
      <c r="J28" s="459"/>
      <c r="K28" s="460"/>
      <c r="L28" s="480">
        <v>1</v>
      </c>
      <c r="M28" s="481"/>
      <c r="N28" s="481"/>
      <c r="O28" s="481"/>
      <c r="P28" s="523"/>
      <c r="Q28" s="480">
        <v>7460</v>
      </c>
      <c r="R28" s="481"/>
      <c r="S28" s="481"/>
      <c r="T28" s="481"/>
      <c r="U28" s="481"/>
      <c r="V28" s="523"/>
      <c r="W28" s="582"/>
      <c r="X28" s="570"/>
      <c r="Y28" s="571"/>
      <c r="Z28" s="479" t="s">
        <v>181</v>
      </c>
      <c r="AA28" s="459"/>
      <c r="AB28" s="459"/>
      <c r="AC28" s="459"/>
      <c r="AD28" s="459"/>
      <c r="AE28" s="459"/>
      <c r="AF28" s="459"/>
      <c r="AG28" s="460"/>
      <c r="AH28" s="480" t="s">
        <v>127</v>
      </c>
      <c r="AI28" s="481"/>
      <c r="AJ28" s="481"/>
      <c r="AK28" s="481"/>
      <c r="AL28" s="523"/>
      <c r="AM28" s="480" t="s">
        <v>126</v>
      </c>
      <c r="AN28" s="481"/>
      <c r="AO28" s="481"/>
      <c r="AP28" s="481"/>
      <c r="AQ28" s="481"/>
      <c r="AR28" s="523"/>
      <c r="AS28" s="480" t="s">
        <v>126</v>
      </c>
      <c r="AT28" s="481"/>
      <c r="AU28" s="481"/>
      <c r="AV28" s="481"/>
      <c r="AW28" s="481"/>
      <c r="AX28" s="482"/>
      <c r="AY28" s="608" t="s">
        <v>182</v>
      </c>
      <c r="AZ28" s="609"/>
      <c r="BA28" s="609"/>
      <c r="BB28" s="610"/>
      <c r="BC28" s="389" t="s">
        <v>48</v>
      </c>
      <c r="BD28" s="390"/>
      <c r="BE28" s="390"/>
      <c r="BF28" s="390"/>
      <c r="BG28" s="390"/>
      <c r="BH28" s="390"/>
      <c r="BI28" s="390"/>
      <c r="BJ28" s="390"/>
      <c r="BK28" s="390"/>
      <c r="BL28" s="390"/>
      <c r="BM28" s="391"/>
      <c r="BN28" s="392">
        <v>4096134</v>
      </c>
      <c r="BO28" s="393"/>
      <c r="BP28" s="393"/>
      <c r="BQ28" s="393"/>
      <c r="BR28" s="393"/>
      <c r="BS28" s="393"/>
      <c r="BT28" s="393"/>
      <c r="BU28" s="394"/>
      <c r="BV28" s="392">
        <v>4779590</v>
      </c>
      <c r="BW28" s="393"/>
      <c r="BX28" s="393"/>
      <c r="BY28" s="393"/>
      <c r="BZ28" s="393"/>
      <c r="CA28" s="393"/>
      <c r="CB28" s="393"/>
      <c r="CC28" s="394"/>
      <c r="CD28" s="201"/>
      <c r="CE28" s="539"/>
      <c r="CF28" s="539"/>
      <c r="CG28" s="539"/>
      <c r="CH28" s="539"/>
      <c r="CI28" s="539"/>
      <c r="CJ28" s="539"/>
      <c r="CK28" s="539"/>
      <c r="CL28" s="539"/>
      <c r="CM28" s="539"/>
      <c r="CN28" s="539"/>
      <c r="CO28" s="539"/>
      <c r="CP28" s="539"/>
      <c r="CQ28" s="539"/>
      <c r="CR28" s="539"/>
      <c r="CS28" s="540"/>
      <c r="CT28" s="426"/>
      <c r="CU28" s="427"/>
      <c r="CV28" s="427"/>
      <c r="CW28" s="427"/>
      <c r="CX28" s="427"/>
      <c r="CY28" s="427"/>
      <c r="CZ28" s="427"/>
      <c r="DA28" s="428"/>
      <c r="DB28" s="426"/>
      <c r="DC28" s="427"/>
      <c r="DD28" s="427"/>
      <c r="DE28" s="427"/>
      <c r="DF28" s="427"/>
      <c r="DG28" s="427"/>
      <c r="DH28" s="427"/>
      <c r="DI28" s="428"/>
      <c r="DJ28" s="186"/>
      <c r="DK28" s="186"/>
      <c r="DL28" s="186"/>
      <c r="DM28" s="186"/>
      <c r="DN28" s="186"/>
      <c r="DO28" s="186"/>
    </row>
    <row r="29" spans="1:119" ht="18.75" customHeight="1" x14ac:dyDescent="0.2">
      <c r="A29" s="187"/>
      <c r="B29" s="569"/>
      <c r="C29" s="570"/>
      <c r="D29" s="571"/>
      <c r="E29" s="479" t="s">
        <v>183</v>
      </c>
      <c r="F29" s="459"/>
      <c r="G29" s="459"/>
      <c r="H29" s="459"/>
      <c r="I29" s="459"/>
      <c r="J29" s="459"/>
      <c r="K29" s="460"/>
      <c r="L29" s="480">
        <v>46</v>
      </c>
      <c r="M29" s="481"/>
      <c r="N29" s="481"/>
      <c r="O29" s="481"/>
      <c r="P29" s="523"/>
      <c r="Q29" s="480">
        <v>6760</v>
      </c>
      <c r="R29" s="481"/>
      <c r="S29" s="481"/>
      <c r="T29" s="481"/>
      <c r="U29" s="481"/>
      <c r="V29" s="523"/>
      <c r="W29" s="583"/>
      <c r="X29" s="584"/>
      <c r="Y29" s="585"/>
      <c r="Z29" s="479" t="s">
        <v>184</v>
      </c>
      <c r="AA29" s="459"/>
      <c r="AB29" s="459"/>
      <c r="AC29" s="459"/>
      <c r="AD29" s="459"/>
      <c r="AE29" s="459"/>
      <c r="AF29" s="459"/>
      <c r="AG29" s="460"/>
      <c r="AH29" s="480">
        <v>8530</v>
      </c>
      <c r="AI29" s="481"/>
      <c r="AJ29" s="481"/>
      <c r="AK29" s="481"/>
      <c r="AL29" s="523"/>
      <c r="AM29" s="480">
        <v>29329449</v>
      </c>
      <c r="AN29" s="481"/>
      <c r="AO29" s="481"/>
      <c r="AP29" s="481"/>
      <c r="AQ29" s="481"/>
      <c r="AR29" s="523"/>
      <c r="AS29" s="480">
        <v>3438</v>
      </c>
      <c r="AT29" s="481"/>
      <c r="AU29" s="481"/>
      <c r="AV29" s="481"/>
      <c r="AW29" s="481"/>
      <c r="AX29" s="482"/>
      <c r="AY29" s="611"/>
      <c r="AZ29" s="612"/>
      <c r="BA29" s="612"/>
      <c r="BB29" s="613"/>
      <c r="BC29" s="463" t="s">
        <v>185</v>
      </c>
      <c r="BD29" s="464"/>
      <c r="BE29" s="464"/>
      <c r="BF29" s="464"/>
      <c r="BG29" s="464"/>
      <c r="BH29" s="464"/>
      <c r="BI29" s="464"/>
      <c r="BJ29" s="464"/>
      <c r="BK29" s="464"/>
      <c r="BL29" s="464"/>
      <c r="BM29" s="465"/>
      <c r="BN29" s="429">
        <v>6305777</v>
      </c>
      <c r="BO29" s="430"/>
      <c r="BP29" s="430"/>
      <c r="BQ29" s="430"/>
      <c r="BR29" s="430"/>
      <c r="BS29" s="430"/>
      <c r="BT29" s="430"/>
      <c r="BU29" s="431"/>
      <c r="BV29" s="429">
        <v>5387197</v>
      </c>
      <c r="BW29" s="430"/>
      <c r="BX29" s="430"/>
      <c r="BY29" s="430"/>
      <c r="BZ29" s="430"/>
      <c r="CA29" s="430"/>
      <c r="CB29" s="430"/>
      <c r="CC29" s="431"/>
      <c r="CD29" s="203"/>
      <c r="CE29" s="539"/>
      <c r="CF29" s="539"/>
      <c r="CG29" s="539"/>
      <c r="CH29" s="539"/>
      <c r="CI29" s="539"/>
      <c r="CJ29" s="539"/>
      <c r="CK29" s="539"/>
      <c r="CL29" s="539"/>
      <c r="CM29" s="539"/>
      <c r="CN29" s="539"/>
      <c r="CO29" s="539"/>
      <c r="CP29" s="539"/>
      <c r="CQ29" s="539"/>
      <c r="CR29" s="539"/>
      <c r="CS29" s="540"/>
      <c r="CT29" s="426"/>
      <c r="CU29" s="427"/>
      <c r="CV29" s="427"/>
      <c r="CW29" s="427"/>
      <c r="CX29" s="427"/>
      <c r="CY29" s="427"/>
      <c r="CZ29" s="427"/>
      <c r="DA29" s="428"/>
      <c r="DB29" s="426"/>
      <c r="DC29" s="427"/>
      <c r="DD29" s="427"/>
      <c r="DE29" s="427"/>
      <c r="DF29" s="427"/>
      <c r="DG29" s="427"/>
      <c r="DH29" s="427"/>
      <c r="DI29" s="428"/>
      <c r="DJ29" s="186"/>
      <c r="DK29" s="186"/>
      <c r="DL29" s="186"/>
      <c r="DM29" s="186"/>
      <c r="DN29" s="186"/>
      <c r="DO29" s="186"/>
    </row>
    <row r="30" spans="1:119" ht="18.75" customHeight="1" thickBot="1" x14ac:dyDescent="0.25">
      <c r="A30" s="187"/>
      <c r="B30" s="572"/>
      <c r="C30" s="573"/>
      <c r="D30" s="574"/>
      <c r="E30" s="483"/>
      <c r="F30" s="484"/>
      <c r="G30" s="484"/>
      <c r="H30" s="484"/>
      <c r="I30" s="484"/>
      <c r="J30" s="484"/>
      <c r="K30" s="485"/>
      <c r="L30" s="586"/>
      <c r="M30" s="587"/>
      <c r="N30" s="587"/>
      <c r="O30" s="587"/>
      <c r="P30" s="588"/>
      <c r="Q30" s="586"/>
      <c r="R30" s="587"/>
      <c r="S30" s="587"/>
      <c r="T30" s="587"/>
      <c r="U30" s="587"/>
      <c r="V30" s="588"/>
      <c r="W30" s="589" t="s">
        <v>186</v>
      </c>
      <c r="X30" s="590"/>
      <c r="Y30" s="590"/>
      <c r="Z30" s="590"/>
      <c r="AA30" s="590"/>
      <c r="AB30" s="590"/>
      <c r="AC30" s="590"/>
      <c r="AD30" s="590"/>
      <c r="AE30" s="590"/>
      <c r="AF30" s="590"/>
      <c r="AG30" s="591"/>
      <c r="AH30" s="548">
        <v>100.1</v>
      </c>
      <c r="AI30" s="549"/>
      <c r="AJ30" s="549"/>
      <c r="AK30" s="549"/>
      <c r="AL30" s="549"/>
      <c r="AM30" s="549"/>
      <c r="AN30" s="549"/>
      <c r="AO30" s="549"/>
      <c r="AP30" s="549"/>
      <c r="AQ30" s="549"/>
      <c r="AR30" s="549"/>
      <c r="AS30" s="549"/>
      <c r="AT30" s="549"/>
      <c r="AU30" s="549"/>
      <c r="AV30" s="549"/>
      <c r="AW30" s="549"/>
      <c r="AX30" s="551"/>
      <c r="AY30" s="614"/>
      <c r="AZ30" s="615"/>
      <c r="BA30" s="615"/>
      <c r="BB30" s="616"/>
      <c r="BC30" s="602" t="s">
        <v>50</v>
      </c>
      <c r="BD30" s="603"/>
      <c r="BE30" s="603"/>
      <c r="BF30" s="603"/>
      <c r="BG30" s="603"/>
      <c r="BH30" s="603"/>
      <c r="BI30" s="603"/>
      <c r="BJ30" s="603"/>
      <c r="BK30" s="603"/>
      <c r="BL30" s="603"/>
      <c r="BM30" s="604"/>
      <c r="BN30" s="605">
        <v>12490008</v>
      </c>
      <c r="BO30" s="606"/>
      <c r="BP30" s="606"/>
      <c r="BQ30" s="606"/>
      <c r="BR30" s="606"/>
      <c r="BS30" s="606"/>
      <c r="BT30" s="606"/>
      <c r="BU30" s="607"/>
      <c r="BV30" s="605">
        <v>12381847</v>
      </c>
      <c r="BW30" s="606"/>
      <c r="BX30" s="606"/>
      <c r="BY30" s="606"/>
      <c r="BZ30" s="606"/>
      <c r="CA30" s="606"/>
      <c r="CB30" s="606"/>
      <c r="CC30" s="60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187</v>
      </c>
      <c r="D32" s="214"/>
      <c r="E32" s="214"/>
      <c r="F32" s="211"/>
      <c r="G32" s="211"/>
      <c r="H32" s="211"/>
      <c r="I32" s="211"/>
      <c r="J32" s="211"/>
      <c r="K32" s="211"/>
      <c r="L32" s="211"/>
      <c r="M32" s="211"/>
      <c r="N32" s="211"/>
      <c r="O32" s="211"/>
      <c r="P32" s="211"/>
      <c r="Q32" s="211"/>
      <c r="R32" s="211"/>
      <c r="S32" s="211"/>
      <c r="T32" s="211"/>
      <c r="U32" s="211" t="s">
        <v>188</v>
      </c>
      <c r="V32" s="211"/>
      <c r="W32" s="211"/>
      <c r="X32" s="211"/>
      <c r="Y32" s="211"/>
      <c r="Z32" s="211"/>
      <c r="AA32" s="211"/>
      <c r="AB32" s="211"/>
      <c r="AC32" s="211"/>
      <c r="AD32" s="211"/>
      <c r="AE32" s="211"/>
      <c r="AF32" s="211"/>
      <c r="AG32" s="211"/>
      <c r="AH32" s="211"/>
      <c r="AI32" s="211"/>
      <c r="AJ32" s="211"/>
      <c r="AK32" s="211"/>
      <c r="AL32" s="211"/>
      <c r="AM32" s="215" t="s">
        <v>189</v>
      </c>
      <c r="AN32" s="211"/>
      <c r="AO32" s="211"/>
      <c r="AP32" s="211"/>
      <c r="AQ32" s="211"/>
      <c r="AR32" s="211"/>
      <c r="AS32" s="215"/>
      <c r="AT32" s="215"/>
      <c r="AU32" s="215"/>
      <c r="AV32" s="215"/>
      <c r="AW32" s="215"/>
      <c r="AX32" s="215"/>
      <c r="AY32" s="215"/>
      <c r="AZ32" s="215"/>
      <c r="BA32" s="215"/>
      <c r="BB32" s="211"/>
      <c r="BC32" s="215"/>
      <c r="BD32" s="211"/>
      <c r="BE32" s="215" t="s">
        <v>190</v>
      </c>
      <c r="BF32" s="211"/>
      <c r="BG32" s="211"/>
      <c r="BH32" s="211"/>
      <c r="BI32" s="211"/>
      <c r="BJ32" s="215"/>
      <c r="BK32" s="215"/>
      <c r="BL32" s="215"/>
      <c r="BM32" s="215"/>
      <c r="BN32" s="215"/>
      <c r="BO32" s="215"/>
      <c r="BP32" s="215"/>
      <c r="BQ32" s="215"/>
      <c r="BR32" s="211"/>
      <c r="BS32" s="211"/>
      <c r="BT32" s="211"/>
      <c r="BU32" s="211"/>
      <c r="BV32" s="211"/>
      <c r="BW32" s="211" t="s">
        <v>191</v>
      </c>
      <c r="BX32" s="211"/>
      <c r="BY32" s="211"/>
      <c r="BZ32" s="211"/>
      <c r="CA32" s="211"/>
      <c r="CB32" s="215"/>
      <c r="CC32" s="215"/>
      <c r="CD32" s="215"/>
      <c r="CE32" s="215"/>
      <c r="CF32" s="215"/>
      <c r="CG32" s="215"/>
      <c r="CH32" s="215"/>
      <c r="CI32" s="215"/>
      <c r="CJ32" s="215"/>
      <c r="CK32" s="215"/>
      <c r="CL32" s="215"/>
      <c r="CM32" s="215"/>
      <c r="CN32" s="215"/>
      <c r="CO32" s="215" t="s">
        <v>192</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453" t="s">
        <v>193</v>
      </c>
      <c r="D33" s="453"/>
      <c r="E33" s="418" t="s">
        <v>194</v>
      </c>
      <c r="F33" s="418"/>
      <c r="G33" s="418"/>
      <c r="H33" s="418"/>
      <c r="I33" s="418"/>
      <c r="J33" s="418"/>
      <c r="K33" s="418"/>
      <c r="L33" s="418"/>
      <c r="M33" s="418"/>
      <c r="N33" s="418"/>
      <c r="O33" s="418"/>
      <c r="P33" s="418"/>
      <c r="Q33" s="418"/>
      <c r="R33" s="418"/>
      <c r="S33" s="418"/>
      <c r="T33" s="216"/>
      <c r="U33" s="453" t="s">
        <v>193</v>
      </c>
      <c r="V33" s="453"/>
      <c r="W33" s="418" t="s">
        <v>195</v>
      </c>
      <c r="X33" s="418"/>
      <c r="Y33" s="418"/>
      <c r="Z33" s="418"/>
      <c r="AA33" s="418"/>
      <c r="AB33" s="418"/>
      <c r="AC33" s="418"/>
      <c r="AD33" s="418"/>
      <c r="AE33" s="418"/>
      <c r="AF33" s="418"/>
      <c r="AG33" s="418"/>
      <c r="AH33" s="418"/>
      <c r="AI33" s="418"/>
      <c r="AJ33" s="418"/>
      <c r="AK33" s="418"/>
      <c r="AL33" s="216"/>
      <c r="AM33" s="453" t="s">
        <v>196</v>
      </c>
      <c r="AN33" s="453"/>
      <c r="AO33" s="418" t="s">
        <v>195</v>
      </c>
      <c r="AP33" s="418"/>
      <c r="AQ33" s="418"/>
      <c r="AR33" s="418"/>
      <c r="AS33" s="418"/>
      <c r="AT33" s="418"/>
      <c r="AU33" s="418"/>
      <c r="AV33" s="418"/>
      <c r="AW33" s="418"/>
      <c r="AX33" s="418"/>
      <c r="AY33" s="418"/>
      <c r="AZ33" s="418"/>
      <c r="BA33" s="418"/>
      <c r="BB33" s="418"/>
      <c r="BC33" s="418"/>
      <c r="BD33" s="217"/>
      <c r="BE33" s="418" t="s">
        <v>197</v>
      </c>
      <c r="BF33" s="418"/>
      <c r="BG33" s="418" t="s">
        <v>198</v>
      </c>
      <c r="BH33" s="418"/>
      <c r="BI33" s="418"/>
      <c r="BJ33" s="418"/>
      <c r="BK33" s="418"/>
      <c r="BL33" s="418"/>
      <c r="BM33" s="418"/>
      <c r="BN33" s="418"/>
      <c r="BO33" s="418"/>
      <c r="BP33" s="418"/>
      <c r="BQ33" s="418"/>
      <c r="BR33" s="418"/>
      <c r="BS33" s="418"/>
      <c r="BT33" s="418"/>
      <c r="BU33" s="418"/>
      <c r="BV33" s="217"/>
      <c r="BW33" s="453" t="s">
        <v>197</v>
      </c>
      <c r="BX33" s="453"/>
      <c r="BY33" s="418" t="s">
        <v>199</v>
      </c>
      <c r="BZ33" s="418"/>
      <c r="CA33" s="418"/>
      <c r="CB33" s="418"/>
      <c r="CC33" s="418"/>
      <c r="CD33" s="418"/>
      <c r="CE33" s="418"/>
      <c r="CF33" s="418"/>
      <c r="CG33" s="418"/>
      <c r="CH33" s="418"/>
      <c r="CI33" s="418"/>
      <c r="CJ33" s="418"/>
      <c r="CK33" s="418"/>
      <c r="CL33" s="418"/>
      <c r="CM33" s="418"/>
      <c r="CN33" s="216"/>
      <c r="CO33" s="453" t="s">
        <v>200</v>
      </c>
      <c r="CP33" s="453"/>
      <c r="CQ33" s="418" t="s">
        <v>201</v>
      </c>
      <c r="CR33" s="418"/>
      <c r="CS33" s="418"/>
      <c r="CT33" s="418"/>
      <c r="CU33" s="418"/>
      <c r="CV33" s="418"/>
      <c r="CW33" s="418"/>
      <c r="CX33" s="418"/>
      <c r="CY33" s="418"/>
      <c r="CZ33" s="418"/>
      <c r="DA33" s="418"/>
      <c r="DB33" s="418"/>
      <c r="DC33" s="418"/>
      <c r="DD33" s="418"/>
      <c r="DE33" s="418"/>
      <c r="DF33" s="216"/>
      <c r="DG33" s="617" t="s">
        <v>202</v>
      </c>
      <c r="DH33" s="617"/>
      <c r="DI33" s="218"/>
      <c r="DJ33" s="186"/>
      <c r="DK33" s="186"/>
      <c r="DL33" s="186"/>
      <c r="DM33" s="186"/>
      <c r="DN33" s="186"/>
      <c r="DO33" s="186"/>
    </row>
    <row r="34" spans="1:119" ht="32.25" customHeight="1" x14ac:dyDescent="0.2">
      <c r="A34" s="187"/>
      <c r="B34" s="213"/>
      <c r="C34" s="618">
        <f>IF(E34="","",1)</f>
        <v>1</v>
      </c>
      <c r="D34" s="618"/>
      <c r="E34" s="619" t="str">
        <f>IF('各会計、関係団体の財政状況及び健全化判断比率'!B7="","",'各会計、関係団体の財政状況及び健全化判断比率'!B7)</f>
        <v>一般会計</v>
      </c>
      <c r="F34" s="619"/>
      <c r="G34" s="619"/>
      <c r="H34" s="619"/>
      <c r="I34" s="619"/>
      <c r="J34" s="619"/>
      <c r="K34" s="619"/>
      <c r="L34" s="619"/>
      <c r="M34" s="619"/>
      <c r="N34" s="619"/>
      <c r="O34" s="619"/>
      <c r="P34" s="619"/>
      <c r="Q34" s="619"/>
      <c r="R34" s="619"/>
      <c r="S34" s="619"/>
      <c r="T34" s="214"/>
      <c r="U34" s="618">
        <f>IF(W34="","",MAX(C34:D43)+1)</f>
        <v>10</v>
      </c>
      <c r="V34" s="618"/>
      <c r="W34" s="619" t="str">
        <f>IF('各会計、関係団体の財政状況及び健全化判断比率'!B28="","",'各会計、関係団体の財政状況及び健全化判断比率'!B28)</f>
        <v>国民健康保険会計</v>
      </c>
      <c r="X34" s="619"/>
      <c r="Y34" s="619"/>
      <c r="Z34" s="619"/>
      <c r="AA34" s="619"/>
      <c r="AB34" s="619"/>
      <c r="AC34" s="619"/>
      <c r="AD34" s="619"/>
      <c r="AE34" s="619"/>
      <c r="AF34" s="619"/>
      <c r="AG34" s="619"/>
      <c r="AH34" s="619"/>
      <c r="AI34" s="619"/>
      <c r="AJ34" s="619"/>
      <c r="AK34" s="619"/>
      <c r="AL34" s="214"/>
      <c r="AM34" s="618">
        <f>IF(AO34="","",MAX(C34:D43,U34:V43)+1)</f>
        <v>14</v>
      </c>
      <c r="AN34" s="618"/>
      <c r="AO34" s="619" t="str">
        <f>IF('各会計、関係団体の財政状況及び健全化判断比率'!B32="","",'各会計、関係団体の財政状況及び健全化判断比率'!B32)</f>
        <v>病院事業会計</v>
      </c>
      <c r="AP34" s="619"/>
      <c r="AQ34" s="619"/>
      <c r="AR34" s="619"/>
      <c r="AS34" s="619"/>
      <c r="AT34" s="619"/>
      <c r="AU34" s="619"/>
      <c r="AV34" s="619"/>
      <c r="AW34" s="619"/>
      <c r="AX34" s="619"/>
      <c r="AY34" s="619"/>
      <c r="AZ34" s="619"/>
      <c r="BA34" s="619"/>
      <c r="BB34" s="619"/>
      <c r="BC34" s="619"/>
      <c r="BD34" s="214"/>
      <c r="BE34" s="618">
        <f>IF(BG34="","",MAX(C34:D43,U34:V43,AM34:AN43)+1)</f>
        <v>19</v>
      </c>
      <c r="BF34" s="618"/>
      <c r="BG34" s="619" t="str">
        <f>IF('各会計、関係団体の財政状況及び健全化判断比率'!B37="","",'各会計、関係団体の財政状況及び健全化判断比率'!B37)</f>
        <v>農業集落排水事業会計</v>
      </c>
      <c r="BH34" s="619"/>
      <c r="BI34" s="619"/>
      <c r="BJ34" s="619"/>
      <c r="BK34" s="619"/>
      <c r="BL34" s="619"/>
      <c r="BM34" s="619"/>
      <c r="BN34" s="619"/>
      <c r="BO34" s="619"/>
      <c r="BP34" s="619"/>
      <c r="BQ34" s="619"/>
      <c r="BR34" s="619"/>
      <c r="BS34" s="619"/>
      <c r="BT34" s="619"/>
      <c r="BU34" s="619"/>
      <c r="BV34" s="214"/>
      <c r="BW34" s="618">
        <f>IF(BY34="","",MAX(C34:D43,U34:V43,AM34:AN43,BE34:BF43)+1)</f>
        <v>20</v>
      </c>
      <c r="BX34" s="618"/>
      <c r="BY34" s="619" t="str">
        <f>IF('各会計、関係団体の財政状況及び健全化判断比率'!B68="","",'各会計、関係団体の財政状況及び健全化判断比率'!B68)</f>
        <v>山鹿植木広域行政事務組合</v>
      </c>
      <c r="BZ34" s="619"/>
      <c r="CA34" s="619"/>
      <c r="CB34" s="619"/>
      <c r="CC34" s="619"/>
      <c r="CD34" s="619"/>
      <c r="CE34" s="619"/>
      <c r="CF34" s="619"/>
      <c r="CG34" s="619"/>
      <c r="CH34" s="619"/>
      <c r="CI34" s="619"/>
      <c r="CJ34" s="619"/>
      <c r="CK34" s="619"/>
      <c r="CL34" s="619"/>
      <c r="CM34" s="619"/>
      <c r="CN34" s="214"/>
      <c r="CO34" s="618">
        <f>IF(CQ34="","",MAX(C34:D43,U34:V43,AM34:AN43,BE34:BF43,BW34:BX43)+1)</f>
        <v>23</v>
      </c>
      <c r="CP34" s="618"/>
      <c r="CQ34" s="619" t="str">
        <f>IF('各会計、関係団体の財政状況及び健全化判断比率'!BS7="","",'各会計、関係団体の財政状況及び健全化判断比率'!BS7)</f>
        <v>熊本市勤労福祉センター</v>
      </c>
      <c r="CR34" s="619"/>
      <c r="CS34" s="619"/>
      <c r="CT34" s="619"/>
      <c r="CU34" s="619"/>
      <c r="CV34" s="619"/>
      <c r="CW34" s="619"/>
      <c r="CX34" s="619"/>
      <c r="CY34" s="619"/>
      <c r="CZ34" s="619"/>
      <c r="DA34" s="619"/>
      <c r="DB34" s="619"/>
      <c r="DC34" s="619"/>
      <c r="DD34" s="619"/>
      <c r="DE34" s="619"/>
      <c r="DF34" s="211"/>
      <c r="DG34" s="620" t="str">
        <f>IF('各会計、関係団体の財政状況及び健全化判断比率'!BR7="","",'各会計、関係団体の財政状況及び健全化判断比率'!BR7)</f>
        <v/>
      </c>
      <c r="DH34" s="620"/>
      <c r="DI34" s="218"/>
      <c r="DJ34" s="186"/>
      <c r="DK34" s="186"/>
      <c r="DL34" s="186"/>
      <c r="DM34" s="186"/>
      <c r="DN34" s="186"/>
      <c r="DO34" s="186"/>
    </row>
    <row r="35" spans="1:119" ht="32.25" customHeight="1" x14ac:dyDescent="0.2">
      <c r="A35" s="187"/>
      <c r="B35" s="213"/>
      <c r="C35" s="618">
        <f>IF(E35="","",C34+1)</f>
        <v>2</v>
      </c>
      <c r="D35" s="618"/>
      <c r="E35" s="619" t="str">
        <f>IF('各会計、関係団体の財政状況及び健全化判断比率'!B8="","",'各会計、関係団体の財政状況及び健全化判断比率'!B8)</f>
        <v>母子父子寡婦福祉資金貸付事業会計</v>
      </c>
      <c r="F35" s="619"/>
      <c r="G35" s="619"/>
      <c r="H35" s="619"/>
      <c r="I35" s="619"/>
      <c r="J35" s="619"/>
      <c r="K35" s="619"/>
      <c r="L35" s="619"/>
      <c r="M35" s="619"/>
      <c r="N35" s="619"/>
      <c r="O35" s="619"/>
      <c r="P35" s="619"/>
      <c r="Q35" s="619"/>
      <c r="R35" s="619"/>
      <c r="S35" s="619"/>
      <c r="T35" s="214"/>
      <c r="U35" s="618">
        <f>IF(W35="","",U34+1)</f>
        <v>11</v>
      </c>
      <c r="V35" s="618"/>
      <c r="W35" s="619" t="str">
        <f>IF('各会計、関係団体の財政状況及び健全化判断比率'!B29="","",'各会計、関係団体の財政状況及び健全化判断比率'!B29)</f>
        <v>介護保険会計</v>
      </c>
      <c r="X35" s="619"/>
      <c r="Y35" s="619"/>
      <c r="Z35" s="619"/>
      <c r="AA35" s="619"/>
      <c r="AB35" s="619"/>
      <c r="AC35" s="619"/>
      <c r="AD35" s="619"/>
      <c r="AE35" s="619"/>
      <c r="AF35" s="619"/>
      <c r="AG35" s="619"/>
      <c r="AH35" s="619"/>
      <c r="AI35" s="619"/>
      <c r="AJ35" s="619"/>
      <c r="AK35" s="619"/>
      <c r="AL35" s="214"/>
      <c r="AM35" s="618">
        <f t="shared" ref="AM35:AM43" si="0">IF(AO35="","",AM34+1)</f>
        <v>15</v>
      </c>
      <c r="AN35" s="618"/>
      <c r="AO35" s="619" t="str">
        <f>IF('各会計、関係団体の財政状況及び健全化判断比率'!B33="","",'各会計、関係団体の財政状況及び健全化判断比率'!B33)</f>
        <v>水道事業会計</v>
      </c>
      <c r="AP35" s="619"/>
      <c r="AQ35" s="619"/>
      <c r="AR35" s="619"/>
      <c r="AS35" s="619"/>
      <c r="AT35" s="619"/>
      <c r="AU35" s="619"/>
      <c r="AV35" s="619"/>
      <c r="AW35" s="619"/>
      <c r="AX35" s="619"/>
      <c r="AY35" s="619"/>
      <c r="AZ35" s="619"/>
      <c r="BA35" s="619"/>
      <c r="BB35" s="619"/>
      <c r="BC35" s="619"/>
      <c r="BD35" s="214"/>
      <c r="BE35" s="618" t="str">
        <f t="shared" ref="BE35:BE43" si="1">IF(BG35="","",BE34+1)</f>
        <v/>
      </c>
      <c r="BF35" s="618"/>
      <c r="BG35" s="619"/>
      <c r="BH35" s="619"/>
      <c r="BI35" s="619"/>
      <c r="BJ35" s="619"/>
      <c r="BK35" s="619"/>
      <c r="BL35" s="619"/>
      <c r="BM35" s="619"/>
      <c r="BN35" s="619"/>
      <c r="BO35" s="619"/>
      <c r="BP35" s="619"/>
      <c r="BQ35" s="619"/>
      <c r="BR35" s="619"/>
      <c r="BS35" s="619"/>
      <c r="BT35" s="619"/>
      <c r="BU35" s="619"/>
      <c r="BV35" s="214"/>
      <c r="BW35" s="618">
        <f t="shared" ref="BW35:BW43" si="2">IF(BY35="","",BW34+1)</f>
        <v>21</v>
      </c>
      <c r="BX35" s="618"/>
      <c r="BY35" s="619" t="str">
        <f>IF('各会計、関係団体の財政状況及び健全化判断比率'!B69="","",'各会計、関係団体の財政状況及び健全化判断比率'!B69)</f>
        <v>熊本県後期高齢者医療広域連合（一般会計）</v>
      </c>
      <c r="BZ35" s="619"/>
      <c r="CA35" s="619"/>
      <c r="CB35" s="619"/>
      <c r="CC35" s="619"/>
      <c r="CD35" s="619"/>
      <c r="CE35" s="619"/>
      <c r="CF35" s="619"/>
      <c r="CG35" s="619"/>
      <c r="CH35" s="619"/>
      <c r="CI35" s="619"/>
      <c r="CJ35" s="619"/>
      <c r="CK35" s="619"/>
      <c r="CL35" s="619"/>
      <c r="CM35" s="619"/>
      <c r="CN35" s="214"/>
      <c r="CO35" s="618">
        <f t="shared" ref="CO35:CO43" si="3">IF(CQ35="","",CO34+1)</f>
        <v>24</v>
      </c>
      <c r="CP35" s="618"/>
      <c r="CQ35" s="619" t="str">
        <f>IF('各会計、関係団体の財政状況及び健全化判断比率'!BS8="","",'各会計、関係団体の財政状況及び健全化判断比率'!BS8)</f>
        <v>熊本市上下水道サービス公社</v>
      </c>
      <c r="CR35" s="619"/>
      <c r="CS35" s="619"/>
      <c r="CT35" s="619"/>
      <c r="CU35" s="619"/>
      <c r="CV35" s="619"/>
      <c r="CW35" s="619"/>
      <c r="CX35" s="619"/>
      <c r="CY35" s="619"/>
      <c r="CZ35" s="619"/>
      <c r="DA35" s="619"/>
      <c r="DB35" s="619"/>
      <c r="DC35" s="619"/>
      <c r="DD35" s="619"/>
      <c r="DE35" s="619"/>
      <c r="DF35" s="211"/>
      <c r="DG35" s="620" t="str">
        <f>IF('各会計、関係団体の財政状況及び健全化判断比率'!BR8="","",'各会計、関係団体の財政状況及び健全化判断比率'!BR8)</f>
        <v/>
      </c>
      <c r="DH35" s="620"/>
      <c r="DI35" s="218"/>
      <c r="DJ35" s="186"/>
      <c r="DK35" s="186"/>
      <c r="DL35" s="186"/>
      <c r="DM35" s="186"/>
      <c r="DN35" s="186"/>
      <c r="DO35" s="186"/>
    </row>
    <row r="36" spans="1:119" ht="32.25" customHeight="1" x14ac:dyDescent="0.2">
      <c r="A36" s="187"/>
      <c r="B36" s="213"/>
      <c r="C36" s="618">
        <f>IF(E36="","",C35+1)</f>
        <v>3</v>
      </c>
      <c r="D36" s="618"/>
      <c r="E36" s="619" t="str">
        <f>IF('各会計、関係団体の財政状況及び健全化判断比率'!B9="","",'各会計、関係団体の財政状況及び健全化判断比率'!B9)</f>
        <v>産業振興資金会計</v>
      </c>
      <c r="F36" s="619"/>
      <c r="G36" s="619"/>
      <c r="H36" s="619"/>
      <c r="I36" s="619"/>
      <c r="J36" s="619"/>
      <c r="K36" s="619"/>
      <c r="L36" s="619"/>
      <c r="M36" s="619"/>
      <c r="N36" s="619"/>
      <c r="O36" s="619"/>
      <c r="P36" s="619"/>
      <c r="Q36" s="619"/>
      <c r="R36" s="619"/>
      <c r="S36" s="619"/>
      <c r="T36" s="214"/>
      <c r="U36" s="618">
        <f t="shared" ref="U36:U43" si="4">IF(W36="","",U35+1)</f>
        <v>12</v>
      </c>
      <c r="V36" s="618"/>
      <c r="W36" s="619" t="str">
        <f>IF('各会計、関係団体の財政状況及び健全化判断比率'!B30="","",'各会計、関係団体の財政状況及び健全化判断比率'!B30)</f>
        <v>後期高齢者医療会計</v>
      </c>
      <c r="X36" s="619"/>
      <c r="Y36" s="619"/>
      <c r="Z36" s="619"/>
      <c r="AA36" s="619"/>
      <c r="AB36" s="619"/>
      <c r="AC36" s="619"/>
      <c r="AD36" s="619"/>
      <c r="AE36" s="619"/>
      <c r="AF36" s="619"/>
      <c r="AG36" s="619"/>
      <c r="AH36" s="619"/>
      <c r="AI36" s="619"/>
      <c r="AJ36" s="619"/>
      <c r="AK36" s="619"/>
      <c r="AL36" s="214"/>
      <c r="AM36" s="618">
        <f t="shared" si="0"/>
        <v>16</v>
      </c>
      <c r="AN36" s="618"/>
      <c r="AO36" s="619" t="str">
        <f>IF('各会計、関係団体の財政状況及び健全化判断比率'!B34="","",'各会計、関係団体の財政状況及び健全化判断比率'!B34)</f>
        <v>工業用水道事業会計</v>
      </c>
      <c r="AP36" s="619"/>
      <c r="AQ36" s="619"/>
      <c r="AR36" s="619"/>
      <c r="AS36" s="619"/>
      <c r="AT36" s="619"/>
      <c r="AU36" s="619"/>
      <c r="AV36" s="619"/>
      <c r="AW36" s="619"/>
      <c r="AX36" s="619"/>
      <c r="AY36" s="619"/>
      <c r="AZ36" s="619"/>
      <c r="BA36" s="619"/>
      <c r="BB36" s="619"/>
      <c r="BC36" s="619"/>
      <c r="BD36" s="214"/>
      <c r="BE36" s="618" t="str">
        <f t="shared" si="1"/>
        <v/>
      </c>
      <c r="BF36" s="618"/>
      <c r="BG36" s="619"/>
      <c r="BH36" s="619"/>
      <c r="BI36" s="619"/>
      <c r="BJ36" s="619"/>
      <c r="BK36" s="619"/>
      <c r="BL36" s="619"/>
      <c r="BM36" s="619"/>
      <c r="BN36" s="619"/>
      <c r="BO36" s="619"/>
      <c r="BP36" s="619"/>
      <c r="BQ36" s="619"/>
      <c r="BR36" s="619"/>
      <c r="BS36" s="619"/>
      <c r="BT36" s="619"/>
      <c r="BU36" s="619"/>
      <c r="BV36" s="214"/>
      <c r="BW36" s="618">
        <f t="shared" si="2"/>
        <v>22</v>
      </c>
      <c r="BX36" s="618"/>
      <c r="BY36" s="619" t="str">
        <f>IF('各会計、関係団体の財政状況及び健全化判断比率'!B70="","",'各会計、関係団体の財政状況及び健全化判断比率'!B70)</f>
        <v>熊本県後期高齢者医療広域連合（後期高齢者医療特別会計）</v>
      </c>
      <c r="BZ36" s="619"/>
      <c r="CA36" s="619"/>
      <c r="CB36" s="619"/>
      <c r="CC36" s="619"/>
      <c r="CD36" s="619"/>
      <c r="CE36" s="619"/>
      <c r="CF36" s="619"/>
      <c r="CG36" s="619"/>
      <c r="CH36" s="619"/>
      <c r="CI36" s="619"/>
      <c r="CJ36" s="619"/>
      <c r="CK36" s="619"/>
      <c r="CL36" s="619"/>
      <c r="CM36" s="619"/>
      <c r="CN36" s="214"/>
      <c r="CO36" s="618">
        <f t="shared" si="3"/>
        <v>25</v>
      </c>
      <c r="CP36" s="618"/>
      <c r="CQ36" s="619" t="str">
        <f>IF('各会計、関係団体の財政状況及び健全化判断比率'!BS9="","",'各会計、関係団体の財政状況及び健全化判断比率'!BS9)</f>
        <v>熊本市社会教育振興事業団</v>
      </c>
      <c r="CR36" s="619"/>
      <c r="CS36" s="619"/>
      <c r="CT36" s="619"/>
      <c r="CU36" s="619"/>
      <c r="CV36" s="619"/>
      <c r="CW36" s="619"/>
      <c r="CX36" s="619"/>
      <c r="CY36" s="619"/>
      <c r="CZ36" s="619"/>
      <c r="DA36" s="619"/>
      <c r="DB36" s="619"/>
      <c r="DC36" s="619"/>
      <c r="DD36" s="619"/>
      <c r="DE36" s="619"/>
      <c r="DF36" s="211"/>
      <c r="DG36" s="620" t="str">
        <f>IF('各会計、関係団体の財政状況及び健全化判断比率'!BR9="","",'各会計、関係団体の財政状況及び健全化判断比率'!BR9)</f>
        <v/>
      </c>
      <c r="DH36" s="620"/>
      <c r="DI36" s="218"/>
      <c r="DJ36" s="186"/>
      <c r="DK36" s="186"/>
      <c r="DL36" s="186"/>
      <c r="DM36" s="186"/>
      <c r="DN36" s="186"/>
      <c r="DO36" s="186"/>
    </row>
    <row r="37" spans="1:119" ht="32.25" customHeight="1" x14ac:dyDescent="0.2">
      <c r="A37" s="187"/>
      <c r="B37" s="213"/>
      <c r="C37" s="618">
        <f>IF(E37="","",C36+1)</f>
        <v>4</v>
      </c>
      <c r="D37" s="618"/>
      <c r="E37" s="619" t="str">
        <f>IF('各会計、関係団体の財政状況及び健全化判断比率'!B10="","",'各会計、関係団体の財政状況及び健全化判断比率'!B10)</f>
        <v>公共用地先行取得事業会計</v>
      </c>
      <c r="F37" s="619"/>
      <c r="G37" s="619"/>
      <c r="H37" s="619"/>
      <c r="I37" s="619"/>
      <c r="J37" s="619"/>
      <c r="K37" s="619"/>
      <c r="L37" s="619"/>
      <c r="M37" s="619"/>
      <c r="N37" s="619"/>
      <c r="O37" s="619"/>
      <c r="P37" s="619"/>
      <c r="Q37" s="619"/>
      <c r="R37" s="619"/>
      <c r="S37" s="619"/>
      <c r="T37" s="214"/>
      <c r="U37" s="618">
        <f t="shared" si="4"/>
        <v>13</v>
      </c>
      <c r="V37" s="618"/>
      <c r="W37" s="619" t="str">
        <f>IF('各会計、関係団体の財政状況及び健全化判断比率'!B31="","",'各会計、関係団体の財政状況及び健全化判断比率'!B31)</f>
        <v>競輪事業会計</v>
      </c>
      <c r="X37" s="619"/>
      <c r="Y37" s="619"/>
      <c r="Z37" s="619"/>
      <c r="AA37" s="619"/>
      <c r="AB37" s="619"/>
      <c r="AC37" s="619"/>
      <c r="AD37" s="619"/>
      <c r="AE37" s="619"/>
      <c r="AF37" s="619"/>
      <c r="AG37" s="619"/>
      <c r="AH37" s="619"/>
      <c r="AI37" s="619"/>
      <c r="AJ37" s="619"/>
      <c r="AK37" s="619"/>
      <c r="AL37" s="214"/>
      <c r="AM37" s="618">
        <f t="shared" si="0"/>
        <v>17</v>
      </c>
      <c r="AN37" s="618"/>
      <c r="AO37" s="619" t="str">
        <f>IF('各会計、関係団体の財政状況及び健全化判断比率'!B35="","",'各会計、関係団体の財政状況及び健全化判断比率'!B35)</f>
        <v>下水道事業会計</v>
      </c>
      <c r="AP37" s="619"/>
      <c r="AQ37" s="619"/>
      <c r="AR37" s="619"/>
      <c r="AS37" s="619"/>
      <c r="AT37" s="619"/>
      <c r="AU37" s="619"/>
      <c r="AV37" s="619"/>
      <c r="AW37" s="619"/>
      <c r="AX37" s="619"/>
      <c r="AY37" s="619"/>
      <c r="AZ37" s="619"/>
      <c r="BA37" s="619"/>
      <c r="BB37" s="619"/>
      <c r="BC37" s="619"/>
      <c r="BD37" s="214"/>
      <c r="BE37" s="618" t="str">
        <f t="shared" si="1"/>
        <v/>
      </c>
      <c r="BF37" s="618"/>
      <c r="BG37" s="619"/>
      <c r="BH37" s="619"/>
      <c r="BI37" s="619"/>
      <c r="BJ37" s="619"/>
      <c r="BK37" s="619"/>
      <c r="BL37" s="619"/>
      <c r="BM37" s="619"/>
      <c r="BN37" s="619"/>
      <c r="BO37" s="619"/>
      <c r="BP37" s="619"/>
      <c r="BQ37" s="619"/>
      <c r="BR37" s="619"/>
      <c r="BS37" s="619"/>
      <c r="BT37" s="619"/>
      <c r="BU37" s="619"/>
      <c r="BV37" s="214"/>
      <c r="BW37" s="618" t="str">
        <f t="shared" si="2"/>
        <v/>
      </c>
      <c r="BX37" s="618"/>
      <c r="BY37" s="619" t="str">
        <f>IF('各会計、関係団体の財政状況及び健全化判断比率'!B71="","",'各会計、関係団体の財政状況及び健全化判断比率'!B71)</f>
        <v/>
      </c>
      <c r="BZ37" s="619"/>
      <c r="CA37" s="619"/>
      <c r="CB37" s="619"/>
      <c r="CC37" s="619"/>
      <c r="CD37" s="619"/>
      <c r="CE37" s="619"/>
      <c r="CF37" s="619"/>
      <c r="CG37" s="619"/>
      <c r="CH37" s="619"/>
      <c r="CI37" s="619"/>
      <c r="CJ37" s="619"/>
      <c r="CK37" s="619"/>
      <c r="CL37" s="619"/>
      <c r="CM37" s="619"/>
      <c r="CN37" s="214"/>
      <c r="CO37" s="618">
        <f t="shared" si="3"/>
        <v>26</v>
      </c>
      <c r="CP37" s="618"/>
      <c r="CQ37" s="619" t="str">
        <f>IF('各会計、関係団体の財政状況及び健全化判断比率'!BS10="","",'各会計、関係団体の財政状況及び健全化判断比率'!BS10)</f>
        <v>熊本市美術文化振興財団</v>
      </c>
      <c r="CR37" s="619"/>
      <c r="CS37" s="619"/>
      <c r="CT37" s="619"/>
      <c r="CU37" s="619"/>
      <c r="CV37" s="619"/>
      <c r="CW37" s="619"/>
      <c r="CX37" s="619"/>
      <c r="CY37" s="619"/>
      <c r="CZ37" s="619"/>
      <c r="DA37" s="619"/>
      <c r="DB37" s="619"/>
      <c r="DC37" s="619"/>
      <c r="DD37" s="619"/>
      <c r="DE37" s="619"/>
      <c r="DF37" s="211"/>
      <c r="DG37" s="620" t="str">
        <f>IF('各会計、関係団体の財政状況及び健全化判断比率'!BR10="","",'各会計、関係団体の財政状況及び健全化判断比率'!BR10)</f>
        <v/>
      </c>
      <c r="DH37" s="620"/>
      <c r="DI37" s="218"/>
      <c r="DJ37" s="186"/>
      <c r="DK37" s="186"/>
      <c r="DL37" s="186"/>
      <c r="DM37" s="186"/>
      <c r="DN37" s="186"/>
      <c r="DO37" s="186"/>
    </row>
    <row r="38" spans="1:119" ht="32.25" customHeight="1" x14ac:dyDescent="0.2">
      <c r="A38" s="187"/>
      <c r="B38" s="213"/>
      <c r="C38" s="618">
        <f t="shared" ref="C38:C43" si="5">IF(E38="","",C37+1)</f>
        <v>5</v>
      </c>
      <c r="D38" s="618"/>
      <c r="E38" s="619" t="str">
        <f>IF('各会計、関係団体の財政状況及び健全化判断比率'!B11="","",'各会計、関係団体の財政状況及び健全化判断比率'!B11)</f>
        <v>都市開発資金貸付事業会計</v>
      </c>
      <c r="F38" s="619"/>
      <c r="G38" s="619"/>
      <c r="H38" s="619"/>
      <c r="I38" s="619"/>
      <c r="J38" s="619"/>
      <c r="K38" s="619"/>
      <c r="L38" s="619"/>
      <c r="M38" s="619"/>
      <c r="N38" s="619"/>
      <c r="O38" s="619"/>
      <c r="P38" s="619"/>
      <c r="Q38" s="619"/>
      <c r="R38" s="619"/>
      <c r="S38" s="619"/>
      <c r="T38" s="214"/>
      <c r="U38" s="618" t="str">
        <f t="shared" si="4"/>
        <v/>
      </c>
      <c r="V38" s="618"/>
      <c r="W38" s="619"/>
      <c r="X38" s="619"/>
      <c r="Y38" s="619"/>
      <c r="Z38" s="619"/>
      <c r="AA38" s="619"/>
      <c r="AB38" s="619"/>
      <c r="AC38" s="619"/>
      <c r="AD38" s="619"/>
      <c r="AE38" s="619"/>
      <c r="AF38" s="619"/>
      <c r="AG38" s="619"/>
      <c r="AH38" s="619"/>
      <c r="AI38" s="619"/>
      <c r="AJ38" s="619"/>
      <c r="AK38" s="619"/>
      <c r="AL38" s="214"/>
      <c r="AM38" s="618">
        <f t="shared" si="0"/>
        <v>18</v>
      </c>
      <c r="AN38" s="618"/>
      <c r="AO38" s="619" t="str">
        <f>IF('各会計、関係団体の財政状況及び健全化判断比率'!B36="","",'各会計、関係団体の財政状況及び健全化判断比率'!B36)</f>
        <v>交通事業会計</v>
      </c>
      <c r="AP38" s="619"/>
      <c r="AQ38" s="619"/>
      <c r="AR38" s="619"/>
      <c r="AS38" s="619"/>
      <c r="AT38" s="619"/>
      <c r="AU38" s="619"/>
      <c r="AV38" s="619"/>
      <c r="AW38" s="619"/>
      <c r="AX38" s="619"/>
      <c r="AY38" s="619"/>
      <c r="AZ38" s="619"/>
      <c r="BA38" s="619"/>
      <c r="BB38" s="619"/>
      <c r="BC38" s="619"/>
      <c r="BD38" s="214"/>
      <c r="BE38" s="618" t="str">
        <f t="shared" si="1"/>
        <v/>
      </c>
      <c r="BF38" s="618"/>
      <c r="BG38" s="619"/>
      <c r="BH38" s="619"/>
      <c r="BI38" s="619"/>
      <c r="BJ38" s="619"/>
      <c r="BK38" s="619"/>
      <c r="BL38" s="619"/>
      <c r="BM38" s="619"/>
      <c r="BN38" s="619"/>
      <c r="BO38" s="619"/>
      <c r="BP38" s="619"/>
      <c r="BQ38" s="619"/>
      <c r="BR38" s="619"/>
      <c r="BS38" s="619"/>
      <c r="BT38" s="619"/>
      <c r="BU38" s="619"/>
      <c r="BV38" s="214"/>
      <c r="BW38" s="618" t="str">
        <f t="shared" si="2"/>
        <v/>
      </c>
      <c r="BX38" s="618"/>
      <c r="BY38" s="619" t="str">
        <f>IF('各会計、関係団体の財政状況及び健全化判断比率'!B72="","",'各会計、関係団体の財政状況及び健全化判断比率'!B72)</f>
        <v/>
      </c>
      <c r="BZ38" s="619"/>
      <c r="CA38" s="619"/>
      <c r="CB38" s="619"/>
      <c r="CC38" s="619"/>
      <c r="CD38" s="619"/>
      <c r="CE38" s="619"/>
      <c r="CF38" s="619"/>
      <c r="CG38" s="619"/>
      <c r="CH38" s="619"/>
      <c r="CI38" s="619"/>
      <c r="CJ38" s="619"/>
      <c r="CK38" s="619"/>
      <c r="CL38" s="619"/>
      <c r="CM38" s="619"/>
      <c r="CN38" s="214"/>
      <c r="CO38" s="618">
        <f t="shared" si="3"/>
        <v>27</v>
      </c>
      <c r="CP38" s="618"/>
      <c r="CQ38" s="619" t="str">
        <f>IF('各会計、関係団体の財政状況及び健全化判断比率'!BS11="","",'各会計、関係団体の財政状況及び健全化判断比率'!BS11)</f>
        <v>くまもと地下水財団</v>
      </c>
      <c r="CR38" s="619"/>
      <c r="CS38" s="619"/>
      <c r="CT38" s="619"/>
      <c r="CU38" s="619"/>
      <c r="CV38" s="619"/>
      <c r="CW38" s="619"/>
      <c r="CX38" s="619"/>
      <c r="CY38" s="619"/>
      <c r="CZ38" s="619"/>
      <c r="DA38" s="619"/>
      <c r="DB38" s="619"/>
      <c r="DC38" s="619"/>
      <c r="DD38" s="619"/>
      <c r="DE38" s="619"/>
      <c r="DF38" s="211"/>
      <c r="DG38" s="620" t="str">
        <f>IF('各会計、関係団体の財政状況及び健全化判断比率'!BR11="","",'各会計、関係団体の財政状況及び健全化判断比率'!BR11)</f>
        <v/>
      </c>
      <c r="DH38" s="620"/>
      <c r="DI38" s="218"/>
      <c r="DJ38" s="186"/>
      <c r="DK38" s="186"/>
      <c r="DL38" s="186"/>
      <c r="DM38" s="186"/>
      <c r="DN38" s="186"/>
      <c r="DO38" s="186"/>
    </row>
    <row r="39" spans="1:119" ht="32.25" customHeight="1" x14ac:dyDescent="0.2">
      <c r="A39" s="187"/>
      <c r="B39" s="213"/>
      <c r="C39" s="618">
        <f t="shared" si="5"/>
        <v>6</v>
      </c>
      <c r="D39" s="618"/>
      <c r="E39" s="619" t="str">
        <f>IF('各会計、関係団体の財政状況及び健全化判断比率'!B12="","",'各会計、関係団体の財政状況及び健全化判断比率'!B12)</f>
        <v>熊本駅西土地区画整理事業会計</v>
      </c>
      <c r="F39" s="619"/>
      <c r="G39" s="619"/>
      <c r="H39" s="619"/>
      <c r="I39" s="619"/>
      <c r="J39" s="619"/>
      <c r="K39" s="619"/>
      <c r="L39" s="619"/>
      <c r="M39" s="619"/>
      <c r="N39" s="619"/>
      <c r="O39" s="619"/>
      <c r="P39" s="619"/>
      <c r="Q39" s="619"/>
      <c r="R39" s="619"/>
      <c r="S39" s="619"/>
      <c r="T39" s="214"/>
      <c r="U39" s="618" t="str">
        <f t="shared" si="4"/>
        <v/>
      </c>
      <c r="V39" s="618"/>
      <c r="W39" s="619"/>
      <c r="X39" s="619"/>
      <c r="Y39" s="619"/>
      <c r="Z39" s="619"/>
      <c r="AA39" s="619"/>
      <c r="AB39" s="619"/>
      <c r="AC39" s="619"/>
      <c r="AD39" s="619"/>
      <c r="AE39" s="619"/>
      <c r="AF39" s="619"/>
      <c r="AG39" s="619"/>
      <c r="AH39" s="619"/>
      <c r="AI39" s="619"/>
      <c r="AJ39" s="619"/>
      <c r="AK39" s="619"/>
      <c r="AL39" s="214"/>
      <c r="AM39" s="618" t="str">
        <f t="shared" si="0"/>
        <v/>
      </c>
      <c r="AN39" s="618"/>
      <c r="AO39" s="619"/>
      <c r="AP39" s="619"/>
      <c r="AQ39" s="619"/>
      <c r="AR39" s="619"/>
      <c r="AS39" s="619"/>
      <c r="AT39" s="619"/>
      <c r="AU39" s="619"/>
      <c r="AV39" s="619"/>
      <c r="AW39" s="619"/>
      <c r="AX39" s="619"/>
      <c r="AY39" s="619"/>
      <c r="AZ39" s="619"/>
      <c r="BA39" s="619"/>
      <c r="BB39" s="619"/>
      <c r="BC39" s="619"/>
      <c r="BD39" s="214"/>
      <c r="BE39" s="618" t="str">
        <f t="shared" si="1"/>
        <v/>
      </c>
      <c r="BF39" s="618"/>
      <c r="BG39" s="619"/>
      <c r="BH39" s="619"/>
      <c r="BI39" s="619"/>
      <c r="BJ39" s="619"/>
      <c r="BK39" s="619"/>
      <c r="BL39" s="619"/>
      <c r="BM39" s="619"/>
      <c r="BN39" s="619"/>
      <c r="BO39" s="619"/>
      <c r="BP39" s="619"/>
      <c r="BQ39" s="619"/>
      <c r="BR39" s="619"/>
      <c r="BS39" s="619"/>
      <c r="BT39" s="619"/>
      <c r="BU39" s="619"/>
      <c r="BV39" s="214"/>
      <c r="BW39" s="618" t="str">
        <f t="shared" si="2"/>
        <v/>
      </c>
      <c r="BX39" s="618"/>
      <c r="BY39" s="619" t="str">
        <f>IF('各会計、関係団体の財政状況及び健全化判断比率'!B73="","",'各会計、関係団体の財政状況及び健全化判断比率'!B73)</f>
        <v/>
      </c>
      <c r="BZ39" s="619"/>
      <c r="CA39" s="619"/>
      <c r="CB39" s="619"/>
      <c r="CC39" s="619"/>
      <c r="CD39" s="619"/>
      <c r="CE39" s="619"/>
      <c r="CF39" s="619"/>
      <c r="CG39" s="619"/>
      <c r="CH39" s="619"/>
      <c r="CI39" s="619"/>
      <c r="CJ39" s="619"/>
      <c r="CK39" s="619"/>
      <c r="CL39" s="619"/>
      <c r="CM39" s="619"/>
      <c r="CN39" s="214"/>
      <c r="CO39" s="618">
        <f t="shared" si="3"/>
        <v>28</v>
      </c>
      <c r="CP39" s="618"/>
      <c r="CQ39" s="619" t="str">
        <f>IF('各会計、関係団体の財政状況及び健全化判断比率'!BS12="","",'各会計、関係団体の財政状況及び健全化判断比率'!BS12)</f>
        <v>熊本市国際交流振興事業団</v>
      </c>
      <c r="CR39" s="619"/>
      <c r="CS39" s="619"/>
      <c r="CT39" s="619"/>
      <c r="CU39" s="619"/>
      <c r="CV39" s="619"/>
      <c r="CW39" s="619"/>
      <c r="CX39" s="619"/>
      <c r="CY39" s="619"/>
      <c r="CZ39" s="619"/>
      <c r="DA39" s="619"/>
      <c r="DB39" s="619"/>
      <c r="DC39" s="619"/>
      <c r="DD39" s="619"/>
      <c r="DE39" s="619"/>
      <c r="DF39" s="211"/>
      <c r="DG39" s="620" t="str">
        <f>IF('各会計、関係団体の財政状況及び健全化判断比率'!BR12="","",'各会計、関係団体の財政状況及び健全化判断比率'!BR12)</f>
        <v/>
      </c>
      <c r="DH39" s="620"/>
      <c r="DI39" s="218"/>
      <c r="DJ39" s="186"/>
      <c r="DK39" s="186"/>
      <c r="DL39" s="186"/>
      <c r="DM39" s="186"/>
      <c r="DN39" s="186"/>
      <c r="DO39" s="186"/>
    </row>
    <row r="40" spans="1:119" ht="32.25" customHeight="1" x14ac:dyDescent="0.2">
      <c r="A40" s="187"/>
      <c r="B40" s="213"/>
      <c r="C40" s="618">
        <f t="shared" si="5"/>
        <v>7</v>
      </c>
      <c r="D40" s="618"/>
      <c r="E40" s="619" t="str">
        <f>IF('各会計、関係団体の財政状況及び健全化判断比率'!B13="","",'各会計、関係団体の財政状況及び健全化判断比率'!B13)</f>
        <v>植木中央土地区画整理事業会計</v>
      </c>
      <c r="F40" s="619"/>
      <c r="G40" s="619"/>
      <c r="H40" s="619"/>
      <c r="I40" s="619"/>
      <c r="J40" s="619"/>
      <c r="K40" s="619"/>
      <c r="L40" s="619"/>
      <c r="M40" s="619"/>
      <c r="N40" s="619"/>
      <c r="O40" s="619"/>
      <c r="P40" s="619"/>
      <c r="Q40" s="619"/>
      <c r="R40" s="619"/>
      <c r="S40" s="619"/>
      <c r="T40" s="214"/>
      <c r="U40" s="618" t="str">
        <f t="shared" si="4"/>
        <v/>
      </c>
      <c r="V40" s="618"/>
      <c r="W40" s="619"/>
      <c r="X40" s="619"/>
      <c r="Y40" s="619"/>
      <c r="Z40" s="619"/>
      <c r="AA40" s="619"/>
      <c r="AB40" s="619"/>
      <c r="AC40" s="619"/>
      <c r="AD40" s="619"/>
      <c r="AE40" s="619"/>
      <c r="AF40" s="619"/>
      <c r="AG40" s="619"/>
      <c r="AH40" s="619"/>
      <c r="AI40" s="619"/>
      <c r="AJ40" s="619"/>
      <c r="AK40" s="619"/>
      <c r="AL40" s="214"/>
      <c r="AM40" s="618" t="str">
        <f t="shared" si="0"/>
        <v/>
      </c>
      <c r="AN40" s="618"/>
      <c r="AO40" s="619"/>
      <c r="AP40" s="619"/>
      <c r="AQ40" s="619"/>
      <c r="AR40" s="619"/>
      <c r="AS40" s="619"/>
      <c r="AT40" s="619"/>
      <c r="AU40" s="619"/>
      <c r="AV40" s="619"/>
      <c r="AW40" s="619"/>
      <c r="AX40" s="619"/>
      <c r="AY40" s="619"/>
      <c r="AZ40" s="619"/>
      <c r="BA40" s="619"/>
      <c r="BB40" s="619"/>
      <c r="BC40" s="619"/>
      <c r="BD40" s="214"/>
      <c r="BE40" s="618" t="str">
        <f t="shared" si="1"/>
        <v/>
      </c>
      <c r="BF40" s="618"/>
      <c r="BG40" s="619"/>
      <c r="BH40" s="619"/>
      <c r="BI40" s="619"/>
      <c r="BJ40" s="619"/>
      <c r="BK40" s="619"/>
      <c r="BL40" s="619"/>
      <c r="BM40" s="619"/>
      <c r="BN40" s="619"/>
      <c r="BO40" s="619"/>
      <c r="BP40" s="619"/>
      <c r="BQ40" s="619"/>
      <c r="BR40" s="619"/>
      <c r="BS40" s="619"/>
      <c r="BT40" s="619"/>
      <c r="BU40" s="619"/>
      <c r="BV40" s="214"/>
      <c r="BW40" s="618" t="str">
        <f t="shared" si="2"/>
        <v/>
      </c>
      <c r="BX40" s="618"/>
      <c r="BY40" s="619" t="str">
        <f>IF('各会計、関係団体の財政状況及び健全化判断比率'!B74="","",'各会計、関係団体の財政状況及び健全化判断比率'!B74)</f>
        <v/>
      </c>
      <c r="BZ40" s="619"/>
      <c r="CA40" s="619"/>
      <c r="CB40" s="619"/>
      <c r="CC40" s="619"/>
      <c r="CD40" s="619"/>
      <c r="CE40" s="619"/>
      <c r="CF40" s="619"/>
      <c r="CG40" s="619"/>
      <c r="CH40" s="619"/>
      <c r="CI40" s="619"/>
      <c r="CJ40" s="619"/>
      <c r="CK40" s="619"/>
      <c r="CL40" s="619"/>
      <c r="CM40" s="619"/>
      <c r="CN40" s="214"/>
      <c r="CO40" s="618">
        <f t="shared" si="3"/>
        <v>29</v>
      </c>
      <c r="CP40" s="618"/>
      <c r="CQ40" s="619" t="str">
        <f>IF('各会計、関係団体の財政状況及び健全化判断比率'!BS13="","",'各会計、関係団体の財政状況及び健全化判断比率'!BS13)</f>
        <v>熊本市学校給食会</v>
      </c>
      <c r="CR40" s="619"/>
      <c r="CS40" s="619"/>
      <c r="CT40" s="619"/>
      <c r="CU40" s="619"/>
      <c r="CV40" s="619"/>
      <c r="CW40" s="619"/>
      <c r="CX40" s="619"/>
      <c r="CY40" s="619"/>
      <c r="CZ40" s="619"/>
      <c r="DA40" s="619"/>
      <c r="DB40" s="619"/>
      <c r="DC40" s="619"/>
      <c r="DD40" s="619"/>
      <c r="DE40" s="619"/>
      <c r="DF40" s="211"/>
      <c r="DG40" s="620" t="str">
        <f>IF('各会計、関係団体の財政状況及び健全化判断比率'!BR13="","",'各会計、関係団体の財政状況及び健全化判断比率'!BR13)</f>
        <v/>
      </c>
      <c r="DH40" s="620"/>
      <c r="DI40" s="218"/>
      <c r="DJ40" s="186"/>
      <c r="DK40" s="186"/>
      <c r="DL40" s="186"/>
      <c r="DM40" s="186"/>
      <c r="DN40" s="186"/>
      <c r="DO40" s="186"/>
    </row>
    <row r="41" spans="1:119" ht="32.25" customHeight="1" x14ac:dyDescent="0.2">
      <c r="A41" s="187"/>
      <c r="B41" s="213"/>
      <c r="C41" s="618">
        <f t="shared" si="5"/>
        <v>8</v>
      </c>
      <c r="D41" s="618"/>
      <c r="E41" s="619" t="str">
        <f>IF('各会計、関係団体の財政状況及び健全化判断比率'!B14="","",'各会計、関係団体の財政状況及び健全化判断比率'!B14)</f>
        <v>奨学金貸付事業会計</v>
      </c>
      <c r="F41" s="619"/>
      <c r="G41" s="619"/>
      <c r="H41" s="619"/>
      <c r="I41" s="619"/>
      <c r="J41" s="619"/>
      <c r="K41" s="619"/>
      <c r="L41" s="619"/>
      <c r="M41" s="619"/>
      <c r="N41" s="619"/>
      <c r="O41" s="619"/>
      <c r="P41" s="619"/>
      <c r="Q41" s="619"/>
      <c r="R41" s="619"/>
      <c r="S41" s="619"/>
      <c r="T41" s="214"/>
      <c r="U41" s="618" t="str">
        <f t="shared" si="4"/>
        <v/>
      </c>
      <c r="V41" s="618"/>
      <c r="W41" s="619"/>
      <c r="X41" s="619"/>
      <c r="Y41" s="619"/>
      <c r="Z41" s="619"/>
      <c r="AA41" s="619"/>
      <c r="AB41" s="619"/>
      <c r="AC41" s="619"/>
      <c r="AD41" s="619"/>
      <c r="AE41" s="619"/>
      <c r="AF41" s="619"/>
      <c r="AG41" s="619"/>
      <c r="AH41" s="619"/>
      <c r="AI41" s="619"/>
      <c r="AJ41" s="619"/>
      <c r="AK41" s="619"/>
      <c r="AL41" s="214"/>
      <c r="AM41" s="618" t="str">
        <f t="shared" si="0"/>
        <v/>
      </c>
      <c r="AN41" s="618"/>
      <c r="AO41" s="619"/>
      <c r="AP41" s="619"/>
      <c r="AQ41" s="619"/>
      <c r="AR41" s="619"/>
      <c r="AS41" s="619"/>
      <c r="AT41" s="619"/>
      <c r="AU41" s="619"/>
      <c r="AV41" s="619"/>
      <c r="AW41" s="619"/>
      <c r="AX41" s="619"/>
      <c r="AY41" s="619"/>
      <c r="AZ41" s="619"/>
      <c r="BA41" s="619"/>
      <c r="BB41" s="619"/>
      <c r="BC41" s="619"/>
      <c r="BD41" s="214"/>
      <c r="BE41" s="618" t="str">
        <f t="shared" si="1"/>
        <v/>
      </c>
      <c r="BF41" s="618"/>
      <c r="BG41" s="619"/>
      <c r="BH41" s="619"/>
      <c r="BI41" s="619"/>
      <c r="BJ41" s="619"/>
      <c r="BK41" s="619"/>
      <c r="BL41" s="619"/>
      <c r="BM41" s="619"/>
      <c r="BN41" s="619"/>
      <c r="BO41" s="619"/>
      <c r="BP41" s="619"/>
      <c r="BQ41" s="619"/>
      <c r="BR41" s="619"/>
      <c r="BS41" s="619"/>
      <c r="BT41" s="619"/>
      <c r="BU41" s="619"/>
      <c r="BV41" s="214"/>
      <c r="BW41" s="618" t="str">
        <f t="shared" si="2"/>
        <v/>
      </c>
      <c r="BX41" s="618"/>
      <c r="BY41" s="619" t="str">
        <f>IF('各会計、関係団体の財政状況及び健全化判断比率'!B75="","",'各会計、関係団体の財政状況及び健全化判断比率'!B75)</f>
        <v/>
      </c>
      <c r="BZ41" s="619"/>
      <c r="CA41" s="619"/>
      <c r="CB41" s="619"/>
      <c r="CC41" s="619"/>
      <c r="CD41" s="619"/>
      <c r="CE41" s="619"/>
      <c r="CF41" s="619"/>
      <c r="CG41" s="619"/>
      <c r="CH41" s="619"/>
      <c r="CI41" s="619"/>
      <c r="CJ41" s="619"/>
      <c r="CK41" s="619"/>
      <c r="CL41" s="619"/>
      <c r="CM41" s="619"/>
      <c r="CN41" s="214"/>
      <c r="CO41" s="618">
        <f t="shared" si="3"/>
        <v>30</v>
      </c>
      <c r="CP41" s="618"/>
      <c r="CQ41" s="619" t="str">
        <f>IF('各会計、関係団体の財政状況及び健全化判断比率'!BS14="","",'各会計、関係団体の財政状況及び健全化判断比率'!BS14)</f>
        <v>熊本流通情報センター</v>
      </c>
      <c r="CR41" s="619"/>
      <c r="CS41" s="619"/>
      <c r="CT41" s="619"/>
      <c r="CU41" s="619"/>
      <c r="CV41" s="619"/>
      <c r="CW41" s="619"/>
      <c r="CX41" s="619"/>
      <c r="CY41" s="619"/>
      <c r="CZ41" s="619"/>
      <c r="DA41" s="619"/>
      <c r="DB41" s="619"/>
      <c r="DC41" s="619"/>
      <c r="DD41" s="619"/>
      <c r="DE41" s="619"/>
      <c r="DF41" s="211"/>
      <c r="DG41" s="620" t="str">
        <f>IF('各会計、関係団体の財政状況及び健全化判断比率'!BR14="","",'各会計、関係団体の財政状況及び健全化判断比率'!BR14)</f>
        <v/>
      </c>
      <c r="DH41" s="620"/>
      <c r="DI41" s="218"/>
      <c r="DJ41" s="186"/>
      <c r="DK41" s="186"/>
      <c r="DL41" s="186"/>
      <c r="DM41" s="186"/>
      <c r="DN41" s="186"/>
      <c r="DO41" s="186"/>
    </row>
    <row r="42" spans="1:119" ht="32.25" customHeight="1" x14ac:dyDescent="0.2">
      <c r="A42" s="186"/>
      <c r="B42" s="213"/>
      <c r="C42" s="618">
        <f t="shared" si="5"/>
        <v>9</v>
      </c>
      <c r="D42" s="618"/>
      <c r="E42" s="619" t="str">
        <f>IF('各会計、関係団体の財政状況及び健全化判断比率'!B15="","",'各会計、関係団体の財政状況及び健全化判断比率'!B15)</f>
        <v>公債管理会計</v>
      </c>
      <c r="F42" s="619"/>
      <c r="G42" s="619"/>
      <c r="H42" s="619"/>
      <c r="I42" s="619"/>
      <c r="J42" s="619"/>
      <c r="K42" s="619"/>
      <c r="L42" s="619"/>
      <c r="M42" s="619"/>
      <c r="N42" s="619"/>
      <c r="O42" s="619"/>
      <c r="P42" s="619"/>
      <c r="Q42" s="619"/>
      <c r="R42" s="619"/>
      <c r="S42" s="619"/>
      <c r="T42" s="214"/>
      <c r="U42" s="618" t="str">
        <f t="shared" si="4"/>
        <v/>
      </c>
      <c r="V42" s="618"/>
      <c r="W42" s="619"/>
      <c r="X42" s="619"/>
      <c r="Y42" s="619"/>
      <c r="Z42" s="619"/>
      <c r="AA42" s="619"/>
      <c r="AB42" s="619"/>
      <c r="AC42" s="619"/>
      <c r="AD42" s="619"/>
      <c r="AE42" s="619"/>
      <c r="AF42" s="619"/>
      <c r="AG42" s="619"/>
      <c r="AH42" s="619"/>
      <c r="AI42" s="619"/>
      <c r="AJ42" s="619"/>
      <c r="AK42" s="619"/>
      <c r="AL42" s="214"/>
      <c r="AM42" s="618" t="str">
        <f t="shared" si="0"/>
        <v/>
      </c>
      <c r="AN42" s="618"/>
      <c r="AO42" s="619"/>
      <c r="AP42" s="619"/>
      <c r="AQ42" s="619"/>
      <c r="AR42" s="619"/>
      <c r="AS42" s="619"/>
      <c r="AT42" s="619"/>
      <c r="AU42" s="619"/>
      <c r="AV42" s="619"/>
      <c r="AW42" s="619"/>
      <c r="AX42" s="619"/>
      <c r="AY42" s="619"/>
      <c r="AZ42" s="619"/>
      <c r="BA42" s="619"/>
      <c r="BB42" s="619"/>
      <c r="BC42" s="619"/>
      <c r="BD42" s="214"/>
      <c r="BE42" s="618" t="str">
        <f t="shared" si="1"/>
        <v/>
      </c>
      <c r="BF42" s="618"/>
      <c r="BG42" s="619"/>
      <c r="BH42" s="619"/>
      <c r="BI42" s="619"/>
      <c r="BJ42" s="619"/>
      <c r="BK42" s="619"/>
      <c r="BL42" s="619"/>
      <c r="BM42" s="619"/>
      <c r="BN42" s="619"/>
      <c r="BO42" s="619"/>
      <c r="BP42" s="619"/>
      <c r="BQ42" s="619"/>
      <c r="BR42" s="619"/>
      <c r="BS42" s="619"/>
      <c r="BT42" s="619"/>
      <c r="BU42" s="619"/>
      <c r="BV42" s="214"/>
      <c r="BW42" s="618" t="str">
        <f t="shared" si="2"/>
        <v/>
      </c>
      <c r="BX42" s="618"/>
      <c r="BY42" s="619" t="str">
        <f>IF('各会計、関係団体の財政状況及び健全化判断比率'!B76="","",'各会計、関係団体の財政状況及び健全化判断比率'!B76)</f>
        <v/>
      </c>
      <c r="BZ42" s="619"/>
      <c r="CA42" s="619"/>
      <c r="CB42" s="619"/>
      <c r="CC42" s="619"/>
      <c r="CD42" s="619"/>
      <c r="CE42" s="619"/>
      <c r="CF42" s="619"/>
      <c r="CG42" s="619"/>
      <c r="CH42" s="619"/>
      <c r="CI42" s="619"/>
      <c r="CJ42" s="619"/>
      <c r="CK42" s="619"/>
      <c r="CL42" s="619"/>
      <c r="CM42" s="619"/>
      <c r="CN42" s="214"/>
      <c r="CO42" s="618">
        <f t="shared" si="3"/>
        <v>31</v>
      </c>
      <c r="CP42" s="618"/>
      <c r="CQ42" s="619" t="str">
        <f>IF('各会計、関係団体の財政状況及び健全化判断比率'!BS15="","",'各会計、関係団体の財政状況及び健全化判断比率'!BS15)</f>
        <v>熊本国際観光コンベンション協会</v>
      </c>
      <c r="CR42" s="619"/>
      <c r="CS42" s="619"/>
      <c r="CT42" s="619"/>
      <c r="CU42" s="619"/>
      <c r="CV42" s="619"/>
      <c r="CW42" s="619"/>
      <c r="CX42" s="619"/>
      <c r="CY42" s="619"/>
      <c r="CZ42" s="619"/>
      <c r="DA42" s="619"/>
      <c r="DB42" s="619"/>
      <c r="DC42" s="619"/>
      <c r="DD42" s="619"/>
      <c r="DE42" s="619"/>
      <c r="DF42" s="211"/>
      <c r="DG42" s="620" t="str">
        <f>IF('各会計、関係団体の財政状況及び健全化判断比率'!BR15="","",'各会計、関係団体の財政状況及び健全化判断比率'!BR15)</f>
        <v/>
      </c>
      <c r="DH42" s="620"/>
      <c r="DI42" s="218"/>
      <c r="DJ42" s="186"/>
      <c r="DK42" s="186"/>
      <c r="DL42" s="186"/>
      <c r="DM42" s="186"/>
      <c r="DN42" s="186"/>
      <c r="DO42" s="186"/>
    </row>
    <row r="43" spans="1:119" ht="32.25" customHeight="1" x14ac:dyDescent="0.2">
      <c r="A43" s="186"/>
      <c r="B43" s="213"/>
      <c r="C43" s="618" t="str">
        <f t="shared" si="5"/>
        <v/>
      </c>
      <c r="D43" s="618"/>
      <c r="E43" s="619" t="str">
        <f>IF('各会計、関係団体の財政状況及び健全化判断比率'!B16="","",'各会計、関係団体の財政状況及び健全化判断比率'!B16)</f>
        <v/>
      </c>
      <c r="F43" s="619"/>
      <c r="G43" s="619"/>
      <c r="H43" s="619"/>
      <c r="I43" s="619"/>
      <c r="J43" s="619"/>
      <c r="K43" s="619"/>
      <c r="L43" s="619"/>
      <c r="M43" s="619"/>
      <c r="N43" s="619"/>
      <c r="O43" s="619"/>
      <c r="P43" s="619"/>
      <c r="Q43" s="619"/>
      <c r="R43" s="619"/>
      <c r="S43" s="619"/>
      <c r="T43" s="214"/>
      <c r="U43" s="618" t="str">
        <f t="shared" si="4"/>
        <v/>
      </c>
      <c r="V43" s="618"/>
      <c r="W43" s="619"/>
      <c r="X43" s="619"/>
      <c r="Y43" s="619"/>
      <c r="Z43" s="619"/>
      <c r="AA43" s="619"/>
      <c r="AB43" s="619"/>
      <c r="AC43" s="619"/>
      <c r="AD43" s="619"/>
      <c r="AE43" s="619"/>
      <c r="AF43" s="619"/>
      <c r="AG43" s="619"/>
      <c r="AH43" s="619"/>
      <c r="AI43" s="619"/>
      <c r="AJ43" s="619"/>
      <c r="AK43" s="619"/>
      <c r="AL43" s="214"/>
      <c r="AM43" s="618" t="str">
        <f t="shared" si="0"/>
        <v/>
      </c>
      <c r="AN43" s="618"/>
      <c r="AO43" s="619"/>
      <c r="AP43" s="619"/>
      <c r="AQ43" s="619"/>
      <c r="AR43" s="619"/>
      <c r="AS43" s="619"/>
      <c r="AT43" s="619"/>
      <c r="AU43" s="619"/>
      <c r="AV43" s="619"/>
      <c r="AW43" s="619"/>
      <c r="AX43" s="619"/>
      <c r="AY43" s="619"/>
      <c r="AZ43" s="619"/>
      <c r="BA43" s="619"/>
      <c r="BB43" s="619"/>
      <c r="BC43" s="619"/>
      <c r="BD43" s="214"/>
      <c r="BE43" s="618" t="str">
        <f t="shared" si="1"/>
        <v/>
      </c>
      <c r="BF43" s="618"/>
      <c r="BG43" s="619"/>
      <c r="BH43" s="619"/>
      <c r="BI43" s="619"/>
      <c r="BJ43" s="619"/>
      <c r="BK43" s="619"/>
      <c r="BL43" s="619"/>
      <c r="BM43" s="619"/>
      <c r="BN43" s="619"/>
      <c r="BO43" s="619"/>
      <c r="BP43" s="619"/>
      <c r="BQ43" s="619"/>
      <c r="BR43" s="619"/>
      <c r="BS43" s="619"/>
      <c r="BT43" s="619"/>
      <c r="BU43" s="619"/>
      <c r="BV43" s="214"/>
      <c r="BW43" s="618" t="str">
        <f t="shared" si="2"/>
        <v/>
      </c>
      <c r="BX43" s="618"/>
      <c r="BY43" s="619" t="str">
        <f>IF('各会計、関係団体の財政状況及び健全化判断比率'!B77="","",'各会計、関係団体の財政状況及び健全化判断比率'!B77)</f>
        <v/>
      </c>
      <c r="BZ43" s="619"/>
      <c r="CA43" s="619"/>
      <c r="CB43" s="619"/>
      <c r="CC43" s="619"/>
      <c r="CD43" s="619"/>
      <c r="CE43" s="619"/>
      <c r="CF43" s="619"/>
      <c r="CG43" s="619"/>
      <c r="CH43" s="619"/>
      <c r="CI43" s="619"/>
      <c r="CJ43" s="619"/>
      <c r="CK43" s="619"/>
      <c r="CL43" s="619"/>
      <c r="CM43" s="619"/>
      <c r="CN43" s="214"/>
      <c r="CO43" s="618" t="str">
        <f t="shared" si="3"/>
        <v/>
      </c>
      <c r="CP43" s="618"/>
      <c r="CQ43" s="619" t="str">
        <f>IF('各会計、関係団体の財政状況及び健全化判断比率'!BS16="","",'各会計、関係団体の財政状況及び健全化判断比率'!BS16)</f>
        <v/>
      </c>
      <c r="CR43" s="619"/>
      <c r="CS43" s="619"/>
      <c r="CT43" s="619"/>
      <c r="CU43" s="619"/>
      <c r="CV43" s="619"/>
      <c r="CW43" s="619"/>
      <c r="CX43" s="619"/>
      <c r="CY43" s="619"/>
      <c r="CZ43" s="619"/>
      <c r="DA43" s="619"/>
      <c r="DB43" s="619"/>
      <c r="DC43" s="619"/>
      <c r="DD43" s="619"/>
      <c r="DE43" s="619"/>
      <c r="DF43" s="211"/>
      <c r="DG43" s="620" t="str">
        <f>IF('各会計、関係団体の財政状況及び健全化判断比率'!BR16="","",'各会計、関係団体の財政状況及び健全化判断比率'!BR16)</f>
        <v/>
      </c>
      <c r="DH43" s="620"/>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207</v>
      </c>
    </row>
    <row r="50" spans="5:5" x14ac:dyDescent="0.2">
      <c r="E50" s="188" t="s">
        <v>208</v>
      </c>
    </row>
    <row r="51" spans="5:5" x14ac:dyDescent="0.2">
      <c r="E51" s="188" t="s">
        <v>209</v>
      </c>
    </row>
    <row r="52" spans="5:5" x14ac:dyDescent="0.2">
      <c r="E52" s="188" t="s">
        <v>210</v>
      </c>
    </row>
    <row r="53" spans="5:5" x14ac:dyDescent="0.2"/>
    <row r="54" spans="5:5" x14ac:dyDescent="0.2"/>
    <row r="55" spans="5:5" x14ac:dyDescent="0.2"/>
    <row r="56" spans="5:5" x14ac:dyDescent="0.2"/>
  </sheetData>
  <sheetProtection algorithmName="SHA-512" hashValue="M6ztl4FZg/2Dq4elfvVZ44ZDuqV7GQ8dQsBSsmsnKpjjT7S1Mkoz+vRPaM2qd/xZ5f8K6Mu9EPI852TZmGBquA==" saltValue="QzRZtXPYFYsF6UdeLWOQY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8" scale="83" orientation="landscape"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3"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561</v>
      </c>
      <c r="G33" s="29" t="s">
        <v>562</v>
      </c>
      <c r="H33" s="29" t="s">
        <v>563</v>
      </c>
      <c r="I33" s="29" t="s">
        <v>564</v>
      </c>
      <c r="J33" s="30" t="s">
        <v>565</v>
      </c>
      <c r="K33" s="22"/>
      <c r="L33" s="22"/>
      <c r="M33" s="22"/>
      <c r="N33" s="22"/>
      <c r="O33" s="22"/>
      <c r="P33" s="22"/>
    </row>
    <row r="34" spans="1:16" ht="39" customHeight="1" x14ac:dyDescent="0.2">
      <c r="A34" s="22"/>
      <c r="B34" s="31"/>
      <c r="C34" s="1210" t="s">
        <v>569</v>
      </c>
      <c r="D34" s="1210"/>
      <c r="E34" s="1211"/>
      <c r="F34" s="32" t="s">
        <v>570</v>
      </c>
      <c r="G34" s="33" t="s">
        <v>571</v>
      </c>
      <c r="H34" s="33" t="s">
        <v>572</v>
      </c>
      <c r="I34" s="33" t="s">
        <v>573</v>
      </c>
      <c r="J34" s="34" t="s">
        <v>574</v>
      </c>
      <c r="K34" s="22"/>
      <c r="L34" s="22"/>
      <c r="M34" s="22"/>
      <c r="N34" s="22"/>
      <c r="O34" s="22"/>
      <c r="P34" s="22"/>
    </row>
    <row r="35" spans="1:16" ht="39" customHeight="1" x14ac:dyDescent="0.2">
      <c r="A35" s="22"/>
      <c r="B35" s="35"/>
      <c r="C35" s="1204" t="s">
        <v>575</v>
      </c>
      <c r="D35" s="1205"/>
      <c r="E35" s="1206"/>
      <c r="F35" s="36">
        <v>7.49</v>
      </c>
      <c r="G35" s="37">
        <v>7.4</v>
      </c>
      <c r="H35" s="37">
        <v>6.56</v>
      </c>
      <c r="I35" s="37">
        <v>6.89</v>
      </c>
      <c r="J35" s="38">
        <v>7.54</v>
      </c>
      <c r="K35" s="22"/>
      <c r="L35" s="22"/>
      <c r="M35" s="22"/>
      <c r="N35" s="22"/>
      <c r="O35" s="22"/>
      <c r="P35" s="22"/>
    </row>
    <row r="36" spans="1:16" ht="39" customHeight="1" x14ac:dyDescent="0.2">
      <c r="A36" s="22"/>
      <c r="B36" s="35"/>
      <c r="C36" s="1204" t="s">
        <v>576</v>
      </c>
      <c r="D36" s="1205"/>
      <c r="E36" s="1206"/>
      <c r="F36" s="36">
        <v>6.6</v>
      </c>
      <c r="G36" s="37">
        <v>5.77</v>
      </c>
      <c r="H36" s="37">
        <v>5.34</v>
      </c>
      <c r="I36" s="37">
        <v>5.5</v>
      </c>
      <c r="J36" s="38">
        <v>5.91</v>
      </c>
      <c r="K36" s="22"/>
      <c r="L36" s="22"/>
      <c r="M36" s="22"/>
      <c r="N36" s="22"/>
      <c r="O36" s="22"/>
      <c r="P36" s="22"/>
    </row>
    <row r="37" spans="1:16" ht="39" customHeight="1" x14ac:dyDescent="0.2">
      <c r="A37" s="22"/>
      <c r="B37" s="35"/>
      <c r="C37" s="1204" t="s">
        <v>577</v>
      </c>
      <c r="D37" s="1205"/>
      <c r="E37" s="1206"/>
      <c r="F37" s="36">
        <v>2.4</v>
      </c>
      <c r="G37" s="37">
        <v>2.93</v>
      </c>
      <c r="H37" s="37">
        <v>3.07</v>
      </c>
      <c r="I37" s="37">
        <v>3.12</v>
      </c>
      <c r="J37" s="38">
        <v>3.22</v>
      </c>
      <c r="K37" s="22"/>
      <c r="L37" s="22"/>
      <c r="M37" s="22"/>
      <c r="N37" s="22"/>
      <c r="O37" s="22"/>
      <c r="P37" s="22"/>
    </row>
    <row r="38" spans="1:16" ht="39" customHeight="1" x14ac:dyDescent="0.2">
      <c r="A38" s="22"/>
      <c r="B38" s="35"/>
      <c r="C38" s="1204" t="s">
        <v>578</v>
      </c>
      <c r="D38" s="1205"/>
      <c r="E38" s="1206"/>
      <c r="F38" s="36">
        <v>0.99</v>
      </c>
      <c r="G38" s="37">
        <v>0.94</v>
      </c>
      <c r="H38" s="37">
        <v>0.97</v>
      </c>
      <c r="I38" s="37">
        <v>2.0099999999999998</v>
      </c>
      <c r="J38" s="38">
        <v>2.4900000000000002</v>
      </c>
      <c r="K38" s="22"/>
      <c r="L38" s="22"/>
      <c r="M38" s="22"/>
      <c r="N38" s="22"/>
      <c r="O38" s="22"/>
      <c r="P38" s="22"/>
    </row>
    <row r="39" spans="1:16" ht="39" customHeight="1" x14ac:dyDescent="0.2">
      <c r="A39" s="22"/>
      <c r="B39" s="35"/>
      <c r="C39" s="1204" t="s">
        <v>579</v>
      </c>
      <c r="D39" s="1205"/>
      <c r="E39" s="1206"/>
      <c r="F39" s="36">
        <v>0.5</v>
      </c>
      <c r="G39" s="37">
        <v>0.59</v>
      </c>
      <c r="H39" s="37">
        <v>0.6</v>
      </c>
      <c r="I39" s="37">
        <v>0.65</v>
      </c>
      <c r="J39" s="38">
        <v>0.67</v>
      </c>
      <c r="K39" s="22"/>
      <c r="L39" s="22"/>
      <c r="M39" s="22"/>
      <c r="N39" s="22"/>
      <c r="O39" s="22"/>
      <c r="P39" s="22"/>
    </row>
    <row r="40" spans="1:16" ht="39" customHeight="1" x14ac:dyDescent="0.2">
      <c r="A40" s="22"/>
      <c r="B40" s="35"/>
      <c r="C40" s="1204" t="s">
        <v>580</v>
      </c>
      <c r="D40" s="1205"/>
      <c r="E40" s="1206"/>
      <c r="F40" s="36">
        <v>0.15</v>
      </c>
      <c r="G40" s="37">
        <v>0.13</v>
      </c>
      <c r="H40" s="37">
        <v>0.15</v>
      </c>
      <c r="I40" s="37">
        <v>0.15</v>
      </c>
      <c r="J40" s="38">
        <v>0.15</v>
      </c>
      <c r="K40" s="22"/>
      <c r="L40" s="22"/>
      <c r="M40" s="22"/>
      <c r="N40" s="22"/>
      <c r="O40" s="22"/>
      <c r="P40" s="22"/>
    </row>
    <row r="41" spans="1:16" ht="39" customHeight="1" x14ac:dyDescent="0.2">
      <c r="A41" s="22"/>
      <c r="B41" s="35"/>
      <c r="C41" s="1204" t="s">
        <v>581</v>
      </c>
      <c r="D41" s="1205"/>
      <c r="E41" s="1206"/>
      <c r="F41" s="36">
        <v>7.0000000000000007E-2</v>
      </c>
      <c r="G41" s="37">
        <v>0.1</v>
      </c>
      <c r="H41" s="37">
        <v>0.11</v>
      </c>
      <c r="I41" s="37">
        <v>0.11</v>
      </c>
      <c r="J41" s="38">
        <v>0.11</v>
      </c>
      <c r="K41" s="22"/>
      <c r="L41" s="22"/>
      <c r="M41" s="22"/>
      <c r="N41" s="22"/>
      <c r="O41" s="22"/>
      <c r="P41" s="22"/>
    </row>
    <row r="42" spans="1:16" ht="39" customHeight="1" x14ac:dyDescent="0.2">
      <c r="A42" s="22"/>
      <c r="B42" s="39"/>
      <c r="C42" s="1204" t="s">
        <v>582</v>
      </c>
      <c r="D42" s="1205"/>
      <c r="E42" s="1206"/>
      <c r="F42" s="36" t="s">
        <v>520</v>
      </c>
      <c r="G42" s="37" t="s">
        <v>520</v>
      </c>
      <c r="H42" s="37" t="s">
        <v>520</v>
      </c>
      <c r="I42" s="37" t="s">
        <v>520</v>
      </c>
      <c r="J42" s="38" t="s">
        <v>520</v>
      </c>
      <c r="K42" s="22"/>
      <c r="L42" s="22"/>
      <c r="M42" s="22"/>
      <c r="N42" s="22"/>
      <c r="O42" s="22"/>
      <c r="P42" s="22"/>
    </row>
    <row r="43" spans="1:16" ht="39" customHeight="1" thickBot="1" x14ac:dyDescent="0.25">
      <c r="A43" s="22"/>
      <c r="B43" s="40"/>
      <c r="C43" s="1207" t="s">
        <v>583</v>
      </c>
      <c r="D43" s="1208"/>
      <c r="E43" s="1209"/>
      <c r="F43" s="41">
        <v>1.07</v>
      </c>
      <c r="G43" s="42">
        <v>0.28999999999999998</v>
      </c>
      <c r="H43" s="42">
        <v>0.23</v>
      </c>
      <c r="I43" s="42">
        <v>0.16</v>
      </c>
      <c r="J43" s="43">
        <v>0.23</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aTW5O58SCd776oXdn8oQc54gKMaHuH+kI0sO5PuT0+6VSlnwAfvF5cF0/fM4TP2B70d7w2TNv3NHMWuSfDgJ5g==" saltValue="3EEePLW8NRK6wSdVPXCUq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39370078740157483" bottom="0.39370078740157483" header="0.19685039370078741" footer="0.19685039370078741"/>
  <pageSetup paperSize="8" scale="85"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8"/>
  <sheetViews>
    <sheetView showGridLines="0" zoomScaleNormal="100"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561</v>
      </c>
      <c r="L44" s="56" t="s">
        <v>562</v>
      </c>
      <c r="M44" s="56" t="s">
        <v>563</v>
      </c>
      <c r="N44" s="56" t="s">
        <v>564</v>
      </c>
      <c r="O44" s="57" t="s">
        <v>565</v>
      </c>
      <c r="P44" s="48"/>
      <c r="Q44" s="48"/>
      <c r="R44" s="48"/>
      <c r="S44" s="48"/>
      <c r="T44" s="48"/>
      <c r="U44" s="48"/>
    </row>
    <row r="45" spans="1:21" ht="30.75" customHeight="1" x14ac:dyDescent="0.2">
      <c r="A45" s="48"/>
      <c r="B45" s="1212" t="s">
        <v>11</v>
      </c>
      <c r="C45" s="1213"/>
      <c r="D45" s="58"/>
      <c r="E45" s="1218" t="s">
        <v>12</v>
      </c>
      <c r="F45" s="1218"/>
      <c r="G45" s="1218"/>
      <c r="H45" s="1218"/>
      <c r="I45" s="1218"/>
      <c r="J45" s="1219"/>
      <c r="K45" s="59">
        <v>31644</v>
      </c>
      <c r="L45" s="60">
        <v>31481</v>
      </c>
      <c r="M45" s="60">
        <v>30941</v>
      </c>
      <c r="N45" s="60">
        <v>30780</v>
      </c>
      <c r="O45" s="61">
        <v>35115</v>
      </c>
      <c r="P45" s="48"/>
      <c r="Q45" s="48"/>
      <c r="R45" s="48"/>
      <c r="S45" s="48"/>
      <c r="T45" s="48"/>
      <c r="U45" s="48"/>
    </row>
    <row r="46" spans="1:21" ht="30.75" customHeight="1" x14ac:dyDescent="0.2">
      <c r="A46" s="48"/>
      <c r="B46" s="1214"/>
      <c r="C46" s="1215"/>
      <c r="D46" s="62"/>
      <c r="E46" s="1220" t="s">
        <v>13</v>
      </c>
      <c r="F46" s="1220"/>
      <c r="G46" s="1220"/>
      <c r="H46" s="1220"/>
      <c r="I46" s="1220"/>
      <c r="J46" s="1221"/>
      <c r="K46" s="63" t="s">
        <v>520</v>
      </c>
      <c r="L46" s="64" t="s">
        <v>520</v>
      </c>
      <c r="M46" s="64" t="s">
        <v>520</v>
      </c>
      <c r="N46" s="64" t="s">
        <v>520</v>
      </c>
      <c r="O46" s="65" t="s">
        <v>520</v>
      </c>
      <c r="P46" s="48"/>
      <c r="Q46" s="48"/>
      <c r="R46" s="48"/>
      <c r="S46" s="48"/>
      <c r="T46" s="48"/>
      <c r="U46" s="48"/>
    </row>
    <row r="47" spans="1:21" ht="30.75" customHeight="1" x14ac:dyDescent="0.2">
      <c r="A47" s="48"/>
      <c r="B47" s="1214"/>
      <c r="C47" s="1215"/>
      <c r="D47" s="62"/>
      <c r="E47" s="1220" t="s">
        <v>14</v>
      </c>
      <c r="F47" s="1220"/>
      <c r="G47" s="1220"/>
      <c r="H47" s="1220"/>
      <c r="I47" s="1220"/>
      <c r="J47" s="1221"/>
      <c r="K47" s="63">
        <v>1000</v>
      </c>
      <c r="L47" s="64">
        <v>1333</v>
      </c>
      <c r="M47" s="64">
        <v>1667</v>
      </c>
      <c r="N47" s="64">
        <v>2000</v>
      </c>
      <c r="O47" s="65">
        <v>2333</v>
      </c>
      <c r="P47" s="48"/>
      <c r="Q47" s="48"/>
      <c r="R47" s="48"/>
      <c r="S47" s="48"/>
      <c r="T47" s="48"/>
      <c r="U47" s="48"/>
    </row>
    <row r="48" spans="1:21" ht="30.75" customHeight="1" x14ac:dyDescent="0.2">
      <c r="A48" s="48"/>
      <c r="B48" s="1214"/>
      <c r="C48" s="1215"/>
      <c r="D48" s="62"/>
      <c r="E48" s="1220" t="s">
        <v>15</v>
      </c>
      <c r="F48" s="1220"/>
      <c r="G48" s="1220"/>
      <c r="H48" s="1220"/>
      <c r="I48" s="1220"/>
      <c r="J48" s="1221"/>
      <c r="K48" s="63">
        <v>6647</v>
      </c>
      <c r="L48" s="64">
        <v>6618</v>
      </c>
      <c r="M48" s="64">
        <v>6418</v>
      </c>
      <c r="N48" s="64">
        <v>5383</v>
      </c>
      <c r="O48" s="65">
        <v>4994</v>
      </c>
      <c r="P48" s="48"/>
      <c r="Q48" s="48"/>
      <c r="R48" s="48"/>
      <c r="S48" s="48"/>
      <c r="T48" s="48"/>
      <c r="U48" s="48"/>
    </row>
    <row r="49" spans="1:21" ht="30.75" customHeight="1" x14ac:dyDescent="0.2">
      <c r="A49" s="48"/>
      <c r="B49" s="1214"/>
      <c r="C49" s="1215"/>
      <c r="D49" s="62"/>
      <c r="E49" s="1220" t="s">
        <v>16</v>
      </c>
      <c r="F49" s="1220"/>
      <c r="G49" s="1220"/>
      <c r="H49" s="1220"/>
      <c r="I49" s="1220"/>
      <c r="J49" s="1221"/>
      <c r="K49" s="63">
        <v>61</v>
      </c>
      <c r="L49" s="64">
        <v>61</v>
      </c>
      <c r="M49" s="64">
        <v>50</v>
      </c>
      <c r="N49" s="64">
        <v>0</v>
      </c>
      <c r="O49" s="65">
        <v>0</v>
      </c>
      <c r="P49" s="48"/>
      <c r="Q49" s="48"/>
      <c r="R49" s="48"/>
      <c r="S49" s="48"/>
      <c r="T49" s="48"/>
      <c r="U49" s="48"/>
    </row>
    <row r="50" spans="1:21" ht="30.75" customHeight="1" x14ac:dyDescent="0.2">
      <c r="A50" s="48"/>
      <c r="B50" s="1214"/>
      <c r="C50" s="1215"/>
      <c r="D50" s="62"/>
      <c r="E50" s="1220" t="s">
        <v>17</v>
      </c>
      <c r="F50" s="1220"/>
      <c r="G50" s="1220"/>
      <c r="H50" s="1220"/>
      <c r="I50" s="1220"/>
      <c r="J50" s="1221"/>
      <c r="K50" s="63">
        <v>357</v>
      </c>
      <c r="L50" s="64">
        <v>351</v>
      </c>
      <c r="M50" s="64">
        <v>221</v>
      </c>
      <c r="N50" s="64">
        <v>193</v>
      </c>
      <c r="O50" s="65">
        <v>104</v>
      </c>
      <c r="P50" s="48"/>
      <c r="Q50" s="48"/>
      <c r="R50" s="48"/>
      <c r="S50" s="48"/>
      <c r="T50" s="48"/>
      <c r="U50" s="48"/>
    </row>
    <row r="51" spans="1:21" ht="30.75" customHeight="1" x14ac:dyDescent="0.2">
      <c r="A51" s="48"/>
      <c r="B51" s="1216"/>
      <c r="C51" s="1217"/>
      <c r="D51" s="66"/>
      <c r="E51" s="1220" t="s">
        <v>18</v>
      </c>
      <c r="F51" s="1220"/>
      <c r="G51" s="1220"/>
      <c r="H51" s="1220"/>
      <c r="I51" s="1220"/>
      <c r="J51" s="1221"/>
      <c r="K51" s="63">
        <v>1</v>
      </c>
      <c r="L51" s="64">
        <v>0</v>
      </c>
      <c r="M51" s="64">
        <v>1</v>
      </c>
      <c r="N51" s="64" t="s">
        <v>520</v>
      </c>
      <c r="O51" s="65">
        <v>1</v>
      </c>
      <c r="P51" s="48"/>
      <c r="Q51" s="48"/>
      <c r="R51" s="48"/>
      <c r="S51" s="48"/>
      <c r="T51" s="48"/>
      <c r="U51" s="48"/>
    </row>
    <row r="52" spans="1:21" ht="30.75" customHeight="1" x14ac:dyDescent="0.2">
      <c r="A52" s="48"/>
      <c r="B52" s="1222" t="s">
        <v>19</v>
      </c>
      <c r="C52" s="1223"/>
      <c r="D52" s="66"/>
      <c r="E52" s="1220" t="s">
        <v>20</v>
      </c>
      <c r="F52" s="1220"/>
      <c r="G52" s="1220"/>
      <c r="H52" s="1220"/>
      <c r="I52" s="1220"/>
      <c r="J52" s="1221"/>
      <c r="K52" s="63">
        <v>26358</v>
      </c>
      <c r="L52" s="64">
        <v>26942</v>
      </c>
      <c r="M52" s="64">
        <v>26294</v>
      </c>
      <c r="N52" s="64">
        <v>27272</v>
      </c>
      <c r="O52" s="65">
        <v>32428</v>
      </c>
      <c r="P52" s="48"/>
      <c r="Q52" s="48"/>
      <c r="R52" s="48"/>
      <c r="S52" s="48"/>
      <c r="T52" s="48"/>
      <c r="U52" s="48"/>
    </row>
    <row r="53" spans="1:21" ht="30.75" customHeight="1" thickBot="1" x14ac:dyDescent="0.25">
      <c r="A53" s="48"/>
      <c r="B53" s="1224" t="s">
        <v>21</v>
      </c>
      <c r="C53" s="1225"/>
      <c r="D53" s="67"/>
      <c r="E53" s="1226" t="s">
        <v>22</v>
      </c>
      <c r="F53" s="1226"/>
      <c r="G53" s="1226"/>
      <c r="H53" s="1226"/>
      <c r="I53" s="1226"/>
      <c r="J53" s="1227"/>
      <c r="K53" s="68">
        <v>13352</v>
      </c>
      <c r="L53" s="69">
        <v>12902</v>
      </c>
      <c r="M53" s="69">
        <v>13004</v>
      </c>
      <c r="N53" s="69">
        <v>11084</v>
      </c>
      <c r="O53" s="70">
        <v>10119</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3">
      <c r="A55" s="48"/>
      <c r="B55" s="72" t="s">
        <v>24</v>
      </c>
      <c r="C55" s="73"/>
      <c r="D55" s="73"/>
      <c r="E55" s="73"/>
      <c r="F55" s="73"/>
      <c r="G55" s="73"/>
      <c r="H55" s="73"/>
      <c r="I55" s="73"/>
      <c r="J55" s="73"/>
      <c r="K55" s="74"/>
      <c r="L55" s="74"/>
      <c r="M55" s="74"/>
      <c r="N55" s="74"/>
      <c r="O55" s="75" t="s">
        <v>584</v>
      </c>
      <c r="P55" s="48"/>
      <c r="Q55" s="48"/>
      <c r="R55" s="48"/>
      <c r="S55" s="48"/>
      <c r="T55" s="48"/>
      <c r="U55" s="48"/>
    </row>
    <row r="56" spans="1:21" ht="31.5" customHeight="1" thickBot="1" x14ac:dyDescent="0.3">
      <c r="A56" s="48"/>
      <c r="B56" s="76"/>
      <c r="C56" s="77"/>
      <c r="D56" s="77"/>
      <c r="E56" s="78"/>
      <c r="F56" s="78"/>
      <c r="G56" s="78"/>
      <c r="H56" s="78"/>
      <c r="I56" s="78"/>
      <c r="J56" s="79" t="s">
        <v>2</v>
      </c>
      <c r="K56" s="80" t="s">
        <v>585</v>
      </c>
      <c r="L56" s="81" t="s">
        <v>586</v>
      </c>
      <c r="M56" s="81" t="s">
        <v>587</v>
      </c>
      <c r="N56" s="81" t="s">
        <v>588</v>
      </c>
      <c r="O56" s="82" t="s">
        <v>589</v>
      </c>
      <c r="P56" s="48"/>
      <c r="Q56" s="48"/>
      <c r="R56" s="48"/>
      <c r="S56" s="48"/>
      <c r="T56" s="48"/>
      <c r="U56" s="48"/>
    </row>
    <row r="57" spans="1:21" ht="31.5" customHeight="1" x14ac:dyDescent="0.2">
      <c r="B57" s="1228" t="s">
        <v>25</v>
      </c>
      <c r="C57" s="1229"/>
      <c r="D57" s="1232" t="s">
        <v>26</v>
      </c>
      <c r="E57" s="1233"/>
      <c r="F57" s="1233"/>
      <c r="G57" s="1233"/>
      <c r="H57" s="1233"/>
      <c r="I57" s="1233"/>
      <c r="J57" s="1234"/>
      <c r="K57" s="83"/>
      <c r="L57" s="84"/>
      <c r="M57" s="84">
        <v>370</v>
      </c>
      <c r="N57" s="84">
        <v>1110</v>
      </c>
      <c r="O57" s="85">
        <v>2220</v>
      </c>
    </row>
    <row r="58" spans="1:21" ht="31.5" customHeight="1" thickBot="1" x14ac:dyDescent="0.25">
      <c r="B58" s="1230"/>
      <c r="C58" s="1231"/>
      <c r="D58" s="1235" t="s">
        <v>27</v>
      </c>
      <c r="E58" s="1236"/>
      <c r="F58" s="1236"/>
      <c r="G58" s="1236"/>
      <c r="H58" s="1236"/>
      <c r="I58" s="1236"/>
      <c r="J58" s="1237"/>
      <c r="K58" s="86">
        <v>333</v>
      </c>
      <c r="L58" s="87">
        <v>1000</v>
      </c>
      <c r="M58" s="87">
        <v>2000</v>
      </c>
      <c r="N58" s="87">
        <v>3333</v>
      </c>
      <c r="O58" s="88">
        <v>5000</v>
      </c>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5">
      <c r="A62" s="48"/>
      <c r="B62" s="71"/>
      <c r="C62" s="48"/>
      <c r="D62" s="48"/>
      <c r="E62" s="48"/>
      <c r="F62" s="48"/>
      <c r="G62" s="48"/>
      <c r="H62" s="48"/>
      <c r="I62" s="48"/>
      <c r="J62" s="48"/>
      <c r="K62" s="48"/>
      <c r="L62" s="48"/>
      <c r="M62" s="48"/>
      <c r="N62" s="48"/>
      <c r="O62" s="48"/>
      <c r="P62" s="48"/>
      <c r="Q62" s="48"/>
      <c r="R62" s="48"/>
      <c r="S62" s="48"/>
      <c r="T62" s="48"/>
      <c r="U62" s="48"/>
    </row>
    <row r="63" spans="1:21" ht="12.65" hidden="1" customHeight="1" x14ac:dyDescent="0.2"/>
    <row r="64" spans="1:21" ht="12.65" hidden="1" customHeight="1" x14ac:dyDescent="0.2"/>
    <row r="65" ht="12.65" hidden="1" customHeight="1" x14ac:dyDescent="0.2"/>
    <row r="66" ht="12.65" hidden="1" customHeight="1" x14ac:dyDescent="0.2"/>
    <row r="67" ht="12.65" hidden="1" customHeight="1" x14ac:dyDescent="0.2"/>
    <row r="68" ht="12.65" hidden="1" customHeight="1" x14ac:dyDescent="0.2"/>
  </sheetData>
  <sheetProtection algorithmName="SHA-512" hashValue="RUOk5+asT0GA9XPDhW90cwLWSkJXjnIplPikArUhSpYg9y4LBwjEt9RaaG1OMvdOkktwSQWBi/oylrvkEUw4Sg==" saltValue="v38YnFwIj2LrgU4kcyyKa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39370078740157483" bottom="0.39370078740157483" header="0.19685039370078741" footer="0.19685039370078741"/>
  <pageSetup paperSize="8" scale="79" orientation="landscape"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2"/>
  <cols>
    <col min="1" max="1" width="6.6328125" style="93" customWidth="1"/>
    <col min="2" max="3" width="12.6328125" style="93" customWidth="1"/>
    <col min="4" max="4" width="11.6328125" style="93" customWidth="1"/>
    <col min="5" max="8" width="10.36328125" style="93" customWidth="1"/>
    <col min="9" max="13" width="16.36328125" style="93" customWidth="1"/>
    <col min="14" max="19" width="12.63281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3">
      <c r="B40" s="95" t="s">
        <v>10</v>
      </c>
      <c r="C40" s="96"/>
      <c r="D40" s="96"/>
      <c r="E40" s="97"/>
      <c r="F40" s="97"/>
      <c r="G40" s="97"/>
      <c r="H40" s="98" t="s">
        <v>2</v>
      </c>
      <c r="I40" s="99" t="s">
        <v>561</v>
      </c>
      <c r="J40" s="100" t="s">
        <v>562</v>
      </c>
      <c r="K40" s="100" t="s">
        <v>563</v>
      </c>
      <c r="L40" s="100" t="s">
        <v>564</v>
      </c>
      <c r="M40" s="101" t="s">
        <v>565</v>
      </c>
    </row>
    <row r="41" spans="2:13" ht="27.75" customHeight="1" x14ac:dyDescent="0.2">
      <c r="B41" s="1238" t="s">
        <v>30</v>
      </c>
      <c r="C41" s="1239"/>
      <c r="D41" s="102"/>
      <c r="E41" s="1244" t="s">
        <v>31</v>
      </c>
      <c r="F41" s="1244"/>
      <c r="G41" s="1244"/>
      <c r="H41" s="1245"/>
      <c r="I41" s="103">
        <v>366706</v>
      </c>
      <c r="J41" s="104">
        <v>398565</v>
      </c>
      <c r="K41" s="104">
        <v>443111</v>
      </c>
      <c r="L41" s="104">
        <v>454325</v>
      </c>
      <c r="M41" s="105">
        <v>481313</v>
      </c>
    </row>
    <row r="42" spans="2:13" ht="27.75" customHeight="1" x14ac:dyDescent="0.2">
      <c r="B42" s="1240"/>
      <c r="C42" s="1241"/>
      <c r="D42" s="106"/>
      <c r="E42" s="1246" t="s">
        <v>32</v>
      </c>
      <c r="F42" s="1246"/>
      <c r="G42" s="1246"/>
      <c r="H42" s="1247"/>
      <c r="I42" s="107">
        <v>2568</v>
      </c>
      <c r="J42" s="108">
        <v>2206</v>
      </c>
      <c r="K42" s="108">
        <v>1902</v>
      </c>
      <c r="L42" s="108">
        <v>1707</v>
      </c>
      <c r="M42" s="109">
        <v>1538</v>
      </c>
    </row>
    <row r="43" spans="2:13" ht="27.75" customHeight="1" x14ac:dyDescent="0.2">
      <c r="B43" s="1240"/>
      <c r="C43" s="1241"/>
      <c r="D43" s="106"/>
      <c r="E43" s="1246" t="s">
        <v>33</v>
      </c>
      <c r="F43" s="1246"/>
      <c r="G43" s="1246"/>
      <c r="H43" s="1247"/>
      <c r="I43" s="107">
        <v>78386</v>
      </c>
      <c r="J43" s="108">
        <v>77061</v>
      </c>
      <c r="K43" s="108">
        <v>73298</v>
      </c>
      <c r="L43" s="108">
        <v>70909</v>
      </c>
      <c r="M43" s="109">
        <v>72308</v>
      </c>
    </row>
    <row r="44" spans="2:13" ht="27.75" customHeight="1" x14ac:dyDescent="0.2">
      <c r="B44" s="1240"/>
      <c r="C44" s="1241"/>
      <c r="D44" s="106"/>
      <c r="E44" s="1246" t="s">
        <v>34</v>
      </c>
      <c r="F44" s="1246"/>
      <c r="G44" s="1246"/>
      <c r="H44" s="1247"/>
      <c r="I44" s="107">
        <v>150</v>
      </c>
      <c r="J44" s="108">
        <v>70</v>
      </c>
      <c r="K44" s="108">
        <v>3</v>
      </c>
      <c r="L44" s="108">
        <v>2</v>
      </c>
      <c r="M44" s="109">
        <v>1</v>
      </c>
    </row>
    <row r="45" spans="2:13" ht="27.75" customHeight="1" x14ac:dyDescent="0.2">
      <c r="B45" s="1240"/>
      <c r="C45" s="1241"/>
      <c r="D45" s="106"/>
      <c r="E45" s="1246" t="s">
        <v>35</v>
      </c>
      <c r="F45" s="1246"/>
      <c r="G45" s="1246"/>
      <c r="H45" s="1247"/>
      <c r="I45" s="107">
        <v>40682</v>
      </c>
      <c r="J45" s="108">
        <v>42517</v>
      </c>
      <c r="K45" s="108">
        <v>75498</v>
      </c>
      <c r="L45" s="108">
        <v>74247</v>
      </c>
      <c r="M45" s="109">
        <v>72459</v>
      </c>
    </row>
    <row r="46" spans="2:13" ht="27.75" customHeight="1" x14ac:dyDescent="0.2">
      <c r="B46" s="1240"/>
      <c r="C46" s="1241"/>
      <c r="D46" s="110"/>
      <c r="E46" s="1246" t="s">
        <v>36</v>
      </c>
      <c r="F46" s="1246"/>
      <c r="G46" s="1246"/>
      <c r="H46" s="1247"/>
      <c r="I46" s="107" t="s">
        <v>520</v>
      </c>
      <c r="J46" s="108" t="s">
        <v>520</v>
      </c>
      <c r="K46" s="108" t="s">
        <v>520</v>
      </c>
      <c r="L46" s="108" t="s">
        <v>520</v>
      </c>
      <c r="M46" s="109" t="s">
        <v>520</v>
      </c>
    </row>
    <row r="47" spans="2:13" ht="27.75" customHeight="1" x14ac:dyDescent="0.2">
      <c r="B47" s="1240"/>
      <c r="C47" s="1241"/>
      <c r="D47" s="111"/>
      <c r="E47" s="1248" t="s">
        <v>37</v>
      </c>
      <c r="F47" s="1249"/>
      <c r="G47" s="1249"/>
      <c r="H47" s="1250"/>
      <c r="I47" s="107" t="s">
        <v>520</v>
      </c>
      <c r="J47" s="108" t="s">
        <v>520</v>
      </c>
      <c r="K47" s="108" t="s">
        <v>520</v>
      </c>
      <c r="L47" s="108" t="s">
        <v>520</v>
      </c>
      <c r="M47" s="109" t="s">
        <v>520</v>
      </c>
    </row>
    <row r="48" spans="2:13" ht="27.75" customHeight="1" x14ac:dyDescent="0.2">
      <c r="B48" s="1240"/>
      <c r="C48" s="1241"/>
      <c r="D48" s="106"/>
      <c r="E48" s="1246" t="s">
        <v>38</v>
      </c>
      <c r="F48" s="1246"/>
      <c r="G48" s="1246"/>
      <c r="H48" s="1247"/>
      <c r="I48" s="107" t="s">
        <v>520</v>
      </c>
      <c r="J48" s="108" t="s">
        <v>520</v>
      </c>
      <c r="K48" s="108" t="s">
        <v>520</v>
      </c>
      <c r="L48" s="108" t="s">
        <v>520</v>
      </c>
      <c r="M48" s="109" t="s">
        <v>520</v>
      </c>
    </row>
    <row r="49" spans="2:13" ht="27.75" customHeight="1" x14ac:dyDescent="0.2">
      <c r="B49" s="1242"/>
      <c r="C49" s="1243"/>
      <c r="D49" s="106"/>
      <c r="E49" s="1246" t="s">
        <v>39</v>
      </c>
      <c r="F49" s="1246"/>
      <c r="G49" s="1246"/>
      <c r="H49" s="1247"/>
      <c r="I49" s="107" t="s">
        <v>520</v>
      </c>
      <c r="J49" s="108" t="s">
        <v>520</v>
      </c>
      <c r="K49" s="108" t="s">
        <v>520</v>
      </c>
      <c r="L49" s="108" t="s">
        <v>520</v>
      </c>
      <c r="M49" s="109" t="s">
        <v>520</v>
      </c>
    </row>
    <row r="50" spans="2:13" ht="27.75" customHeight="1" x14ac:dyDescent="0.2">
      <c r="B50" s="1251" t="s">
        <v>40</v>
      </c>
      <c r="C50" s="1252"/>
      <c r="D50" s="112"/>
      <c r="E50" s="1246" t="s">
        <v>41</v>
      </c>
      <c r="F50" s="1246"/>
      <c r="G50" s="1246"/>
      <c r="H50" s="1247"/>
      <c r="I50" s="107">
        <v>13385</v>
      </c>
      <c r="J50" s="108">
        <v>17386</v>
      </c>
      <c r="K50" s="108">
        <v>18732</v>
      </c>
      <c r="L50" s="108">
        <v>22511</v>
      </c>
      <c r="M50" s="109">
        <v>22532</v>
      </c>
    </row>
    <row r="51" spans="2:13" ht="27.75" customHeight="1" x14ac:dyDescent="0.2">
      <c r="B51" s="1240"/>
      <c r="C51" s="1241"/>
      <c r="D51" s="106"/>
      <c r="E51" s="1246" t="s">
        <v>42</v>
      </c>
      <c r="F51" s="1246"/>
      <c r="G51" s="1246"/>
      <c r="H51" s="1247"/>
      <c r="I51" s="107">
        <v>28076</v>
      </c>
      <c r="J51" s="108">
        <v>31125</v>
      </c>
      <c r="K51" s="108">
        <v>32191</v>
      </c>
      <c r="L51" s="108">
        <v>31561</v>
      </c>
      <c r="M51" s="109">
        <v>28793</v>
      </c>
    </row>
    <row r="52" spans="2:13" ht="27.75" customHeight="1" x14ac:dyDescent="0.2">
      <c r="B52" s="1242"/>
      <c r="C52" s="1243"/>
      <c r="D52" s="106"/>
      <c r="E52" s="1246" t="s">
        <v>43</v>
      </c>
      <c r="F52" s="1246"/>
      <c r="G52" s="1246"/>
      <c r="H52" s="1247"/>
      <c r="I52" s="107">
        <v>272313</v>
      </c>
      <c r="J52" s="108">
        <v>297204</v>
      </c>
      <c r="K52" s="108">
        <v>327057</v>
      </c>
      <c r="L52" s="108">
        <v>347856</v>
      </c>
      <c r="M52" s="109">
        <v>357674</v>
      </c>
    </row>
    <row r="53" spans="2:13" ht="27.75" customHeight="1" thickBot="1" x14ac:dyDescent="0.25">
      <c r="B53" s="1253" t="s">
        <v>44</v>
      </c>
      <c r="C53" s="1254"/>
      <c r="D53" s="113"/>
      <c r="E53" s="1255" t="s">
        <v>45</v>
      </c>
      <c r="F53" s="1255"/>
      <c r="G53" s="1255"/>
      <c r="H53" s="1256"/>
      <c r="I53" s="114">
        <v>174718</v>
      </c>
      <c r="J53" s="115">
        <v>174704</v>
      </c>
      <c r="K53" s="115">
        <v>215831</v>
      </c>
      <c r="L53" s="115">
        <v>199261</v>
      </c>
      <c r="M53" s="116">
        <v>218620</v>
      </c>
    </row>
    <row r="54" spans="2:13" ht="27.75" customHeight="1" x14ac:dyDescent="0.25">
      <c r="B54" s="117" t="s">
        <v>46</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yOMz6tctjqdfyh3fugmLVrT311WT0bNsF0GDjU8KZkmfYTifzXeUnCOPKXSEdgo5soqI2cnTW+CQd9OMm7Et8A==" saltValue="iD6/xs8ZNSgQvawRl8XkP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39370078740157483" bottom="0.39370078740157483" header="0.19685039370078741" footer="0.19685039370078741"/>
  <pageSetup paperSize="8" scale="85"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0"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21" t="s">
        <v>47</v>
      </c>
    </row>
    <row r="54" spans="2:8" ht="29.25" customHeight="1" thickBot="1" x14ac:dyDescent="0.35">
      <c r="B54" s="122" t="s">
        <v>1</v>
      </c>
      <c r="C54" s="123"/>
      <c r="D54" s="123"/>
      <c r="E54" s="124" t="s">
        <v>2</v>
      </c>
      <c r="F54" s="125" t="s">
        <v>563</v>
      </c>
      <c r="G54" s="125" t="s">
        <v>564</v>
      </c>
      <c r="H54" s="126" t="s">
        <v>565</v>
      </c>
    </row>
    <row r="55" spans="2:8" ht="52.5" customHeight="1" x14ac:dyDescent="0.2">
      <c r="B55" s="127"/>
      <c r="C55" s="1262" t="s">
        <v>48</v>
      </c>
      <c r="D55" s="1262"/>
      <c r="E55" s="1263"/>
      <c r="F55" s="128">
        <v>4775</v>
      </c>
      <c r="G55" s="128">
        <v>4780</v>
      </c>
      <c r="H55" s="129">
        <v>4096</v>
      </c>
    </row>
    <row r="56" spans="2:8" ht="52.5" customHeight="1" x14ac:dyDescent="0.2">
      <c r="B56" s="130"/>
      <c r="C56" s="1264" t="s">
        <v>49</v>
      </c>
      <c r="D56" s="1264"/>
      <c r="E56" s="1265"/>
      <c r="F56" s="131">
        <v>5387</v>
      </c>
      <c r="G56" s="131">
        <v>5387</v>
      </c>
      <c r="H56" s="132">
        <v>6306</v>
      </c>
    </row>
    <row r="57" spans="2:8" ht="53.25" customHeight="1" x14ac:dyDescent="0.2">
      <c r="B57" s="130"/>
      <c r="C57" s="1266" t="s">
        <v>50</v>
      </c>
      <c r="D57" s="1266"/>
      <c r="E57" s="1267"/>
      <c r="F57" s="133">
        <v>8638</v>
      </c>
      <c r="G57" s="133">
        <v>12382</v>
      </c>
      <c r="H57" s="134">
        <v>12490</v>
      </c>
    </row>
    <row r="58" spans="2:8" ht="45.75" customHeight="1" x14ac:dyDescent="0.2">
      <c r="B58" s="135"/>
      <c r="C58" s="1268" t="s">
        <v>603</v>
      </c>
      <c r="D58" s="1269"/>
      <c r="E58" s="1270"/>
      <c r="F58" s="136" t="s">
        <v>604</v>
      </c>
      <c r="G58" s="136">
        <v>3300</v>
      </c>
      <c r="H58" s="137">
        <v>5250</v>
      </c>
    </row>
    <row r="59" spans="2:8" ht="45.75" customHeight="1" x14ac:dyDescent="0.2">
      <c r="B59" s="135"/>
      <c r="C59" s="1268" t="s">
        <v>605</v>
      </c>
      <c r="D59" s="1269"/>
      <c r="E59" s="1270"/>
      <c r="F59" s="136">
        <v>3762</v>
      </c>
      <c r="G59" s="136">
        <v>4819</v>
      </c>
      <c r="H59" s="137">
        <v>3540</v>
      </c>
    </row>
    <row r="60" spans="2:8" ht="45.75" customHeight="1" x14ac:dyDescent="0.2">
      <c r="B60" s="135"/>
      <c r="C60" s="1268" t="s">
        <v>606</v>
      </c>
      <c r="D60" s="1269"/>
      <c r="E60" s="1270"/>
      <c r="F60" s="136">
        <v>2783</v>
      </c>
      <c r="G60" s="136">
        <v>2224</v>
      </c>
      <c r="H60" s="137">
        <v>1488</v>
      </c>
    </row>
    <row r="61" spans="2:8" ht="45.75" customHeight="1" x14ac:dyDescent="0.2">
      <c r="B61" s="135"/>
      <c r="C61" s="1257" t="s">
        <v>607</v>
      </c>
      <c r="D61" s="1258"/>
      <c r="E61" s="1259"/>
      <c r="F61" s="136">
        <v>596</v>
      </c>
      <c r="G61" s="136">
        <v>592</v>
      </c>
      <c r="H61" s="137">
        <v>590</v>
      </c>
    </row>
    <row r="62" spans="2:8" ht="45.75" customHeight="1" thickBot="1" x14ac:dyDescent="0.25">
      <c r="B62" s="138"/>
      <c r="C62" s="1257" t="s">
        <v>608</v>
      </c>
      <c r="D62" s="1258"/>
      <c r="E62" s="1259"/>
      <c r="F62" s="139">
        <v>559</v>
      </c>
      <c r="G62" s="139">
        <v>542</v>
      </c>
      <c r="H62" s="140">
        <v>486</v>
      </c>
    </row>
    <row r="63" spans="2:8" ht="52.5" customHeight="1" thickBot="1" x14ac:dyDescent="0.25">
      <c r="B63" s="141"/>
      <c r="C63" s="1260" t="s">
        <v>51</v>
      </c>
      <c r="D63" s="1260"/>
      <c r="E63" s="1261"/>
      <c r="F63" s="142">
        <v>18799</v>
      </c>
      <c r="G63" s="142">
        <v>22549</v>
      </c>
      <c r="H63" s="143">
        <v>22892</v>
      </c>
    </row>
    <row r="64" spans="2:8" ht="15" customHeight="1" x14ac:dyDescent="0.2"/>
  </sheetData>
  <sheetProtection algorithmName="SHA-512" hashValue="DwEij/80H/gCxEnOu4s/vEwpuvGn8KBW7K2mzMSiDN6wQWnXDG/Fb6fjWwWgIX8ObLTCjMlFl3vQrXw+fZM30A==" saltValue="bqsf5erQlndd5PIEKm+zg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39370078740157483" bottom="0.39370078740157483" header="0.19685039370078741" footer="0.19685039370078741"/>
  <pageSetup paperSize="8" scale="60"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A78080-1A8C-447A-8AB0-65810BDD6981}">
  <sheetPr>
    <pageSetUpPr fitToPage="1"/>
  </sheetPr>
  <dimension ref="A1:WZM160"/>
  <sheetViews>
    <sheetView showGridLines="0" zoomScaleNormal="100" zoomScaleSheetLayoutView="55" workbookViewId="0"/>
  </sheetViews>
  <sheetFormatPr defaultColWidth="0" defaultRowHeight="0" customHeight="1" zeroHeight="1" x14ac:dyDescent="0.2"/>
  <cols>
    <col min="1" max="1" width="6.36328125" style="1271" customWidth="1"/>
    <col min="2" max="107" width="2.453125" style="1271" customWidth="1"/>
    <col min="108" max="108" width="6.08984375" style="1273" customWidth="1"/>
    <col min="109" max="109" width="5.90625" style="1272" customWidth="1"/>
    <col min="110" max="110" width="19.08984375" style="1271" hidden="1"/>
    <col min="111" max="115" width="12.6328125" style="1271" hidden="1"/>
    <col min="116" max="349" width="8.6328125" style="1271" hidden="1"/>
    <col min="350" max="355" width="14.90625" style="1271" hidden="1"/>
    <col min="356" max="357" width="15.90625" style="1271" hidden="1"/>
    <col min="358" max="363" width="16.08984375" style="1271" hidden="1"/>
    <col min="364" max="364" width="6.08984375" style="1271" hidden="1"/>
    <col min="365" max="365" width="3" style="1271" hidden="1"/>
    <col min="366" max="605" width="8.6328125" style="1271" hidden="1"/>
    <col min="606" max="611" width="14.90625" style="1271" hidden="1"/>
    <col min="612" max="613" width="15.90625" style="1271" hidden="1"/>
    <col min="614" max="619" width="16.08984375" style="1271" hidden="1"/>
    <col min="620" max="620" width="6.08984375" style="1271" hidden="1"/>
    <col min="621" max="621" width="3" style="1271" hidden="1"/>
    <col min="622" max="861" width="8.6328125" style="1271" hidden="1"/>
    <col min="862" max="867" width="14.90625" style="1271" hidden="1"/>
    <col min="868" max="869" width="15.90625" style="1271" hidden="1"/>
    <col min="870" max="875" width="16.08984375" style="1271" hidden="1"/>
    <col min="876" max="876" width="6.08984375" style="1271" hidden="1"/>
    <col min="877" max="877" width="3" style="1271" hidden="1"/>
    <col min="878" max="1117" width="8.6328125" style="1271" hidden="1"/>
    <col min="1118" max="1123" width="14.90625" style="1271" hidden="1"/>
    <col min="1124" max="1125" width="15.90625" style="1271" hidden="1"/>
    <col min="1126" max="1131" width="16.08984375" style="1271" hidden="1"/>
    <col min="1132" max="1132" width="6.08984375" style="1271" hidden="1"/>
    <col min="1133" max="1133" width="3" style="1271" hidden="1"/>
    <col min="1134" max="1373" width="8.6328125" style="1271" hidden="1"/>
    <col min="1374" max="1379" width="14.90625" style="1271" hidden="1"/>
    <col min="1380" max="1381" width="15.90625" style="1271" hidden="1"/>
    <col min="1382" max="1387" width="16.08984375" style="1271" hidden="1"/>
    <col min="1388" max="1388" width="6.08984375" style="1271" hidden="1"/>
    <col min="1389" max="1389" width="3" style="1271" hidden="1"/>
    <col min="1390" max="1629" width="8.6328125" style="1271" hidden="1"/>
    <col min="1630" max="1635" width="14.90625" style="1271" hidden="1"/>
    <col min="1636" max="1637" width="15.90625" style="1271" hidden="1"/>
    <col min="1638" max="1643" width="16.08984375" style="1271" hidden="1"/>
    <col min="1644" max="1644" width="6.08984375" style="1271" hidden="1"/>
    <col min="1645" max="1645" width="3" style="1271" hidden="1"/>
    <col min="1646" max="1885" width="8.6328125" style="1271" hidden="1"/>
    <col min="1886" max="1891" width="14.90625" style="1271" hidden="1"/>
    <col min="1892" max="1893" width="15.90625" style="1271" hidden="1"/>
    <col min="1894" max="1899" width="16.08984375" style="1271" hidden="1"/>
    <col min="1900" max="1900" width="6.08984375" style="1271" hidden="1"/>
    <col min="1901" max="1901" width="3" style="1271" hidden="1"/>
    <col min="1902" max="2141" width="8.6328125" style="1271" hidden="1"/>
    <col min="2142" max="2147" width="14.90625" style="1271" hidden="1"/>
    <col min="2148" max="2149" width="15.90625" style="1271" hidden="1"/>
    <col min="2150" max="2155" width="16.08984375" style="1271" hidden="1"/>
    <col min="2156" max="2156" width="6.08984375" style="1271" hidden="1"/>
    <col min="2157" max="2157" width="3" style="1271" hidden="1"/>
    <col min="2158" max="2397" width="8.6328125" style="1271" hidden="1"/>
    <col min="2398" max="2403" width="14.90625" style="1271" hidden="1"/>
    <col min="2404" max="2405" width="15.90625" style="1271" hidden="1"/>
    <col min="2406" max="2411" width="16.08984375" style="1271" hidden="1"/>
    <col min="2412" max="2412" width="6.08984375" style="1271" hidden="1"/>
    <col min="2413" max="2413" width="3" style="1271" hidden="1"/>
    <col min="2414" max="2653" width="8.6328125" style="1271" hidden="1"/>
    <col min="2654" max="2659" width="14.90625" style="1271" hidden="1"/>
    <col min="2660" max="2661" width="15.90625" style="1271" hidden="1"/>
    <col min="2662" max="2667" width="16.08984375" style="1271" hidden="1"/>
    <col min="2668" max="2668" width="6.08984375" style="1271" hidden="1"/>
    <col min="2669" max="2669" width="3" style="1271" hidden="1"/>
    <col min="2670" max="2909" width="8.6328125" style="1271" hidden="1"/>
    <col min="2910" max="2915" width="14.90625" style="1271" hidden="1"/>
    <col min="2916" max="2917" width="15.90625" style="1271" hidden="1"/>
    <col min="2918" max="2923" width="16.08984375" style="1271" hidden="1"/>
    <col min="2924" max="2924" width="6.08984375" style="1271" hidden="1"/>
    <col min="2925" max="2925" width="3" style="1271" hidden="1"/>
    <col min="2926" max="3165" width="8.6328125" style="1271" hidden="1"/>
    <col min="3166" max="3171" width="14.90625" style="1271" hidden="1"/>
    <col min="3172" max="3173" width="15.90625" style="1271" hidden="1"/>
    <col min="3174" max="3179" width="16.08984375" style="1271" hidden="1"/>
    <col min="3180" max="3180" width="6.08984375" style="1271" hidden="1"/>
    <col min="3181" max="3181" width="3" style="1271" hidden="1"/>
    <col min="3182" max="3421" width="8.6328125" style="1271" hidden="1"/>
    <col min="3422" max="3427" width="14.90625" style="1271" hidden="1"/>
    <col min="3428" max="3429" width="15.90625" style="1271" hidden="1"/>
    <col min="3430" max="3435" width="16.08984375" style="1271" hidden="1"/>
    <col min="3436" max="3436" width="6.08984375" style="1271" hidden="1"/>
    <col min="3437" max="3437" width="3" style="1271" hidden="1"/>
    <col min="3438" max="3677" width="8.6328125" style="1271" hidden="1"/>
    <col min="3678" max="3683" width="14.90625" style="1271" hidden="1"/>
    <col min="3684" max="3685" width="15.90625" style="1271" hidden="1"/>
    <col min="3686" max="3691" width="16.08984375" style="1271" hidden="1"/>
    <col min="3692" max="3692" width="6.08984375" style="1271" hidden="1"/>
    <col min="3693" max="3693" width="3" style="1271" hidden="1"/>
    <col min="3694" max="3933" width="8.6328125" style="1271" hidden="1"/>
    <col min="3934" max="3939" width="14.90625" style="1271" hidden="1"/>
    <col min="3940" max="3941" width="15.90625" style="1271" hidden="1"/>
    <col min="3942" max="3947" width="16.08984375" style="1271" hidden="1"/>
    <col min="3948" max="3948" width="6.08984375" style="1271" hidden="1"/>
    <col min="3949" max="3949" width="3" style="1271" hidden="1"/>
    <col min="3950" max="4189" width="8.6328125" style="1271" hidden="1"/>
    <col min="4190" max="4195" width="14.90625" style="1271" hidden="1"/>
    <col min="4196" max="4197" width="15.90625" style="1271" hidden="1"/>
    <col min="4198" max="4203" width="16.08984375" style="1271" hidden="1"/>
    <col min="4204" max="4204" width="6.08984375" style="1271" hidden="1"/>
    <col min="4205" max="4205" width="3" style="1271" hidden="1"/>
    <col min="4206" max="4445" width="8.6328125" style="1271" hidden="1"/>
    <col min="4446" max="4451" width="14.90625" style="1271" hidden="1"/>
    <col min="4452" max="4453" width="15.90625" style="1271" hidden="1"/>
    <col min="4454" max="4459" width="16.08984375" style="1271" hidden="1"/>
    <col min="4460" max="4460" width="6.08984375" style="1271" hidden="1"/>
    <col min="4461" max="4461" width="3" style="1271" hidden="1"/>
    <col min="4462" max="4701" width="8.6328125" style="1271" hidden="1"/>
    <col min="4702" max="4707" width="14.90625" style="1271" hidden="1"/>
    <col min="4708" max="4709" width="15.90625" style="1271" hidden="1"/>
    <col min="4710" max="4715" width="16.08984375" style="1271" hidden="1"/>
    <col min="4716" max="4716" width="6.08984375" style="1271" hidden="1"/>
    <col min="4717" max="4717" width="3" style="1271" hidden="1"/>
    <col min="4718" max="4957" width="8.6328125" style="1271" hidden="1"/>
    <col min="4958" max="4963" width="14.90625" style="1271" hidden="1"/>
    <col min="4964" max="4965" width="15.90625" style="1271" hidden="1"/>
    <col min="4966" max="4971" width="16.08984375" style="1271" hidden="1"/>
    <col min="4972" max="4972" width="6.08984375" style="1271" hidden="1"/>
    <col min="4973" max="4973" width="3" style="1271" hidden="1"/>
    <col min="4974" max="5213" width="8.6328125" style="1271" hidden="1"/>
    <col min="5214" max="5219" width="14.90625" style="1271" hidden="1"/>
    <col min="5220" max="5221" width="15.90625" style="1271" hidden="1"/>
    <col min="5222" max="5227" width="16.08984375" style="1271" hidden="1"/>
    <col min="5228" max="5228" width="6.08984375" style="1271" hidden="1"/>
    <col min="5229" max="5229" width="3" style="1271" hidden="1"/>
    <col min="5230" max="5469" width="8.6328125" style="1271" hidden="1"/>
    <col min="5470" max="5475" width="14.90625" style="1271" hidden="1"/>
    <col min="5476" max="5477" width="15.90625" style="1271" hidden="1"/>
    <col min="5478" max="5483" width="16.08984375" style="1271" hidden="1"/>
    <col min="5484" max="5484" width="6.08984375" style="1271" hidden="1"/>
    <col min="5485" max="5485" width="3" style="1271" hidden="1"/>
    <col min="5486" max="5725" width="8.6328125" style="1271" hidden="1"/>
    <col min="5726" max="5731" width="14.90625" style="1271" hidden="1"/>
    <col min="5732" max="5733" width="15.90625" style="1271" hidden="1"/>
    <col min="5734" max="5739" width="16.08984375" style="1271" hidden="1"/>
    <col min="5740" max="5740" width="6.08984375" style="1271" hidden="1"/>
    <col min="5741" max="5741" width="3" style="1271" hidden="1"/>
    <col min="5742" max="5981" width="8.6328125" style="1271" hidden="1"/>
    <col min="5982" max="5987" width="14.90625" style="1271" hidden="1"/>
    <col min="5988" max="5989" width="15.90625" style="1271" hidden="1"/>
    <col min="5990" max="5995" width="16.08984375" style="1271" hidden="1"/>
    <col min="5996" max="5996" width="6.08984375" style="1271" hidden="1"/>
    <col min="5997" max="5997" width="3" style="1271" hidden="1"/>
    <col min="5998" max="6237" width="8.6328125" style="1271" hidden="1"/>
    <col min="6238" max="6243" width="14.90625" style="1271" hidden="1"/>
    <col min="6244" max="6245" width="15.90625" style="1271" hidden="1"/>
    <col min="6246" max="6251" width="16.08984375" style="1271" hidden="1"/>
    <col min="6252" max="6252" width="6.08984375" style="1271" hidden="1"/>
    <col min="6253" max="6253" width="3" style="1271" hidden="1"/>
    <col min="6254" max="6493" width="8.6328125" style="1271" hidden="1"/>
    <col min="6494" max="6499" width="14.90625" style="1271" hidden="1"/>
    <col min="6500" max="6501" width="15.90625" style="1271" hidden="1"/>
    <col min="6502" max="6507" width="16.08984375" style="1271" hidden="1"/>
    <col min="6508" max="6508" width="6.08984375" style="1271" hidden="1"/>
    <col min="6509" max="6509" width="3" style="1271" hidden="1"/>
    <col min="6510" max="6749" width="8.6328125" style="1271" hidden="1"/>
    <col min="6750" max="6755" width="14.90625" style="1271" hidden="1"/>
    <col min="6756" max="6757" width="15.90625" style="1271" hidden="1"/>
    <col min="6758" max="6763" width="16.08984375" style="1271" hidden="1"/>
    <col min="6764" max="6764" width="6.08984375" style="1271" hidden="1"/>
    <col min="6765" max="6765" width="3" style="1271" hidden="1"/>
    <col min="6766" max="7005" width="8.6328125" style="1271" hidden="1"/>
    <col min="7006" max="7011" width="14.90625" style="1271" hidden="1"/>
    <col min="7012" max="7013" width="15.90625" style="1271" hidden="1"/>
    <col min="7014" max="7019" width="16.08984375" style="1271" hidden="1"/>
    <col min="7020" max="7020" width="6.08984375" style="1271" hidden="1"/>
    <col min="7021" max="7021" width="3" style="1271" hidden="1"/>
    <col min="7022" max="7261" width="8.6328125" style="1271" hidden="1"/>
    <col min="7262" max="7267" width="14.90625" style="1271" hidden="1"/>
    <col min="7268" max="7269" width="15.90625" style="1271" hidden="1"/>
    <col min="7270" max="7275" width="16.08984375" style="1271" hidden="1"/>
    <col min="7276" max="7276" width="6.08984375" style="1271" hidden="1"/>
    <col min="7277" max="7277" width="3" style="1271" hidden="1"/>
    <col min="7278" max="7517" width="8.6328125" style="1271" hidden="1"/>
    <col min="7518" max="7523" width="14.90625" style="1271" hidden="1"/>
    <col min="7524" max="7525" width="15.90625" style="1271" hidden="1"/>
    <col min="7526" max="7531" width="16.08984375" style="1271" hidden="1"/>
    <col min="7532" max="7532" width="6.08984375" style="1271" hidden="1"/>
    <col min="7533" max="7533" width="3" style="1271" hidden="1"/>
    <col min="7534" max="7773" width="8.6328125" style="1271" hidden="1"/>
    <col min="7774" max="7779" width="14.90625" style="1271" hidden="1"/>
    <col min="7780" max="7781" width="15.90625" style="1271" hidden="1"/>
    <col min="7782" max="7787" width="16.08984375" style="1271" hidden="1"/>
    <col min="7788" max="7788" width="6.08984375" style="1271" hidden="1"/>
    <col min="7789" max="7789" width="3" style="1271" hidden="1"/>
    <col min="7790" max="8029" width="8.6328125" style="1271" hidden="1"/>
    <col min="8030" max="8035" width="14.90625" style="1271" hidden="1"/>
    <col min="8036" max="8037" width="15.90625" style="1271" hidden="1"/>
    <col min="8038" max="8043" width="16.08984375" style="1271" hidden="1"/>
    <col min="8044" max="8044" width="6.08984375" style="1271" hidden="1"/>
    <col min="8045" max="8045" width="3" style="1271" hidden="1"/>
    <col min="8046" max="8285" width="8.6328125" style="1271" hidden="1"/>
    <col min="8286" max="8291" width="14.90625" style="1271" hidden="1"/>
    <col min="8292" max="8293" width="15.90625" style="1271" hidden="1"/>
    <col min="8294" max="8299" width="16.08984375" style="1271" hidden="1"/>
    <col min="8300" max="8300" width="6.08984375" style="1271" hidden="1"/>
    <col min="8301" max="8301" width="3" style="1271" hidden="1"/>
    <col min="8302" max="8541" width="8.6328125" style="1271" hidden="1"/>
    <col min="8542" max="8547" width="14.90625" style="1271" hidden="1"/>
    <col min="8548" max="8549" width="15.90625" style="1271" hidden="1"/>
    <col min="8550" max="8555" width="16.08984375" style="1271" hidden="1"/>
    <col min="8556" max="8556" width="6.08984375" style="1271" hidden="1"/>
    <col min="8557" max="8557" width="3" style="1271" hidden="1"/>
    <col min="8558" max="8797" width="8.6328125" style="1271" hidden="1"/>
    <col min="8798" max="8803" width="14.90625" style="1271" hidden="1"/>
    <col min="8804" max="8805" width="15.90625" style="1271" hidden="1"/>
    <col min="8806" max="8811" width="16.08984375" style="1271" hidden="1"/>
    <col min="8812" max="8812" width="6.08984375" style="1271" hidden="1"/>
    <col min="8813" max="8813" width="3" style="1271" hidden="1"/>
    <col min="8814" max="9053" width="8.6328125" style="1271" hidden="1"/>
    <col min="9054" max="9059" width="14.90625" style="1271" hidden="1"/>
    <col min="9060" max="9061" width="15.90625" style="1271" hidden="1"/>
    <col min="9062" max="9067" width="16.08984375" style="1271" hidden="1"/>
    <col min="9068" max="9068" width="6.08984375" style="1271" hidden="1"/>
    <col min="9069" max="9069" width="3" style="1271" hidden="1"/>
    <col min="9070" max="9309" width="8.6328125" style="1271" hidden="1"/>
    <col min="9310" max="9315" width="14.90625" style="1271" hidden="1"/>
    <col min="9316" max="9317" width="15.90625" style="1271" hidden="1"/>
    <col min="9318" max="9323" width="16.08984375" style="1271" hidden="1"/>
    <col min="9324" max="9324" width="6.08984375" style="1271" hidden="1"/>
    <col min="9325" max="9325" width="3" style="1271" hidden="1"/>
    <col min="9326" max="9565" width="8.6328125" style="1271" hidden="1"/>
    <col min="9566" max="9571" width="14.90625" style="1271" hidden="1"/>
    <col min="9572" max="9573" width="15.90625" style="1271" hidden="1"/>
    <col min="9574" max="9579" width="16.08984375" style="1271" hidden="1"/>
    <col min="9580" max="9580" width="6.08984375" style="1271" hidden="1"/>
    <col min="9581" max="9581" width="3" style="1271" hidden="1"/>
    <col min="9582" max="9821" width="8.6328125" style="1271" hidden="1"/>
    <col min="9822" max="9827" width="14.90625" style="1271" hidden="1"/>
    <col min="9828" max="9829" width="15.90625" style="1271" hidden="1"/>
    <col min="9830" max="9835" width="16.08984375" style="1271" hidden="1"/>
    <col min="9836" max="9836" width="6.08984375" style="1271" hidden="1"/>
    <col min="9837" max="9837" width="3" style="1271" hidden="1"/>
    <col min="9838" max="10077" width="8.6328125" style="1271" hidden="1"/>
    <col min="10078" max="10083" width="14.90625" style="1271" hidden="1"/>
    <col min="10084" max="10085" width="15.90625" style="1271" hidden="1"/>
    <col min="10086" max="10091" width="16.08984375" style="1271" hidden="1"/>
    <col min="10092" max="10092" width="6.08984375" style="1271" hidden="1"/>
    <col min="10093" max="10093" width="3" style="1271" hidden="1"/>
    <col min="10094" max="10333" width="8.6328125" style="1271" hidden="1"/>
    <col min="10334" max="10339" width="14.90625" style="1271" hidden="1"/>
    <col min="10340" max="10341" width="15.90625" style="1271" hidden="1"/>
    <col min="10342" max="10347" width="16.08984375" style="1271" hidden="1"/>
    <col min="10348" max="10348" width="6.08984375" style="1271" hidden="1"/>
    <col min="10349" max="10349" width="3" style="1271" hidden="1"/>
    <col min="10350" max="10589" width="8.6328125" style="1271" hidden="1"/>
    <col min="10590" max="10595" width="14.90625" style="1271" hidden="1"/>
    <col min="10596" max="10597" width="15.90625" style="1271" hidden="1"/>
    <col min="10598" max="10603" width="16.08984375" style="1271" hidden="1"/>
    <col min="10604" max="10604" width="6.08984375" style="1271" hidden="1"/>
    <col min="10605" max="10605" width="3" style="1271" hidden="1"/>
    <col min="10606" max="10845" width="8.6328125" style="1271" hidden="1"/>
    <col min="10846" max="10851" width="14.90625" style="1271" hidden="1"/>
    <col min="10852" max="10853" width="15.90625" style="1271" hidden="1"/>
    <col min="10854" max="10859" width="16.08984375" style="1271" hidden="1"/>
    <col min="10860" max="10860" width="6.08984375" style="1271" hidden="1"/>
    <col min="10861" max="10861" width="3" style="1271" hidden="1"/>
    <col min="10862" max="11101" width="8.6328125" style="1271" hidden="1"/>
    <col min="11102" max="11107" width="14.90625" style="1271" hidden="1"/>
    <col min="11108" max="11109" width="15.90625" style="1271" hidden="1"/>
    <col min="11110" max="11115" width="16.08984375" style="1271" hidden="1"/>
    <col min="11116" max="11116" width="6.08984375" style="1271" hidden="1"/>
    <col min="11117" max="11117" width="3" style="1271" hidden="1"/>
    <col min="11118" max="11357" width="8.6328125" style="1271" hidden="1"/>
    <col min="11358" max="11363" width="14.90625" style="1271" hidden="1"/>
    <col min="11364" max="11365" width="15.90625" style="1271" hidden="1"/>
    <col min="11366" max="11371" width="16.08984375" style="1271" hidden="1"/>
    <col min="11372" max="11372" width="6.08984375" style="1271" hidden="1"/>
    <col min="11373" max="11373" width="3" style="1271" hidden="1"/>
    <col min="11374" max="11613" width="8.6328125" style="1271" hidden="1"/>
    <col min="11614" max="11619" width="14.90625" style="1271" hidden="1"/>
    <col min="11620" max="11621" width="15.90625" style="1271" hidden="1"/>
    <col min="11622" max="11627" width="16.08984375" style="1271" hidden="1"/>
    <col min="11628" max="11628" width="6.08984375" style="1271" hidden="1"/>
    <col min="11629" max="11629" width="3" style="1271" hidden="1"/>
    <col min="11630" max="11869" width="8.6328125" style="1271" hidden="1"/>
    <col min="11870" max="11875" width="14.90625" style="1271" hidden="1"/>
    <col min="11876" max="11877" width="15.90625" style="1271" hidden="1"/>
    <col min="11878" max="11883" width="16.08984375" style="1271" hidden="1"/>
    <col min="11884" max="11884" width="6.08984375" style="1271" hidden="1"/>
    <col min="11885" max="11885" width="3" style="1271" hidden="1"/>
    <col min="11886" max="12125" width="8.6328125" style="1271" hidden="1"/>
    <col min="12126" max="12131" width="14.90625" style="1271" hidden="1"/>
    <col min="12132" max="12133" width="15.90625" style="1271" hidden="1"/>
    <col min="12134" max="12139" width="16.08984375" style="1271" hidden="1"/>
    <col min="12140" max="12140" width="6.08984375" style="1271" hidden="1"/>
    <col min="12141" max="12141" width="3" style="1271" hidden="1"/>
    <col min="12142" max="12381" width="8.6328125" style="1271" hidden="1"/>
    <col min="12382" max="12387" width="14.90625" style="1271" hidden="1"/>
    <col min="12388" max="12389" width="15.90625" style="1271" hidden="1"/>
    <col min="12390" max="12395" width="16.08984375" style="1271" hidden="1"/>
    <col min="12396" max="12396" width="6.08984375" style="1271" hidden="1"/>
    <col min="12397" max="12397" width="3" style="1271" hidden="1"/>
    <col min="12398" max="12637" width="8.6328125" style="1271" hidden="1"/>
    <col min="12638" max="12643" width="14.90625" style="1271" hidden="1"/>
    <col min="12644" max="12645" width="15.90625" style="1271" hidden="1"/>
    <col min="12646" max="12651" width="16.08984375" style="1271" hidden="1"/>
    <col min="12652" max="12652" width="6.08984375" style="1271" hidden="1"/>
    <col min="12653" max="12653" width="3" style="1271" hidden="1"/>
    <col min="12654" max="12893" width="8.6328125" style="1271" hidden="1"/>
    <col min="12894" max="12899" width="14.90625" style="1271" hidden="1"/>
    <col min="12900" max="12901" width="15.90625" style="1271" hidden="1"/>
    <col min="12902" max="12907" width="16.08984375" style="1271" hidden="1"/>
    <col min="12908" max="12908" width="6.08984375" style="1271" hidden="1"/>
    <col min="12909" max="12909" width="3" style="1271" hidden="1"/>
    <col min="12910" max="13149" width="8.6328125" style="1271" hidden="1"/>
    <col min="13150" max="13155" width="14.90625" style="1271" hidden="1"/>
    <col min="13156" max="13157" width="15.90625" style="1271" hidden="1"/>
    <col min="13158" max="13163" width="16.08984375" style="1271" hidden="1"/>
    <col min="13164" max="13164" width="6.08984375" style="1271" hidden="1"/>
    <col min="13165" max="13165" width="3" style="1271" hidden="1"/>
    <col min="13166" max="13405" width="8.6328125" style="1271" hidden="1"/>
    <col min="13406" max="13411" width="14.90625" style="1271" hidden="1"/>
    <col min="13412" max="13413" width="15.90625" style="1271" hidden="1"/>
    <col min="13414" max="13419" width="16.08984375" style="1271" hidden="1"/>
    <col min="13420" max="13420" width="6.08984375" style="1271" hidden="1"/>
    <col min="13421" max="13421" width="3" style="1271" hidden="1"/>
    <col min="13422" max="13661" width="8.6328125" style="1271" hidden="1"/>
    <col min="13662" max="13667" width="14.90625" style="1271" hidden="1"/>
    <col min="13668" max="13669" width="15.90625" style="1271" hidden="1"/>
    <col min="13670" max="13675" width="16.08984375" style="1271" hidden="1"/>
    <col min="13676" max="13676" width="6.08984375" style="1271" hidden="1"/>
    <col min="13677" max="13677" width="3" style="1271" hidden="1"/>
    <col min="13678" max="13917" width="8.6328125" style="1271" hidden="1"/>
    <col min="13918" max="13923" width="14.90625" style="1271" hidden="1"/>
    <col min="13924" max="13925" width="15.90625" style="1271" hidden="1"/>
    <col min="13926" max="13931" width="16.08984375" style="1271" hidden="1"/>
    <col min="13932" max="13932" width="6.08984375" style="1271" hidden="1"/>
    <col min="13933" max="13933" width="3" style="1271" hidden="1"/>
    <col min="13934" max="14173" width="8.6328125" style="1271" hidden="1"/>
    <col min="14174" max="14179" width="14.90625" style="1271" hidden="1"/>
    <col min="14180" max="14181" width="15.90625" style="1271" hidden="1"/>
    <col min="14182" max="14187" width="16.08984375" style="1271" hidden="1"/>
    <col min="14188" max="14188" width="6.08984375" style="1271" hidden="1"/>
    <col min="14189" max="14189" width="3" style="1271" hidden="1"/>
    <col min="14190" max="14429" width="8.6328125" style="1271" hidden="1"/>
    <col min="14430" max="14435" width="14.90625" style="1271" hidden="1"/>
    <col min="14436" max="14437" width="15.90625" style="1271" hidden="1"/>
    <col min="14438" max="14443" width="16.08984375" style="1271" hidden="1"/>
    <col min="14444" max="14444" width="6.08984375" style="1271" hidden="1"/>
    <col min="14445" max="14445" width="3" style="1271" hidden="1"/>
    <col min="14446" max="14685" width="8.6328125" style="1271" hidden="1"/>
    <col min="14686" max="14691" width="14.90625" style="1271" hidden="1"/>
    <col min="14692" max="14693" width="15.90625" style="1271" hidden="1"/>
    <col min="14694" max="14699" width="16.08984375" style="1271" hidden="1"/>
    <col min="14700" max="14700" width="6.08984375" style="1271" hidden="1"/>
    <col min="14701" max="14701" width="3" style="1271" hidden="1"/>
    <col min="14702" max="14941" width="8.6328125" style="1271" hidden="1"/>
    <col min="14942" max="14947" width="14.90625" style="1271" hidden="1"/>
    <col min="14948" max="14949" width="15.90625" style="1271" hidden="1"/>
    <col min="14950" max="14955" width="16.08984375" style="1271" hidden="1"/>
    <col min="14956" max="14956" width="6.08984375" style="1271" hidden="1"/>
    <col min="14957" max="14957" width="3" style="1271" hidden="1"/>
    <col min="14958" max="15197" width="8.6328125" style="1271" hidden="1"/>
    <col min="15198" max="15203" width="14.90625" style="1271" hidden="1"/>
    <col min="15204" max="15205" width="15.90625" style="1271" hidden="1"/>
    <col min="15206" max="15211" width="16.08984375" style="1271" hidden="1"/>
    <col min="15212" max="15212" width="6.08984375" style="1271" hidden="1"/>
    <col min="15213" max="15213" width="3" style="1271" hidden="1"/>
    <col min="15214" max="15453" width="8.6328125" style="1271" hidden="1"/>
    <col min="15454" max="15459" width="14.90625" style="1271" hidden="1"/>
    <col min="15460" max="15461" width="15.90625" style="1271" hidden="1"/>
    <col min="15462" max="15467" width="16.08984375" style="1271" hidden="1"/>
    <col min="15468" max="15468" width="6.08984375" style="1271" hidden="1"/>
    <col min="15469" max="15469" width="3" style="1271" hidden="1"/>
    <col min="15470" max="15709" width="8.6328125" style="1271" hidden="1"/>
    <col min="15710" max="15715" width="14.90625" style="1271" hidden="1"/>
    <col min="15716" max="15717" width="15.90625" style="1271" hidden="1"/>
    <col min="15718" max="15723" width="16.08984375" style="1271" hidden="1"/>
    <col min="15724" max="15724" width="6.08984375" style="1271" hidden="1"/>
    <col min="15725" max="15725" width="3" style="1271" hidden="1"/>
    <col min="15726" max="15965" width="8.6328125" style="1271" hidden="1"/>
    <col min="15966" max="15971" width="14.90625" style="1271" hidden="1"/>
    <col min="15972" max="15973" width="15.90625" style="1271" hidden="1"/>
    <col min="15974" max="15979" width="16.08984375" style="1271" hidden="1"/>
    <col min="15980" max="15980" width="6.08984375" style="1271" hidden="1"/>
    <col min="15981" max="15981" width="3" style="1271" hidden="1"/>
    <col min="15982" max="16221" width="8.6328125" style="1271" hidden="1"/>
    <col min="16222" max="16227" width="14.90625" style="1271" hidden="1"/>
    <col min="16228" max="16229" width="15.90625" style="1271" hidden="1"/>
    <col min="16230" max="16235" width="16.08984375" style="1271" hidden="1"/>
    <col min="16236" max="16236" width="6.08984375" style="1271" hidden="1"/>
    <col min="16237" max="16237" width="3" style="1271" hidden="1"/>
    <col min="16238" max="16384" width="8.6328125" style="1271" hidden="1"/>
  </cols>
  <sheetData>
    <row r="1" spans="1:143" ht="42.75" customHeight="1" x14ac:dyDescent="0.2">
      <c r="A1" s="1330"/>
      <c r="B1" s="1329"/>
      <c r="DD1" s="1271"/>
      <c r="DE1" s="1271"/>
    </row>
    <row r="2" spans="1:143" ht="25.5" customHeight="1" x14ac:dyDescent="0.2">
      <c r="A2" s="1328"/>
      <c r="C2" s="1328"/>
      <c r="O2" s="1328"/>
      <c r="P2" s="1328"/>
      <c r="Q2" s="1328"/>
      <c r="R2" s="1328"/>
      <c r="S2" s="1328"/>
      <c r="T2" s="1328"/>
      <c r="U2" s="1328"/>
      <c r="V2" s="1328"/>
      <c r="W2" s="1328"/>
      <c r="X2" s="1328"/>
      <c r="Y2" s="1328"/>
      <c r="Z2" s="1328"/>
      <c r="AA2" s="1328"/>
      <c r="AB2" s="1328"/>
      <c r="AC2" s="1328"/>
      <c r="AD2" s="1328"/>
      <c r="AE2" s="1328"/>
      <c r="AF2" s="1328"/>
      <c r="AG2" s="1328"/>
      <c r="AH2" s="1328"/>
      <c r="AI2" s="1328"/>
      <c r="AU2" s="1328"/>
      <c r="BG2" s="1328"/>
      <c r="BS2" s="1328"/>
      <c r="CE2" s="1328"/>
      <c r="CQ2" s="1328"/>
      <c r="DD2" s="1271"/>
      <c r="DE2" s="1271"/>
    </row>
    <row r="3" spans="1:143" ht="25.5" customHeight="1" x14ac:dyDescent="0.2">
      <c r="A3" s="1328"/>
      <c r="C3" s="1328"/>
      <c r="O3" s="1328"/>
      <c r="P3" s="1328"/>
      <c r="Q3" s="1328"/>
      <c r="R3" s="1328"/>
      <c r="S3" s="1328"/>
      <c r="T3" s="1328"/>
      <c r="U3" s="1328"/>
      <c r="V3" s="1328"/>
      <c r="W3" s="1328"/>
      <c r="X3" s="1328"/>
      <c r="Y3" s="1328"/>
      <c r="Z3" s="1328"/>
      <c r="AA3" s="1328"/>
      <c r="AB3" s="1328"/>
      <c r="AC3" s="1328"/>
      <c r="AD3" s="1328"/>
      <c r="AE3" s="1328"/>
      <c r="AF3" s="1328"/>
      <c r="AG3" s="1328"/>
      <c r="AH3" s="1328"/>
      <c r="AI3" s="1328"/>
      <c r="AU3" s="1328"/>
      <c r="BG3" s="1328"/>
      <c r="BS3" s="1328"/>
      <c r="CE3" s="1328"/>
      <c r="CQ3" s="1328"/>
      <c r="DD3" s="1271"/>
      <c r="DE3" s="1271"/>
    </row>
    <row r="4" spans="1:143" s="291" customFormat="1" ht="13" x14ac:dyDescent="0.2">
      <c r="A4" s="1328"/>
      <c r="B4" s="1328"/>
      <c r="C4" s="1328"/>
      <c r="D4" s="1328"/>
      <c r="E4" s="1328"/>
      <c r="F4" s="1328"/>
      <c r="G4" s="1328"/>
      <c r="H4" s="1328"/>
      <c r="I4" s="1328"/>
      <c r="J4" s="1328"/>
      <c r="K4" s="1328"/>
      <c r="L4" s="1328"/>
      <c r="M4" s="1328"/>
      <c r="N4" s="1328"/>
      <c r="O4" s="1328"/>
      <c r="P4" s="1328"/>
      <c r="Q4" s="1328"/>
      <c r="R4" s="1328"/>
      <c r="S4" s="1328"/>
      <c r="T4" s="1328"/>
      <c r="U4" s="1328"/>
      <c r="V4" s="1328"/>
      <c r="W4" s="1328"/>
      <c r="X4" s="1328"/>
      <c r="Y4" s="1328"/>
      <c r="Z4" s="1328"/>
      <c r="AA4" s="1328"/>
      <c r="AB4" s="1328"/>
      <c r="AC4" s="1328"/>
      <c r="AD4" s="1328"/>
      <c r="AE4" s="1328"/>
      <c r="AF4" s="1328"/>
      <c r="AG4" s="1328"/>
      <c r="AH4" s="1328"/>
      <c r="AI4" s="1328"/>
      <c r="AJ4" s="1328"/>
      <c r="AK4" s="1328"/>
      <c r="AL4" s="1328"/>
      <c r="AM4" s="1328"/>
      <c r="AN4" s="1328"/>
      <c r="AO4" s="1328"/>
      <c r="AP4" s="1328"/>
      <c r="AQ4" s="1328"/>
      <c r="AR4" s="1328"/>
      <c r="AS4" s="1328"/>
      <c r="AT4" s="1328"/>
      <c r="AU4" s="1328"/>
      <c r="AV4" s="1328"/>
      <c r="AW4" s="1328"/>
      <c r="AX4" s="1328"/>
      <c r="AY4" s="1328"/>
      <c r="AZ4" s="1328"/>
      <c r="BA4" s="1328"/>
      <c r="BB4" s="1328"/>
      <c r="BC4" s="1328"/>
      <c r="BD4" s="1328"/>
      <c r="BE4" s="1328"/>
      <c r="BF4" s="1328"/>
      <c r="BG4" s="1328"/>
      <c r="BH4" s="1328"/>
      <c r="BI4" s="1328"/>
      <c r="BJ4" s="1328"/>
      <c r="BK4" s="1328"/>
      <c r="BL4" s="1328"/>
      <c r="BM4" s="1328"/>
      <c r="BN4" s="1328"/>
      <c r="BO4" s="1328"/>
      <c r="BP4" s="1328"/>
      <c r="BQ4" s="1328"/>
      <c r="BR4" s="1328"/>
      <c r="BS4" s="1328"/>
      <c r="BT4" s="1328"/>
      <c r="BU4" s="1328"/>
      <c r="BV4" s="1328"/>
      <c r="BW4" s="1328"/>
      <c r="BX4" s="1328"/>
      <c r="BY4" s="1328"/>
      <c r="BZ4" s="1328"/>
      <c r="CA4" s="1328"/>
      <c r="CB4" s="1328"/>
      <c r="CC4" s="1328"/>
      <c r="CD4" s="1328"/>
      <c r="CE4" s="1328"/>
      <c r="CF4" s="1328"/>
      <c r="CG4" s="1328"/>
      <c r="CH4" s="1328"/>
      <c r="CI4" s="1328"/>
      <c r="CJ4" s="1328"/>
      <c r="CK4" s="1328"/>
      <c r="CL4" s="1328"/>
      <c r="CM4" s="1328"/>
      <c r="CN4" s="1328"/>
      <c r="CO4" s="1328"/>
      <c r="CP4" s="1328"/>
      <c r="CQ4" s="1328"/>
      <c r="CR4" s="1328"/>
      <c r="CS4" s="1328"/>
      <c r="CT4" s="1328"/>
      <c r="CU4" s="1328"/>
      <c r="CV4" s="1328"/>
      <c r="CW4" s="1328"/>
      <c r="CX4" s="1328"/>
      <c r="CY4" s="1328"/>
      <c r="CZ4" s="1328"/>
      <c r="DA4" s="1328"/>
      <c r="DB4" s="1328"/>
      <c r="DC4" s="1328"/>
      <c r="DD4" s="1328"/>
      <c r="DE4" s="1328"/>
      <c r="DF4" s="292"/>
      <c r="DG4" s="292"/>
      <c r="DH4" s="292"/>
      <c r="DI4" s="292"/>
      <c r="DJ4" s="292"/>
      <c r="DK4" s="292"/>
      <c r="DL4" s="292"/>
      <c r="DM4" s="292"/>
      <c r="DN4" s="292"/>
      <c r="DO4" s="292"/>
      <c r="DP4" s="292"/>
      <c r="DQ4" s="292"/>
      <c r="DR4" s="292"/>
      <c r="DS4" s="292"/>
      <c r="DT4" s="292"/>
      <c r="DU4" s="292"/>
      <c r="DV4" s="292"/>
      <c r="DW4" s="292"/>
    </row>
    <row r="5" spans="1:143" s="291" customFormat="1" ht="13" x14ac:dyDescent="0.2">
      <c r="A5" s="1328"/>
      <c r="B5" s="1328"/>
      <c r="C5" s="1328"/>
      <c r="D5" s="1328"/>
      <c r="E5" s="1328"/>
      <c r="F5" s="1328"/>
      <c r="G5" s="1328"/>
      <c r="H5" s="1328"/>
      <c r="I5" s="1328"/>
      <c r="J5" s="1328"/>
      <c r="K5" s="1328"/>
      <c r="L5" s="1328"/>
      <c r="M5" s="1328"/>
      <c r="N5" s="1328"/>
      <c r="O5" s="1328"/>
      <c r="P5" s="1328"/>
      <c r="Q5" s="1328"/>
      <c r="R5" s="1328"/>
      <c r="S5" s="1328"/>
      <c r="T5" s="1328"/>
      <c r="U5" s="1328"/>
      <c r="V5" s="1328"/>
      <c r="W5" s="1328"/>
      <c r="X5" s="1328"/>
      <c r="Y5" s="1328"/>
      <c r="Z5" s="1328"/>
      <c r="AA5" s="1328"/>
      <c r="AB5" s="1328"/>
      <c r="AC5" s="1328"/>
      <c r="AD5" s="1328"/>
      <c r="AE5" s="1328"/>
      <c r="AF5" s="1328"/>
      <c r="AG5" s="1328"/>
      <c r="AH5" s="1328"/>
      <c r="AI5" s="1328"/>
      <c r="AJ5" s="1328"/>
      <c r="AK5" s="1328"/>
      <c r="AL5" s="1328"/>
      <c r="AM5" s="1328"/>
      <c r="AN5" s="1328"/>
      <c r="AO5" s="1328"/>
      <c r="AP5" s="1328"/>
      <c r="AQ5" s="1328"/>
      <c r="AR5" s="1328"/>
      <c r="AS5" s="1328"/>
      <c r="AT5" s="1328"/>
      <c r="AU5" s="1328"/>
      <c r="AV5" s="1328"/>
      <c r="AW5" s="1328"/>
      <c r="AX5" s="1328"/>
      <c r="AY5" s="1328"/>
      <c r="AZ5" s="1328"/>
      <c r="BA5" s="1328"/>
      <c r="BB5" s="1328"/>
      <c r="BC5" s="1328"/>
      <c r="BD5" s="1328"/>
      <c r="BE5" s="1328"/>
      <c r="BF5" s="1328"/>
      <c r="BG5" s="1328"/>
      <c r="BH5" s="1328"/>
      <c r="BI5" s="1328"/>
      <c r="BJ5" s="1328"/>
      <c r="BK5" s="1328"/>
      <c r="BL5" s="1328"/>
      <c r="BM5" s="1328"/>
      <c r="BN5" s="1328"/>
      <c r="BO5" s="1328"/>
      <c r="BP5" s="1328"/>
      <c r="BQ5" s="1328"/>
      <c r="BR5" s="1328"/>
      <c r="BS5" s="1328"/>
      <c r="BT5" s="1328"/>
      <c r="BU5" s="1328"/>
      <c r="BV5" s="1328"/>
      <c r="BW5" s="1328"/>
      <c r="BX5" s="1328"/>
      <c r="BY5" s="1328"/>
      <c r="BZ5" s="1328"/>
      <c r="CA5" s="1328"/>
      <c r="CB5" s="1328"/>
      <c r="CC5" s="1328"/>
      <c r="CD5" s="1328"/>
      <c r="CE5" s="1328"/>
      <c r="CF5" s="1328"/>
      <c r="CG5" s="1328"/>
      <c r="CH5" s="1328"/>
      <c r="CI5" s="1328"/>
      <c r="CJ5" s="1328"/>
      <c r="CK5" s="1328"/>
      <c r="CL5" s="1328"/>
      <c r="CM5" s="1328"/>
      <c r="CN5" s="1328"/>
      <c r="CO5" s="1328"/>
      <c r="CP5" s="1328"/>
      <c r="CQ5" s="1328"/>
      <c r="CR5" s="1328"/>
      <c r="CS5" s="1328"/>
      <c r="CT5" s="1328"/>
      <c r="CU5" s="1328"/>
      <c r="CV5" s="1328"/>
      <c r="CW5" s="1328"/>
      <c r="CX5" s="1328"/>
      <c r="CY5" s="1328"/>
      <c r="CZ5" s="1328"/>
      <c r="DA5" s="1328"/>
      <c r="DB5" s="1328"/>
      <c r="DC5" s="1328"/>
      <c r="DD5" s="1328"/>
      <c r="DE5" s="1328"/>
      <c r="DF5" s="292"/>
      <c r="DG5" s="292"/>
      <c r="DH5" s="292"/>
      <c r="DI5" s="292"/>
      <c r="DJ5" s="292"/>
      <c r="DK5" s="292"/>
      <c r="DL5" s="292"/>
      <c r="DM5" s="292"/>
      <c r="DN5" s="292"/>
      <c r="DO5" s="292"/>
      <c r="DP5" s="292"/>
      <c r="DQ5" s="292"/>
      <c r="DR5" s="292"/>
      <c r="DS5" s="292"/>
      <c r="DT5" s="292"/>
      <c r="DU5" s="292"/>
      <c r="DV5" s="292"/>
      <c r="DW5" s="292"/>
    </row>
    <row r="6" spans="1:143" s="291" customFormat="1" ht="13" x14ac:dyDescent="0.2">
      <c r="A6" s="1328"/>
      <c r="B6" s="1328"/>
      <c r="C6" s="1328"/>
      <c r="D6" s="1328"/>
      <c r="E6" s="1328"/>
      <c r="F6" s="1328"/>
      <c r="G6" s="1328"/>
      <c r="H6" s="1328"/>
      <c r="I6" s="1328"/>
      <c r="J6" s="1328"/>
      <c r="K6" s="1328"/>
      <c r="L6" s="1328"/>
      <c r="M6" s="1328"/>
      <c r="N6" s="1328"/>
      <c r="O6" s="1328"/>
      <c r="P6" s="1328"/>
      <c r="Q6" s="1328"/>
      <c r="R6" s="1328"/>
      <c r="S6" s="1328"/>
      <c r="T6" s="1328"/>
      <c r="U6" s="1328"/>
      <c r="V6" s="1328"/>
      <c r="W6" s="1328"/>
      <c r="X6" s="1328"/>
      <c r="Y6" s="1328"/>
      <c r="Z6" s="1328"/>
      <c r="AA6" s="1328"/>
      <c r="AB6" s="1328"/>
      <c r="AC6" s="1328"/>
      <c r="AD6" s="1328"/>
      <c r="AE6" s="1328"/>
      <c r="AF6" s="1328"/>
      <c r="AG6" s="1328"/>
      <c r="AH6" s="1328"/>
      <c r="AI6" s="1328"/>
      <c r="AJ6" s="1328"/>
      <c r="AK6" s="1328"/>
      <c r="AL6" s="1328"/>
      <c r="AM6" s="1328"/>
      <c r="AN6" s="1328"/>
      <c r="AO6" s="1328"/>
      <c r="AP6" s="1328"/>
      <c r="AQ6" s="1328"/>
      <c r="AR6" s="1328"/>
      <c r="AS6" s="1328"/>
      <c r="AT6" s="1328"/>
      <c r="AU6" s="1328"/>
      <c r="AV6" s="1328"/>
      <c r="AW6" s="1328"/>
      <c r="AX6" s="1328"/>
      <c r="AY6" s="1328"/>
      <c r="AZ6" s="1328"/>
      <c r="BA6" s="1328"/>
      <c r="BB6" s="1328"/>
      <c r="BC6" s="1328"/>
      <c r="BD6" s="1328"/>
      <c r="BE6" s="1328"/>
      <c r="BF6" s="1328"/>
      <c r="BG6" s="1328"/>
      <c r="BH6" s="1328"/>
      <c r="BI6" s="1328"/>
      <c r="BJ6" s="1328"/>
      <c r="BK6" s="1328"/>
      <c r="BL6" s="1328"/>
      <c r="BM6" s="1328"/>
      <c r="BN6" s="1328"/>
      <c r="BO6" s="1328"/>
      <c r="BP6" s="1328"/>
      <c r="BQ6" s="1328"/>
      <c r="BR6" s="1328"/>
      <c r="BS6" s="1328"/>
      <c r="BT6" s="1328"/>
      <c r="BU6" s="1328"/>
      <c r="BV6" s="1328"/>
      <c r="BW6" s="1328"/>
      <c r="BX6" s="1328"/>
      <c r="BY6" s="1328"/>
      <c r="BZ6" s="1328"/>
      <c r="CA6" s="1328"/>
      <c r="CB6" s="1328"/>
      <c r="CC6" s="1328"/>
      <c r="CD6" s="1328"/>
      <c r="CE6" s="1328"/>
      <c r="CF6" s="1328"/>
      <c r="CG6" s="1328"/>
      <c r="CH6" s="1328"/>
      <c r="CI6" s="1328"/>
      <c r="CJ6" s="1328"/>
      <c r="CK6" s="1328"/>
      <c r="CL6" s="1328"/>
      <c r="CM6" s="1328"/>
      <c r="CN6" s="1328"/>
      <c r="CO6" s="1328"/>
      <c r="CP6" s="1328"/>
      <c r="CQ6" s="1328"/>
      <c r="CR6" s="1328"/>
      <c r="CS6" s="1328"/>
      <c r="CT6" s="1328"/>
      <c r="CU6" s="1328"/>
      <c r="CV6" s="1328"/>
      <c r="CW6" s="1328"/>
      <c r="CX6" s="1328"/>
      <c r="CY6" s="1328"/>
      <c r="CZ6" s="1328"/>
      <c r="DA6" s="1328"/>
      <c r="DB6" s="1328"/>
      <c r="DC6" s="1328"/>
      <c r="DD6" s="1328"/>
      <c r="DE6" s="1328"/>
      <c r="DF6" s="292"/>
      <c r="DG6" s="292"/>
      <c r="DH6" s="292"/>
      <c r="DI6" s="292"/>
      <c r="DJ6" s="292"/>
      <c r="DK6" s="292"/>
      <c r="DL6" s="292"/>
      <c r="DM6" s="292"/>
      <c r="DN6" s="292"/>
      <c r="DO6" s="292"/>
      <c r="DP6" s="292"/>
      <c r="DQ6" s="292"/>
      <c r="DR6" s="292"/>
      <c r="DS6" s="292"/>
      <c r="DT6" s="292"/>
      <c r="DU6" s="292"/>
      <c r="DV6" s="292"/>
      <c r="DW6" s="292"/>
    </row>
    <row r="7" spans="1:143" s="291" customFormat="1" ht="13" x14ac:dyDescent="0.2">
      <c r="A7" s="1328"/>
      <c r="B7" s="1328"/>
      <c r="C7" s="1328"/>
      <c r="D7" s="1328"/>
      <c r="E7" s="1328"/>
      <c r="F7" s="1328"/>
      <c r="G7" s="1328"/>
      <c r="H7" s="1328"/>
      <c r="I7" s="1328"/>
      <c r="J7" s="1328"/>
      <c r="K7" s="1328"/>
      <c r="L7" s="1328"/>
      <c r="M7" s="1328"/>
      <c r="N7" s="1328"/>
      <c r="O7" s="1328"/>
      <c r="P7" s="1328"/>
      <c r="Q7" s="1328"/>
      <c r="R7" s="1328"/>
      <c r="S7" s="1328"/>
      <c r="T7" s="1328"/>
      <c r="U7" s="1328"/>
      <c r="V7" s="1328"/>
      <c r="W7" s="1328"/>
      <c r="X7" s="1328"/>
      <c r="Y7" s="1328"/>
      <c r="Z7" s="1328"/>
      <c r="AA7" s="1328"/>
      <c r="AB7" s="1328"/>
      <c r="AC7" s="1328"/>
      <c r="AD7" s="1328"/>
      <c r="AE7" s="1328"/>
      <c r="AF7" s="1328"/>
      <c r="AG7" s="1328"/>
      <c r="AH7" s="1328"/>
      <c r="AI7" s="1328"/>
      <c r="AJ7" s="1328"/>
      <c r="AK7" s="1328"/>
      <c r="AL7" s="1328"/>
      <c r="AM7" s="1328"/>
      <c r="AN7" s="1328"/>
      <c r="AO7" s="1328"/>
      <c r="AP7" s="1328"/>
      <c r="AQ7" s="1328"/>
      <c r="AR7" s="1328"/>
      <c r="AS7" s="1328"/>
      <c r="AT7" s="1328"/>
      <c r="AU7" s="1328"/>
      <c r="AV7" s="1328"/>
      <c r="AW7" s="1328"/>
      <c r="AX7" s="1328"/>
      <c r="AY7" s="1328"/>
      <c r="AZ7" s="1328"/>
      <c r="BA7" s="1328"/>
      <c r="BB7" s="1328"/>
      <c r="BC7" s="1328"/>
      <c r="BD7" s="1328"/>
      <c r="BE7" s="1328"/>
      <c r="BF7" s="1328"/>
      <c r="BG7" s="1328"/>
      <c r="BH7" s="1328"/>
      <c r="BI7" s="1328"/>
      <c r="BJ7" s="1328"/>
      <c r="BK7" s="1328"/>
      <c r="BL7" s="1328"/>
      <c r="BM7" s="1328"/>
      <c r="BN7" s="1328"/>
      <c r="BO7" s="1328"/>
      <c r="BP7" s="1328"/>
      <c r="BQ7" s="1328"/>
      <c r="BR7" s="1328"/>
      <c r="BS7" s="1328"/>
      <c r="BT7" s="1328"/>
      <c r="BU7" s="1328"/>
      <c r="BV7" s="1328"/>
      <c r="BW7" s="1328"/>
      <c r="BX7" s="1328"/>
      <c r="BY7" s="1328"/>
      <c r="BZ7" s="1328"/>
      <c r="CA7" s="1328"/>
      <c r="CB7" s="1328"/>
      <c r="CC7" s="1328"/>
      <c r="CD7" s="1328"/>
      <c r="CE7" s="1328"/>
      <c r="CF7" s="1328"/>
      <c r="CG7" s="1328"/>
      <c r="CH7" s="1328"/>
      <c r="CI7" s="1328"/>
      <c r="CJ7" s="1328"/>
      <c r="CK7" s="1328"/>
      <c r="CL7" s="1328"/>
      <c r="CM7" s="1328"/>
      <c r="CN7" s="1328"/>
      <c r="CO7" s="1328"/>
      <c r="CP7" s="1328"/>
      <c r="CQ7" s="1328"/>
      <c r="CR7" s="1328"/>
      <c r="CS7" s="1328"/>
      <c r="CT7" s="1328"/>
      <c r="CU7" s="1328"/>
      <c r="CV7" s="1328"/>
      <c r="CW7" s="1328"/>
      <c r="CX7" s="1328"/>
      <c r="CY7" s="1328"/>
      <c r="CZ7" s="1328"/>
      <c r="DA7" s="1328"/>
      <c r="DB7" s="1328"/>
      <c r="DC7" s="1328"/>
      <c r="DD7" s="1328"/>
      <c r="DE7" s="1328"/>
      <c r="DF7" s="292"/>
      <c r="DG7" s="292"/>
      <c r="DH7" s="292"/>
      <c r="DI7" s="292"/>
      <c r="DJ7" s="292"/>
      <c r="DK7" s="292"/>
      <c r="DL7" s="292"/>
      <c r="DM7" s="292"/>
      <c r="DN7" s="292"/>
      <c r="DO7" s="292"/>
      <c r="DP7" s="292"/>
      <c r="DQ7" s="292"/>
      <c r="DR7" s="292"/>
      <c r="DS7" s="292"/>
      <c r="DT7" s="292"/>
      <c r="DU7" s="292"/>
      <c r="DV7" s="292"/>
      <c r="DW7" s="292"/>
    </row>
    <row r="8" spans="1:143" s="291" customFormat="1" ht="13" x14ac:dyDescent="0.2">
      <c r="A8" s="1328"/>
      <c r="B8" s="1328"/>
      <c r="C8" s="1328"/>
      <c r="D8" s="1328"/>
      <c r="E8" s="1328"/>
      <c r="F8" s="1328"/>
      <c r="G8" s="1328"/>
      <c r="H8" s="1328"/>
      <c r="I8" s="1328"/>
      <c r="J8" s="1328"/>
      <c r="K8" s="1328"/>
      <c r="L8" s="1328"/>
      <c r="M8" s="1328"/>
      <c r="N8" s="1328"/>
      <c r="O8" s="1328"/>
      <c r="P8" s="1328"/>
      <c r="Q8" s="1328"/>
      <c r="R8" s="1328"/>
      <c r="S8" s="1328"/>
      <c r="T8" s="1328"/>
      <c r="U8" s="1328"/>
      <c r="V8" s="1328"/>
      <c r="W8" s="1328"/>
      <c r="X8" s="1328"/>
      <c r="Y8" s="1328"/>
      <c r="Z8" s="1328"/>
      <c r="AA8" s="1328"/>
      <c r="AB8" s="1328"/>
      <c r="AC8" s="1328"/>
      <c r="AD8" s="1328"/>
      <c r="AE8" s="1328"/>
      <c r="AF8" s="1328"/>
      <c r="AG8" s="1328"/>
      <c r="AH8" s="1328"/>
      <c r="AI8" s="1328"/>
      <c r="AJ8" s="1328"/>
      <c r="AK8" s="1328"/>
      <c r="AL8" s="1328"/>
      <c r="AM8" s="1328"/>
      <c r="AN8" s="1328"/>
      <c r="AO8" s="1328"/>
      <c r="AP8" s="1328"/>
      <c r="AQ8" s="1328"/>
      <c r="AR8" s="1328"/>
      <c r="AS8" s="1328"/>
      <c r="AT8" s="1328"/>
      <c r="AU8" s="1328"/>
      <c r="AV8" s="1328"/>
      <c r="AW8" s="1328"/>
      <c r="AX8" s="1328"/>
      <c r="AY8" s="1328"/>
      <c r="AZ8" s="1328"/>
      <c r="BA8" s="1328"/>
      <c r="BB8" s="1328"/>
      <c r="BC8" s="1328"/>
      <c r="BD8" s="1328"/>
      <c r="BE8" s="1328"/>
      <c r="BF8" s="1328"/>
      <c r="BG8" s="1328"/>
      <c r="BH8" s="1328"/>
      <c r="BI8" s="1328"/>
      <c r="BJ8" s="1328"/>
      <c r="BK8" s="1328"/>
      <c r="BL8" s="1328"/>
      <c r="BM8" s="1328"/>
      <c r="BN8" s="1328"/>
      <c r="BO8" s="1328"/>
      <c r="BP8" s="1328"/>
      <c r="BQ8" s="1328"/>
      <c r="BR8" s="1328"/>
      <c r="BS8" s="1328"/>
      <c r="BT8" s="1328"/>
      <c r="BU8" s="1328"/>
      <c r="BV8" s="1328"/>
      <c r="BW8" s="1328"/>
      <c r="BX8" s="1328"/>
      <c r="BY8" s="1328"/>
      <c r="BZ8" s="1328"/>
      <c r="CA8" s="1328"/>
      <c r="CB8" s="1328"/>
      <c r="CC8" s="1328"/>
      <c r="CD8" s="1328"/>
      <c r="CE8" s="1328"/>
      <c r="CF8" s="1328"/>
      <c r="CG8" s="1328"/>
      <c r="CH8" s="1328"/>
      <c r="CI8" s="1328"/>
      <c r="CJ8" s="1328"/>
      <c r="CK8" s="1328"/>
      <c r="CL8" s="1328"/>
      <c r="CM8" s="1328"/>
      <c r="CN8" s="1328"/>
      <c r="CO8" s="1328"/>
      <c r="CP8" s="1328"/>
      <c r="CQ8" s="1328"/>
      <c r="CR8" s="1328"/>
      <c r="CS8" s="1328"/>
      <c r="CT8" s="1328"/>
      <c r="CU8" s="1328"/>
      <c r="CV8" s="1328"/>
      <c r="CW8" s="1328"/>
      <c r="CX8" s="1328"/>
      <c r="CY8" s="1328"/>
      <c r="CZ8" s="1328"/>
      <c r="DA8" s="1328"/>
      <c r="DB8" s="1328"/>
      <c r="DC8" s="1328"/>
      <c r="DD8" s="1328"/>
      <c r="DE8" s="1328"/>
      <c r="DF8" s="292"/>
      <c r="DG8" s="292"/>
      <c r="DH8" s="292"/>
      <c r="DI8" s="292"/>
      <c r="DJ8" s="292"/>
      <c r="DK8" s="292"/>
      <c r="DL8" s="292"/>
      <c r="DM8" s="292"/>
      <c r="DN8" s="292"/>
      <c r="DO8" s="292"/>
      <c r="DP8" s="292"/>
      <c r="DQ8" s="292"/>
      <c r="DR8" s="292"/>
      <c r="DS8" s="292"/>
      <c r="DT8" s="292"/>
      <c r="DU8" s="292"/>
      <c r="DV8" s="292"/>
      <c r="DW8" s="292"/>
    </row>
    <row r="9" spans="1:143" s="291" customFormat="1" ht="13" x14ac:dyDescent="0.2">
      <c r="A9" s="1328"/>
      <c r="B9" s="1328"/>
      <c r="C9" s="1328"/>
      <c r="D9" s="1328"/>
      <c r="E9" s="1328"/>
      <c r="F9" s="1328"/>
      <c r="G9" s="1328"/>
      <c r="H9" s="1328"/>
      <c r="I9" s="1328"/>
      <c r="J9" s="1328"/>
      <c r="K9" s="1328"/>
      <c r="L9" s="1328"/>
      <c r="M9" s="1328"/>
      <c r="N9" s="1328"/>
      <c r="O9" s="1328"/>
      <c r="P9" s="1328"/>
      <c r="Q9" s="1328"/>
      <c r="R9" s="1328"/>
      <c r="S9" s="1328"/>
      <c r="T9" s="1328"/>
      <c r="U9" s="1328"/>
      <c r="V9" s="1328"/>
      <c r="W9" s="1328"/>
      <c r="X9" s="1328"/>
      <c r="Y9" s="1328"/>
      <c r="Z9" s="1328"/>
      <c r="AA9" s="1328"/>
      <c r="AB9" s="1328"/>
      <c r="AC9" s="1328"/>
      <c r="AD9" s="1328"/>
      <c r="AE9" s="1328"/>
      <c r="AF9" s="1328"/>
      <c r="AG9" s="1328"/>
      <c r="AH9" s="1328"/>
      <c r="AI9" s="1328"/>
      <c r="AJ9" s="1328"/>
      <c r="AK9" s="1328"/>
      <c r="AL9" s="1328"/>
      <c r="AM9" s="1328"/>
      <c r="AN9" s="1328"/>
      <c r="AO9" s="1328"/>
      <c r="AP9" s="1328"/>
      <c r="AQ9" s="1328"/>
      <c r="AR9" s="1328"/>
      <c r="AS9" s="1328"/>
      <c r="AT9" s="1328"/>
      <c r="AU9" s="1328"/>
      <c r="AV9" s="1328"/>
      <c r="AW9" s="1328"/>
      <c r="AX9" s="1328"/>
      <c r="AY9" s="1328"/>
      <c r="AZ9" s="1328"/>
      <c r="BA9" s="1328"/>
      <c r="BB9" s="1328"/>
      <c r="BC9" s="1328"/>
      <c r="BD9" s="1328"/>
      <c r="BE9" s="1328"/>
      <c r="BF9" s="1328"/>
      <c r="BG9" s="1328"/>
      <c r="BH9" s="1328"/>
      <c r="BI9" s="1328"/>
      <c r="BJ9" s="1328"/>
      <c r="BK9" s="1328"/>
      <c r="BL9" s="1328"/>
      <c r="BM9" s="1328"/>
      <c r="BN9" s="1328"/>
      <c r="BO9" s="1328"/>
      <c r="BP9" s="1328"/>
      <c r="BQ9" s="1328"/>
      <c r="BR9" s="1328"/>
      <c r="BS9" s="1328"/>
      <c r="BT9" s="1328"/>
      <c r="BU9" s="1328"/>
      <c r="BV9" s="1328"/>
      <c r="BW9" s="1328"/>
      <c r="BX9" s="1328"/>
      <c r="BY9" s="1328"/>
      <c r="BZ9" s="1328"/>
      <c r="CA9" s="1328"/>
      <c r="CB9" s="1328"/>
      <c r="CC9" s="1328"/>
      <c r="CD9" s="1328"/>
      <c r="CE9" s="1328"/>
      <c r="CF9" s="1328"/>
      <c r="CG9" s="1328"/>
      <c r="CH9" s="1328"/>
      <c r="CI9" s="1328"/>
      <c r="CJ9" s="1328"/>
      <c r="CK9" s="1328"/>
      <c r="CL9" s="1328"/>
      <c r="CM9" s="1328"/>
      <c r="CN9" s="1328"/>
      <c r="CO9" s="1328"/>
      <c r="CP9" s="1328"/>
      <c r="CQ9" s="1328"/>
      <c r="CR9" s="1328"/>
      <c r="CS9" s="1328"/>
      <c r="CT9" s="1328"/>
      <c r="CU9" s="1328"/>
      <c r="CV9" s="1328"/>
      <c r="CW9" s="1328"/>
      <c r="CX9" s="1328"/>
      <c r="CY9" s="1328"/>
      <c r="CZ9" s="1328"/>
      <c r="DA9" s="1328"/>
      <c r="DB9" s="1328"/>
      <c r="DC9" s="1328"/>
      <c r="DD9" s="1328"/>
      <c r="DE9" s="1328"/>
      <c r="DF9" s="292"/>
      <c r="DG9" s="292"/>
      <c r="DH9" s="292"/>
      <c r="DI9" s="292"/>
      <c r="DJ9" s="292"/>
      <c r="DK9" s="292"/>
      <c r="DL9" s="292"/>
      <c r="DM9" s="292"/>
      <c r="DN9" s="292"/>
      <c r="DO9" s="292"/>
      <c r="DP9" s="292"/>
      <c r="DQ9" s="292"/>
      <c r="DR9" s="292"/>
      <c r="DS9" s="292"/>
      <c r="DT9" s="292"/>
      <c r="DU9" s="292"/>
      <c r="DV9" s="292"/>
      <c r="DW9" s="292"/>
    </row>
    <row r="10" spans="1:143" s="291" customFormat="1" ht="13" x14ac:dyDescent="0.2">
      <c r="A10" s="1328"/>
      <c r="B10" s="1328"/>
      <c r="C10" s="1328"/>
      <c r="D10" s="1328"/>
      <c r="E10" s="1328"/>
      <c r="F10" s="1328"/>
      <c r="G10" s="1328"/>
      <c r="H10" s="1328"/>
      <c r="I10" s="1328"/>
      <c r="J10" s="1328"/>
      <c r="K10" s="1328"/>
      <c r="L10" s="1328"/>
      <c r="M10" s="1328"/>
      <c r="N10" s="1328"/>
      <c r="O10" s="1328"/>
      <c r="P10" s="1328"/>
      <c r="Q10" s="1328"/>
      <c r="R10" s="1328"/>
      <c r="S10" s="1328"/>
      <c r="T10" s="1328"/>
      <c r="U10" s="1328"/>
      <c r="V10" s="1328"/>
      <c r="W10" s="1328"/>
      <c r="X10" s="1328"/>
      <c r="Y10" s="1328"/>
      <c r="Z10" s="1328"/>
      <c r="AA10" s="1328"/>
      <c r="AB10" s="1328"/>
      <c r="AC10" s="1328"/>
      <c r="AD10" s="1328"/>
      <c r="AE10" s="1328"/>
      <c r="AF10" s="1328"/>
      <c r="AG10" s="1328"/>
      <c r="AH10" s="1328"/>
      <c r="AI10" s="1328"/>
      <c r="AJ10" s="1328"/>
      <c r="AK10" s="1328"/>
      <c r="AL10" s="1328"/>
      <c r="AM10" s="1328"/>
      <c r="AN10" s="1328"/>
      <c r="AO10" s="1328"/>
      <c r="AP10" s="1328"/>
      <c r="AQ10" s="1328"/>
      <c r="AR10" s="1328"/>
      <c r="AS10" s="1328"/>
      <c r="AT10" s="1328"/>
      <c r="AU10" s="1328"/>
      <c r="AV10" s="1328"/>
      <c r="AW10" s="1328"/>
      <c r="AX10" s="1328"/>
      <c r="AY10" s="1328"/>
      <c r="AZ10" s="1328"/>
      <c r="BA10" s="1328"/>
      <c r="BB10" s="1328"/>
      <c r="BC10" s="1328"/>
      <c r="BD10" s="1328"/>
      <c r="BE10" s="1328"/>
      <c r="BF10" s="1328"/>
      <c r="BG10" s="1328"/>
      <c r="BH10" s="1328"/>
      <c r="BI10" s="1328"/>
      <c r="BJ10" s="1328"/>
      <c r="BK10" s="1328"/>
      <c r="BL10" s="1328"/>
      <c r="BM10" s="1328"/>
      <c r="BN10" s="1328"/>
      <c r="BO10" s="1328"/>
      <c r="BP10" s="1328"/>
      <c r="BQ10" s="1328"/>
      <c r="BR10" s="1328"/>
      <c r="BS10" s="1328"/>
      <c r="BT10" s="1328"/>
      <c r="BU10" s="1328"/>
      <c r="BV10" s="1328"/>
      <c r="BW10" s="1328"/>
      <c r="BX10" s="1328"/>
      <c r="BY10" s="1328"/>
      <c r="BZ10" s="1328"/>
      <c r="CA10" s="1328"/>
      <c r="CB10" s="1328"/>
      <c r="CC10" s="1328"/>
      <c r="CD10" s="1328"/>
      <c r="CE10" s="1328"/>
      <c r="CF10" s="1328"/>
      <c r="CG10" s="1328"/>
      <c r="CH10" s="1328"/>
      <c r="CI10" s="1328"/>
      <c r="CJ10" s="1328"/>
      <c r="CK10" s="1328"/>
      <c r="CL10" s="1328"/>
      <c r="CM10" s="1328"/>
      <c r="CN10" s="1328"/>
      <c r="CO10" s="1328"/>
      <c r="CP10" s="1328"/>
      <c r="CQ10" s="1328"/>
      <c r="CR10" s="1328"/>
      <c r="CS10" s="1328"/>
      <c r="CT10" s="1328"/>
      <c r="CU10" s="1328"/>
      <c r="CV10" s="1328"/>
      <c r="CW10" s="1328"/>
      <c r="CX10" s="1328"/>
      <c r="CY10" s="1328"/>
      <c r="CZ10" s="1328"/>
      <c r="DA10" s="1328"/>
      <c r="DB10" s="1328"/>
      <c r="DC10" s="1328"/>
      <c r="DD10" s="1328"/>
      <c r="DE10" s="1328"/>
      <c r="DF10" s="292"/>
      <c r="DG10" s="292"/>
      <c r="DH10" s="292"/>
      <c r="DI10" s="292"/>
      <c r="DJ10" s="292"/>
      <c r="DK10" s="292"/>
      <c r="DL10" s="292"/>
      <c r="DM10" s="292"/>
      <c r="DN10" s="292"/>
      <c r="DO10" s="292"/>
      <c r="DP10" s="292"/>
      <c r="DQ10" s="292"/>
      <c r="DR10" s="292"/>
      <c r="DS10" s="292"/>
      <c r="DT10" s="292"/>
      <c r="DU10" s="292"/>
      <c r="DV10" s="292"/>
      <c r="DW10" s="292"/>
      <c r="EM10" s="291" t="s">
        <v>620</v>
      </c>
    </row>
    <row r="11" spans="1:143" s="291" customFormat="1" ht="13" x14ac:dyDescent="0.2">
      <c r="A11" s="1328"/>
      <c r="B11" s="1328"/>
      <c r="C11" s="1328"/>
      <c r="D11" s="1328"/>
      <c r="E11" s="1328"/>
      <c r="F11" s="1328"/>
      <c r="G11" s="1328"/>
      <c r="H11" s="1328"/>
      <c r="I11" s="1328"/>
      <c r="J11" s="1328"/>
      <c r="K11" s="1328"/>
      <c r="L11" s="1328"/>
      <c r="M11" s="1328"/>
      <c r="N11" s="1328"/>
      <c r="O11" s="1328"/>
      <c r="P11" s="1328"/>
      <c r="Q11" s="1328"/>
      <c r="R11" s="1328"/>
      <c r="S11" s="1328"/>
      <c r="T11" s="1328"/>
      <c r="U11" s="1328"/>
      <c r="V11" s="1328"/>
      <c r="W11" s="1328"/>
      <c r="X11" s="1328"/>
      <c r="Y11" s="1328"/>
      <c r="Z11" s="1328"/>
      <c r="AA11" s="1328"/>
      <c r="AB11" s="1328"/>
      <c r="AC11" s="1328"/>
      <c r="AD11" s="1328"/>
      <c r="AE11" s="1328"/>
      <c r="AF11" s="1328"/>
      <c r="AG11" s="1328"/>
      <c r="AH11" s="1328"/>
      <c r="AI11" s="1328"/>
      <c r="AJ11" s="1328"/>
      <c r="AK11" s="1328"/>
      <c r="AL11" s="1328"/>
      <c r="AM11" s="1328"/>
      <c r="AN11" s="1328"/>
      <c r="AO11" s="1328"/>
      <c r="AP11" s="1328"/>
      <c r="AQ11" s="1328"/>
      <c r="AR11" s="1328"/>
      <c r="AS11" s="1328"/>
      <c r="AT11" s="1328"/>
      <c r="AU11" s="1328"/>
      <c r="AV11" s="1328"/>
      <c r="AW11" s="1328"/>
      <c r="AX11" s="1328"/>
      <c r="AY11" s="1328"/>
      <c r="AZ11" s="1328"/>
      <c r="BA11" s="1328"/>
      <c r="BB11" s="1328"/>
      <c r="BC11" s="1328"/>
      <c r="BD11" s="1328"/>
      <c r="BE11" s="1328"/>
      <c r="BF11" s="1328"/>
      <c r="BG11" s="1328"/>
      <c r="BH11" s="1328"/>
      <c r="BI11" s="1328"/>
      <c r="BJ11" s="1328"/>
      <c r="BK11" s="1328"/>
      <c r="BL11" s="1328"/>
      <c r="BM11" s="1328"/>
      <c r="BN11" s="1328"/>
      <c r="BO11" s="1328"/>
      <c r="BP11" s="1328"/>
      <c r="BQ11" s="1328"/>
      <c r="BR11" s="1328"/>
      <c r="BS11" s="1328"/>
      <c r="BT11" s="1328"/>
      <c r="BU11" s="1328"/>
      <c r="BV11" s="1328"/>
      <c r="BW11" s="1328"/>
      <c r="BX11" s="1328"/>
      <c r="BY11" s="1328"/>
      <c r="BZ11" s="1328"/>
      <c r="CA11" s="1328"/>
      <c r="CB11" s="1328"/>
      <c r="CC11" s="1328"/>
      <c r="CD11" s="1328"/>
      <c r="CE11" s="1328"/>
      <c r="CF11" s="1328"/>
      <c r="CG11" s="1328"/>
      <c r="CH11" s="1328"/>
      <c r="CI11" s="1328"/>
      <c r="CJ11" s="1328"/>
      <c r="CK11" s="1328"/>
      <c r="CL11" s="1328"/>
      <c r="CM11" s="1328"/>
      <c r="CN11" s="1328"/>
      <c r="CO11" s="1328"/>
      <c r="CP11" s="1328"/>
      <c r="CQ11" s="1328"/>
      <c r="CR11" s="1328"/>
      <c r="CS11" s="1328"/>
      <c r="CT11" s="1328"/>
      <c r="CU11" s="1328"/>
      <c r="CV11" s="1328"/>
      <c r="CW11" s="1328"/>
      <c r="CX11" s="1328"/>
      <c r="CY11" s="1328"/>
      <c r="CZ11" s="1328"/>
      <c r="DA11" s="1328"/>
      <c r="DB11" s="1328"/>
      <c r="DC11" s="1328"/>
      <c r="DD11" s="1328"/>
      <c r="DE11" s="1328"/>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 x14ac:dyDescent="0.2">
      <c r="A12" s="1328"/>
      <c r="B12" s="1328"/>
      <c r="C12" s="1328"/>
      <c r="D12" s="1328"/>
      <c r="E12" s="1328"/>
      <c r="F12" s="1328"/>
      <c r="G12" s="1328"/>
      <c r="H12" s="1328"/>
      <c r="I12" s="1328"/>
      <c r="J12" s="1328"/>
      <c r="K12" s="1328"/>
      <c r="L12" s="1328"/>
      <c r="M12" s="1328"/>
      <c r="N12" s="1328"/>
      <c r="O12" s="1328"/>
      <c r="P12" s="1328"/>
      <c r="Q12" s="1328"/>
      <c r="R12" s="1328"/>
      <c r="S12" s="1328"/>
      <c r="T12" s="1328"/>
      <c r="U12" s="1328"/>
      <c r="V12" s="1328"/>
      <c r="W12" s="1328"/>
      <c r="X12" s="1328"/>
      <c r="Y12" s="1328"/>
      <c r="Z12" s="1328"/>
      <c r="AA12" s="1328"/>
      <c r="AB12" s="1328"/>
      <c r="AC12" s="1328"/>
      <c r="AD12" s="1328"/>
      <c r="AE12" s="1328"/>
      <c r="AF12" s="1328"/>
      <c r="AG12" s="1328"/>
      <c r="AH12" s="1328"/>
      <c r="AI12" s="1328"/>
      <c r="AJ12" s="1328"/>
      <c r="AK12" s="1328"/>
      <c r="AL12" s="1328"/>
      <c r="AM12" s="1328"/>
      <c r="AN12" s="1328"/>
      <c r="AO12" s="1328"/>
      <c r="AP12" s="1328"/>
      <c r="AQ12" s="1328"/>
      <c r="AR12" s="1328"/>
      <c r="AS12" s="1328"/>
      <c r="AT12" s="1328"/>
      <c r="AU12" s="1328"/>
      <c r="AV12" s="1328"/>
      <c r="AW12" s="1328"/>
      <c r="AX12" s="1328"/>
      <c r="AY12" s="1328"/>
      <c r="AZ12" s="1328"/>
      <c r="BA12" s="1328"/>
      <c r="BB12" s="1328"/>
      <c r="BC12" s="1328"/>
      <c r="BD12" s="1328"/>
      <c r="BE12" s="1328"/>
      <c r="BF12" s="1328"/>
      <c r="BG12" s="1328"/>
      <c r="BH12" s="1328"/>
      <c r="BI12" s="1328"/>
      <c r="BJ12" s="1328"/>
      <c r="BK12" s="1328"/>
      <c r="BL12" s="1328"/>
      <c r="BM12" s="1328"/>
      <c r="BN12" s="1328"/>
      <c r="BO12" s="1328"/>
      <c r="BP12" s="1328"/>
      <c r="BQ12" s="1328"/>
      <c r="BR12" s="1328"/>
      <c r="BS12" s="1328"/>
      <c r="BT12" s="1328"/>
      <c r="BU12" s="1328"/>
      <c r="BV12" s="1328"/>
      <c r="BW12" s="1328"/>
      <c r="BX12" s="1328"/>
      <c r="BY12" s="1328"/>
      <c r="BZ12" s="1328"/>
      <c r="CA12" s="1328"/>
      <c r="CB12" s="1328"/>
      <c r="CC12" s="1328"/>
      <c r="CD12" s="1328"/>
      <c r="CE12" s="1328"/>
      <c r="CF12" s="1328"/>
      <c r="CG12" s="1328"/>
      <c r="CH12" s="1328"/>
      <c r="CI12" s="1328"/>
      <c r="CJ12" s="1328"/>
      <c r="CK12" s="1328"/>
      <c r="CL12" s="1328"/>
      <c r="CM12" s="1328"/>
      <c r="CN12" s="1328"/>
      <c r="CO12" s="1328"/>
      <c r="CP12" s="1328"/>
      <c r="CQ12" s="1328"/>
      <c r="CR12" s="1328"/>
      <c r="CS12" s="1328"/>
      <c r="CT12" s="1328"/>
      <c r="CU12" s="1328"/>
      <c r="CV12" s="1328"/>
      <c r="CW12" s="1328"/>
      <c r="CX12" s="1328"/>
      <c r="CY12" s="1328"/>
      <c r="CZ12" s="1328"/>
      <c r="DA12" s="1328"/>
      <c r="DB12" s="1328"/>
      <c r="DC12" s="1328"/>
      <c r="DD12" s="1328"/>
      <c r="DE12" s="1328"/>
      <c r="DF12" s="292"/>
      <c r="DG12" s="292"/>
      <c r="DH12" s="292"/>
      <c r="DI12" s="292"/>
      <c r="DJ12" s="292"/>
      <c r="DK12" s="292"/>
      <c r="DL12" s="292"/>
      <c r="DM12" s="292"/>
      <c r="DN12" s="292"/>
      <c r="DO12" s="292"/>
      <c r="DP12" s="292"/>
      <c r="DQ12" s="292"/>
      <c r="DR12" s="292"/>
      <c r="DS12" s="292"/>
      <c r="DT12" s="292"/>
      <c r="DU12" s="292"/>
      <c r="DV12" s="292"/>
      <c r="DW12" s="292"/>
      <c r="EM12" s="291" t="s">
        <v>620</v>
      </c>
    </row>
    <row r="13" spans="1:143" s="291" customFormat="1" ht="13" x14ac:dyDescent="0.2">
      <c r="A13" s="1328"/>
      <c r="B13" s="1328"/>
      <c r="C13" s="1328"/>
      <c r="D13" s="1328"/>
      <c r="E13" s="1328"/>
      <c r="F13" s="1328"/>
      <c r="G13" s="1328"/>
      <c r="H13" s="1328"/>
      <c r="I13" s="1328"/>
      <c r="J13" s="1328"/>
      <c r="K13" s="1328"/>
      <c r="L13" s="1328"/>
      <c r="M13" s="1328"/>
      <c r="N13" s="1328"/>
      <c r="O13" s="1328"/>
      <c r="P13" s="1328"/>
      <c r="Q13" s="1328"/>
      <c r="R13" s="1328"/>
      <c r="S13" s="1328"/>
      <c r="T13" s="1328"/>
      <c r="U13" s="1328"/>
      <c r="V13" s="1328"/>
      <c r="W13" s="1328"/>
      <c r="X13" s="1328"/>
      <c r="Y13" s="1328"/>
      <c r="Z13" s="1328"/>
      <c r="AA13" s="1328"/>
      <c r="AB13" s="1328"/>
      <c r="AC13" s="1328"/>
      <c r="AD13" s="1328"/>
      <c r="AE13" s="1328"/>
      <c r="AF13" s="1328"/>
      <c r="AG13" s="1328"/>
      <c r="AH13" s="1328"/>
      <c r="AI13" s="1328"/>
      <c r="AJ13" s="1328"/>
      <c r="AK13" s="1328"/>
      <c r="AL13" s="1328"/>
      <c r="AM13" s="1328"/>
      <c r="AN13" s="1328"/>
      <c r="AO13" s="1328"/>
      <c r="AP13" s="1328"/>
      <c r="AQ13" s="1328"/>
      <c r="AR13" s="1328"/>
      <c r="AS13" s="1328"/>
      <c r="AT13" s="1328"/>
      <c r="AU13" s="1328"/>
      <c r="AV13" s="1328"/>
      <c r="AW13" s="1328"/>
      <c r="AX13" s="1328"/>
      <c r="AY13" s="1328"/>
      <c r="AZ13" s="1328"/>
      <c r="BA13" s="1328"/>
      <c r="BB13" s="1328"/>
      <c r="BC13" s="1328"/>
      <c r="BD13" s="1328"/>
      <c r="BE13" s="1328"/>
      <c r="BF13" s="1328"/>
      <c r="BG13" s="1328"/>
      <c r="BH13" s="1328"/>
      <c r="BI13" s="1328"/>
      <c r="BJ13" s="1328"/>
      <c r="BK13" s="1328"/>
      <c r="BL13" s="1328"/>
      <c r="BM13" s="1328"/>
      <c r="BN13" s="1328"/>
      <c r="BO13" s="1328"/>
      <c r="BP13" s="1328"/>
      <c r="BQ13" s="1328"/>
      <c r="BR13" s="1328"/>
      <c r="BS13" s="1328"/>
      <c r="BT13" s="1328"/>
      <c r="BU13" s="1328"/>
      <c r="BV13" s="1328"/>
      <c r="BW13" s="1328"/>
      <c r="BX13" s="1328"/>
      <c r="BY13" s="1328"/>
      <c r="BZ13" s="1328"/>
      <c r="CA13" s="1328"/>
      <c r="CB13" s="1328"/>
      <c r="CC13" s="1328"/>
      <c r="CD13" s="1328"/>
      <c r="CE13" s="1328"/>
      <c r="CF13" s="1328"/>
      <c r="CG13" s="1328"/>
      <c r="CH13" s="1328"/>
      <c r="CI13" s="1328"/>
      <c r="CJ13" s="1328"/>
      <c r="CK13" s="1328"/>
      <c r="CL13" s="1328"/>
      <c r="CM13" s="1328"/>
      <c r="CN13" s="1328"/>
      <c r="CO13" s="1328"/>
      <c r="CP13" s="1328"/>
      <c r="CQ13" s="1328"/>
      <c r="CR13" s="1328"/>
      <c r="CS13" s="1328"/>
      <c r="CT13" s="1328"/>
      <c r="CU13" s="1328"/>
      <c r="CV13" s="1328"/>
      <c r="CW13" s="1328"/>
      <c r="CX13" s="1328"/>
      <c r="CY13" s="1328"/>
      <c r="CZ13" s="1328"/>
      <c r="DA13" s="1328"/>
      <c r="DB13" s="1328"/>
      <c r="DC13" s="1328"/>
      <c r="DD13" s="1328"/>
      <c r="DE13" s="1328"/>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 x14ac:dyDescent="0.2">
      <c r="A14" s="1328"/>
      <c r="B14" s="1328"/>
      <c r="C14" s="1328"/>
      <c r="D14" s="1328"/>
      <c r="E14" s="1328"/>
      <c r="F14" s="1328"/>
      <c r="G14" s="1328"/>
      <c r="H14" s="1328"/>
      <c r="I14" s="1328"/>
      <c r="J14" s="1328"/>
      <c r="K14" s="1328"/>
      <c r="L14" s="1328"/>
      <c r="M14" s="1328"/>
      <c r="N14" s="1328"/>
      <c r="O14" s="1328"/>
      <c r="P14" s="1328"/>
      <c r="Q14" s="1328"/>
      <c r="R14" s="1328"/>
      <c r="S14" s="1328"/>
      <c r="T14" s="1328"/>
      <c r="U14" s="1328"/>
      <c r="V14" s="1328"/>
      <c r="W14" s="1328"/>
      <c r="X14" s="1328"/>
      <c r="Y14" s="1328"/>
      <c r="Z14" s="1328"/>
      <c r="AA14" s="1328"/>
      <c r="AB14" s="1328"/>
      <c r="AC14" s="1328"/>
      <c r="AD14" s="1328"/>
      <c r="AE14" s="1328"/>
      <c r="AF14" s="1328"/>
      <c r="AG14" s="1328"/>
      <c r="AH14" s="1328"/>
      <c r="AI14" s="1328"/>
      <c r="AJ14" s="1328"/>
      <c r="AK14" s="1328"/>
      <c r="AL14" s="1328"/>
      <c r="AM14" s="1328"/>
      <c r="AN14" s="1328"/>
      <c r="AO14" s="1328"/>
      <c r="AP14" s="1328"/>
      <c r="AQ14" s="1328"/>
      <c r="AR14" s="1328"/>
      <c r="AS14" s="1328"/>
      <c r="AT14" s="1328"/>
      <c r="AU14" s="1328"/>
      <c r="AV14" s="1328"/>
      <c r="AW14" s="1328"/>
      <c r="AX14" s="1328"/>
      <c r="AY14" s="1328"/>
      <c r="AZ14" s="1328"/>
      <c r="BA14" s="1328"/>
      <c r="BB14" s="1328"/>
      <c r="BC14" s="1328"/>
      <c r="BD14" s="1328"/>
      <c r="BE14" s="1328"/>
      <c r="BF14" s="1328"/>
      <c r="BG14" s="1328"/>
      <c r="BH14" s="1328"/>
      <c r="BI14" s="1328"/>
      <c r="BJ14" s="1328"/>
      <c r="BK14" s="1328"/>
      <c r="BL14" s="1328"/>
      <c r="BM14" s="1328"/>
      <c r="BN14" s="1328"/>
      <c r="BO14" s="1328"/>
      <c r="BP14" s="1328"/>
      <c r="BQ14" s="1328"/>
      <c r="BR14" s="1328"/>
      <c r="BS14" s="1328"/>
      <c r="BT14" s="1328"/>
      <c r="BU14" s="1328"/>
      <c r="BV14" s="1328"/>
      <c r="BW14" s="1328"/>
      <c r="BX14" s="1328"/>
      <c r="BY14" s="1328"/>
      <c r="BZ14" s="1328"/>
      <c r="CA14" s="1328"/>
      <c r="CB14" s="1328"/>
      <c r="CC14" s="1328"/>
      <c r="CD14" s="1328"/>
      <c r="CE14" s="1328"/>
      <c r="CF14" s="1328"/>
      <c r="CG14" s="1328"/>
      <c r="CH14" s="1328"/>
      <c r="CI14" s="1328"/>
      <c r="CJ14" s="1328"/>
      <c r="CK14" s="1328"/>
      <c r="CL14" s="1328"/>
      <c r="CM14" s="1328"/>
      <c r="CN14" s="1328"/>
      <c r="CO14" s="1328"/>
      <c r="CP14" s="1328"/>
      <c r="CQ14" s="1328"/>
      <c r="CR14" s="1328"/>
      <c r="CS14" s="1328"/>
      <c r="CT14" s="1328"/>
      <c r="CU14" s="1328"/>
      <c r="CV14" s="1328"/>
      <c r="CW14" s="1328"/>
      <c r="CX14" s="1328"/>
      <c r="CY14" s="1328"/>
      <c r="CZ14" s="1328"/>
      <c r="DA14" s="1328"/>
      <c r="DB14" s="1328"/>
      <c r="DC14" s="1328"/>
      <c r="DD14" s="1328"/>
      <c r="DE14" s="1328"/>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 x14ac:dyDescent="0.2">
      <c r="A15" s="1271"/>
      <c r="B15" s="1328"/>
      <c r="C15" s="1328"/>
      <c r="D15" s="1328"/>
      <c r="E15" s="1328"/>
      <c r="F15" s="1328"/>
      <c r="G15" s="1328"/>
      <c r="H15" s="1328"/>
      <c r="I15" s="1328"/>
      <c r="J15" s="1328"/>
      <c r="K15" s="1328"/>
      <c r="L15" s="1328"/>
      <c r="M15" s="1328"/>
      <c r="N15" s="1328"/>
      <c r="O15" s="1328"/>
      <c r="P15" s="1328"/>
      <c r="Q15" s="1328"/>
      <c r="R15" s="1328"/>
      <c r="S15" s="1328"/>
      <c r="T15" s="1328"/>
      <c r="U15" s="1328"/>
      <c r="V15" s="1328"/>
      <c r="W15" s="1328"/>
      <c r="X15" s="1328"/>
      <c r="Y15" s="1328"/>
      <c r="Z15" s="1328"/>
      <c r="AA15" s="1328"/>
      <c r="AB15" s="1328"/>
      <c r="AC15" s="1328"/>
      <c r="AD15" s="1328"/>
      <c r="AE15" s="1328"/>
      <c r="AF15" s="1328"/>
      <c r="AG15" s="1328"/>
      <c r="AH15" s="1328"/>
      <c r="AI15" s="1328"/>
      <c r="AJ15" s="1328"/>
      <c r="AK15" s="1328"/>
      <c r="AL15" s="1328"/>
      <c r="AM15" s="1328"/>
      <c r="AN15" s="1328"/>
      <c r="AO15" s="1328"/>
      <c r="AP15" s="1328"/>
      <c r="AQ15" s="1328"/>
      <c r="AR15" s="1328"/>
      <c r="AS15" s="1328"/>
      <c r="AT15" s="1328"/>
      <c r="AU15" s="1328"/>
      <c r="AV15" s="1328"/>
      <c r="AW15" s="1328"/>
      <c r="AX15" s="1328"/>
      <c r="AY15" s="1328"/>
      <c r="AZ15" s="1328"/>
      <c r="BA15" s="1328"/>
      <c r="BB15" s="1328"/>
      <c r="BC15" s="1328"/>
      <c r="BD15" s="1328"/>
      <c r="BE15" s="1328"/>
      <c r="BF15" s="1328"/>
      <c r="BG15" s="1328"/>
      <c r="BH15" s="1328"/>
      <c r="BI15" s="1328"/>
      <c r="BJ15" s="1328"/>
      <c r="BK15" s="1328"/>
      <c r="BL15" s="1328"/>
      <c r="BM15" s="1328"/>
      <c r="BN15" s="1328"/>
      <c r="BO15" s="1328"/>
      <c r="BP15" s="1328"/>
      <c r="BQ15" s="1328"/>
      <c r="BR15" s="1328"/>
      <c r="BS15" s="1328"/>
      <c r="BT15" s="1328"/>
      <c r="BU15" s="1328"/>
      <c r="BV15" s="1328"/>
      <c r="BW15" s="1328"/>
      <c r="BX15" s="1328"/>
      <c r="BY15" s="1328"/>
      <c r="BZ15" s="1328"/>
      <c r="CA15" s="1328"/>
      <c r="CB15" s="1328"/>
      <c r="CC15" s="1328"/>
      <c r="CD15" s="1328"/>
      <c r="CE15" s="1328"/>
      <c r="CF15" s="1328"/>
      <c r="CG15" s="1328"/>
      <c r="CH15" s="1328"/>
      <c r="CI15" s="1328"/>
      <c r="CJ15" s="1328"/>
      <c r="CK15" s="1328"/>
      <c r="CL15" s="1328"/>
      <c r="CM15" s="1328"/>
      <c r="CN15" s="1328"/>
      <c r="CO15" s="1328"/>
      <c r="CP15" s="1328"/>
      <c r="CQ15" s="1328"/>
      <c r="CR15" s="1328"/>
      <c r="CS15" s="1328"/>
      <c r="CT15" s="1328"/>
      <c r="CU15" s="1328"/>
      <c r="CV15" s="1328"/>
      <c r="CW15" s="1328"/>
      <c r="CX15" s="1328"/>
      <c r="CY15" s="1328"/>
      <c r="CZ15" s="1328"/>
      <c r="DA15" s="1328"/>
      <c r="DB15" s="1328"/>
      <c r="DC15" s="1328"/>
      <c r="DD15" s="1328"/>
      <c r="DE15" s="1328"/>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 x14ac:dyDescent="0.2">
      <c r="A16" s="1271"/>
      <c r="B16" s="1328"/>
      <c r="C16" s="1328"/>
      <c r="D16" s="1328"/>
      <c r="E16" s="1328"/>
      <c r="F16" s="1328"/>
      <c r="G16" s="1328"/>
      <c r="H16" s="1328"/>
      <c r="I16" s="1328"/>
      <c r="J16" s="1328"/>
      <c r="K16" s="1328"/>
      <c r="L16" s="1328"/>
      <c r="M16" s="1328"/>
      <c r="N16" s="1328"/>
      <c r="O16" s="1328"/>
      <c r="P16" s="1328"/>
      <c r="Q16" s="1328"/>
      <c r="R16" s="1328"/>
      <c r="S16" s="1328"/>
      <c r="T16" s="1328"/>
      <c r="U16" s="1328"/>
      <c r="V16" s="1328"/>
      <c r="W16" s="1328"/>
      <c r="X16" s="1328"/>
      <c r="Y16" s="1328"/>
      <c r="Z16" s="1328"/>
      <c r="AA16" s="1328"/>
      <c r="AB16" s="1328"/>
      <c r="AC16" s="1328"/>
      <c r="AD16" s="1328"/>
      <c r="AE16" s="1328"/>
      <c r="AF16" s="1328"/>
      <c r="AG16" s="1328"/>
      <c r="AH16" s="1328"/>
      <c r="AI16" s="1328"/>
      <c r="AJ16" s="1328"/>
      <c r="AK16" s="1328"/>
      <c r="AL16" s="1328"/>
      <c r="AM16" s="1328"/>
      <c r="AN16" s="1328"/>
      <c r="AO16" s="1328"/>
      <c r="AP16" s="1328"/>
      <c r="AQ16" s="1328"/>
      <c r="AR16" s="1328"/>
      <c r="AS16" s="1328"/>
      <c r="AT16" s="1328"/>
      <c r="AU16" s="1328"/>
      <c r="AV16" s="1328"/>
      <c r="AW16" s="1328"/>
      <c r="AX16" s="1328"/>
      <c r="AY16" s="1328"/>
      <c r="AZ16" s="1328"/>
      <c r="BA16" s="1328"/>
      <c r="BB16" s="1328"/>
      <c r="BC16" s="1328"/>
      <c r="BD16" s="1328"/>
      <c r="BE16" s="1328"/>
      <c r="BF16" s="1328"/>
      <c r="BG16" s="1328"/>
      <c r="BH16" s="1328"/>
      <c r="BI16" s="1328"/>
      <c r="BJ16" s="1328"/>
      <c r="BK16" s="1328"/>
      <c r="BL16" s="1328"/>
      <c r="BM16" s="1328"/>
      <c r="BN16" s="1328"/>
      <c r="BO16" s="1328"/>
      <c r="BP16" s="1328"/>
      <c r="BQ16" s="1328"/>
      <c r="BR16" s="1328"/>
      <c r="BS16" s="1328"/>
      <c r="BT16" s="1328"/>
      <c r="BU16" s="1328"/>
      <c r="BV16" s="1328"/>
      <c r="BW16" s="1328"/>
      <c r="BX16" s="1328"/>
      <c r="BY16" s="1328"/>
      <c r="BZ16" s="1328"/>
      <c r="CA16" s="1328"/>
      <c r="CB16" s="1328"/>
      <c r="CC16" s="1328"/>
      <c r="CD16" s="1328"/>
      <c r="CE16" s="1328"/>
      <c r="CF16" s="1328"/>
      <c r="CG16" s="1328"/>
      <c r="CH16" s="1328"/>
      <c r="CI16" s="1328"/>
      <c r="CJ16" s="1328"/>
      <c r="CK16" s="1328"/>
      <c r="CL16" s="1328"/>
      <c r="CM16" s="1328"/>
      <c r="CN16" s="1328"/>
      <c r="CO16" s="1328"/>
      <c r="CP16" s="1328"/>
      <c r="CQ16" s="1328"/>
      <c r="CR16" s="1328"/>
      <c r="CS16" s="1328"/>
      <c r="CT16" s="1328"/>
      <c r="CU16" s="1328"/>
      <c r="CV16" s="1328"/>
      <c r="CW16" s="1328"/>
      <c r="CX16" s="1328"/>
      <c r="CY16" s="1328"/>
      <c r="CZ16" s="1328"/>
      <c r="DA16" s="1328"/>
      <c r="DB16" s="1328"/>
      <c r="DC16" s="1328"/>
      <c r="DD16" s="1328"/>
      <c r="DE16" s="1328"/>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 x14ac:dyDescent="0.2">
      <c r="A17" s="1271"/>
      <c r="B17" s="1328"/>
      <c r="C17" s="1328"/>
      <c r="D17" s="1328"/>
      <c r="E17" s="1328"/>
      <c r="F17" s="1328"/>
      <c r="G17" s="1328"/>
      <c r="H17" s="1328"/>
      <c r="I17" s="1328"/>
      <c r="J17" s="1328"/>
      <c r="K17" s="1328"/>
      <c r="L17" s="1328"/>
      <c r="M17" s="1328"/>
      <c r="N17" s="1328"/>
      <c r="O17" s="1328"/>
      <c r="P17" s="1328"/>
      <c r="Q17" s="1328"/>
      <c r="R17" s="1328"/>
      <c r="S17" s="1328"/>
      <c r="T17" s="1328"/>
      <c r="U17" s="1328"/>
      <c r="V17" s="1328"/>
      <c r="W17" s="1328"/>
      <c r="X17" s="1328"/>
      <c r="Y17" s="1328"/>
      <c r="Z17" s="1328"/>
      <c r="AA17" s="1328"/>
      <c r="AB17" s="1328"/>
      <c r="AC17" s="1328"/>
      <c r="AD17" s="1328"/>
      <c r="AE17" s="1328"/>
      <c r="AF17" s="1328"/>
      <c r="AG17" s="1328"/>
      <c r="AH17" s="1328"/>
      <c r="AI17" s="1328"/>
      <c r="AJ17" s="1328"/>
      <c r="AK17" s="1328"/>
      <c r="AL17" s="1328"/>
      <c r="AM17" s="1328"/>
      <c r="AN17" s="1328"/>
      <c r="AO17" s="1328"/>
      <c r="AP17" s="1328"/>
      <c r="AQ17" s="1328"/>
      <c r="AR17" s="1328"/>
      <c r="AS17" s="1328"/>
      <c r="AT17" s="1328"/>
      <c r="AU17" s="1328"/>
      <c r="AV17" s="1328"/>
      <c r="AW17" s="1328"/>
      <c r="AX17" s="1328"/>
      <c r="AY17" s="1328"/>
      <c r="AZ17" s="1328"/>
      <c r="BA17" s="1328"/>
      <c r="BB17" s="1328"/>
      <c r="BC17" s="1328"/>
      <c r="BD17" s="1328"/>
      <c r="BE17" s="1328"/>
      <c r="BF17" s="1328"/>
      <c r="BG17" s="1328"/>
      <c r="BH17" s="1328"/>
      <c r="BI17" s="1328"/>
      <c r="BJ17" s="1328"/>
      <c r="BK17" s="1328"/>
      <c r="BL17" s="1328"/>
      <c r="BM17" s="1328"/>
      <c r="BN17" s="1328"/>
      <c r="BO17" s="1328"/>
      <c r="BP17" s="1328"/>
      <c r="BQ17" s="1328"/>
      <c r="BR17" s="1328"/>
      <c r="BS17" s="1328"/>
      <c r="BT17" s="1328"/>
      <c r="BU17" s="1328"/>
      <c r="BV17" s="1328"/>
      <c r="BW17" s="1328"/>
      <c r="BX17" s="1328"/>
      <c r="BY17" s="1328"/>
      <c r="BZ17" s="1328"/>
      <c r="CA17" s="1328"/>
      <c r="CB17" s="1328"/>
      <c r="CC17" s="1328"/>
      <c r="CD17" s="1328"/>
      <c r="CE17" s="1328"/>
      <c r="CF17" s="1328"/>
      <c r="CG17" s="1328"/>
      <c r="CH17" s="1328"/>
      <c r="CI17" s="1328"/>
      <c r="CJ17" s="1328"/>
      <c r="CK17" s="1328"/>
      <c r="CL17" s="1328"/>
      <c r="CM17" s="1328"/>
      <c r="CN17" s="1328"/>
      <c r="CO17" s="1328"/>
      <c r="CP17" s="1328"/>
      <c r="CQ17" s="1328"/>
      <c r="CR17" s="1328"/>
      <c r="CS17" s="1328"/>
      <c r="CT17" s="1328"/>
      <c r="CU17" s="1328"/>
      <c r="CV17" s="1328"/>
      <c r="CW17" s="1328"/>
      <c r="CX17" s="1328"/>
      <c r="CY17" s="1328"/>
      <c r="CZ17" s="1328"/>
      <c r="DA17" s="1328"/>
      <c r="DB17" s="1328"/>
      <c r="DC17" s="1328"/>
      <c r="DD17" s="1328"/>
      <c r="DE17" s="1328"/>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 x14ac:dyDescent="0.2">
      <c r="A18" s="1271"/>
      <c r="B18" s="1328"/>
      <c r="C18" s="1328"/>
      <c r="D18" s="1328"/>
      <c r="E18" s="1328"/>
      <c r="F18" s="1328"/>
      <c r="G18" s="1328"/>
      <c r="H18" s="1328"/>
      <c r="I18" s="1328"/>
      <c r="J18" s="1328"/>
      <c r="K18" s="1328"/>
      <c r="L18" s="1328"/>
      <c r="M18" s="1328"/>
      <c r="N18" s="1328"/>
      <c r="O18" s="1328"/>
      <c r="P18" s="1328"/>
      <c r="Q18" s="1328"/>
      <c r="R18" s="1328"/>
      <c r="S18" s="1328"/>
      <c r="T18" s="1328"/>
      <c r="U18" s="1328"/>
      <c r="V18" s="1328"/>
      <c r="W18" s="1328"/>
      <c r="X18" s="1328"/>
      <c r="Y18" s="1328"/>
      <c r="Z18" s="1328"/>
      <c r="AA18" s="1328"/>
      <c r="AB18" s="1328"/>
      <c r="AC18" s="1328"/>
      <c r="AD18" s="1328"/>
      <c r="AE18" s="1328"/>
      <c r="AF18" s="1328"/>
      <c r="AG18" s="1328"/>
      <c r="AH18" s="1328"/>
      <c r="AI18" s="1328"/>
      <c r="AJ18" s="1328"/>
      <c r="AK18" s="1328"/>
      <c r="AL18" s="1328"/>
      <c r="AM18" s="1328"/>
      <c r="AN18" s="1328"/>
      <c r="AO18" s="1328"/>
      <c r="AP18" s="1328"/>
      <c r="AQ18" s="1328"/>
      <c r="AR18" s="1328"/>
      <c r="AS18" s="1328"/>
      <c r="AT18" s="1328"/>
      <c r="AU18" s="1328"/>
      <c r="AV18" s="1328"/>
      <c r="AW18" s="1328"/>
      <c r="AX18" s="1328"/>
      <c r="AY18" s="1328"/>
      <c r="AZ18" s="1328"/>
      <c r="BA18" s="1328"/>
      <c r="BB18" s="1328"/>
      <c r="BC18" s="1328"/>
      <c r="BD18" s="1328"/>
      <c r="BE18" s="1328"/>
      <c r="BF18" s="1328"/>
      <c r="BG18" s="1328"/>
      <c r="BH18" s="1328"/>
      <c r="BI18" s="1328"/>
      <c r="BJ18" s="1328"/>
      <c r="BK18" s="1328"/>
      <c r="BL18" s="1328"/>
      <c r="BM18" s="1328"/>
      <c r="BN18" s="1328"/>
      <c r="BO18" s="1328"/>
      <c r="BP18" s="1328"/>
      <c r="BQ18" s="1328"/>
      <c r="BR18" s="1328"/>
      <c r="BS18" s="1328"/>
      <c r="BT18" s="1328"/>
      <c r="BU18" s="1328"/>
      <c r="BV18" s="1328"/>
      <c r="BW18" s="1328"/>
      <c r="BX18" s="1328"/>
      <c r="BY18" s="1328"/>
      <c r="BZ18" s="1328"/>
      <c r="CA18" s="1328"/>
      <c r="CB18" s="1328"/>
      <c r="CC18" s="1328"/>
      <c r="CD18" s="1328"/>
      <c r="CE18" s="1328"/>
      <c r="CF18" s="1328"/>
      <c r="CG18" s="1328"/>
      <c r="CH18" s="1328"/>
      <c r="CI18" s="1328"/>
      <c r="CJ18" s="1328"/>
      <c r="CK18" s="1328"/>
      <c r="CL18" s="1328"/>
      <c r="CM18" s="1328"/>
      <c r="CN18" s="1328"/>
      <c r="CO18" s="1328"/>
      <c r="CP18" s="1328"/>
      <c r="CQ18" s="1328"/>
      <c r="CR18" s="1328"/>
      <c r="CS18" s="1328"/>
      <c r="CT18" s="1328"/>
      <c r="CU18" s="1328"/>
      <c r="CV18" s="1328"/>
      <c r="CW18" s="1328"/>
      <c r="CX18" s="1328"/>
      <c r="CY18" s="1328"/>
      <c r="CZ18" s="1328"/>
      <c r="DA18" s="1328"/>
      <c r="DB18" s="1328"/>
      <c r="DC18" s="1328"/>
      <c r="DD18" s="1328"/>
      <c r="DE18" s="1328"/>
      <c r="DF18" s="292"/>
      <c r="DG18" s="292"/>
      <c r="DH18" s="292"/>
      <c r="DI18" s="292"/>
      <c r="DJ18" s="292"/>
      <c r="DK18" s="292"/>
      <c r="DL18" s="292"/>
      <c r="DM18" s="292"/>
      <c r="DN18" s="292"/>
      <c r="DO18" s="292"/>
      <c r="DP18" s="292"/>
      <c r="DQ18" s="292"/>
      <c r="DR18" s="292"/>
      <c r="DS18" s="292"/>
      <c r="DT18" s="292"/>
      <c r="DU18" s="292"/>
      <c r="DV18" s="292"/>
      <c r="DW18" s="292"/>
    </row>
    <row r="19" spans="1:351" ht="13" x14ac:dyDescent="0.2">
      <c r="DD19" s="1271"/>
      <c r="DE19" s="1271"/>
    </row>
    <row r="20" spans="1:351" ht="13" x14ac:dyDescent="0.2">
      <c r="DD20" s="1271"/>
      <c r="DE20" s="1271"/>
    </row>
    <row r="21" spans="1:351" ht="16.5" x14ac:dyDescent="0.2">
      <c r="B21" s="1327"/>
      <c r="C21" s="1323"/>
      <c r="D21" s="1323"/>
      <c r="E21" s="1323"/>
      <c r="F21" s="1323"/>
      <c r="G21" s="1323"/>
      <c r="H21" s="1323"/>
      <c r="I21" s="1323"/>
      <c r="J21" s="1323"/>
      <c r="K21" s="1323"/>
      <c r="L21" s="1323"/>
      <c r="M21" s="1323"/>
      <c r="N21" s="1326"/>
      <c r="O21" s="1323"/>
      <c r="P21" s="1323"/>
      <c r="Q21" s="1323"/>
      <c r="R21" s="1323"/>
      <c r="S21" s="1323"/>
      <c r="T21" s="1323"/>
      <c r="U21" s="1323"/>
      <c r="V21" s="1323"/>
      <c r="W21" s="1323"/>
      <c r="X21" s="1323"/>
      <c r="Y21" s="1323"/>
      <c r="Z21" s="1323"/>
      <c r="AA21" s="1323"/>
      <c r="AB21" s="1323"/>
      <c r="AC21" s="1323"/>
      <c r="AD21" s="1323"/>
      <c r="AE21" s="1323"/>
      <c r="AF21" s="1323"/>
      <c r="AG21" s="1323"/>
      <c r="AH21" s="1323"/>
      <c r="AI21" s="1323"/>
      <c r="AJ21" s="1323"/>
      <c r="AK21" s="1323"/>
      <c r="AL21" s="1323"/>
      <c r="AM21" s="1323"/>
      <c r="AN21" s="1323"/>
      <c r="AO21" s="1323"/>
      <c r="AP21" s="1323"/>
      <c r="AQ21" s="1323"/>
      <c r="AR21" s="1323"/>
      <c r="AS21" s="1323"/>
      <c r="AT21" s="1326"/>
      <c r="AU21" s="1323"/>
      <c r="AV21" s="1323"/>
      <c r="AW21" s="1323"/>
      <c r="AX21" s="1323"/>
      <c r="AY21" s="1323"/>
      <c r="AZ21" s="1323"/>
      <c r="BA21" s="1323"/>
      <c r="BB21" s="1323"/>
      <c r="BC21" s="1323"/>
      <c r="BD21" s="1323"/>
      <c r="BE21" s="1323"/>
      <c r="BF21" s="1326"/>
      <c r="BG21" s="1323"/>
      <c r="BH21" s="1323"/>
      <c r="BI21" s="1323"/>
      <c r="BJ21" s="1323"/>
      <c r="BK21" s="1323"/>
      <c r="BL21" s="1323"/>
      <c r="BM21" s="1323"/>
      <c r="BN21" s="1323"/>
      <c r="BO21" s="1323"/>
      <c r="BP21" s="1323"/>
      <c r="BQ21" s="1323"/>
      <c r="BR21" s="1326"/>
      <c r="BS21" s="1323"/>
      <c r="BT21" s="1323"/>
      <c r="BU21" s="1323"/>
      <c r="BV21" s="1323"/>
      <c r="BW21" s="1323"/>
      <c r="BX21" s="1323"/>
      <c r="BY21" s="1323"/>
      <c r="BZ21" s="1323"/>
      <c r="CA21" s="1323"/>
      <c r="CB21" s="1323"/>
      <c r="CC21" s="1323"/>
      <c r="CD21" s="1326"/>
      <c r="CE21" s="1323"/>
      <c r="CF21" s="1323"/>
      <c r="CG21" s="1323"/>
      <c r="CH21" s="1323"/>
      <c r="CI21" s="1323"/>
      <c r="CJ21" s="1323"/>
      <c r="CK21" s="1323"/>
      <c r="CL21" s="1323"/>
      <c r="CM21" s="1323"/>
      <c r="CN21" s="1323"/>
      <c r="CO21" s="1323"/>
      <c r="CP21" s="1326"/>
      <c r="CQ21" s="1323"/>
      <c r="CR21" s="1323"/>
      <c r="CS21" s="1323"/>
      <c r="CT21" s="1323"/>
      <c r="CU21" s="1323"/>
      <c r="CV21" s="1323"/>
      <c r="CW21" s="1323"/>
      <c r="CX21" s="1323"/>
      <c r="CY21" s="1323"/>
      <c r="CZ21" s="1323"/>
      <c r="DA21" s="1323"/>
      <c r="DB21" s="1326"/>
      <c r="DC21" s="1323"/>
      <c r="DD21" s="1322"/>
      <c r="DE21" s="1271"/>
      <c r="MM21" s="1325"/>
    </row>
    <row r="22" spans="1:351" ht="16.5" x14ac:dyDescent="0.2">
      <c r="B22" s="1272"/>
      <c r="MM22" s="1325"/>
    </row>
    <row r="23" spans="1:351" ht="13" x14ac:dyDescent="0.2">
      <c r="B23" s="1272"/>
    </row>
    <row r="24" spans="1:351" ht="13" x14ac:dyDescent="0.2">
      <c r="B24" s="1272"/>
    </row>
    <row r="25" spans="1:351" ht="13" x14ac:dyDescent="0.2">
      <c r="B25" s="1272"/>
    </row>
    <row r="26" spans="1:351" ht="13" x14ac:dyDescent="0.2">
      <c r="B26" s="1272"/>
    </row>
    <row r="27" spans="1:351" ht="13" x14ac:dyDescent="0.2">
      <c r="B27" s="1272"/>
    </row>
    <row r="28" spans="1:351" ht="13" x14ac:dyDescent="0.2">
      <c r="B28" s="1272"/>
    </row>
    <row r="29" spans="1:351" ht="13" x14ac:dyDescent="0.2">
      <c r="B29" s="1272"/>
    </row>
    <row r="30" spans="1:351" ht="13" x14ac:dyDescent="0.2">
      <c r="B30" s="1272"/>
    </row>
    <row r="31" spans="1:351" ht="13" x14ac:dyDescent="0.2">
      <c r="B31" s="1272"/>
    </row>
    <row r="32" spans="1:351" ht="13" x14ac:dyDescent="0.2">
      <c r="B32" s="1272"/>
    </row>
    <row r="33" spans="2:109" ht="13" x14ac:dyDescent="0.2">
      <c r="B33" s="1272"/>
    </row>
    <row r="34" spans="2:109" ht="13" x14ac:dyDescent="0.2">
      <c r="B34" s="1272"/>
    </row>
    <row r="35" spans="2:109" ht="13" x14ac:dyDescent="0.2">
      <c r="B35" s="1272"/>
    </row>
    <row r="36" spans="2:109" ht="13" x14ac:dyDescent="0.2">
      <c r="B36" s="1272"/>
    </row>
    <row r="37" spans="2:109" ht="13" x14ac:dyDescent="0.2">
      <c r="B37" s="1272"/>
    </row>
    <row r="38" spans="2:109" ht="13" x14ac:dyDescent="0.2">
      <c r="B38" s="1272"/>
    </row>
    <row r="39" spans="2:109" ht="13" x14ac:dyDescent="0.2">
      <c r="B39" s="1277"/>
      <c r="C39" s="1276"/>
      <c r="D39" s="1276"/>
      <c r="E39" s="1276"/>
      <c r="F39" s="1276"/>
      <c r="G39" s="1276"/>
      <c r="H39" s="1276"/>
      <c r="I39" s="1276"/>
      <c r="J39" s="1276"/>
      <c r="K39" s="1276"/>
      <c r="L39" s="1276"/>
      <c r="M39" s="1276"/>
      <c r="N39" s="1276"/>
      <c r="O39" s="1276"/>
      <c r="P39" s="1276"/>
      <c r="Q39" s="1276"/>
      <c r="R39" s="1276"/>
      <c r="S39" s="1276"/>
      <c r="T39" s="1276"/>
      <c r="U39" s="1276"/>
      <c r="V39" s="1276"/>
      <c r="W39" s="1276"/>
      <c r="X39" s="1276"/>
      <c r="Y39" s="1276"/>
      <c r="Z39" s="1276"/>
      <c r="AA39" s="1276"/>
      <c r="AB39" s="1276"/>
      <c r="AC39" s="1276"/>
      <c r="AD39" s="1276"/>
      <c r="AE39" s="1276"/>
      <c r="AF39" s="1276"/>
      <c r="AG39" s="1276"/>
      <c r="AH39" s="1276"/>
      <c r="AI39" s="1276"/>
      <c r="AJ39" s="1276"/>
      <c r="AK39" s="1276"/>
      <c r="AL39" s="1276"/>
      <c r="AM39" s="1276"/>
      <c r="AN39" s="1276"/>
      <c r="AO39" s="1276"/>
      <c r="AP39" s="1276"/>
      <c r="AQ39" s="1276"/>
      <c r="AR39" s="1276"/>
      <c r="AS39" s="1276"/>
      <c r="AT39" s="1276"/>
      <c r="AU39" s="1276"/>
      <c r="AV39" s="1276"/>
      <c r="AW39" s="1276"/>
      <c r="AX39" s="1276"/>
      <c r="AY39" s="1276"/>
      <c r="AZ39" s="1276"/>
      <c r="BA39" s="1276"/>
      <c r="BB39" s="1276"/>
      <c r="BC39" s="1276"/>
      <c r="BD39" s="1276"/>
      <c r="BE39" s="1276"/>
      <c r="BF39" s="1276"/>
      <c r="BG39" s="1276"/>
      <c r="BH39" s="1276"/>
      <c r="BI39" s="1276"/>
      <c r="BJ39" s="1276"/>
      <c r="BK39" s="1276"/>
      <c r="BL39" s="1276"/>
      <c r="BM39" s="1276"/>
      <c r="BN39" s="1276"/>
      <c r="BO39" s="1276"/>
      <c r="BP39" s="1276"/>
      <c r="BQ39" s="1276"/>
      <c r="BR39" s="1276"/>
      <c r="BS39" s="1276"/>
      <c r="BT39" s="1276"/>
      <c r="BU39" s="1276"/>
      <c r="BV39" s="1276"/>
      <c r="BW39" s="1276"/>
      <c r="BX39" s="1276"/>
      <c r="BY39" s="1276"/>
      <c r="BZ39" s="1276"/>
      <c r="CA39" s="1276"/>
      <c r="CB39" s="1276"/>
      <c r="CC39" s="1276"/>
      <c r="CD39" s="1276"/>
      <c r="CE39" s="1276"/>
      <c r="CF39" s="1276"/>
      <c r="CG39" s="1276"/>
      <c r="CH39" s="1276"/>
      <c r="CI39" s="1276"/>
      <c r="CJ39" s="1276"/>
      <c r="CK39" s="1276"/>
      <c r="CL39" s="1276"/>
      <c r="CM39" s="1276"/>
      <c r="CN39" s="1276"/>
      <c r="CO39" s="1276"/>
      <c r="CP39" s="1276"/>
      <c r="CQ39" s="1276"/>
      <c r="CR39" s="1276"/>
      <c r="CS39" s="1276"/>
      <c r="CT39" s="1276"/>
      <c r="CU39" s="1276"/>
      <c r="CV39" s="1276"/>
      <c r="CW39" s="1276"/>
      <c r="CX39" s="1276"/>
      <c r="CY39" s="1276"/>
      <c r="CZ39" s="1276"/>
      <c r="DA39" s="1276"/>
      <c r="DB39" s="1276"/>
      <c r="DC39" s="1276"/>
      <c r="DD39" s="1275"/>
    </row>
    <row r="40" spans="2:109" ht="13" x14ac:dyDescent="0.2">
      <c r="B40" s="1313"/>
      <c r="DD40" s="1313"/>
      <c r="DE40" s="1271"/>
    </row>
    <row r="41" spans="2:109" ht="16.5" x14ac:dyDescent="0.2">
      <c r="B41" s="1324" t="s">
        <v>619</v>
      </c>
      <c r="C41" s="1323"/>
      <c r="D41" s="1323"/>
      <c r="E41" s="1323"/>
      <c r="F41" s="1323"/>
      <c r="G41" s="1323"/>
      <c r="H41" s="1323"/>
      <c r="I41" s="1323"/>
      <c r="J41" s="1323"/>
      <c r="K41" s="1323"/>
      <c r="L41" s="1323"/>
      <c r="M41" s="1323"/>
      <c r="N41" s="1323"/>
      <c r="O41" s="1323"/>
      <c r="P41" s="1323"/>
      <c r="Q41" s="1323"/>
      <c r="R41" s="1323"/>
      <c r="S41" s="1323"/>
      <c r="T41" s="1323"/>
      <c r="U41" s="1323"/>
      <c r="V41" s="1323"/>
      <c r="W41" s="1323"/>
      <c r="X41" s="1323"/>
      <c r="Y41" s="1323"/>
      <c r="Z41" s="1323"/>
      <c r="AA41" s="1323"/>
      <c r="AB41" s="1323"/>
      <c r="AC41" s="1323"/>
      <c r="AD41" s="1323"/>
      <c r="AE41" s="1323"/>
      <c r="AF41" s="1323"/>
      <c r="AG41" s="1323"/>
      <c r="AH41" s="1323"/>
      <c r="AI41" s="1323"/>
      <c r="AJ41" s="1323"/>
      <c r="AK41" s="1323"/>
      <c r="AL41" s="1323"/>
      <c r="AM41" s="1323"/>
      <c r="AN41" s="1323"/>
      <c r="AO41" s="1323"/>
      <c r="AP41" s="1323"/>
      <c r="AQ41" s="1323"/>
      <c r="AR41" s="1323"/>
      <c r="AS41" s="1323"/>
      <c r="AT41" s="1323"/>
      <c r="AU41" s="1323"/>
      <c r="AV41" s="1323"/>
      <c r="AW41" s="1323"/>
      <c r="AX41" s="1323"/>
      <c r="AY41" s="1323"/>
      <c r="AZ41" s="1323"/>
      <c r="BA41" s="1323"/>
      <c r="BB41" s="1323"/>
      <c r="BC41" s="1323"/>
      <c r="BD41" s="1323"/>
      <c r="BE41" s="1323"/>
      <c r="BF41" s="1323"/>
      <c r="BG41" s="1323"/>
      <c r="BH41" s="1323"/>
      <c r="BI41" s="1323"/>
      <c r="BJ41" s="1323"/>
      <c r="BK41" s="1323"/>
      <c r="BL41" s="1323"/>
      <c r="BM41" s="1323"/>
      <c r="BN41" s="1323"/>
      <c r="BO41" s="1323"/>
      <c r="BP41" s="1323"/>
      <c r="BQ41" s="1323"/>
      <c r="BR41" s="1323"/>
      <c r="BS41" s="1323"/>
      <c r="BT41" s="1323"/>
      <c r="BU41" s="1323"/>
      <c r="BV41" s="1323"/>
      <c r="BW41" s="1323"/>
      <c r="BX41" s="1323"/>
      <c r="BY41" s="1323"/>
      <c r="BZ41" s="1323"/>
      <c r="CA41" s="1323"/>
      <c r="CB41" s="1323"/>
      <c r="CC41" s="1323"/>
      <c r="CD41" s="1323"/>
      <c r="CE41" s="1323"/>
      <c r="CF41" s="1323"/>
      <c r="CG41" s="1323"/>
      <c r="CH41" s="1323"/>
      <c r="CI41" s="1323"/>
      <c r="CJ41" s="1323"/>
      <c r="CK41" s="1323"/>
      <c r="CL41" s="1323"/>
      <c r="CM41" s="1323"/>
      <c r="CN41" s="1323"/>
      <c r="CO41" s="1323"/>
      <c r="CP41" s="1323"/>
      <c r="CQ41" s="1323"/>
      <c r="CR41" s="1323"/>
      <c r="CS41" s="1323"/>
      <c r="CT41" s="1323"/>
      <c r="CU41" s="1323"/>
      <c r="CV41" s="1323"/>
      <c r="CW41" s="1323"/>
      <c r="CX41" s="1323"/>
      <c r="CY41" s="1323"/>
      <c r="CZ41" s="1323"/>
      <c r="DA41" s="1323"/>
      <c r="DB41" s="1323"/>
      <c r="DC41" s="1323"/>
      <c r="DD41" s="1322"/>
    </row>
    <row r="42" spans="2:109" ht="13" x14ac:dyDescent="0.2">
      <c r="B42" s="1272"/>
      <c r="G42" s="1309"/>
      <c r="I42" s="1308"/>
      <c r="J42" s="1308"/>
      <c r="K42" s="1308"/>
      <c r="AM42" s="1309"/>
      <c r="AN42" s="1309" t="s">
        <v>615</v>
      </c>
      <c r="AP42" s="1308"/>
      <c r="AQ42" s="1308"/>
      <c r="AR42" s="1308"/>
      <c r="AY42" s="1309"/>
      <c r="BA42" s="1308"/>
      <c r="BB42" s="1308"/>
      <c r="BC42" s="1308"/>
      <c r="BK42" s="1309"/>
      <c r="BM42" s="1308"/>
      <c r="BN42" s="1308"/>
      <c r="BO42" s="1308"/>
      <c r="BW42" s="1309"/>
      <c r="BY42" s="1308"/>
      <c r="BZ42" s="1308"/>
      <c r="CA42" s="1308"/>
      <c r="CI42" s="1309"/>
      <c r="CK42" s="1308"/>
      <c r="CL42" s="1308"/>
      <c r="CM42" s="1308"/>
      <c r="CU42" s="1309"/>
      <c r="CW42" s="1308"/>
      <c r="CX42" s="1308"/>
      <c r="CY42" s="1308"/>
    </row>
    <row r="43" spans="2:109" ht="13.5" customHeight="1" x14ac:dyDescent="0.2">
      <c r="B43" s="1272"/>
      <c r="AN43" s="1307" t="s">
        <v>618</v>
      </c>
      <c r="AO43" s="1306"/>
      <c r="AP43" s="1306"/>
      <c r="AQ43" s="1306"/>
      <c r="AR43" s="1306"/>
      <c r="AS43" s="1306"/>
      <c r="AT43" s="1306"/>
      <c r="AU43" s="1306"/>
      <c r="AV43" s="1306"/>
      <c r="AW43" s="1306"/>
      <c r="AX43" s="1306"/>
      <c r="AY43" s="1306"/>
      <c r="AZ43" s="1306"/>
      <c r="BA43" s="1306"/>
      <c r="BB43" s="1306"/>
      <c r="BC43" s="1306"/>
      <c r="BD43" s="1306"/>
      <c r="BE43" s="1306"/>
      <c r="BF43" s="1306"/>
      <c r="BG43" s="1306"/>
      <c r="BH43" s="1306"/>
      <c r="BI43" s="1306"/>
      <c r="BJ43" s="1306"/>
      <c r="BK43" s="1306"/>
      <c r="BL43" s="1306"/>
      <c r="BM43" s="1306"/>
      <c r="BN43" s="1306"/>
      <c r="BO43" s="1306"/>
      <c r="BP43" s="1306"/>
      <c r="BQ43" s="1306"/>
      <c r="BR43" s="1306"/>
      <c r="BS43" s="1306"/>
      <c r="BT43" s="1306"/>
      <c r="BU43" s="1306"/>
      <c r="BV43" s="1306"/>
      <c r="BW43" s="1306"/>
      <c r="BX43" s="1306"/>
      <c r="BY43" s="1306"/>
      <c r="BZ43" s="1306"/>
      <c r="CA43" s="1306"/>
      <c r="CB43" s="1306"/>
      <c r="CC43" s="1306"/>
      <c r="CD43" s="1306"/>
      <c r="CE43" s="1306"/>
      <c r="CF43" s="1306"/>
      <c r="CG43" s="1306"/>
      <c r="CH43" s="1306"/>
      <c r="CI43" s="1306"/>
      <c r="CJ43" s="1306"/>
      <c r="CK43" s="1306"/>
      <c r="CL43" s="1306"/>
      <c r="CM43" s="1306"/>
      <c r="CN43" s="1306"/>
      <c r="CO43" s="1306"/>
      <c r="CP43" s="1306"/>
      <c r="CQ43" s="1306"/>
      <c r="CR43" s="1306"/>
      <c r="CS43" s="1306"/>
      <c r="CT43" s="1306"/>
      <c r="CU43" s="1306"/>
      <c r="CV43" s="1306"/>
      <c r="CW43" s="1306"/>
      <c r="CX43" s="1306"/>
      <c r="CY43" s="1306"/>
      <c r="CZ43" s="1306"/>
      <c r="DA43" s="1306"/>
      <c r="DB43" s="1306"/>
      <c r="DC43" s="1305"/>
    </row>
    <row r="44" spans="2:109" ht="13" x14ac:dyDescent="0.2">
      <c r="B44" s="1272"/>
      <c r="AN44" s="1304"/>
      <c r="AO44" s="1303"/>
      <c r="AP44" s="1303"/>
      <c r="AQ44" s="1303"/>
      <c r="AR44" s="1303"/>
      <c r="AS44" s="1303"/>
      <c r="AT44" s="1303"/>
      <c r="AU44" s="1303"/>
      <c r="AV44" s="1303"/>
      <c r="AW44" s="1303"/>
      <c r="AX44" s="1303"/>
      <c r="AY44" s="1303"/>
      <c r="AZ44" s="1303"/>
      <c r="BA44" s="1303"/>
      <c r="BB44" s="1303"/>
      <c r="BC44" s="1303"/>
      <c r="BD44" s="1303"/>
      <c r="BE44" s="1303"/>
      <c r="BF44" s="1303"/>
      <c r="BG44" s="1303"/>
      <c r="BH44" s="1303"/>
      <c r="BI44" s="1303"/>
      <c r="BJ44" s="1303"/>
      <c r="BK44" s="1303"/>
      <c r="BL44" s="1303"/>
      <c r="BM44" s="1303"/>
      <c r="BN44" s="1303"/>
      <c r="BO44" s="1303"/>
      <c r="BP44" s="1303"/>
      <c r="BQ44" s="1303"/>
      <c r="BR44" s="1303"/>
      <c r="BS44" s="1303"/>
      <c r="BT44" s="1303"/>
      <c r="BU44" s="1303"/>
      <c r="BV44" s="1303"/>
      <c r="BW44" s="1303"/>
      <c r="BX44" s="1303"/>
      <c r="BY44" s="1303"/>
      <c r="BZ44" s="1303"/>
      <c r="CA44" s="1303"/>
      <c r="CB44" s="1303"/>
      <c r="CC44" s="1303"/>
      <c r="CD44" s="1303"/>
      <c r="CE44" s="1303"/>
      <c r="CF44" s="1303"/>
      <c r="CG44" s="1303"/>
      <c r="CH44" s="1303"/>
      <c r="CI44" s="1303"/>
      <c r="CJ44" s="1303"/>
      <c r="CK44" s="1303"/>
      <c r="CL44" s="1303"/>
      <c r="CM44" s="1303"/>
      <c r="CN44" s="1303"/>
      <c r="CO44" s="1303"/>
      <c r="CP44" s="1303"/>
      <c r="CQ44" s="1303"/>
      <c r="CR44" s="1303"/>
      <c r="CS44" s="1303"/>
      <c r="CT44" s="1303"/>
      <c r="CU44" s="1303"/>
      <c r="CV44" s="1303"/>
      <c r="CW44" s="1303"/>
      <c r="CX44" s="1303"/>
      <c r="CY44" s="1303"/>
      <c r="CZ44" s="1303"/>
      <c r="DA44" s="1303"/>
      <c r="DB44" s="1303"/>
      <c r="DC44" s="1302"/>
    </row>
    <row r="45" spans="2:109" ht="13" x14ac:dyDescent="0.2">
      <c r="B45" s="1272"/>
      <c r="AN45" s="1304"/>
      <c r="AO45" s="1303"/>
      <c r="AP45" s="1303"/>
      <c r="AQ45" s="1303"/>
      <c r="AR45" s="1303"/>
      <c r="AS45" s="1303"/>
      <c r="AT45" s="1303"/>
      <c r="AU45" s="1303"/>
      <c r="AV45" s="1303"/>
      <c r="AW45" s="1303"/>
      <c r="AX45" s="1303"/>
      <c r="AY45" s="1303"/>
      <c r="AZ45" s="1303"/>
      <c r="BA45" s="1303"/>
      <c r="BB45" s="1303"/>
      <c r="BC45" s="1303"/>
      <c r="BD45" s="1303"/>
      <c r="BE45" s="1303"/>
      <c r="BF45" s="1303"/>
      <c r="BG45" s="1303"/>
      <c r="BH45" s="1303"/>
      <c r="BI45" s="1303"/>
      <c r="BJ45" s="1303"/>
      <c r="BK45" s="1303"/>
      <c r="BL45" s="1303"/>
      <c r="BM45" s="1303"/>
      <c r="BN45" s="1303"/>
      <c r="BO45" s="1303"/>
      <c r="BP45" s="1303"/>
      <c r="BQ45" s="1303"/>
      <c r="BR45" s="1303"/>
      <c r="BS45" s="1303"/>
      <c r="BT45" s="1303"/>
      <c r="BU45" s="1303"/>
      <c r="BV45" s="1303"/>
      <c r="BW45" s="1303"/>
      <c r="BX45" s="1303"/>
      <c r="BY45" s="1303"/>
      <c r="BZ45" s="1303"/>
      <c r="CA45" s="1303"/>
      <c r="CB45" s="1303"/>
      <c r="CC45" s="1303"/>
      <c r="CD45" s="1303"/>
      <c r="CE45" s="1303"/>
      <c r="CF45" s="1303"/>
      <c r="CG45" s="1303"/>
      <c r="CH45" s="1303"/>
      <c r="CI45" s="1303"/>
      <c r="CJ45" s="1303"/>
      <c r="CK45" s="1303"/>
      <c r="CL45" s="1303"/>
      <c r="CM45" s="1303"/>
      <c r="CN45" s="1303"/>
      <c r="CO45" s="1303"/>
      <c r="CP45" s="1303"/>
      <c r="CQ45" s="1303"/>
      <c r="CR45" s="1303"/>
      <c r="CS45" s="1303"/>
      <c r="CT45" s="1303"/>
      <c r="CU45" s="1303"/>
      <c r="CV45" s="1303"/>
      <c r="CW45" s="1303"/>
      <c r="CX45" s="1303"/>
      <c r="CY45" s="1303"/>
      <c r="CZ45" s="1303"/>
      <c r="DA45" s="1303"/>
      <c r="DB45" s="1303"/>
      <c r="DC45" s="1302"/>
    </row>
    <row r="46" spans="2:109" ht="13" x14ac:dyDescent="0.2">
      <c r="B46" s="1272"/>
      <c r="AN46" s="1304"/>
      <c r="AO46" s="1303"/>
      <c r="AP46" s="1303"/>
      <c r="AQ46" s="1303"/>
      <c r="AR46" s="1303"/>
      <c r="AS46" s="1303"/>
      <c r="AT46" s="1303"/>
      <c r="AU46" s="1303"/>
      <c r="AV46" s="1303"/>
      <c r="AW46" s="1303"/>
      <c r="AX46" s="1303"/>
      <c r="AY46" s="1303"/>
      <c r="AZ46" s="1303"/>
      <c r="BA46" s="1303"/>
      <c r="BB46" s="1303"/>
      <c r="BC46" s="1303"/>
      <c r="BD46" s="1303"/>
      <c r="BE46" s="1303"/>
      <c r="BF46" s="1303"/>
      <c r="BG46" s="1303"/>
      <c r="BH46" s="1303"/>
      <c r="BI46" s="1303"/>
      <c r="BJ46" s="1303"/>
      <c r="BK46" s="1303"/>
      <c r="BL46" s="1303"/>
      <c r="BM46" s="1303"/>
      <c r="BN46" s="1303"/>
      <c r="BO46" s="1303"/>
      <c r="BP46" s="1303"/>
      <c r="BQ46" s="1303"/>
      <c r="BR46" s="1303"/>
      <c r="BS46" s="1303"/>
      <c r="BT46" s="1303"/>
      <c r="BU46" s="1303"/>
      <c r="BV46" s="1303"/>
      <c r="BW46" s="1303"/>
      <c r="BX46" s="1303"/>
      <c r="BY46" s="1303"/>
      <c r="BZ46" s="1303"/>
      <c r="CA46" s="1303"/>
      <c r="CB46" s="1303"/>
      <c r="CC46" s="1303"/>
      <c r="CD46" s="1303"/>
      <c r="CE46" s="1303"/>
      <c r="CF46" s="1303"/>
      <c r="CG46" s="1303"/>
      <c r="CH46" s="1303"/>
      <c r="CI46" s="1303"/>
      <c r="CJ46" s="1303"/>
      <c r="CK46" s="1303"/>
      <c r="CL46" s="1303"/>
      <c r="CM46" s="1303"/>
      <c r="CN46" s="1303"/>
      <c r="CO46" s="1303"/>
      <c r="CP46" s="1303"/>
      <c r="CQ46" s="1303"/>
      <c r="CR46" s="1303"/>
      <c r="CS46" s="1303"/>
      <c r="CT46" s="1303"/>
      <c r="CU46" s="1303"/>
      <c r="CV46" s="1303"/>
      <c r="CW46" s="1303"/>
      <c r="CX46" s="1303"/>
      <c r="CY46" s="1303"/>
      <c r="CZ46" s="1303"/>
      <c r="DA46" s="1303"/>
      <c r="DB46" s="1303"/>
      <c r="DC46" s="1302"/>
    </row>
    <row r="47" spans="2:109" ht="13" x14ac:dyDescent="0.2">
      <c r="B47" s="1272"/>
      <c r="AN47" s="1301"/>
      <c r="AO47" s="1300"/>
      <c r="AP47" s="1300"/>
      <c r="AQ47" s="1300"/>
      <c r="AR47" s="1300"/>
      <c r="AS47" s="1300"/>
      <c r="AT47" s="1300"/>
      <c r="AU47" s="1300"/>
      <c r="AV47" s="1300"/>
      <c r="AW47" s="1300"/>
      <c r="AX47" s="1300"/>
      <c r="AY47" s="1300"/>
      <c r="AZ47" s="1300"/>
      <c r="BA47" s="1300"/>
      <c r="BB47" s="1300"/>
      <c r="BC47" s="1300"/>
      <c r="BD47" s="1300"/>
      <c r="BE47" s="1300"/>
      <c r="BF47" s="1300"/>
      <c r="BG47" s="1300"/>
      <c r="BH47" s="1300"/>
      <c r="BI47" s="1300"/>
      <c r="BJ47" s="1300"/>
      <c r="BK47" s="1300"/>
      <c r="BL47" s="1300"/>
      <c r="BM47" s="1300"/>
      <c r="BN47" s="1300"/>
      <c r="BO47" s="1300"/>
      <c r="BP47" s="1300"/>
      <c r="BQ47" s="1300"/>
      <c r="BR47" s="1300"/>
      <c r="BS47" s="1300"/>
      <c r="BT47" s="1300"/>
      <c r="BU47" s="1300"/>
      <c r="BV47" s="1300"/>
      <c r="BW47" s="1300"/>
      <c r="BX47" s="1300"/>
      <c r="BY47" s="1300"/>
      <c r="BZ47" s="1300"/>
      <c r="CA47" s="1300"/>
      <c r="CB47" s="1300"/>
      <c r="CC47" s="1300"/>
      <c r="CD47" s="1300"/>
      <c r="CE47" s="1300"/>
      <c r="CF47" s="1300"/>
      <c r="CG47" s="1300"/>
      <c r="CH47" s="1300"/>
      <c r="CI47" s="1300"/>
      <c r="CJ47" s="1300"/>
      <c r="CK47" s="1300"/>
      <c r="CL47" s="1300"/>
      <c r="CM47" s="1300"/>
      <c r="CN47" s="1300"/>
      <c r="CO47" s="1300"/>
      <c r="CP47" s="1300"/>
      <c r="CQ47" s="1300"/>
      <c r="CR47" s="1300"/>
      <c r="CS47" s="1300"/>
      <c r="CT47" s="1300"/>
      <c r="CU47" s="1300"/>
      <c r="CV47" s="1300"/>
      <c r="CW47" s="1300"/>
      <c r="CX47" s="1300"/>
      <c r="CY47" s="1300"/>
      <c r="CZ47" s="1300"/>
      <c r="DA47" s="1300"/>
      <c r="DB47" s="1300"/>
      <c r="DC47" s="1299"/>
    </row>
    <row r="48" spans="2:109" ht="13" x14ac:dyDescent="0.2">
      <c r="B48" s="1272"/>
      <c r="H48" s="1286"/>
      <c r="I48" s="1286"/>
      <c r="J48" s="1286"/>
      <c r="AN48" s="1286"/>
      <c r="AO48" s="1286"/>
      <c r="AP48" s="1286"/>
      <c r="AZ48" s="1286"/>
      <c r="BA48" s="1286"/>
      <c r="BB48" s="1286"/>
      <c r="BL48" s="1286"/>
      <c r="BM48" s="1286"/>
      <c r="BN48" s="1286"/>
      <c r="BX48" s="1286"/>
      <c r="BY48" s="1286"/>
      <c r="BZ48" s="1286"/>
      <c r="CJ48" s="1286"/>
      <c r="CK48" s="1286"/>
      <c r="CL48" s="1286"/>
      <c r="CV48" s="1286"/>
      <c r="CW48" s="1286"/>
      <c r="CX48" s="1286"/>
    </row>
    <row r="49" spans="1:109" ht="13" x14ac:dyDescent="0.2">
      <c r="B49" s="1272"/>
      <c r="AN49" s="1271" t="s">
        <v>613</v>
      </c>
    </row>
    <row r="50" spans="1:109" ht="13" x14ac:dyDescent="0.2">
      <c r="B50" s="1272"/>
      <c r="G50" s="1284"/>
      <c r="H50" s="1284"/>
      <c r="I50" s="1284"/>
      <c r="J50" s="1284"/>
      <c r="K50" s="1293"/>
      <c r="L50" s="1293"/>
      <c r="M50" s="1292"/>
      <c r="N50" s="1292"/>
      <c r="AN50" s="1291"/>
      <c r="AO50" s="1290"/>
      <c r="AP50" s="1290"/>
      <c r="AQ50" s="1290"/>
      <c r="AR50" s="1290"/>
      <c r="AS50" s="1290"/>
      <c r="AT50" s="1290"/>
      <c r="AU50" s="1290"/>
      <c r="AV50" s="1290"/>
      <c r="AW50" s="1290"/>
      <c r="AX50" s="1290"/>
      <c r="AY50" s="1290"/>
      <c r="AZ50" s="1290"/>
      <c r="BA50" s="1290"/>
      <c r="BB50" s="1290"/>
      <c r="BC50" s="1290"/>
      <c r="BD50" s="1290"/>
      <c r="BE50" s="1290"/>
      <c r="BF50" s="1290"/>
      <c r="BG50" s="1290"/>
      <c r="BH50" s="1290"/>
      <c r="BI50" s="1290"/>
      <c r="BJ50" s="1290"/>
      <c r="BK50" s="1290"/>
      <c r="BL50" s="1290"/>
      <c r="BM50" s="1290"/>
      <c r="BN50" s="1290"/>
      <c r="BO50" s="1289"/>
      <c r="BP50" s="1281" t="s">
        <v>561</v>
      </c>
      <c r="BQ50" s="1281"/>
      <c r="BR50" s="1281"/>
      <c r="BS50" s="1281"/>
      <c r="BT50" s="1281"/>
      <c r="BU50" s="1281"/>
      <c r="BV50" s="1281"/>
      <c r="BW50" s="1281"/>
      <c r="BX50" s="1281" t="s">
        <v>562</v>
      </c>
      <c r="BY50" s="1281"/>
      <c r="BZ50" s="1281"/>
      <c r="CA50" s="1281"/>
      <c r="CB50" s="1281"/>
      <c r="CC50" s="1281"/>
      <c r="CD50" s="1281"/>
      <c r="CE50" s="1281"/>
      <c r="CF50" s="1281" t="s">
        <v>563</v>
      </c>
      <c r="CG50" s="1281"/>
      <c r="CH50" s="1281"/>
      <c r="CI50" s="1281"/>
      <c r="CJ50" s="1281"/>
      <c r="CK50" s="1281"/>
      <c r="CL50" s="1281"/>
      <c r="CM50" s="1281"/>
      <c r="CN50" s="1281" t="s">
        <v>564</v>
      </c>
      <c r="CO50" s="1281"/>
      <c r="CP50" s="1281"/>
      <c r="CQ50" s="1281"/>
      <c r="CR50" s="1281"/>
      <c r="CS50" s="1281"/>
      <c r="CT50" s="1281"/>
      <c r="CU50" s="1281"/>
      <c r="CV50" s="1281" t="s">
        <v>565</v>
      </c>
      <c r="CW50" s="1281"/>
      <c r="CX50" s="1281"/>
      <c r="CY50" s="1281"/>
      <c r="CZ50" s="1281"/>
      <c r="DA50" s="1281"/>
      <c r="DB50" s="1281"/>
      <c r="DC50" s="1281"/>
    </row>
    <row r="51" spans="1:109" ht="13.5" customHeight="1" x14ac:dyDescent="0.2">
      <c r="B51" s="1272"/>
      <c r="G51" s="1288"/>
      <c r="H51" s="1288"/>
      <c r="I51" s="1321"/>
      <c r="J51" s="1321"/>
      <c r="K51" s="1287"/>
      <c r="L51" s="1287"/>
      <c r="M51" s="1287"/>
      <c r="N51" s="1287"/>
      <c r="AM51" s="1286"/>
      <c r="AN51" s="1280" t="s">
        <v>612</v>
      </c>
      <c r="AO51" s="1280"/>
      <c r="AP51" s="1280"/>
      <c r="AQ51" s="1280"/>
      <c r="AR51" s="1280"/>
      <c r="AS51" s="1280"/>
      <c r="AT51" s="1280"/>
      <c r="AU51" s="1280"/>
      <c r="AV51" s="1280"/>
      <c r="AW51" s="1280"/>
      <c r="AX51" s="1280"/>
      <c r="AY51" s="1280"/>
      <c r="AZ51" s="1280"/>
      <c r="BA51" s="1280"/>
      <c r="BB51" s="1280" t="s">
        <v>610</v>
      </c>
      <c r="BC51" s="1280"/>
      <c r="BD51" s="1280"/>
      <c r="BE51" s="1280"/>
      <c r="BF51" s="1280"/>
      <c r="BG51" s="1280"/>
      <c r="BH51" s="1280"/>
      <c r="BI51" s="1280"/>
      <c r="BJ51" s="1280"/>
      <c r="BK51" s="1280"/>
      <c r="BL51" s="1280"/>
      <c r="BM51" s="1280"/>
      <c r="BN51" s="1280"/>
      <c r="BO51" s="1280"/>
      <c r="BP51" s="1279">
        <v>125.5</v>
      </c>
      <c r="BQ51" s="1279"/>
      <c r="BR51" s="1279"/>
      <c r="BS51" s="1279"/>
      <c r="BT51" s="1279"/>
      <c r="BU51" s="1279"/>
      <c r="BV51" s="1279"/>
      <c r="BW51" s="1279"/>
      <c r="BX51" s="1279">
        <v>124</v>
      </c>
      <c r="BY51" s="1279"/>
      <c r="BZ51" s="1279"/>
      <c r="CA51" s="1279"/>
      <c r="CB51" s="1279"/>
      <c r="CC51" s="1279"/>
      <c r="CD51" s="1279"/>
      <c r="CE51" s="1279"/>
      <c r="CF51" s="1279">
        <v>127.8</v>
      </c>
      <c r="CG51" s="1279"/>
      <c r="CH51" s="1279"/>
      <c r="CI51" s="1279"/>
      <c r="CJ51" s="1279"/>
      <c r="CK51" s="1279"/>
      <c r="CL51" s="1279"/>
      <c r="CM51" s="1279"/>
      <c r="CN51" s="1279">
        <v>116.6</v>
      </c>
      <c r="CO51" s="1279"/>
      <c r="CP51" s="1279"/>
      <c r="CQ51" s="1279"/>
      <c r="CR51" s="1279"/>
      <c r="CS51" s="1279"/>
      <c r="CT51" s="1279"/>
      <c r="CU51" s="1279"/>
      <c r="CV51" s="1279">
        <v>126.7</v>
      </c>
      <c r="CW51" s="1279"/>
      <c r="CX51" s="1279"/>
      <c r="CY51" s="1279"/>
      <c r="CZ51" s="1279"/>
      <c r="DA51" s="1279"/>
      <c r="DB51" s="1279"/>
      <c r="DC51" s="1279"/>
    </row>
    <row r="52" spans="1:109" ht="13" x14ac:dyDescent="0.2">
      <c r="B52" s="1272"/>
      <c r="G52" s="1288"/>
      <c r="H52" s="1288"/>
      <c r="I52" s="1321"/>
      <c r="J52" s="1321"/>
      <c r="K52" s="1287"/>
      <c r="L52" s="1287"/>
      <c r="M52" s="1287"/>
      <c r="N52" s="1287"/>
      <c r="AM52" s="1286"/>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9"/>
      <c r="BQ52" s="1279"/>
      <c r="BR52" s="1279"/>
      <c r="BS52" s="1279"/>
      <c r="BT52" s="1279"/>
      <c r="BU52" s="1279"/>
      <c r="BV52" s="1279"/>
      <c r="BW52" s="1279"/>
      <c r="BX52" s="1279"/>
      <c r="BY52" s="1279"/>
      <c r="BZ52" s="1279"/>
      <c r="CA52" s="1279"/>
      <c r="CB52" s="1279"/>
      <c r="CC52" s="1279"/>
      <c r="CD52" s="1279"/>
      <c r="CE52" s="1279"/>
      <c r="CF52" s="1279"/>
      <c r="CG52" s="1279"/>
      <c r="CH52" s="1279"/>
      <c r="CI52" s="1279"/>
      <c r="CJ52" s="1279"/>
      <c r="CK52" s="1279"/>
      <c r="CL52" s="1279"/>
      <c r="CM52" s="1279"/>
      <c r="CN52" s="1279"/>
      <c r="CO52" s="1279"/>
      <c r="CP52" s="1279"/>
      <c r="CQ52" s="1279"/>
      <c r="CR52" s="1279"/>
      <c r="CS52" s="1279"/>
      <c r="CT52" s="1279"/>
      <c r="CU52" s="1279"/>
      <c r="CV52" s="1279"/>
      <c r="CW52" s="1279"/>
      <c r="CX52" s="1279"/>
      <c r="CY52" s="1279"/>
      <c r="CZ52" s="1279"/>
      <c r="DA52" s="1279"/>
      <c r="DB52" s="1279"/>
      <c r="DC52" s="1279"/>
    </row>
    <row r="53" spans="1:109" ht="13" x14ac:dyDescent="0.2">
      <c r="A53" s="1308"/>
      <c r="B53" s="1272"/>
      <c r="G53" s="1288"/>
      <c r="H53" s="1288"/>
      <c r="I53" s="1284"/>
      <c r="J53" s="1284"/>
      <c r="K53" s="1287"/>
      <c r="L53" s="1287"/>
      <c r="M53" s="1287"/>
      <c r="N53" s="1287"/>
      <c r="AM53" s="1286"/>
      <c r="AN53" s="1280"/>
      <c r="AO53" s="1280"/>
      <c r="AP53" s="1280"/>
      <c r="AQ53" s="1280"/>
      <c r="AR53" s="1280"/>
      <c r="AS53" s="1280"/>
      <c r="AT53" s="1280"/>
      <c r="AU53" s="1280"/>
      <c r="AV53" s="1280"/>
      <c r="AW53" s="1280"/>
      <c r="AX53" s="1280"/>
      <c r="AY53" s="1280"/>
      <c r="AZ53" s="1280"/>
      <c r="BA53" s="1280"/>
      <c r="BB53" s="1280" t="s">
        <v>617</v>
      </c>
      <c r="BC53" s="1280"/>
      <c r="BD53" s="1280"/>
      <c r="BE53" s="1280"/>
      <c r="BF53" s="1280"/>
      <c r="BG53" s="1280"/>
      <c r="BH53" s="1280"/>
      <c r="BI53" s="1280"/>
      <c r="BJ53" s="1280"/>
      <c r="BK53" s="1280"/>
      <c r="BL53" s="1280"/>
      <c r="BM53" s="1280"/>
      <c r="BN53" s="1280"/>
      <c r="BO53" s="1280"/>
      <c r="BP53" s="1279">
        <v>56.4</v>
      </c>
      <c r="BQ53" s="1279"/>
      <c r="BR53" s="1279"/>
      <c r="BS53" s="1279"/>
      <c r="BT53" s="1279"/>
      <c r="BU53" s="1279"/>
      <c r="BV53" s="1279"/>
      <c r="BW53" s="1279"/>
      <c r="BX53" s="1279">
        <v>56.8</v>
      </c>
      <c r="BY53" s="1279"/>
      <c r="BZ53" s="1279"/>
      <c r="CA53" s="1279"/>
      <c r="CB53" s="1279"/>
      <c r="CC53" s="1279"/>
      <c r="CD53" s="1279"/>
      <c r="CE53" s="1279"/>
      <c r="CF53" s="1279">
        <v>59.9</v>
      </c>
      <c r="CG53" s="1279"/>
      <c r="CH53" s="1279"/>
      <c r="CI53" s="1279"/>
      <c r="CJ53" s="1279"/>
      <c r="CK53" s="1279"/>
      <c r="CL53" s="1279"/>
      <c r="CM53" s="1279"/>
      <c r="CN53" s="1279">
        <v>59.2</v>
      </c>
      <c r="CO53" s="1279"/>
      <c r="CP53" s="1279"/>
      <c r="CQ53" s="1279"/>
      <c r="CR53" s="1279"/>
      <c r="CS53" s="1279"/>
      <c r="CT53" s="1279"/>
      <c r="CU53" s="1279"/>
      <c r="CV53" s="1279">
        <v>58.3</v>
      </c>
      <c r="CW53" s="1279"/>
      <c r="CX53" s="1279"/>
      <c r="CY53" s="1279"/>
      <c r="CZ53" s="1279"/>
      <c r="DA53" s="1279"/>
      <c r="DB53" s="1279"/>
      <c r="DC53" s="1279"/>
    </row>
    <row r="54" spans="1:109" ht="13" x14ac:dyDescent="0.2">
      <c r="A54" s="1308"/>
      <c r="B54" s="1272"/>
      <c r="G54" s="1288"/>
      <c r="H54" s="1288"/>
      <c r="I54" s="1284"/>
      <c r="J54" s="1284"/>
      <c r="K54" s="1287"/>
      <c r="L54" s="1287"/>
      <c r="M54" s="1287"/>
      <c r="N54" s="1287"/>
      <c r="AM54" s="1286"/>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9"/>
      <c r="BQ54" s="1279"/>
      <c r="BR54" s="1279"/>
      <c r="BS54" s="1279"/>
      <c r="BT54" s="1279"/>
      <c r="BU54" s="1279"/>
      <c r="BV54" s="1279"/>
      <c r="BW54" s="1279"/>
      <c r="BX54" s="1279"/>
      <c r="BY54" s="1279"/>
      <c r="BZ54" s="1279"/>
      <c r="CA54" s="1279"/>
      <c r="CB54" s="1279"/>
      <c r="CC54" s="1279"/>
      <c r="CD54" s="1279"/>
      <c r="CE54" s="1279"/>
      <c r="CF54" s="1279"/>
      <c r="CG54" s="1279"/>
      <c r="CH54" s="1279"/>
      <c r="CI54" s="1279"/>
      <c r="CJ54" s="1279"/>
      <c r="CK54" s="1279"/>
      <c r="CL54" s="1279"/>
      <c r="CM54" s="1279"/>
      <c r="CN54" s="1279"/>
      <c r="CO54" s="1279"/>
      <c r="CP54" s="1279"/>
      <c r="CQ54" s="1279"/>
      <c r="CR54" s="1279"/>
      <c r="CS54" s="1279"/>
      <c r="CT54" s="1279"/>
      <c r="CU54" s="1279"/>
      <c r="CV54" s="1279"/>
      <c r="CW54" s="1279"/>
      <c r="CX54" s="1279"/>
      <c r="CY54" s="1279"/>
      <c r="CZ54" s="1279"/>
      <c r="DA54" s="1279"/>
      <c r="DB54" s="1279"/>
      <c r="DC54" s="1279"/>
    </row>
    <row r="55" spans="1:109" ht="13" x14ac:dyDescent="0.2">
      <c r="A55" s="1308"/>
      <c r="B55" s="1272"/>
      <c r="G55" s="1284"/>
      <c r="H55" s="1284"/>
      <c r="I55" s="1284"/>
      <c r="J55" s="1284"/>
      <c r="K55" s="1287"/>
      <c r="L55" s="1287"/>
      <c r="M55" s="1287"/>
      <c r="N55" s="1287"/>
      <c r="AN55" s="1281" t="s">
        <v>611</v>
      </c>
      <c r="AO55" s="1281"/>
      <c r="AP55" s="1281"/>
      <c r="AQ55" s="1281"/>
      <c r="AR55" s="1281"/>
      <c r="AS55" s="1281"/>
      <c r="AT55" s="1281"/>
      <c r="AU55" s="1281"/>
      <c r="AV55" s="1281"/>
      <c r="AW55" s="1281"/>
      <c r="AX55" s="1281"/>
      <c r="AY55" s="1281"/>
      <c r="AZ55" s="1281"/>
      <c r="BA55" s="1281"/>
      <c r="BB55" s="1280" t="s">
        <v>610</v>
      </c>
      <c r="BC55" s="1280"/>
      <c r="BD55" s="1280"/>
      <c r="BE55" s="1280"/>
      <c r="BF55" s="1280"/>
      <c r="BG55" s="1280"/>
      <c r="BH55" s="1280"/>
      <c r="BI55" s="1280"/>
      <c r="BJ55" s="1280"/>
      <c r="BK55" s="1280"/>
      <c r="BL55" s="1280"/>
      <c r="BM55" s="1280"/>
      <c r="BN55" s="1280"/>
      <c r="BO55" s="1280"/>
      <c r="BP55" s="1279">
        <v>124.2</v>
      </c>
      <c r="BQ55" s="1279"/>
      <c r="BR55" s="1279"/>
      <c r="BS55" s="1279"/>
      <c r="BT55" s="1279"/>
      <c r="BU55" s="1279"/>
      <c r="BV55" s="1279"/>
      <c r="BW55" s="1279"/>
      <c r="BX55" s="1279">
        <v>115.7</v>
      </c>
      <c r="BY55" s="1279"/>
      <c r="BZ55" s="1279"/>
      <c r="CA55" s="1279"/>
      <c r="CB55" s="1279"/>
      <c r="CC55" s="1279"/>
      <c r="CD55" s="1279"/>
      <c r="CE55" s="1279"/>
      <c r="CF55" s="1279">
        <v>106</v>
      </c>
      <c r="CG55" s="1279"/>
      <c r="CH55" s="1279"/>
      <c r="CI55" s="1279"/>
      <c r="CJ55" s="1279"/>
      <c r="CK55" s="1279"/>
      <c r="CL55" s="1279"/>
      <c r="CM55" s="1279"/>
      <c r="CN55" s="1279">
        <v>97.6</v>
      </c>
      <c r="CO55" s="1279"/>
      <c r="CP55" s="1279"/>
      <c r="CQ55" s="1279"/>
      <c r="CR55" s="1279"/>
      <c r="CS55" s="1279"/>
      <c r="CT55" s="1279"/>
      <c r="CU55" s="1279"/>
      <c r="CV55" s="1279">
        <v>91.6</v>
      </c>
      <c r="CW55" s="1279"/>
      <c r="CX55" s="1279"/>
      <c r="CY55" s="1279"/>
      <c r="CZ55" s="1279"/>
      <c r="DA55" s="1279"/>
      <c r="DB55" s="1279"/>
      <c r="DC55" s="1279"/>
    </row>
    <row r="56" spans="1:109" ht="13" x14ac:dyDescent="0.2">
      <c r="A56" s="1308"/>
      <c r="B56" s="1272"/>
      <c r="G56" s="1284"/>
      <c r="H56" s="1284"/>
      <c r="I56" s="1284"/>
      <c r="J56" s="1284"/>
      <c r="K56" s="1287"/>
      <c r="L56" s="1287"/>
      <c r="M56" s="1287"/>
      <c r="N56" s="1287"/>
      <c r="AN56" s="1281"/>
      <c r="AO56" s="1281"/>
      <c r="AP56" s="1281"/>
      <c r="AQ56" s="1281"/>
      <c r="AR56" s="1281"/>
      <c r="AS56" s="1281"/>
      <c r="AT56" s="1281"/>
      <c r="AU56" s="1281"/>
      <c r="AV56" s="1281"/>
      <c r="AW56" s="1281"/>
      <c r="AX56" s="1281"/>
      <c r="AY56" s="1281"/>
      <c r="AZ56" s="1281"/>
      <c r="BA56" s="1281"/>
      <c r="BB56" s="1280"/>
      <c r="BC56" s="1280"/>
      <c r="BD56" s="1280"/>
      <c r="BE56" s="1280"/>
      <c r="BF56" s="1280"/>
      <c r="BG56" s="1280"/>
      <c r="BH56" s="1280"/>
      <c r="BI56" s="1280"/>
      <c r="BJ56" s="1280"/>
      <c r="BK56" s="1280"/>
      <c r="BL56" s="1280"/>
      <c r="BM56" s="1280"/>
      <c r="BN56" s="1280"/>
      <c r="BO56" s="1280"/>
      <c r="BP56" s="1279"/>
      <c r="BQ56" s="1279"/>
      <c r="BR56" s="1279"/>
      <c r="BS56" s="1279"/>
      <c r="BT56" s="1279"/>
      <c r="BU56" s="1279"/>
      <c r="BV56" s="1279"/>
      <c r="BW56" s="1279"/>
      <c r="BX56" s="1279"/>
      <c r="BY56" s="1279"/>
      <c r="BZ56" s="1279"/>
      <c r="CA56" s="1279"/>
      <c r="CB56" s="1279"/>
      <c r="CC56" s="1279"/>
      <c r="CD56" s="1279"/>
      <c r="CE56" s="1279"/>
      <c r="CF56" s="1279"/>
      <c r="CG56" s="1279"/>
      <c r="CH56" s="1279"/>
      <c r="CI56" s="1279"/>
      <c r="CJ56" s="1279"/>
      <c r="CK56" s="1279"/>
      <c r="CL56" s="1279"/>
      <c r="CM56" s="1279"/>
      <c r="CN56" s="1279"/>
      <c r="CO56" s="1279"/>
      <c r="CP56" s="1279"/>
      <c r="CQ56" s="1279"/>
      <c r="CR56" s="1279"/>
      <c r="CS56" s="1279"/>
      <c r="CT56" s="1279"/>
      <c r="CU56" s="1279"/>
      <c r="CV56" s="1279"/>
      <c r="CW56" s="1279"/>
      <c r="CX56" s="1279"/>
      <c r="CY56" s="1279"/>
      <c r="CZ56" s="1279"/>
      <c r="DA56" s="1279"/>
      <c r="DB56" s="1279"/>
      <c r="DC56" s="1279"/>
    </row>
    <row r="57" spans="1:109" s="1308" customFormat="1" ht="13" x14ac:dyDescent="0.2">
      <c r="B57" s="1314"/>
      <c r="G57" s="1284"/>
      <c r="H57" s="1284"/>
      <c r="I57" s="1283"/>
      <c r="J57" s="1283"/>
      <c r="K57" s="1287"/>
      <c r="L57" s="1287"/>
      <c r="M57" s="1287"/>
      <c r="N57" s="1287"/>
      <c r="AM57" s="1271"/>
      <c r="AN57" s="1281"/>
      <c r="AO57" s="1281"/>
      <c r="AP57" s="1281"/>
      <c r="AQ57" s="1281"/>
      <c r="AR57" s="1281"/>
      <c r="AS57" s="1281"/>
      <c r="AT57" s="1281"/>
      <c r="AU57" s="1281"/>
      <c r="AV57" s="1281"/>
      <c r="AW57" s="1281"/>
      <c r="AX57" s="1281"/>
      <c r="AY57" s="1281"/>
      <c r="AZ57" s="1281"/>
      <c r="BA57" s="1281"/>
      <c r="BB57" s="1280" t="s">
        <v>617</v>
      </c>
      <c r="BC57" s="1280"/>
      <c r="BD57" s="1280"/>
      <c r="BE57" s="1280"/>
      <c r="BF57" s="1280"/>
      <c r="BG57" s="1280"/>
      <c r="BH57" s="1280"/>
      <c r="BI57" s="1280"/>
      <c r="BJ57" s="1280"/>
      <c r="BK57" s="1280"/>
      <c r="BL57" s="1280"/>
      <c r="BM57" s="1280"/>
      <c r="BN57" s="1280"/>
      <c r="BO57" s="1280"/>
      <c r="BP57" s="1279">
        <v>59.4</v>
      </c>
      <c r="BQ57" s="1279"/>
      <c r="BR57" s="1279"/>
      <c r="BS57" s="1279"/>
      <c r="BT57" s="1279"/>
      <c r="BU57" s="1279"/>
      <c r="BV57" s="1279"/>
      <c r="BW57" s="1279"/>
      <c r="BX57" s="1279">
        <v>61</v>
      </c>
      <c r="BY57" s="1279"/>
      <c r="BZ57" s="1279"/>
      <c r="CA57" s="1279"/>
      <c r="CB57" s="1279"/>
      <c r="CC57" s="1279"/>
      <c r="CD57" s="1279"/>
      <c r="CE57" s="1279"/>
      <c r="CF57" s="1279">
        <v>62</v>
      </c>
      <c r="CG57" s="1279"/>
      <c r="CH57" s="1279"/>
      <c r="CI57" s="1279"/>
      <c r="CJ57" s="1279"/>
      <c r="CK57" s="1279"/>
      <c r="CL57" s="1279"/>
      <c r="CM57" s="1279"/>
      <c r="CN57" s="1279">
        <v>62.9</v>
      </c>
      <c r="CO57" s="1279"/>
      <c r="CP57" s="1279"/>
      <c r="CQ57" s="1279"/>
      <c r="CR57" s="1279"/>
      <c r="CS57" s="1279"/>
      <c r="CT57" s="1279"/>
      <c r="CU57" s="1279"/>
      <c r="CV57" s="1279">
        <v>63.3</v>
      </c>
      <c r="CW57" s="1279"/>
      <c r="CX57" s="1279"/>
      <c r="CY57" s="1279"/>
      <c r="CZ57" s="1279"/>
      <c r="DA57" s="1279"/>
      <c r="DB57" s="1279"/>
      <c r="DC57" s="1279"/>
      <c r="DD57" s="1319"/>
      <c r="DE57" s="1314"/>
    </row>
    <row r="58" spans="1:109" s="1308" customFormat="1" ht="13" x14ac:dyDescent="0.2">
      <c r="A58" s="1271"/>
      <c r="B58" s="1314"/>
      <c r="G58" s="1284"/>
      <c r="H58" s="1284"/>
      <c r="I58" s="1283"/>
      <c r="J58" s="1283"/>
      <c r="K58" s="1287"/>
      <c r="L58" s="1287"/>
      <c r="M58" s="1287"/>
      <c r="N58" s="1287"/>
      <c r="AM58" s="1271"/>
      <c r="AN58" s="1281"/>
      <c r="AO58" s="1281"/>
      <c r="AP58" s="1281"/>
      <c r="AQ58" s="1281"/>
      <c r="AR58" s="1281"/>
      <c r="AS58" s="1281"/>
      <c r="AT58" s="1281"/>
      <c r="AU58" s="1281"/>
      <c r="AV58" s="1281"/>
      <c r="AW58" s="1281"/>
      <c r="AX58" s="1281"/>
      <c r="AY58" s="1281"/>
      <c r="AZ58" s="1281"/>
      <c r="BA58" s="1281"/>
      <c r="BB58" s="1280"/>
      <c r="BC58" s="1280"/>
      <c r="BD58" s="1280"/>
      <c r="BE58" s="1280"/>
      <c r="BF58" s="1280"/>
      <c r="BG58" s="1280"/>
      <c r="BH58" s="1280"/>
      <c r="BI58" s="1280"/>
      <c r="BJ58" s="1280"/>
      <c r="BK58" s="1280"/>
      <c r="BL58" s="1280"/>
      <c r="BM58" s="1280"/>
      <c r="BN58" s="1280"/>
      <c r="BO58" s="1280"/>
      <c r="BP58" s="1279"/>
      <c r="BQ58" s="1279"/>
      <c r="BR58" s="1279"/>
      <c r="BS58" s="1279"/>
      <c r="BT58" s="1279"/>
      <c r="BU58" s="1279"/>
      <c r="BV58" s="1279"/>
      <c r="BW58" s="1279"/>
      <c r="BX58" s="1279"/>
      <c r="BY58" s="1279"/>
      <c r="BZ58" s="1279"/>
      <c r="CA58" s="1279"/>
      <c r="CB58" s="1279"/>
      <c r="CC58" s="1279"/>
      <c r="CD58" s="1279"/>
      <c r="CE58" s="1279"/>
      <c r="CF58" s="1279"/>
      <c r="CG58" s="1279"/>
      <c r="CH58" s="1279"/>
      <c r="CI58" s="1279"/>
      <c r="CJ58" s="1279"/>
      <c r="CK58" s="1279"/>
      <c r="CL58" s="1279"/>
      <c r="CM58" s="1279"/>
      <c r="CN58" s="1279"/>
      <c r="CO58" s="1279"/>
      <c r="CP58" s="1279"/>
      <c r="CQ58" s="1279"/>
      <c r="CR58" s="1279"/>
      <c r="CS58" s="1279"/>
      <c r="CT58" s="1279"/>
      <c r="CU58" s="1279"/>
      <c r="CV58" s="1279"/>
      <c r="CW58" s="1279"/>
      <c r="CX58" s="1279"/>
      <c r="CY58" s="1279"/>
      <c r="CZ58" s="1279"/>
      <c r="DA58" s="1279"/>
      <c r="DB58" s="1279"/>
      <c r="DC58" s="1279"/>
      <c r="DD58" s="1319"/>
      <c r="DE58" s="1314"/>
    </row>
    <row r="59" spans="1:109" s="1308" customFormat="1" ht="13" x14ac:dyDescent="0.2">
      <c r="A59" s="1271"/>
      <c r="B59" s="1314"/>
      <c r="K59" s="1320"/>
      <c r="L59" s="1320"/>
      <c r="M59" s="1320"/>
      <c r="N59" s="1320"/>
      <c r="AQ59" s="1320"/>
      <c r="AR59" s="1320"/>
      <c r="AS59" s="1320"/>
      <c r="AT59" s="1320"/>
      <c r="BC59" s="1320"/>
      <c r="BD59" s="1320"/>
      <c r="BE59" s="1320"/>
      <c r="BF59" s="1320"/>
      <c r="BO59" s="1320"/>
      <c r="BP59" s="1320"/>
      <c r="BQ59" s="1320"/>
      <c r="BR59" s="1320"/>
      <c r="CA59" s="1320"/>
      <c r="CB59" s="1320"/>
      <c r="CC59" s="1320"/>
      <c r="CD59" s="1320"/>
      <c r="CM59" s="1320"/>
      <c r="CN59" s="1320"/>
      <c r="CO59" s="1320"/>
      <c r="CP59" s="1320"/>
      <c r="CY59" s="1320"/>
      <c r="CZ59" s="1320"/>
      <c r="DA59" s="1320"/>
      <c r="DB59" s="1320"/>
      <c r="DC59" s="1320"/>
      <c r="DD59" s="1319"/>
      <c r="DE59" s="1314"/>
    </row>
    <row r="60" spans="1:109" s="1308" customFormat="1" ht="13" x14ac:dyDescent="0.2">
      <c r="A60" s="1271"/>
      <c r="B60" s="1314"/>
      <c r="K60" s="1320"/>
      <c r="L60" s="1320"/>
      <c r="M60" s="1320"/>
      <c r="N60" s="1320"/>
      <c r="AQ60" s="1320"/>
      <c r="AR60" s="1320"/>
      <c r="AS60" s="1320"/>
      <c r="AT60" s="1320"/>
      <c r="BC60" s="1320"/>
      <c r="BD60" s="1320"/>
      <c r="BE60" s="1320"/>
      <c r="BF60" s="1320"/>
      <c r="BO60" s="1320"/>
      <c r="BP60" s="1320"/>
      <c r="BQ60" s="1320"/>
      <c r="BR60" s="1320"/>
      <c r="CA60" s="1320"/>
      <c r="CB60" s="1320"/>
      <c r="CC60" s="1320"/>
      <c r="CD60" s="1320"/>
      <c r="CM60" s="1320"/>
      <c r="CN60" s="1320"/>
      <c r="CO60" s="1320"/>
      <c r="CP60" s="1320"/>
      <c r="CY60" s="1320"/>
      <c r="CZ60" s="1320"/>
      <c r="DA60" s="1320"/>
      <c r="DB60" s="1320"/>
      <c r="DC60" s="1320"/>
      <c r="DD60" s="1319"/>
      <c r="DE60" s="1314"/>
    </row>
    <row r="61" spans="1:109" s="1308" customFormat="1" ht="13" x14ac:dyDescent="0.2">
      <c r="A61" s="1271"/>
      <c r="B61" s="1318"/>
      <c r="C61" s="1317"/>
      <c r="D61" s="1317"/>
      <c r="E61" s="1317"/>
      <c r="F61" s="1317"/>
      <c r="G61" s="1317"/>
      <c r="H61" s="1317"/>
      <c r="I61" s="1317"/>
      <c r="J61" s="1317"/>
      <c r="K61" s="1317"/>
      <c r="L61" s="1317"/>
      <c r="M61" s="1316"/>
      <c r="N61" s="1316"/>
      <c r="O61" s="1317"/>
      <c r="P61" s="1317"/>
      <c r="Q61" s="1317"/>
      <c r="R61" s="1317"/>
      <c r="S61" s="1317"/>
      <c r="T61" s="1317"/>
      <c r="U61" s="1317"/>
      <c r="V61" s="1317"/>
      <c r="W61" s="1317"/>
      <c r="X61" s="1317"/>
      <c r="Y61" s="1317"/>
      <c r="Z61" s="1317"/>
      <c r="AA61" s="1317"/>
      <c r="AB61" s="1317"/>
      <c r="AC61" s="1317"/>
      <c r="AD61" s="1317"/>
      <c r="AE61" s="1317"/>
      <c r="AF61" s="1317"/>
      <c r="AG61" s="1317"/>
      <c r="AH61" s="1317"/>
      <c r="AI61" s="1317"/>
      <c r="AJ61" s="1317"/>
      <c r="AK61" s="1317"/>
      <c r="AL61" s="1317"/>
      <c r="AM61" s="1317"/>
      <c r="AN61" s="1317"/>
      <c r="AO61" s="1317"/>
      <c r="AP61" s="1317"/>
      <c r="AQ61" s="1317"/>
      <c r="AR61" s="1317"/>
      <c r="AS61" s="1316"/>
      <c r="AT61" s="1316"/>
      <c r="AU61" s="1317"/>
      <c r="AV61" s="1317"/>
      <c r="AW61" s="1317"/>
      <c r="AX61" s="1317"/>
      <c r="AY61" s="1317"/>
      <c r="AZ61" s="1317"/>
      <c r="BA61" s="1317"/>
      <c r="BB61" s="1317"/>
      <c r="BC61" s="1317"/>
      <c r="BD61" s="1317"/>
      <c r="BE61" s="1316"/>
      <c r="BF61" s="1316"/>
      <c r="BG61" s="1317"/>
      <c r="BH61" s="1317"/>
      <c r="BI61" s="1317"/>
      <c r="BJ61" s="1317"/>
      <c r="BK61" s="1317"/>
      <c r="BL61" s="1317"/>
      <c r="BM61" s="1317"/>
      <c r="BN61" s="1317"/>
      <c r="BO61" s="1317"/>
      <c r="BP61" s="1317"/>
      <c r="BQ61" s="1316"/>
      <c r="BR61" s="1316"/>
      <c r="BS61" s="1317"/>
      <c r="BT61" s="1317"/>
      <c r="BU61" s="1317"/>
      <c r="BV61" s="1317"/>
      <c r="BW61" s="1317"/>
      <c r="BX61" s="1317"/>
      <c r="BY61" s="1317"/>
      <c r="BZ61" s="1317"/>
      <c r="CA61" s="1317"/>
      <c r="CB61" s="1317"/>
      <c r="CC61" s="1316"/>
      <c r="CD61" s="1316"/>
      <c r="CE61" s="1317"/>
      <c r="CF61" s="1317"/>
      <c r="CG61" s="1317"/>
      <c r="CH61" s="1317"/>
      <c r="CI61" s="1317"/>
      <c r="CJ61" s="1317"/>
      <c r="CK61" s="1317"/>
      <c r="CL61" s="1317"/>
      <c r="CM61" s="1317"/>
      <c r="CN61" s="1317"/>
      <c r="CO61" s="1316"/>
      <c r="CP61" s="1316"/>
      <c r="CQ61" s="1317"/>
      <c r="CR61" s="1317"/>
      <c r="CS61" s="1317"/>
      <c r="CT61" s="1317"/>
      <c r="CU61" s="1317"/>
      <c r="CV61" s="1317"/>
      <c r="CW61" s="1317"/>
      <c r="CX61" s="1317"/>
      <c r="CY61" s="1317"/>
      <c r="CZ61" s="1317"/>
      <c r="DA61" s="1316"/>
      <c r="DB61" s="1316"/>
      <c r="DC61" s="1316"/>
      <c r="DD61" s="1315"/>
      <c r="DE61" s="1314"/>
    </row>
    <row r="62" spans="1:109" ht="13" x14ac:dyDescent="0.2">
      <c r="B62" s="1313"/>
      <c r="C62" s="1313"/>
      <c r="D62" s="1313"/>
      <c r="E62" s="1313"/>
      <c r="F62" s="1313"/>
      <c r="G62" s="1313"/>
      <c r="H62" s="1313"/>
      <c r="I62" s="1313"/>
      <c r="J62" s="1313"/>
      <c r="K62" s="1313"/>
      <c r="L62" s="1313"/>
      <c r="M62" s="1313"/>
      <c r="N62" s="1313"/>
      <c r="O62" s="1313"/>
      <c r="P62" s="1313"/>
      <c r="Q62" s="1313"/>
      <c r="R62" s="1313"/>
      <c r="S62" s="1313"/>
      <c r="T62" s="1313"/>
      <c r="U62" s="1313"/>
      <c r="V62" s="1313"/>
      <c r="W62" s="1313"/>
      <c r="X62" s="1313"/>
      <c r="Y62" s="1313"/>
      <c r="Z62" s="1313"/>
      <c r="AA62" s="1313"/>
      <c r="AB62" s="1313"/>
      <c r="AC62" s="1313"/>
      <c r="AD62" s="1313"/>
      <c r="AE62" s="1313"/>
      <c r="AF62" s="1313"/>
      <c r="AG62" s="1313"/>
      <c r="AH62" s="1313"/>
      <c r="AI62" s="1313"/>
      <c r="AJ62" s="1313"/>
      <c r="AK62" s="1313"/>
      <c r="AL62" s="1313"/>
      <c r="AM62" s="1313"/>
      <c r="AN62" s="1313"/>
      <c r="AO62" s="1313"/>
      <c r="AP62" s="1313"/>
      <c r="AQ62" s="1313"/>
      <c r="AR62" s="1313"/>
      <c r="AS62" s="1313"/>
      <c r="AT62" s="1313"/>
      <c r="AU62" s="1313"/>
      <c r="AV62" s="1313"/>
      <c r="AW62" s="1313"/>
      <c r="AX62" s="1313"/>
      <c r="AY62" s="1313"/>
      <c r="AZ62" s="1313"/>
      <c r="BA62" s="1313"/>
      <c r="BB62" s="1313"/>
      <c r="BC62" s="1313"/>
      <c r="BD62" s="1313"/>
      <c r="BE62" s="1313"/>
      <c r="BF62" s="1313"/>
      <c r="BG62" s="1313"/>
      <c r="BH62" s="1313"/>
      <c r="BI62" s="1313"/>
      <c r="BJ62" s="1313"/>
      <c r="BK62" s="1313"/>
      <c r="BL62" s="1313"/>
      <c r="BM62" s="1313"/>
      <c r="BN62" s="1313"/>
      <c r="BO62" s="1313"/>
      <c r="BP62" s="1313"/>
      <c r="BQ62" s="1313"/>
      <c r="BR62" s="1313"/>
      <c r="BS62" s="1313"/>
      <c r="BT62" s="1313"/>
      <c r="BU62" s="1313"/>
      <c r="BV62" s="1313"/>
      <c r="BW62" s="1313"/>
      <c r="BX62" s="1313"/>
      <c r="BY62" s="1313"/>
      <c r="BZ62" s="1313"/>
      <c r="CA62" s="1313"/>
      <c r="CB62" s="1313"/>
      <c r="CC62" s="1313"/>
      <c r="CD62" s="1313"/>
      <c r="CE62" s="1313"/>
      <c r="CF62" s="1313"/>
      <c r="CG62" s="1313"/>
      <c r="CH62" s="1313"/>
      <c r="CI62" s="1313"/>
      <c r="CJ62" s="1313"/>
      <c r="CK62" s="1313"/>
      <c r="CL62" s="1313"/>
      <c r="CM62" s="1313"/>
      <c r="CN62" s="1313"/>
      <c r="CO62" s="1313"/>
      <c r="CP62" s="1313"/>
      <c r="CQ62" s="1313"/>
      <c r="CR62" s="1313"/>
      <c r="CS62" s="1313"/>
      <c r="CT62" s="1313"/>
      <c r="CU62" s="1313"/>
      <c r="CV62" s="1313"/>
      <c r="CW62" s="1313"/>
      <c r="CX62" s="1313"/>
      <c r="CY62" s="1313"/>
      <c r="CZ62" s="1313"/>
      <c r="DA62" s="1313"/>
      <c r="DB62" s="1313"/>
      <c r="DC62" s="1313"/>
      <c r="DD62" s="1313"/>
      <c r="DE62" s="1271"/>
    </row>
    <row r="63" spans="1:109" ht="16.5" x14ac:dyDescent="0.2">
      <c r="B63" s="1312" t="s">
        <v>616</v>
      </c>
    </row>
    <row r="64" spans="1:109" ht="13" x14ac:dyDescent="0.2">
      <c r="B64" s="1272"/>
      <c r="G64" s="1309"/>
      <c r="I64" s="1311"/>
      <c r="J64" s="1311"/>
      <c r="K64" s="1311"/>
      <c r="L64" s="1311"/>
      <c r="M64" s="1311"/>
      <c r="N64" s="1310"/>
      <c r="AM64" s="1309"/>
      <c r="AN64" s="1309" t="s">
        <v>615</v>
      </c>
      <c r="AP64" s="1308"/>
      <c r="AQ64" s="1308"/>
      <c r="AR64" s="1308"/>
      <c r="AY64" s="1309"/>
      <c r="BA64" s="1308"/>
      <c r="BB64" s="1308"/>
      <c r="BC64" s="1308"/>
      <c r="BK64" s="1309"/>
      <c r="BM64" s="1308"/>
      <c r="BN64" s="1308"/>
      <c r="BO64" s="1308"/>
      <c r="BW64" s="1309"/>
      <c r="BY64" s="1308"/>
      <c r="BZ64" s="1308"/>
      <c r="CA64" s="1308"/>
      <c r="CI64" s="1309"/>
      <c r="CK64" s="1308"/>
      <c r="CL64" s="1308"/>
      <c r="CM64" s="1308"/>
      <c r="CU64" s="1309"/>
      <c r="CW64" s="1308"/>
      <c r="CX64" s="1308"/>
      <c r="CY64" s="1308"/>
    </row>
    <row r="65" spans="2:107" ht="13" x14ac:dyDescent="0.2">
      <c r="B65" s="1272"/>
      <c r="AN65" s="1307" t="s">
        <v>614</v>
      </c>
      <c r="AO65" s="1306"/>
      <c r="AP65" s="1306"/>
      <c r="AQ65" s="1306"/>
      <c r="AR65" s="1306"/>
      <c r="AS65" s="1306"/>
      <c r="AT65" s="1306"/>
      <c r="AU65" s="1306"/>
      <c r="AV65" s="1306"/>
      <c r="AW65" s="1306"/>
      <c r="AX65" s="1306"/>
      <c r="AY65" s="1306"/>
      <c r="AZ65" s="1306"/>
      <c r="BA65" s="1306"/>
      <c r="BB65" s="1306"/>
      <c r="BC65" s="1306"/>
      <c r="BD65" s="1306"/>
      <c r="BE65" s="1306"/>
      <c r="BF65" s="1306"/>
      <c r="BG65" s="1306"/>
      <c r="BH65" s="1306"/>
      <c r="BI65" s="1306"/>
      <c r="BJ65" s="1306"/>
      <c r="BK65" s="1306"/>
      <c r="BL65" s="1306"/>
      <c r="BM65" s="1306"/>
      <c r="BN65" s="1306"/>
      <c r="BO65" s="1306"/>
      <c r="BP65" s="1306"/>
      <c r="BQ65" s="1306"/>
      <c r="BR65" s="1306"/>
      <c r="BS65" s="1306"/>
      <c r="BT65" s="1306"/>
      <c r="BU65" s="1306"/>
      <c r="BV65" s="1306"/>
      <c r="BW65" s="1306"/>
      <c r="BX65" s="1306"/>
      <c r="BY65" s="1306"/>
      <c r="BZ65" s="1306"/>
      <c r="CA65" s="1306"/>
      <c r="CB65" s="1306"/>
      <c r="CC65" s="1306"/>
      <c r="CD65" s="1306"/>
      <c r="CE65" s="1306"/>
      <c r="CF65" s="1306"/>
      <c r="CG65" s="1306"/>
      <c r="CH65" s="1306"/>
      <c r="CI65" s="1306"/>
      <c r="CJ65" s="1306"/>
      <c r="CK65" s="1306"/>
      <c r="CL65" s="1306"/>
      <c r="CM65" s="1306"/>
      <c r="CN65" s="1306"/>
      <c r="CO65" s="1306"/>
      <c r="CP65" s="1306"/>
      <c r="CQ65" s="1306"/>
      <c r="CR65" s="1306"/>
      <c r="CS65" s="1306"/>
      <c r="CT65" s="1306"/>
      <c r="CU65" s="1306"/>
      <c r="CV65" s="1306"/>
      <c r="CW65" s="1306"/>
      <c r="CX65" s="1306"/>
      <c r="CY65" s="1306"/>
      <c r="CZ65" s="1306"/>
      <c r="DA65" s="1306"/>
      <c r="DB65" s="1306"/>
      <c r="DC65" s="1305"/>
    </row>
    <row r="66" spans="2:107" ht="13" x14ac:dyDescent="0.2">
      <c r="B66" s="1272"/>
      <c r="AN66" s="1304"/>
      <c r="AO66" s="1303"/>
      <c r="AP66" s="1303"/>
      <c r="AQ66" s="1303"/>
      <c r="AR66" s="1303"/>
      <c r="AS66" s="1303"/>
      <c r="AT66" s="1303"/>
      <c r="AU66" s="1303"/>
      <c r="AV66" s="1303"/>
      <c r="AW66" s="1303"/>
      <c r="AX66" s="1303"/>
      <c r="AY66" s="1303"/>
      <c r="AZ66" s="1303"/>
      <c r="BA66" s="1303"/>
      <c r="BB66" s="1303"/>
      <c r="BC66" s="1303"/>
      <c r="BD66" s="1303"/>
      <c r="BE66" s="1303"/>
      <c r="BF66" s="1303"/>
      <c r="BG66" s="1303"/>
      <c r="BH66" s="1303"/>
      <c r="BI66" s="1303"/>
      <c r="BJ66" s="1303"/>
      <c r="BK66" s="1303"/>
      <c r="BL66" s="1303"/>
      <c r="BM66" s="1303"/>
      <c r="BN66" s="1303"/>
      <c r="BO66" s="1303"/>
      <c r="BP66" s="1303"/>
      <c r="BQ66" s="1303"/>
      <c r="BR66" s="1303"/>
      <c r="BS66" s="1303"/>
      <c r="BT66" s="1303"/>
      <c r="BU66" s="1303"/>
      <c r="BV66" s="1303"/>
      <c r="BW66" s="1303"/>
      <c r="BX66" s="1303"/>
      <c r="BY66" s="1303"/>
      <c r="BZ66" s="1303"/>
      <c r="CA66" s="1303"/>
      <c r="CB66" s="1303"/>
      <c r="CC66" s="1303"/>
      <c r="CD66" s="1303"/>
      <c r="CE66" s="1303"/>
      <c r="CF66" s="1303"/>
      <c r="CG66" s="1303"/>
      <c r="CH66" s="1303"/>
      <c r="CI66" s="1303"/>
      <c r="CJ66" s="1303"/>
      <c r="CK66" s="1303"/>
      <c r="CL66" s="1303"/>
      <c r="CM66" s="1303"/>
      <c r="CN66" s="1303"/>
      <c r="CO66" s="1303"/>
      <c r="CP66" s="1303"/>
      <c r="CQ66" s="1303"/>
      <c r="CR66" s="1303"/>
      <c r="CS66" s="1303"/>
      <c r="CT66" s="1303"/>
      <c r="CU66" s="1303"/>
      <c r="CV66" s="1303"/>
      <c r="CW66" s="1303"/>
      <c r="CX66" s="1303"/>
      <c r="CY66" s="1303"/>
      <c r="CZ66" s="1303"/>
      <c r="DA66" s="1303"/>
      <c r="DB66" s="1303"/>
      <c r="DC66" s="1302"/>
    </row>
    <row r="67" spans="2:107" ht="13" x14ac:dyDescent="0.2">
      <c r="B67" s="1272"/>
      <c r="AN67" s="1304"/>
      <c r="AO67" s="1303"/>
      <c r="AP67" s="1303"/>
      <c r="AQ67" s="1303"/>
      <c r="AR67" s="1303"/>
      <c r="AS67" s="1303"/>
      <c r="AT67" s="1303"/>
      <c r="AU67" s="1303"/>
      <c r="AV67" s="1303"/>
      <c r="AW67" s="1303"/>
      <c r="AX67" s="1303"/>
      <c r="AY67" s="1303"/>
      <c r="AZ67" s="1303"/>
      <c r="BA67" s="1303"/>
      <c r="BB67" s="1303"/>
      <c r="BC67" s="1303"/>
      <c r="BD67" s="1303"/>
      <c r="BE67" s="1303"/>
      <c r="BF67" s="1303"/>
      <c r="BG67" s="1303"/>
      <c r="BH67" s="1303"/>
      <c r="BI67" s="1303"/>
      <c r="BJ67" s="1303"/>
      <c r="BK67" s="1303"/>
      <c r="BL67" s="1303"/>
      <c r="BM67" s="1303"/>
      <c r="BN67" s="1303"/>
      <c r="BO67" s="1303"/>
      <c r="BP67" s="1303"/>
      <c r="BQ67" s="1303"/>
      <c r="BR67" s="1303"/>
      <c r="BS67" s="1303"/>
      <c r="BT67" s="1303"/>
      <c r="BU67" s="1303"/>
      <c r="BV67" s="1303"/>
      <c r="BW67" s="1303"/>
      <c r="BX67" s="1303"/>
      <c r="BY67" s="1303"/>
      <c r="BZ67" s="1303"/>
      <c r="CA67" s="1303"/>
      <c r="CB67" s="1303"/>
      <c r="CC67" s="1303"/>
      <c r="CD67" s="1303"/>
      <c r="CE67" s="1303"/>
      <c r="CF67" s="1303"/>
      <c r="CG67" s="1303"/>
      <c r="CH67" s="1303"/>
      <c r="CI67" s="1303"/>
      <c r="CJ67" s="1303"/>
      <c r="CK67" s="1303"/>
      <c r="CL67" s="1303"/>
      <c r="CM67" s="1303"/>
      <c r="CN67" s="1303"/>
      <c r="CO67" s="1303"/>
      <c r="CP67" s="1303"/>
      <c r="CQ67" s="1303"/>
      <c r="CR67" s="1303"/>
      <c r="CS67" s="1303"/>
      <c r="CT67" s="1303"/>
      <c r="CU67" s="1303"/>
      <c r="CV67" s="1303"/>
      <c r="CW67" s="1303"/>
      <c r="CX67" s="1303"/>
      <c r="CY67" s="1303"/>
      <c r="CZ67" s="1303"/>
      <c r="DA67" s="1303"/>
      <c r="DB67" s="1303"/>
      <c r="DC67" s="1302"/>
    </row>
    <row r="68" spans="2:107" ht="13" x14ac:dyDescent="0.2">
      <c r="B68" s="1272"/>
      <c r="AN68" s="1304"/>
      <c r="AO68" s="1303"/>
      <c r="AP68" s="1303"/>
      <c r="AQ68" s="1303"/>
      <c r="AR68" s="1303"/>
      <c r="AS68" s="1303"/>
      <c r="AT68" s="1303"/>
      <c r="AU68" s="1303"/>
      <c r="AV68" s="1303"/>
      <c r="AW68" s="1303"/>
      <c r="AX68" s="1303"/>
      <c r="AY68" s="1303"/>
      <c r="AZ68" s="1303"/>
      <c r="BA68" s="1303"/>
      <c r="BB68" s="1303"/>
      <c r="BC68" s="1303"/>
      <c r="BD68" s="1303"/>
      <c r="BE68" s="1303"/>
      <c r="BF68" s="1303"/>
      <c r="BG68" s="1303"/>
      <c r="BH68" s="1303"/>
      <c r="BI68" s="1303"/>
      <c r="BJ68" s="1303"/>
      <c r="BK68" s="1303"/>
      <c r="BL68" s="1303"/>
      <c r="BM68" s="1303"/>
      <c r="BN68" s="1303"/>
      <c r="BO68" s="1303"/>
      <c r="BP68" s="1303"/>
      <c r="BQ68" s="1303"/>
      <c r="BR68" s="1303"/>
      <c r="BS68" s="1303"/>
      <c r="BT68" s="1303"/>
      <c r="BU68" s="1303"/>
      <c r="BV68" s="1303"/>
      <c r="BW68" s="1303"/>
      <c r="BX68" s="1303"/>
      <c r="BY68" s="1303"/>
      <c r="BZ68" s="1303"/>
      <c r="CA68" s="1303"/>
      <c r="CB68" s="1303"/>
      <c r="CC68" s="1303"/>
      <c r="CD68" s="1303"/>
      <c r="CE68" s="1303"/>
      <c r="CF68" s="1303"/>
      <c r="CG68" s="1303"/>
      <c r="CH68" s="1303"/>
      <c r="CI68" s="1303"/>
      <c r="CJ68" s="1303"/>
      <c r="CK68" s="1303"/>
      <c r="CL68" s="1303"/>
      <c r="CM68" s="1303"/>
      <c r="CN68" s="1303"/>
      <c r="CO68" s="1303"/>
      <c r="CP68" s="1303"/>
      <c r="CQ68" s="1303"/>
      <c r="CR68" s="1303"/>
      <c r="CS68" s="1303"/>
      <c r="CT68" s="1303"/>
      <c r="CU68" s="1303"/>
      <c r="CV68" s="1303"/>
      <c r="CW68" s="1303"/>
      <c r="CX68" s="1303"/>
      <c r="CY68" s="1303"/>
      <c r="CZ68" s="1303"/>
      <c r="DA68" s="1303"/>
      <c r="DB68" s="1303"/>
      <c r="DC68" s="1302"/>
    </row>
    <row r="69" spans="2:107" ht="13" x14ac:dyDescent="0.2">
      <c r="B69" s="1272"/>
      <c r="AN69" s="1301"/>
      <c r="AO69" s="1300"/>
      <c r="AP69" s="1300"/>
      <c r="AQ69" s="1300"/>
      <c r="AR69" s="1300"/>
      <c r="AS69" s="1300"/>
      <c r="AT69" s="1300"/>
      <c r="AU69" s="1300"/>
      <c r="AV69" s="1300"/>
      <c r="AW69" s="1300"/>
      <c r="AX69" s="1300"/>
      <c r="AY69" s="1300"/>
      <c r="AZ69" s="1300"/>
      <c r="BA69" s="1300"/>
      <c r="BB69" s="1300"/>
      <c r="BC69" s="1300"/>
      <c r="BD69" s="1300"/>
      <c r="BE69" s="1300"/>
      <c r="BF69" s="1300"/>
      <c r="BG69" s="1300"/>
      <c r="BH69" s="1300"/>
      <c r="BI69" s="1300"/>
      <c r="BJ69" s="1300"/>
      <c r="BK69" s="1300"/>
      <c r="BL69" s="1300"/>
      <c r="BM69" s="1300"/>
      <c r="BN69" s="1300"/>
      <c r="BO69" s="1300"/>
      <c r="BP69" s="1300"/>
      <c r="BQ69" s="1300"/>
      <c r="BR69" s="1300"/>
      <c r="BS69" s="1300"/>
      <c r="BT69" s="1300"/>
      <c r="BU69" s="1300"/>
      <c r="BV69" s="1300"/>
      <c r="BW69" s="1300"/>
      <c r="BX69" s="1300"/>
      <c r="BY69" s="1300"/>
      <c r="BZ69" s="1300"/>
      <c r="CA69" s="1300"/>
      <c r="CB69" s="1300"/>
      <c r="CC69" s="1300"/>
      <c r="CD69" s="1300"/>
      <c r="CE69" s="1300"/>
      <c r="CF69" s="1300"/>
      <c r="CG69" s="1300"/>
      <c r="CH69" s="1300"/>
      <c r="CI69" s="1300"/>
      <c r="CJ69" s="1300"/>
      <c r="CK69" s="1300"/>
      <c r="CL69" s="1300"/>
      <c r="CM69" s="1300"/>
      <c r="CN69" s="1300"/>
      <c r="CO69" s="1300"/>
      <c r="CP69" s="1300"/>
      <c r="CQ69" s="1300"/>
      <c r="CR69" s="1300"/>
      <c r="CS69" s="1300"/>
      <c r="CT69" s="1300"/>
      <c r="CU69" s="1300"/>
      <c r="CV69" s="1300"/>
      <c r="CW69" s="1300"/>
      <c r="CX69" s="1300"/>
      <c r="CY69" s="1300"/>
      <c r="CZ69" s="1300"/>
      <c r="DA69" s="1300"/>
      <c r="DB69" s="1300"/>
      <c r="DC69" s="1299"/>
    </row>
    <row r="70" spans="2:107" ht="13" x14ac:dyDescent="0.2">
      <c r="B70" s="1272"/>
      <c r="H70" s="1298"/>
      <c r="I70" s="1298"/>
      <c r="J70" s="1296"/>
      <c r="K70" s="1296"/>
      <c r="L70" s="1295"/>
      <c r="M70" s="1296"/>
      <c r="N70" s="1295"/>
      <c r="AN70" s="1286"/>
      <c r="AO70" s="1286"/>
      <c r="AP70" s="1286"/>
      <c r="AZ70" s="1286"/>
      <c r="BA70" s="1286"/>
      <c r="BB70" s="1286"/>
      <c r="BL70" s="1286"/>
      <c r="BM70" s="1286"/>
      <c r="BN70" s="1286"/>
      <c r="BX70" s="1286"/>
      <c r="BY70" s="1286"/>
      <c r="BZ70" s="1286"/>
      <c r="CJ70" s="1286"/>
      <c r="CK70" s="1286"/>
      <c r="CL70" s="1286"/>
      <c r="CV70" s="1286"/>
      <c r="CW70" s="1286"/>
      <c r="CX70" s="1286"/>
    </row>
    <row r="71" spans="2:107" ht="13" x14ac:dyDescent="0.2">
      <c r="B71" s="1272"/>
      <c r="G71" s="1294"/>
      <c r="I71" s="1297"/>
      <c r="J71" s="1296"/>
      <c r="K71" s="1296"/>
      <c r="L71" s="1295"/>
      <c r="M71" s="1296"/>
      <c r="N71" s="1295"/>
      <c r="AM71" s="1294"/>
      <c r="AN71" s="1271" t="s">
        <v>613</v>
      </c>
    </row>
    <row r="72" spans="2:107" ht="13" x14ac:dyDescent="0.2">
      <c r="B72" s="1272"/>
      <c r="G72" s="1284"/>
      <c r="H72" s="1284"/>
      <c r="I72" s="1284"/>
      <c r="J72" s="1284"/>
      <c r="K72" s="1293"/>
      <c r="L72" s="1293"/>
      <c r="M72" s="1292"/>
      <c r="N72" s="1292"/>
      <c r="AN72" s="1291"/>
      <c r="AO72" s="1290"/>
      <c r="AP72" s="1290"/>
      <c r="AQ72" s="1290"/>
      <c r="AR72" s="1290"/>
      <c r="AS72" s="1290"/>
      <c r="AT72" s="1290"/>
      <c r="AU72" s="1290"/>
      <c r="AV72" s="1290"/>
      <c r="AW72" s="1290"/>
      <c r="AX72" s="1290"/>
      <c r="AY72" s="1290"/>
      <c r="AZ72" s="1290"/>
      <c r="BA72" s="1290"/>
      <c r="BB72" s="1290"/>
      <c r="BC72" s="1290"/>
      <c r="BD72" s="1290"/>
      <c r="BE72" s="1290"/>
      <c r="BF72" s="1290"/>
      <c r="BG72" s="1290"/>
      <c r="BH72" s="1290"/>
      <c r="BI72" s="1290"/>
      <c r="BJ72" s="1290"/>
      <c r="BK72" s="1290"/>
      <c r="BL72" s="1290"/>
      <c r="BM72" s="1290"/>
      <c r="BN72" s="1290"/>
      <c r="BO72" s="1289"/>
      <c r="BP72" s="1281" t="s">
        <v>561</v>
      </c>
      <c r="BQ72" s="1281"/>
      <c r="BR72" s="1281"/>
      <c r="BS72" s="1281"/>
      <c r="BT72" s="1281"/>
      <c r="BU72" s="1281"/>
      <c r="BV72" s="1281"/>
      <c r="BW72" s="1281"/>
      <c r="BX72" s="1281" t="s">
        <v>562</v>
      </c>
      <c r="BY72" s="1281"/>
      <c r="BZ72" s="1281"/>
      <c r="CA72" s="1281"/>
      <c r="CB72" s="1281"/>
      <c r="CC72" s="1281"/>
      <c r="CD72" s="1281"/>
      <c r="CE72" s="1281"/>
      <c r="CF72" s="1281" t="s">
        <v>563</v>
      </c>
      <c r="CG72" s="1281"/>
      <c r="CH72" s="1281"/>
      <c r="CI72" s="1281"/>
      <c r="CJ72" s="1281"/>
      <c r="CK72" s="1281"/>
      <c r="CL72" s="1281"/>
      <c r="CM72" s="1281"/>
      <c r="CN72" s="1281" t="s">
        <v>564</v>
      </c>
      <c r="CO72" s="1281"/>
      <c r="CP72" s="1281"/>
      <c r="CQ72" s="1281"/>
      <c r="CR72" s="1281"/>
      <c r="CS72" s="1281"/>
      <c r="CT72" s="1281"/>
      <c r="CU72" s="1281"/>
      <c r="CV72" s="1281" t="s">
        <v>565</v>
      </c>
      <c r="CW72" s="1281"/>
      <c r="CX72" s="1281"/>
      <c r="CY72" s="1281"/>
      <c r="CZ72" s="1281"/>
      <c r="DA72" s="1281"/>
      <c r="DB72" s="1281"/>
      <c r="DC72" s="1281"/>
    </row>
    <row r="73" spans="2:107" ht="13" x14ac:dyDescent="0.2">
      <c r="B73" s="1272"/>
      <c r="G73" s="1288"/>
      <c r="H73" s="1288"/>
      <c r="I73" s="1288"/>
      <c r="J73" s="1288"/>
      <c r="K73" s="1285"/>
      <c r="L73" s="1285"/>
      <c r="M73" s="1285"/>
      <c r="N73" s="1285"/>
      <c r="AM73" s="1286"/>
      <c r="AN73" s="1280" t="s">
        <v>612</v>
      </c>
      <c r="AO73" s="1280"/>
      <c r="AP73" s="1280"/>
      <c r="AQ73" s="1280"/>
      <c r="AR73" s="1280"/>
      <c r="AS73" s="1280"/>
      <c r="AT73" s="1280"/>
      <c r="AU73" s="1280"/>
      <c r="AV73" s="1280"/>
      <c r="AW73" s="1280"/>
      <c r="AX73" s="1280"/>
      <c r="AY73" s="1280"/>
      <c r="AZ73" s="1280"/>
      <c r="BA73" s="1280"/>
      <c r="BB73" s="1280" t="s">
        <v>610</v>
      </c>
      <c r="BC73" s="1280"/>
      <c r="BD73" s="1280"/>
      <c r="BE73" s="1280"/>
      <c r="BF73" s="1280"/>
      <c r="BG73" s="1280"/>
      <c r="BH73" s="1280"/>
      <c r="BI73" s="1280"/>
      <c r="BJ73" s="1280"/>
      <c r="BK73" s="1280"/>
      <c r="BL73" s="1280"/>
      <c r="BM73" s="1280"/>
      <c r="BN73" s="1280"/>
      <c r="BO73" s="1280"/>
      <c r="BP73" s="1279">
        <v>125.5</v>
      </c>
      <c r="BQ73" s="1279"/>
      <c r="BR73" s="1279"/>
      <c r="BS73" s="1279"/>
      <c r="BT73" s="1279"/>
      <c r="BU73" s="1279"/>
      <c r="BV73" s="1279"/>
      <c r="BW73" s="1279"/>
      <c r="BX73" s="1279">
        <v>124</v>
      </c>
      <c r="BY73" s="1279"/>
      <c r="BZ73" s="1279"/>
      <c r="CA73" s="1279"/>
      <c r="CB73" s="1279"/>
      <c r="CC73" s="1279"/>
      <c r="CD73" s="1279"/>
      <c r="CE73" s="1279"/>
      <c r="CF73" s="1279">
        <v>127.8</v>
      </c>
      <c r="CG73" s="1279"/>
      <c r="CH73" s="1279"/>
      <c r="CI73" s="1279"/>
      <c r="CJ73" s="1279"/>
      <c r="CK73" s="1279"/>
      <c r="CL73" s="1279"/>
      <c r="CM73" s="1279"/>
      <c r="CN73" s="1279">
        <v>116.6</v>
      </c>
      <c r="CO73" s="1279"/>
      <c r="CP73" s="1279"/>
      <c r="CQ73" s="1279"/>
      <c r="CR73" s="1279"/>
      <c r="CS73" s="1279"/>
      <c r="CT73" s="1279"/>
      <c r="CU73" s="1279"/>
      <c r="CV73" s="1279">
        <v>126.7</v>
      </c>
      <c r="CW73" s="1279"/>
      <c r="CX73" s="1279"/>
      <c r="CY73" s="1279"/>
      <c r="CZ73" s="1279"/>
      <c r="DA73" s="1279"/>
      <c r="DB73" s="1279"/>
      <c r="DC73" s="1279"/>
    </row>
    <row r="74" spans="2:107" ht="13" x14ac:dyDescent="0.2">
      <c r="B74" s="1272"/>
      <c r="G74" s="1288"/>
      <c r="H74" s="1288"/>
      <c r="I74" s="1288"/>
      <c r="J74" s="1288"/>
      <c r="K74" s="1285"/>
      <c r="L74" s="1285"/>
      <c r="M74" s="1285"/>
      <c r="N74" s="1285"/>
      <c r="AM74" s="1286"/>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9"/>
      <c r="BQ74" s="1279"/>
      <c r="BR74" s="1279"/>
      <c r="BS74" s="1279"/>
      <c r="BT74" s="1279"/>
      <c r="BU74" s="1279"/>
      <c r="BV74" s="1279"/>
      <c r="BW74" s="1279"/>
      <c r="BX74" s="1279"/>
      <c r="BY74" s="1279"/>
      <c r="BZ74" s="1279"/>
      <c r="CA74" s="1279"/>
      <c r="CB74" s="1279"/>
      <c r="CC74" s="1279"/>
      <c r="CD74" s="1279"/>
      <c r="CE74" s="1279"/>
      <c r="CF74" s="1279"/>
      <c r="CG74" s="1279"/>
      <c r="CH74" s="1279"/>
      <c r="CI74" s="1279"/>
      <c r="CJ74" s="1279"/>
      <c r="CK74" s="1279"/>
      <c r="CL74" s="1279"/>
      <c r="CM74" s="1279"/>
      <c r="CN74" s="1279"/>
      <c r="CO74" s="1279"/>
      <c r="CP74" s="1279"/>
      <c r="CQ74" s="1279"/>
      <c r="CR74" s="1279"/>
      <c r="CS74" s="1279"/>
      <c r="CT74" s="1279"/>
      <c r="CU74" s="1279"/>
      <c r="CV74" s="1279"/>
      <c r="CW74" s="1279"/>
      <c r="CX74" s="1279"/>
      <c r="CY74" s="1279"/>
      <c r="CZ74" s="1279"/>
      <c r="DA74" s="1279"/>
      <c r="DB74" s="1279"/>
      <c r="DC74" s="1279"/>
    </row>
    <row r="75" spans="2:107" ht="13" x14ac:dyDescent="0.2">
      <c r="B75" s="1272"/>
      <c r="G75" s="1288"/>
      <c r="H75" s="1288"/>
      <c r="I75" s="1284"/>
      <c r="J75" s="1284"/>
      <c r="K75" s="1287"/>
      <c r="L75" s="1287"/>
      <c r="M75" s="1287"/>
      <c r="N75" s="1287"/>
      <c r="AM75" s="1286"/>
      <c r="AN75" s="1280"/>
      <c r="AO75" s="1280"/>
      <c r="AP75" s="1280"/>
      <c r="AQ75" s="1280"/>
      <c r="AR75" s="1280"/>
      <c r="AS75" s="1280"/>
      <c r="AT75" s="1280"/>
      <c r="AU75" s="1280"/>
      <c r="AV75" s="1280"/>
      <c r="AW75" s="1280"/>
      <c r="AX75" s="1280"/>
      <c r="AY75" s="1280"/>
      <c r="AZ75" s="1280"/>
      <c r="BA75" s="1280"/>
      <c r="BB75" s="1280" t="s">
        <v>609</v>
      </c>
      <c r="BC75" s="1280"/>
      <c r="BD75" s="1280"/>
      <c r="BE75" s="1280"/>
      <c r="BF75" s="1280"/>
      <c r="BG75" s="1280"/>
      <c r="BH75" s="1280"/>
      <c r="BI75" s="1280"/>
      <c r="BJ75" s="1280"/>
      <c r="BK75" s="1280"/>
      <c r="BL75" s="1280"/>
      <c r="BM75" s="1280"/>
      <c r="BN75" s="1280"/>
      <c r="BO75" s="1280"/>
      <c r="BP75" s="1279">
        <v>9.6</v>
      </c>
      <c r="BQ75" s="1279"/>
      <c r="BR75" s="1279"/>
      <c r="BS75" s="1279"/>
      <c r="BT75" s="1279"/>
      <c r="BU75" s="1279"/>
      <c r="BV75" s="1279"/>
      <c r="BW75" s="1279"/>
      <c r="BX75" s="1279">
        <v>9.3000000000000007</v>
      </c>
      <c r="BY75" s="1279"/>
      <c r="BZ75" s="1279"/>
      <c r="CA75" s="1279"/>
      <c r="CB75" s="1279"/>
      <c r="CC75" s="1279"/>
      <c r="CD75" s="1279"/>
      <c r="CE75" s="1279"/>
      <c r="CF75" s="1279">
        <v>8.8000000000000007</v>
      </c>
      <c r="CG75" s="1279"/>
      <c r="CH75" s="1279"/>
      <c r="CI75" s="1279"/>
      <c r="CJ75" s="1279"/>
      <c r="CK75" s="1279"/>
      <c r="CL75" s="1279"/>
      <c r="CM75" s="1279"/>
      <c r="CN75" s="1279">
        <v>7.7</v>
      </c>
      <c r="CO75" s="1279"/>
      <c r="CP75" s="1279"/>
      <c r="CQ75" s="1279"/>
      <c r="CR75" s="1279"/>
      <c r="CS75" s="1279"/>
      <c r="CT75" s="1279"/>
      <c r="CU75" s="1279"/>
      <c r="CV75" s="1279">
        <v>6.6</v>
      </c>
      <c r="CW75" s="1279"/>
      <c r="CX75" s="1279"/>
      <c r="CY75" s="1279"/>
      <c r="CZ75" s="1279"/>
      <c r="DA75" s="1279"/>
      <c r="DB75" s="1279"/>
      <c r="DC75" s="1279"/>
    </row>
    <row r="76" spans="2:107" ht="13" x14ac:dyDescent="0.2">
      <c r="B76" s="1272"/>
      <c r="G76" s="1288"/>
      <c r="H76" s="1288"/>
      <c r="I76" s="1284"/>
      <c r="J76" s="1284"/>
      <c r="K76" s="1287"/>
      <c r="L76" s="1287"/>
      <c r="M76" s="1287"/>
      <c r="N76" s="1287"/>
      <c r="AM76" s="1286"/>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9"/>
      <c r="BQ76" s="1279"/>
      <c r="BR76" s="1279"/>
      <c r="BS76" s="1279"/>
      <c r="BT76" s="1279"/>
      <c r="BU76" s="1279"/>
      <c r="BV76" s="1279"/>
      <c r="BW76" s="1279"/>
      <c r="BX76" s="1279"/>
      <c r="BY76" s="1279"/>
      <c r="BZ76" s="1279"/>
      <c r="CA76" s="1279"/>
      <c r="CB76" s="1279"/>
      <c r="CC76" s="1279"/>
      <c r="CD76" s="1279"/>
      <c r="CE76" s="1279"/>
      <c r="CF76" s="1279"/>
      <c r="CG76" s="1279"/>
      <c r="CH76" s="1279"/>
      <c r="CI76" s="1279"/>
      <c r="CJ76" s="1279"/>
      <c r="CK76" s="1279"/>
      <c r="CL76" s="1279"/>
      <c r="CM76" s="1279"/>
      <c r="CN76" s="1279"/>
      <c r="CO76" s="1279"/>
      <c r="CP76" s="1279"/>
      <c r="CQ76" s="1279"/>
      <c r="CR76" s="1279"/>
      <c r="CS76" s="1279"/>
      <c r="CT76" s="1279"/>
      <c r="CU76" s="1279"/>
      <c r="CV76" s="1279"/>
      <c r="CW76" s="1279"/>
      <c r="CX76" s="1279"/>
      <c r="CY76" s="1279"/>
      <c r="CZ76" s="1279"/>
      <c r="DA76" s="1279"/>
      <c r="DB76" s="1279"/>
      <c r="DC76" s="1279"/>
    </row>
    <row r="77" spans="2:107" ht="13" x14ac:dyDescent="0.2">
      <c r="B77" s="1272"/>
      <c r="G77" s="1284"/>
      <c r="H77" s="1284"/>
      <c r="I77" s="1284"/>
      <c r="J77" s="1284"/>
      <c r="K77" s="1285"/>
      <c r="L77" s="1285"/>
      <c r="M77" s="1285"/>
      <c r="N77" s="1285"/>
      <c r="AN77" s="1281" t="s">
        <v>611</v>
      </c>
      <c r="AO77" s="1281"/>
      <c r="AP77" s="1281"/>
      <c r="AQ77" s="1281"/>
      <c r="AR77" s="1281"/>
      <c r="AS77" s="1281"/>
      <c r="AT77" s="1281"/>
      <c r="AU77" s="1281"/>
      <c r="AV77" s="1281"/>
      <c r="AW77" s="1281"/>
      <c r="AX77" s="1281"/>
      <c r="AY77" s="1281"/>
      <c r="AZ77" s="1281"/>
      <c r="BA77" s="1281"/>
      <c r="BB77" s="1280" t="s">
        <v>610</v>
      </c>
      <c r="BC77" s="1280"/>
      <c r="BD77" s="1280"/>
      <c r="BE77" s="1280"/>
      <c r="BF77" s="1280"/>
      <c r="BG77" s="1280"/>
      <c r="BH77" s="1280"/>
      <c r="BI77" s="1280"/>
      <c r="BJ77" s="1280"/>
      <c r="BK77" s="1280"/>
      <c r="BL77" s="1280"/>
      <c r="BM77" s="1280"/>
      <c r="BN77" s="1280"/>
      <c r="BO77" s="1280"/>
      <c r="BP77" s="1279">
        <v>124.2</v>
      </c>
      <c r="BQ77" s="1279"/>
      <c r="BR77" s="1279"/>
      <c r="BS77" s="1279"/>
      <c r="BT77" s="1279"/>
      <c r="BU77" s="1279"/>
      <c r="BV77" s="1279"/>
      <c r="BW77" s="1279"/>
      <c r="BX77" s="1279">
        <v>115.7</v>
      </c>
      <c r="BY77" s="1279"/>
      <c r="BZ77" s="1279"/>
      <c r="CA77" s="1279"/>
      <c r="CB77" s="1279"/>
      <c r="CC77" s="1279"/>
      <c r="CD77" s="1279"/>
      <c r="CE77" s="1279"/>
      <c r="CF77" s="1279">
        <v>106</v>
      </c>
      <c r="CG77" s="1279"/>
      <c r="CH77" s="1279"/>
      <c r="CI77" s="1279"/>
      <c r="CJ77" s="1279"/>
      <c r="CK77" s="1279"/>
      <c r="CL77" s="1279"/>
      <c r="CM77" s="1279"/>
      <c r="CN77" s="1279">
        <v>97.6</v>
      </c>
      <c r="CO77" s="1279"/>
      <c r="CP77" s="1279"/>
      <c r="CQ77" s="1279"/>
      <c r="CR77" s="1279"/>
      <c r="CS77" s="1279"/>
      <c r="CT77" s="1279"/>
      <c r="CU77" s="1279"/>
      <c r="CV77" s="1279">
        <v>91.6</v>
      </c>
      <c r="CW77" s="1279"/>
      <c r="CX77" s="1279"/>
      <c r="CY77" s="1279"/>
      <c r="CZ77" s="1279"/>
      <c r="DA77" s="1279"/>
      <c r="DB77" s="1279"/>
      <c r="DC77" s="1279"/>
    </row>
    <row r="78" spans="2:107" ht="13" x14ac:dyDescent="0.2">
      <c r="B78" s="1272"/>
      <c r="G78" s="1284"/>
      <c r="H78" s="1284"/>
      <c r="I78" s="1284"/>
      <c r="J78" s="1284"/>
      <c r="K78" s="1285"/>
      <c r="L78" s="1285"/>
      <c r="M78" s="1285"/>
      <c r="N78" s="1285"/>
      <c r="AN78" s="1281"/>
      <c r="AO78" s="1281"/>
      <c r="AP78" s="1281"/>
      <c r="AQ78" s="1281"/>
      <c r="AR78" s="1281"/>
      <c r="AS78" s="1281"/>
      <c r="AT78" s="1281"/>
      <c r="AU78" s="1281"/>
      <c r="AV78" s="1281"/>
      <c r="AW78" s="1281"/>
      <c r="AX78" s="1281"/>
      <c r="AY78" s="1281"/>
      <c r="AZ78" s="1281"/>
      <c r="BA78" s="1281"/>
      <c r="BB78" s="1280"/>
      <c r="BC78" s="1280"/>
      <c r="BD78" s="1280"/>
      <c r="BE78" s="1280"/>
      <c r="BF78" s="1280"/>
      <c r="BG78" s="1280"/>
      <c r="BH78" s="1280"/>
      <c r="BI78" s="1280"/>
      <c r="BJ78" s="1280"/>
      <c r="BK78" s="1280"/>
      <c r="BL78" s="1280"/>
      <c r="BM78" s="1280"/>
      <c r="BN78" s="1280"/>
      <c r="BO78" s="1280"/>
      <c r="BP78" s="1279"/>
      <c r="BQ78" s="1279"/>
      <c r="BR78" s="1279"/>
      <c r="BS78" s="1279"/>
      <c r="BT78" s="1279"/>
      <c r="BU78" s="1279"/>
      <c r="BV78" s="1279"/>
      <c r="BW78" s="1279"/>
      <c r="BX78" s="1279"/>
      <c r="BY78" s="1279"/>
      <c r="BZ78" s="1279"/>
      <c r="CA78" s="1279"/>
      <c r="CB78" s="1279"/>
      <c r="CC78" s="1279"/>
      <c r="CD78" s="1279"/>
      <c r="CE78" s="1279"/>
      <c r="CF78" s="1279"/>
      <c r="CG78" s="1279"/>
      <c r="CH78" s="1279"/>
      <c r="CI78" s="1279"/>
      <c r="CJ78" s="1279"/>
      <c r="CK78" s="1279"/>
      <c r="CL78" s="1279"/>
      <c r="CM78" s="1279"/>
      <c r="CN78" s="1279"/>
      <c r="CO78" s="1279"/>
      <c r="CP78" s="1279"/>
      <c r="CQ78" s="1279"/>
      <c r="CR78" s="1279"/>
      <c r="CS78" s="1279"/>
      <c r="CT78" s="1279"/>
      <c r="CU78" s="1279"/>
      <c r="CV78" s="1279"/>
      <c r="CW78" s="1279"/>
      <c r="CX78" s="1279"/>
      <c r="CY78" s="1279"/>
      <c r="CZ78" s="1279"/>
      <c r="DA78" s="1279"/>
      <c r="DB78" s="1279"/>
      <c r="DC78" s="1279"/>
    </row>
    <row r="79" spans="2:107" ht="13" x14ac:dyDescent="0.2">
      <c r="B79" s="1272"/>
      <c r="G79" s="1284"/>
      <c r="H79" s="1284"/>
      <c r="I79" s="1283"/>
      <c r="J79" s="1283"/>
      <c r="K79" s="1282"/>
      <c r="L79" s="1282"/>
      <c r="M79" s="1282"/>
      <c r="N79" s="1282"/>
      <c r="AN79" s="1281"/>
      <c r="AO79" s="1281"/>
      <c r="AP79" s="1281"/>
      <c r="AQ79" s="1281"/>
      <c r="AR79" s="1281"/>
      <c r="AS79" s="1281"/>
      <c r="AT79" s="1281"/>
      <c r="AU79" s="1281"/>
      <c r="AV79" s="1281"/>
      <c r="AW79" s="1281"/>
      <c r="AX79" s="1281"/>
      <c r="AY79" s="1281"/>
      <c r="AZ79" s="1281"/>
      <c r="BA79" s="1281"/>
      <c r="BB79" s="1280" t="s">
        <v>609</v>
      </c>
      <c r="BC79" s="1280"/>
      <c r="BD79" s="1280"/>
      <c r="BE79" s="1280"/>
      <c r="BF79" s="1280"/>
      <c r="BG79" s="1280"/>
      <c r="BH79" s="1280"/>
      <c r="BI79" s="1280"/>
      <c r="BJ79" s="1280"/>
      <c r="BK79" s="1280"/>
      <c r="BL79" s="1280"/>
      <c r="BM79" s="1280"/>
      <c r="BN79" s="1280"/>
      <c r="BO79" s="1280"/>
      <c r="BP79" s="1279">
        <v>10.9</v>
      </c>
      <c r="BQ79" s="1279"/>
      <c r="BR79" s="1279"/>
      <c r="BS79" s="1279"/>
      <c r="BT79" s="1279"/>
      <c r="BU79" s="1279"/>
      <c r="BV79" s="1279"/>
      <c r="BW79" s="1279"/>
      <c r="BX79" s="1279">
        <v>10.3</v>
      </c>
      <c r="BY79" s="1279"/>
      <c r="BZ79" s="1279"/>
      <c r="CA79" s="1279"/>
      <c r="CB79" s="1279"/>
      <c r="CC79" s="1279"/>
      <c r="CD79" s="1279"/>
      <c r="CE79" s="1279"/>
      <c r="CF79" s="1279">
        <v>9</v>
      </c>
      <c r="CG79" s="1279"/>
      <c r="CH79" s="1279"/>
      <c r="CI79" s="1279"/>
      <c r="CJ79" s="1279"/>
      <c r="CK79" s="1279"/>
      <c r="CL79" s="1279"/>
      <c r="CM79" s="1279"/>
      <c r="CN79" s="1279">
        <v>8</v>
      </c>
      <c r="CO79" s="1279"/>
      <c r="CP79" s="1279"/>
      <c r="CQ79" s="1279"/>
      <c r="CR79" s="1279"/>
      <c r="CS79" s="1279"/>
      <c r="CT79" s="1279"/>
      <c r="CU79" s="1279"/>
      <c r="CV79" s="1279">
        <v>7.3</v>
      </c>
      <c r="CW79" s="1279"/>
      <c r="CX79" s="1279"/>
      <c r="CY79" s="1279"/>
      <c r="CZ79" s="1279"/>
      <c r="DA79" s="1279"/>
      <c r="DB79" s="1279"/>
      <c r="DC79" s="1279"/>
    </row>
    <row r="80" spans="2:107" ht="13" x14ac:dyDescent="0.2">
      <c r="B80" s="1272"/>
      <c r="G80" s="1284"/>
      <c r="H80" s="1284"/>
      <c r="I80" s="1283"/>
      <c r="J80" s="1283"/>
      <c r="K80" s="1282"/>
      <c r="L80" s="1282"/>
      <c r="M80" s="1282"/>
      <c r="N80" s="1282"/>
      <c r="AN80" s="1281"/>
      <c r="AO80" s="1281"/>
      <c r="AP80" s="1281"/>
      <c r="AQ80" s="1281"/>
      <c r="AR80" s="1281"/>
      <c r="AS80" s="1281"/>
      <c r="AT80" s="1281"/>
      <c r="AU80" s="1281"/>
      <c r="AV80" s="1281"/>
      <c r="AW80" s="1281"/>
      <c r="AX80" s="1281"/>
      <c r="AY80" s="1281"/>
      <c r="AZ80" s="1281"/>
      <c r="BA80" s="1281"/>
      <c r="BB80" s="1280"/>
      <c r="BC80" s="1280"/>
      <c r="BD80" s="1280"/>
      <c r="BE80" s="1280"/>
      <c r="BF80" s="1280"/>
      <c r="BG80" s="1280"/>
      <c r="BH80" s="1280"/>
      <c r="BI80" s="1280"/>
      <c r="BJ80" s="1280"/>
      <c r="BK80" s="1280"/>
      <c r="BL80" s="1280"/>
      <c r="BM80" s="1280"/>
      <c r="BN80" s="1280"/>
      <c r="BO80" s="1280"/>
      <c r="BP80" s="1279"/>
      <c r="BQ80" s="1279"/>
      <c r="BR80" s="1279"/>
      <c r="BS80" s="1279"/>
      <c r="BT80" s="1279"/>
      <c r="BU80" s="1279"/>
      <c r="BV80" s="1279"/>
      <c r="BW80" s="1279"/>
      <c r="BX80" s="1279"/>
      <c r="BY80" s="1279"/>
      <c r="BZ80" s="1279"/>
      <c r="CA80" s="1279"/>
      <c r="CB80" s="1279"/>
      <c r="CC80" s="1279"/>
      <c r="CD80" s="1279"/>
      <c r="CE80" s="1279"/>
      <c r="CF80" s="1279"/>
      <c r="CG80" s="1279"/>
      <c r="CH80" s="1279"/>
      <c r="CI80" s="1279"/>
      <c r="CJ80" s="1279"/>
      <c r="CK80" s="1279"/>
      <c r="CL80" s="1279"/>
      <c r="CM80" s="1279"/>
      <c r="CN80" s="1279"/>
      <c r="CO80" s="1279"/>
      <c r="CP80" s="1279"/>
      <c r="CQ80" s="1279"/>
      <c r="CR80" s="1279"/>
      <c r="CS80" s="1279"/>
      <c r="CT80" s="1279"/>
      <c r="CU80" s="1279"/>
      <c r="CV80" s="1279"/>
      <c r="CW80" s="1279"/>
      <c r="CX80" s="1279"/>
      <c r="CY80" s="1279"/>
      <c r="CZ80" s="1279"/>
      <c r="DA80" s="1279"/>
      <c r="DB80" s="1279"/>
      <c r="DC80" s="1279"/>
    </row>
    <row r="81" spans="2:109" ht="13" x14ac:dyDescent="0.2">
      <c r="B81" s="1272"/>
    </row>
    <row r="82" spans="2:109" ht="16.5" x14ac:dyDescent="0.2">
      <c r="B82" s="1272"/>
      <c r="K82" s="1278"/>
      <c r="L82" s="1278"/>
      <c r="M82" s="1278"/>
      <c r="N82" s="1278"/>
      <c r="AQ82" s="1278"/>
      <c r="AR82" s="1278"/>
      <c r="AS82" s="1278"/>
      <c r="AT82" s="1278"/>
      <c r="BC82" s="1278"/>
      <c r="BD82" s="1278"/>
      <c r="BE82" s="1278"/>
      <c r="BF82" s="1278"/>
      <c r="BO82" s="1278"/>
      <c r="BP82" s="1278"/>
      <c r="BQ82" s="1278"/>
      <c r="BR82" s="1278"/>
      <c r="CA82" s="1278"/>
      <c r="CB82" s="1278"/>
      <c r="CC82" s="1278"/>
      <c r="CD82" s="1278"/>
      <c r="CM82" s="1278"/>
      <c r="CN82" s="1278"/>
      <c r="CO82" s="1278"/>
      <c r="CP82" s="1278"/>
      <c r="CY82" s="1278"/>
      <c r="CZ82" s="1278"/>
      <c r="DA82" s="1278"/>
      <c r="DB82" s="1278"/>
      <c r="DC82" s="1278"/>
    </row>
    <row r="83" spans="2:109" ht="13" x14ac:dyDescent="0.2">
      <c r="B83" s="1277"/>
      <c r="C83" s="1276"/>
      <c r="D83" s="1276"/>
      <c r="E83" s="1276"/>
      <c r="F83" s="1276"/>
      <c r="G83" s="1276"/>
      <c r="H83" s="1276"/>
      <c r="I83" s="1276"/>
      <c r="J83" s="1276"/>
      <c r="K83" s="1276"/>
      <c r="L83" s="1276"/>
      <c r="M83" s="1276"/>
      <c r="N83" s="1276"/>
      <c r="O83" s="1276"/>
      <c r="P83" s="1276"/>
      <c r="Q83" s="1276"/>
      <c r="R83" s="1276"/>
      <c r="S83" s="1276"/>
      <c r="T83" s="1276"/>
      <c r="U83" s="1276"/>
      <c r="V83" s="1276"/>
      <c r="W83" s="1276"/>
      <c r="X83" s="1276"/>
      <c r="Y83" s="1276"/>
      <c r="Z83" s="1276"/>
      <c r="AA83" s="1276"/>
      <c r="AB83" s="1276"/>
      <c r="AC83" s="1276"/>
      <c r="AD83" s="1276"/>
      <c r="AE83" s="1276"/>
      <c r="AF83" s="1276"/>
      <c r="AG83" s="1276"/>
      <c r="AH83" s="1276"/>
      <c r="AI83" s="1276"/>
      <c r="AJ83" s="1276"/>
      <c r="AK83" s="1276"/>
      <c r="AL83" s="1276"/>
      <c r="AM83" s="1276"/>
      <c r="AN83" s="1276"/>
      <c r="AO83" s="1276"/>
      <c r="AP83" s="1276"/>
      <c r="AQ83" s="1276"/>
      <c r="AR83" s="1276"/>
      <c r="AS83" s="1276"/>
      <c r="AT83" s="1276"/>
      <c r="AU83" s="1276"/>
      <c r="AV83" s="1276"/>
      <c r="AW83" s="1276"/>
      <c r="AX83" s="1276"/>
      <c r="AY83" s="1276"/>
      <c r="AZ83" s="1276"/>
      <c r="BA83" s="1276"/>
      <c r="BB83" s="1276"/>
      <c r="BC83" s="1276"/>
      <c r="BD83" s="1276"/>
      <c r="BE83" s="1276"/>
      <c r="BF83" s="1276"/>
      <c r="BG83" s="1276"/>
      <c r="BH83" s="1276"/>
      <c r="BI83" s="1276"/>
      <c r="BJ83" s="1276"/>
      <c r="BK83" s="1276"/>
      <c r="BL83" s="1276"/>
      <c r="BM83" s="1276"/>
      <c r="BN83" s="1276"/>
      <c r="BO83" s="1276"/>
      <c r="BP83" s="1276"/>
      <c r="BQ83" s="1276"/>
      <c r="BR83" s="1276"/>
      <c r="BS83" s="1276"/>
      <c r="BT83" s="1276"/>
      <c r="BU83" s="1276"/>
      <c r="BV83" s="1276"/>
      <c r="BW83" s="1276"/>
      <c r="BX83" s="1276"/>
      <c r="BY83" s="1276"/>
      <c r="BZ83" s="1276"/>
      <c r="CA83" s="1276"/>
      <c r="CB83" s="1276"/>
      <c r="CC83" s="1276"/>
      <c r="CD83" s="1276"/>
      <c r="CE83" s="1276"/>
      <c r="CF83" s="1276"/>
      <c r="CG83" s="1276"/>
      <c r="CH83" s="1276"/>
      <c r="CI83" s="1276"/>
      <c r="CJ83" s="1276"/>
      <c r="CK83" s="1276"/>
      <c r="CL83" s="1276"/>
      <c r="CM83" s="1276"/>
      <c r="CN83" s="1276"/>
      <c r="CO83" s="1276"/>
      <c r="CP83" s="1276"/>
      <c r="CQ83" s="1276"/>
      <c r="CR83" s="1276"/>
      <c r="CS83" s="1276"/>
      <c r="CT83" s="1276"/>
      <c r="CU83" s="1276"/>
      <c r="CV83" s="1276"/>
      <c r="CW83" s="1276"/>
      <c r="CX83" s="1276"/>
      <c r="CY83" s="1276"/>
      <c r="CZ83" s="1276"/>
      <c r="DA83" s="1276"/>
      <c r="DB83" s="1276"/>
      <c r="DC83" s="1276"/>
      <c r="DD83" s="1275"/>
    </row>
    <row r="84" spans="2:109" ht="13" x14ac:dyDescent="0.2">
      <c r="DD84" s="1271"/>
      <c r="DE84" s="1271"/>
    </row>
    <row r="85" spans="2:109" ht="13" x14ac:dyDescent="0.2">
      <c r="DD85" s="1271"/>
      <c r="DE85" s="1271"/>
    </row>
    <row r="86" spans="2:109" ht="13" hidden="1" x14ac:dyDescent="0.2">
      <c r="DD86" s="1271"/>
      <c r="DE86" s="1271"/>
    </row>
    <row r="87" spans="2:109" ht="13" hidden="1" x14ac:dyDescent="0.2">
      <c r="K87" s="1274"/>
      <c r="AQ87" s="1274"/>
      <c r="BC87" s="1274"/>
      <c r="BO87" s="1274"/>
      <c r="CA87" s="1274"/>
      <c r="CM87" s="1274"/>
      <c r="CY87" s="1274"/>
      <c r="DD87" s="1271"/>
      <c r="DE87" s="1271"/>
    </row>
    <row r="88" spans="2:109" ht="13" hidden="1" x14ac:dyDescent="0.2">
      <c r="DD88" s="1271"/>
      <c r="DE88" s="1271"/>
    </row>
    <row r="89" spans="2:109" ht="13" hidden="1" x14ac:dyDescent="0.2">
      <c r="DD89" s="1271"/>
      <c r="DE89" s="1271"/>
    </row>
    <row r="90" spans="2:109" ht="13" hidden="1" x14ac:dyDescent="0.2">
      <c r="DD90" s="1271"/>
      <c r="DE90" s="1271"/>
    </row>
    <row r="91" spans="2:109" ht="13" hidden="1" x14ac:dyDescent="0.2">
      <c r="DD91" s="1271"/>
      <c r="DE91" s="1271"/>
    </row>
    <row r="92" spans="2:109" ht="13.5" hidden="1" customHeight="1" x14ac:dyDescent="0.2">
      <c r="DD92" s="1271"/>
      <c r="DE92" s="1271"/>
    </row>
    <row r="93" spans="2:109" ht="13.5" hidden="1" customHeight="1" x14ac:dyDescent="0.2">
      <c r="DD93" s="1271"/>
      <c r="DE93" s="1271"/>
    </row>
    <row r="94" spans="2:109" ht="13.5" hidden="1" customHeight="1" x14ac:dyDescent="0.2">
      <c r="DD94" s="1271"/>
      <c r="DE94" s="1271"/>
    </row>
    <row r="95" spans="2:109" ht="13.5" hidden="1" customHeight="1" x14ac:dyDescent="0.2">
      <c r="DD95" s="1271"/>
      <c r="DE95" s="1271"/>
    </row>
    <row r="96" spans="2:109" ht="13.5" hidden="1" customHeight="1" x14ac:dyDescent="0.2">
      <c r="DD96" s="1271"/>
      <c r="DE96" s="1271"/>
    </row>
    <row r="97" s="1271" customFormat="1" ht="13.5" hidden="1" customHeight="1" x14ac:dyDescent="0.2"/>
    <row r="98" s="1271" customFormat="1" ht="13.5" hidden="1" customHeight="1" x14ac:dyDescent="0.2"/>
    <row r="99" s="1271" customFormat="1" ht="13.5" hidden="1" customHeight="1" x14ac:dyDescent="0.2"/>
    <row r="100" s="1271" customFormat="1" ht="13.5" hidden="1" customHeight="1" x14ac:dyDescent="0.2"/>
    <row r="101" s="1271" customFormat="1" ht="13.5" hidden="1" customHeight="1" x14ac:dyDescent="0.2"/>
    <row r="102" s="1271" customFormat="1" ht="13.5" hidden="1" customHeight="1" x14ac:dyDescent="0.2"/>
    <row r="103" s="1271" customFormat="1" ht="13.5" hidden="1" customHeight="1" x14ac:dyDescent="0.2"/>
    <row r="104" s="1271" customFormat="1" ht="13.5" hidden="1" customHeight="1" x14ac:dyDescent="0.2"/>
    <row r="105" s="1271" customFormat="1" ht="13.5" hidden="1" customHeight="1" x14ac:dyDescent="0.2"/>
    <row r="106" s="1271" customFormat="1" ht="13.5" hidden="1" customHeight="1" x14ac:dyDescent="0.2"/>
    <row r="107" s="1271" customFormat="1" ht="13.5" hidden="1" customHeight="1" x14ac:dyDescent="0.2"/>
    <row r="108" s="1271" customFormat="1" ht="13.5" hidden="1" customHeight="1" x14ac:dyDescent="0.2"/>
    <row r="109" s="1271" customFormat="1" ht="13.5" hidden="1" customHeight="1" x14ac:dyDescent="0.2"/>
    <row r="110" s="1271" customFormat="1" ht="13.5" hidden="1" customHeight="1" x14ac:dyDescent="0.2"/>
    <row r="111" s="1271" customFormat="1" ht="13.5" hidden="1" customHeight="1" x14ac:dyDescent="0.2"/>
    <row r="112" s="1271" customFormat="1" ht="13.5" hidden="1" customHeight="1" x14ac:dyDescent="0.2"/>
    <row r="113" s="1271" customFormat="1" ht="13.5" hidden="1" customHeight="1" x14ac:dyDescent="0.2"/>
    <row r="114" s="1271" customFormat="1" ht="13.5" hidden="1" customHeight="1" x14ac:dyDescent="0.2"/>
    <row r="115" s="1271" customFormat="1" ht="13.5" hidden="1" customHeight="1" x14ac:dyDescent="0.2"/>
    <row r="116" s="1271" customFormat="1" ht="13.5" hidden="1" customHeight="1" x14ac:dyDescent="0.2"/>
    <row r="117" s="1271" customFormat="1" ht="13.5" hidden="1" customHeight="1" x14ac:dyDescent="0.2"/>
    <row r="118" s="1271" customFormat="1" ht="13.5" hidden="1" customHeight="1" x14ac:dyDescent="0.2"/>
    <row r="119" s="1271" customFormat="1" ht="13.5" hidden="1" customHeight="1" x14ac:dyDescent="0.2"/>
    <row r="120" s="1271" customFormat="1" ht="13.5" hidden="1" customHeight="1" x14ac:dyDescent="0.2"/>
    <row r="121" s="1271" customFormat="1" ht="13.5" hidden="1" customHeight="1" x14ac:dyDescent="0.2"/>
    <row r="122" s="1271" customFormat="1" ht="13.5" hidden="1" customHeight="1" x14ac:dyDescent="0.2"/>
    <row r="123" s="1271" customFormat="1" ht="13.5" hidden="1" customHeight="1" x14ac:dyDescent="0.2"/>
    <row r="124" s="1271" customFormat="1" ht="13.5" hidden="1" customHeight="1" x14ac:dyDescent="0.2"/>
    <row r="125" s="1271" customFormat="1" ht="13.5" hidden="1" customHeight="1" x14ac:dyDescent="0.2"/>
    <row r="126" s="1271" customFormat="1" ht="13.5" hidden="1" customHeight="1" x14ac:dyDescent="0.2"/>
    <row r="127" s="1271" customFormat="1" ht="13.5" hidden="1" customHeight="1" x14ac:dyDescent="0.2"/>
    <row r="128" s="1271" customFormat="1" ht="13.5" hidden="1" customHeight="1" x14ac:dyDescent="0.2"/>
    <row r="129" s="1271" customFormat="1" ht="13.5" hidden="1" customHeight="1" x14ac:dyDescent="0.2"/>
    <row r="130" s="1271" customFormat="1" ht="13.5" hidden="1" customHeight="1" x14ac:dyDescent="0.2"/>
    <row r="131" s="1271" customFormat="1" ht="13.5" hidden="1" customHeight="1" x14ac:dyDescent="0.2"/>
    <row r="132" s="1271" customFormat="1" ht="13.5" hidden="1" customHeight="1" x14ac:dyDescent="0.2"/>
    <row r="133" s="1271" customFormat="1" ht="13.5" hidden="1" customHeight="1" x14ac:dyDescent="0.2"/>
    <row r="134" s="1271" customFormat="1" ht="13.5" hidden="1" customHeight="1" x14ac:dyDescent="0.2"/>
    <row r="135" s="1271" customFormat="1" ht="13.5" hidden="1" customHeight="1" x14ac:dyDescent="0.2"/>
    <row r="136" s="1271" customFormat="1" ht="13.5" hidden="1" customHeight="1" x14ac:dyDescent="0.2"/>
    <row r="137" s="1271" customFormat="1" ht="13.5" hidden="1" customHeight="1" x14ac:dyDescent="0.2"/>
    <row r="138" s="1271" customFormat="1" ht="13.5" hidden="1" customHeight="1" x14ac:dyDescent="0.2"/>
    <row r="139" s="1271" customFormat="1" ht="13.5" hidden="1" customHeight="1" x14ac:dyDescent="0.2"/>
    <row r="140" s="1271" customFormat="1" ht="13.5" hidden="1" customHeight="1" x14ac:dyDescent="0.2"/>
    <row r="141" s="1271" customFormat="1" ht="13.5" hidden="1" customHeight="1" x14ac:dyDescent="0.2"/>
    <row r="142" s="1271" customFormat="1" ht="13.5" hidden="1" customHeight="1" x14ac:dyDescent="0.2"/>
    <row r="143" s="1271" customFormat="1" ht="13.5" hidden="1" customHeight="1" x14ac:dyDescent="0.2"/>
    <row r="144" s="1271" customFormat="1" ht="13.5" hidden="1" customHeight="1" x14ac:dyDescent="0.2"/>
    <row r="145" s="1271" customFormat="1" ht="13.5" hidden="1" customHeight="1" x14ac:dyDescent="0.2"/>
    <row r="146" s="1271" customFormat="1" ht="13.5" hidden="1" customHeight="1" x14ac:dyDescent="0.2"/>
    <row r="147" s="1271" customFormat="1" ht="13.5" hidden="1" customHeight="1" x14ac:dyDescent="0.2"/>
    <row r="148" s="1271" customFormat="1" ht="13.5" hidden="1" customHeight="1" x14ac:dyDescent="0.2"/>
    <row r="149" s="1271" customFormat="1" ht="13.5" hidden="1" customHeight="1" x14ac:dyDescent="0.2"/>
    <row r="150" s="1271" customFormat="1" ht="13.5" hidden="1" customHeight="1" x14ac:dyDescent="0.2"/>
    <row r="151" s="1271" customFormat="1" ht="13.5" hidden="1" customHeight="1" x14ac:dyDescent="0.2"/>
    <row r="152" s="1271" customFormat="1" ht="13.5" hidden="1" customHeight="1" x14ac:dyDescent="0.2"/>
    <row r="153" s="1271" customFormat="1" ht="13.5" hidden="1" customHeight="1" x14ac:dyDescent="0.2"/>
    <row r="154" s="1271" customFormat="1" ht="13.5" hidden="1" customHeight="1" x14ac:dyDescent="0.2"/>
    <row r="155" s="1271" customFormat="1" ht="13.5" hidden="1" customHeight="1" x14ac:dyDescent="0.2"/>
    <row r="156" s="1271" customFormat="1" ht="13.5" hidden="1" customHeight="1" x14ac:dyDescent="0.2"/>
    <row r="157" s="1271" customFormat="1" ht="13.5" hidden="1" customHeight="1" x14ac:dyDescent="0.2"/>
    <row r="158" s="1271" customFormat="1" ht="13.5" hidden="1" customHeight="1" x14ac:dyDescent="0.2"/>
    <row r="159" s="1271" customFormat="1" ht="13.5" hidden="1" customHeight="1" x14ac:dyDescent="0.2"/>
    <row r="160" s="1271" customFormat="1" ht="13.5" hidden="1" customHeight="1" x14ac:dyDescent="0.2"/>
  </sheetData>
  <sheetProtection algorithmName="SHA-512" hashValue="31GRX11y0RLzdm7m0BJN8u+ui+oEE0IyDMzqlvbnUN2lT185k+9qdis2YjWYWlROsW/VdMD5dul2eI28LuWA4Q==" saltValue="oZG2DFdE1E1jWqxaP7x3MQ==" spinCount="100000" sheet="1" objects="1" scenarios="1" formatCells="0"/>
  <dataConsolidate/>
  <mergeCells count="112">
    <mergeCell ref="CF77:CM78"/>
    <mergeCell ref="CF79:CM80"/>
    <mergeCell ref="BX79:CE80"/>
    <mergeCell ref="N77:N78"/>
    <mergeCell ref="AN77:BA80"/>
    <mergeCell ref="BB77:BO78"/>
    <mergeCell ref="BP77:BW78"/>
    <mergeCell ref="BX77:CE78"/>
    <mergeCell ref="CV79:DC80"/>
    <mergeCell ref="CN77:CU78"/>
    <mergeCell ref="CV77:DC78"/>
    <mergeCell ref="I79:J80"/>
    <mergeCell ref="K79:K80"/>
    <mergeCell ref="L79:L80"/>
    <mergeCell ref="M79:M80"/>
    <mergeCell ref="N79:N80"/>
    <mergeCell ref="BB79:BO80"/>
    <mergeCell ref="BP79:BW80"/>
    <mergeCell ref="BX75:CE76"/>
    <mergeCell ref="CF75:CM76"/>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G72:J72"/>
    <mergeCell ref="AN72:BO72"/>
    <mergeCell ref="BP72:BW72"/>
    <mergeCell ref="BP75:BW76"/>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N53:N54"/>
    <mergeCell ref="BB53:BO54"/>
    <mergeCell ref="BP53:BW54"/>
    <mergeCell ref="BX53:CE54"/>
    <mergeCell ref="CF53:CM54"/>
    <mergeCell ref="AN51:BA54"/>
    <mergeCell ref="BB51:BO52"/>
    <mergeCell ref="BP51:BW52"/>
    <mergeCell ref="I57:J58"/>
    <mergeCell ref="K57:K58"/>
    <mergeCell ref="I53:J54"/>
    <mergeCell ref="K53:K54"/>
    <mergeCell ref="L53:L54"/>
    <mergeCell ref="M53:M54"/>
    <mergeCell ref="BX57:CE58"/>
    <mergeCell ref="CF57:CM58"/>
    <mergeCell ref="CN57:CU58"/>
    <mergeCell ref="CV57:DC58"/>
    <mergeCell ref="CN53:CU54"/>
    <mergeCell ref="I51:J52"/>
    <mergeCell ref="K51:K52"/>
    <mergeCell ref="L51:L52"/>
    <mergeCell ref="M51:M52"/>
    <mergeCell ref="N51:N52"/>
    <mergeCell ref="AN55:BA58"/>
    <mergeCell ref="BB55:BO56"/>
    <mergeCell ref="BP55:BW56"/>
    <mergeCell ref="BP57:BW58"/>
    <mergeCell ref="L57:L58"/>
    <mergeCell ref="M57:M58"/>
    <mergeCell ref="N57:N58"/>
    <mergeCell ref="BB57:BO58"/>
    <mergeCell ref="CV50:DC50"/>
    <mergeCell ref="CV51:DC52"/>
    <mergeCell ref="CN51:CU52"/>
    <mergeCell ref="G51:H54"/>
    <mergeCell ref="G55:H58"/>
    <mergeCell ref="I55:J56"/>
    <mergeCell ref="K55:K56"/>
    <mergeCell ref="L55:L56"/>
    <mergeCell ref="M55:M56"/>
    <mergeCell ref="N55:N56"/>
    <mergeCell ref="BX51:CE52"/>
    <mergeCell ref="CF51:CM52"/>
    <mergeCell ref="AN43:DC47"/>
    <mergeCell ref="CV53:DC54"/>
    <mergeCell ref="G50:J50"/>
    <mergeCell ref="AN50:BO50"/>
    <mergeCell ref="BP50:BW50"/>
    <mergeCell ref="BX50:CE50"/>
    <mergeCell ref="CF50:CM50"/>
    <mergeCell ref="CN50:CU5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85AB5A-6547-434D-AF4C-00AF84BA1E08}">
  <sheetPr>
    <pageSetUpPr fitToPage="1"/>
  </sheetPr>
  <dimension ref="A1:DR125"/>
  <sheetViews>
    <sheetView showGridLines="0" zoomScaleNormal="100" zoomScaleSheetLayoutView="70" workbookViewId="0"/>
  </sheetViews>
  <sheetFormatPr defaultColWidth="0" defaultRowHeight="13.5" customHeight="1" zeroHeight="1" x14ac:dyDescent="0.2"/>
  <cols>
    <col min="1" max="34" width="2.453125" style="292" customWidth="1"/>
    <col min="35" max="122" width="2.453125" style="291" customWidth="1"/>
    <col min="123" max="16384" width="2.453125" style="291" hidden="1"/>
  </cols>
  <sheetData>
    <row r="1" spans="1:34" ht="13.5" customHeight="1"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ht="13" x14ac:dyDescent="0.2">
      <c r="S2" s="291"/>
      <c r="AH2" s="291"/>
    </row>
    <row r="3" spans="1:34" ht="13"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ht="13" x14ac:dyDescent="0.2"/>
    <row r="5" spans="1:34" ht="13" x14ac:dyDescent="0.2"/>
    <row r="6" spans="1:34" ht="13" x14ac:dyDescent="0.2"/>
    <row r="7" spans="1:34" ht="13" x14ac:dyDescent="0.2"/>
    <row r="8" spans="1:34" ht="13" x14ac:dyDescent="0.2"/>
    <row r="9" spans="1:34" ht="13" x14ac:dyDescent="0.2">
      <c r="AH9" s="291"/>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91"/>
    </row>
    <row r="18" spans="12:34" ht="13" x14ac:dyDescent="0.2"/>
    <row r="19" spans="12:34" ht="13" x14ac:dyDescent="0.2"/>
    <row r="20" spans="12:34" ht="13" x14ac:dyDescent="0.2">
      <c r="AH20" s="291"/>
    </row>
    <row r="21" spans="12:34" ht="13" x14ac:dyDescent="0.2">
      <c r="AH21" s="291"/>
    </row>
    <row r="22" spans="12:34" ht="13" x14ac:dyDescent="0.2"/>
    <row r="23" spans="12:34" ht="13" x14ac:dyDescent="0.2"/>
    <row r="24" spans="12:34" ht="13" x14ac:dyDescent="0.2">
      <c r="Q24" s="291"/>
    </row>
    <row r="25" spans="12:34" ht="13" x14ac:dyDescent="0.2"/>
    <row r="26" spans="12:34" ht="13" x14ac:dyDescent="0.2"/>
    <row r="27" spans="12:34" ht="13" x14ac:dyDescent="0.2"/>
    <row r="28" spans="12:34" ht="13" x14ac:dyDescent="0.2">
      <c r="O28" s="291"/>
      <c r="T28" s="291"/>
      <c r="AH28" s="291"/>
    </row>
    <row r="29" spans="12:34" ht="13" x14ac:dyDescent="0.2"/>
    <row r="30" spans="12:34" ht="13" x14ac:dyDescent="0.2"/>
    <row r="31" spans="12:34" ht="13" x14ac:dyDescent="0.2">
      <c r="Q31" s="291"/>
    </row>
    <row r="32" spans="12:34" ht="13" x14ac:dyDescent="0.2">
      <c r="L32" s="291"/>
    </row>
    <row r="33" spans="2:34" ht="13" x14ac:dyDescent="0.2">
      <c r="C33" s="291"/>
      <c r="E33" s="291"/>
      <c r="G33" s="291"/>
      <c r="I33" s="291"/>
      <c r="X33" s="291"/>
    </row>
    <row r="34" spans="2:34" ht="13" x14ac:dyDescent="0.2">
      <c r="B34" s="291"/>
      <c r="P34" s="291"/>
      <c r="R34" s="291"/>
      <c r="T34" s="291"/>
    </row>
    <row r="35" spans="2:34" ht="13" x14ac:dyDescent="0.2">
      <c r="D35" s="291"/>
      <c r="W35" s="291"/>
      <c r="AC35" s="291"/>
      <c r="AD35" s="291"/>
      <c r="AE35" s="291"/>
      <c r="AF35" s="291"/>
      <c r="AG35" s="291"/>
      <c r="AH35" s="291"/>
    </row>
    <row r="36" spans="2:34" ht="13" x14ac:dyDescent="0.2">
      <c r="H36" s="291"/>
      <c r="J36" s="291"/>
      <c r="K36" s="291"/>
      <c r="M36" s="291"/>
      <c r="Y36" s="291"/>
      <c r="Z36" s="291"/>
      <c r="AA36" s="291"/>
      <c r="AB36" s="291"/>
      <c r="AC36" s="291"/>
      <c r="AD36" s="291"/>
      <c r="AE36" s="291"/>
      <c r="AF36" s="291"/>
      <c r="AG36" s="291"/>
      <c r="AH36" s="291"/>
    </row>
    <row r="37" spans="2:34" ht="13" x14ac:dyDescent="0.2">
      <c r="AH37" s="291"/>
    </row>
    <row r="38" spans="2:34" ht="13" x14ac:dyDescent="0.2">
      <c r="AG38" s="291"/>
      <c r="AH38" s="291"/>
    </row>
    <row r="39" spans="2:34" ht="13" x14ac:dyDescent="0.2"/>
    <row r="40" spans="2:34" ht="13" x14ac:dyDescent="0.2">
      <c r="X40" s="291"/>
    </row>
    <row r="41" spans="2:34" ht="13" x14ac:dyDescent="0.2">
      <c r="R41" s="291"/>
    </row>
    <row r="42" spans="2:34" ht="13" x14ac:dyDescent="0.2">
      <c r="W42" s="291"/>
    </row>
    <row r="43" spans="2:34" ht="13" x14ac:dyDescent="0.2">
      <c r="Y43" s="291"/>
      <c r="Z43" s="291"/>
      <c r="AA43" s="291"/>
      <c r="AB43" s="291"/>
      <c r="AC43" s="291"/>
      <c r="AD43" s="291"/>
      <c r="AE43" s="291"/>
      <c r="AF43" s="291"/>
      <c r="AG43" s="291"/>
      <c r="AH43" s="291"/>
    </row>
    <row r="44" spans="2:34" ht="13" x14ac:dyDescent="0.2">
      <c r="AH44" s="291"/>
    </row>
    <row r="45" spans="2:34" ht="13" x14ac:dyDescent="0.2">
      <c r="X45" s="291"/>
    </row>
    <row r="46" spans="2:34" ht="13" x14ac:dyDescent="0.2"/>
    <row r="47" spans="2:34" ht="13" x14ac:dyDescent="0.2"/>
    <row r="48" spans="2:34" ht="13" x14ac:dyDescent="0.2">
      <c r="W48" s="291"/>
      <c r="Y48" s="291"/>
      <c r="Z48" s="291"/>
      <c r="AA48" s="291"/>
      <c r="AB48" s="291"/>
      <c r="AC48" s="291"/>
      <c r="AD48" s="291"/>
      <c r="AE48" s="291"/>
      <c r="AF48" s="291"/>
      <c r="AG48" s="291"/>
      <c r="AH48" s="291"/>
    </row>
    <row r="49" spans="28:34" ht="13" x14ac:dyDescent="0.2"/>
    <row r="50" spans="28:34" ht="13" x14ac:dyDescent="0.2">
      <c r="AE50" s="291"/>
      <c r="AF50" s="291"/>
      <c r="AG50" s="291"/>
      <c r="AH50" s="291"/>
    </row>
    <row r="51" spans="28:34" ht="13" x14ac:dyDescent="0.2">
      <c r="AC51" s="291"/>
      <c r="AD51" s="291"/>
      <c r="AE51" s="291"/>
      <c r="AF51" s="291"/>
      <c r="AG51" s="291"/>
      <c r="AH51" s="291"/>
    </row>
    <row r="52" spans="28:34" ht="13" x14ac:dyDescent="0.2"/>
    <row r="53" spans="28:34" ht="13" x14ac:dyDescent="0.2">
      <c r="AF53" s="291"/>
      <c r="AG53" s="291"/>
      <c r="AH53" s="291"/>
    </row>
    <row r="54" spans="28:34" ht="13" x14ac:dyDescent="0.2">
      <c r="AH54" s="291"/>
    </row>
    <row r="55" spans="28:34" ht="13" x14ac:dyDescent="0.2"/>
    <row r="56" spans="28:34" ht="13" x14ac:dyDescent="0.2">
      <c r="AB56" s="291"/>
      <c r="AC56" s="291"/>
      <c r="AD56" s="291"/>
      <c r="AE56" s="291"/>
      <c r="AF56" s="291"/>
      <c r="AG56" s="291"/>
      <c r="AH56" s="291"/>
    </row>
    <row r="57" spans="28:34" ht="13" x14ac:dyDescent="0.2">
      <c r="AH57" s="291"/>
    </row>
    <row r="58" spans="28:34" ht="13" x14ac:dyDescent="0.2">
      <c r="AH58" s="291"/>
    </row>
    <row r="59" spans="28:34" ht="13" x14ac:dyDescent="0.2"/>
    <row r="60" spans="28:34" ht="13" x14ac:dyDescent="0.2"/>
    <row r="61" spans="28:34" ht="13" x14ac:dyDescent="0.2"/>
    <row r="62" spans="28:34" ht="13" x14ac:dyDescent="0.2"/>
    <row r="63" spans="28:34" ht="13" x14ac:dyDescent="0.2">
      <c r="AH63" s="291"/>
    </row>
    <row r="64" spans="28:34" ht="13" x14ac:dyDescent="0.2">
      <c r="AG64" s="291"/>
      <c r="AH64" s="291"/>
    </row>
    <row r="65" spans="28:34" ht="13" x14ac:dyDescent="0.2"/>
    <row r="66" spans="28:34" ht="13" x14ac:dyDescent="0.2"/>
    <row r="67" spans="28:34" ht="13" x14ac:dyDescent="0.2"/>
    <row r="68" spans="28:34" ht="13" x14ac:dyDescent="0.2">
      <c r="AB68" s="291"/>
      <c r="AC68" s="291"/>
      <c r="AD68" s="291"/>
      <c r="AE68" s="291"/>
      <c r="AF68" s="291"/>
      <c r="AG68" s="291"/>
      <c r="AH68" s="291"/>
    </row>
    <row r="69" spans="28:34" ht="13" x14ac:dyDescent="0.2">
      <c r="AF69" s="291"/>
      <c r="AG69" s="291"/>
      <c r="AH69" s="291"/>
    </row>
    <row r="70" spans="28:34" ht="13" x14ac:dyDescent="0.2"/>
    <row r="71" spans="28:34" ht="13" x14ac:dyDescent="0.2"/>
    <row r="72" spans="28:34" ht="13" x14ac:dyDescent="0.2"/>
    <row r="73" spans="28:34" ht="13" x14ac:dyDescent="0.2"/>
    <row r="74" spans="28:34" ht="13" x14ac:dyDescent="0.2"/>
    <row r="75" spans="28:34" ht="13" x14ac:dyDescent="0.2">
      <c r="AH75" s="291"/>
    </row>
    <row r="76" spans="28:34" ht="13" x14ac:dyDescent="0.2">
      <c r="AF76" s="291"/>
      <c r="AG76" s="291"/>
      <c r="AH76" s="291"/>
    </row>
    <row r="77" spans="28:34" ht="13" x14ac:dyDescent="0.2">
      <c r="AG77" s="291"/>
      <c r="AH77" s="291"/>
    </row>
    <row r="78" spans="28:34" ht="13" x14ac:dyDescent="0.2"/>
    <row r="79" spans="28:34" ht="13" x14ac:dyDescent="0.2"/>
    <row r="80" spans="28:34" ht="13" x14ac:dyDescent="0.2"/>
    <row r="81" spans="25:34" ht="13" x14ac:dyDescent="0.2"/>
    <row r="82" spans="25:34" ht="13" x14ac:dyDescent="0.2">
      <c r="Y82" s="291"/>
    </row>
    <row r="83" spans="25:34" ht="13" x14ac:dyDescent="0.2">
      <c r="Y83" s="291"/>
      <c r="Z83" s="291"/>
      <c r="AA83" s="291"/>
      <c r="AB83" s="291"/>
      <c r="AC83" s="291"/>
      <c r="AD83" s="291"/>
      <c r="AE83" s="291"/>
      <c r="AF83" s="291"/>
      <c r="AG83" s="291"/>
      <c r="AH83" s="291"/>
    </row>
    <row r="84" spans="25:34" ht="13" x14ac:dyDescent="0.2"/>
    <row r="85" spans="25:34" ht="13" x14ac:dyDescent="0.2"/>
    <row r="86" spans="25:34" ht="13" x14ac:dyDescent="0.2"/>
    <row r="87" spans="25:34" ht="13" x14ac:dyDescent="0.2"/>
    <row r="88" spans="25:34" ht="13" x14ac:dyDescent="0.2">
      <c r="AH88" s="291"/>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1"/>
      <c r="AG94" s="291"/>
      <c r="AH94" s="291"/>
    </row>
    <row r="95" spans="25:34" ht="13.5" customHeight="1" x14ac:dyDescent="0.2">
      <c r="AH95" s="29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1"/>
    </row>
    <row r="102" spans="33:34" ht="13.5" customHeight="1" x14ac:dyDescent="0.2"/>
    <row r="103" spans="33:34" ht="13.5" customHeight="1" x14ac:dyDescent="0.2"/>
    <row r="104" spans="33:34" ht="13.5" customHeight="1" x14ac:dyDescent="0.2">
      <c r="AG104" s="291"/>
      <c r="AH104" s="29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1"/>
    </row>
    <row r="117" spans="34:122" ht="13.5" customHeight="1" x14ac:dyDescent="0.2"/>
    <row r="118" spans="34:122" ht="13.5" customHeight="1" x14ac:dyDescent="0.2"/>
    <row r="119" spans="34:122" ht="13.5" customHeight="1" x14ac:dyDescent="0.2"/>
    <row r="120" spans="34:122" ht="13.5" customHeight="1" x14ac:dyDescent="0.2">
      <c r="AH120" s="291"/>
    </row>
    <row r="121" spans="34:122" ht="13.5" customHeight="1" x14ac:dyDescent="0.2">
      <c r="AH121" s="291"/>
    </row>
    <row r="122" spans="34:122" ht="13.5" customHeight="1" x14ac:dyDescent="0.2"/>
    <row r="123" spans="34:122" ht="13.5" customHeight="1" x14ac:dyDescent="0.2"/>
    <row r="124" spans="34:122" ht="13.5" customHeight="1" x14ac:dyDescent="0.2"/>
    <row r="125" spans="34:122" ht="13.5" customHeight="1" x14ac:dyDescent="0.2">
      <c r="DR125" s="291" t="s">
        <v>507</v>
      </c>
    </row>
  </sheetData>
  <sheetProtection algorithmName="SHA-512" hashValue="rdRmdq4r5A/FmBvQpACBs0N23oGnv+J1+zn15sLo6pgDVZ0fmpwx/FrcXWA9wkEqbMd7an0rrZVFdj9zvbyDkg==" saltValue="3L8oq9dHRc4w1zozdXRGy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35DF04-12A4-4405-B3A0-323C067C3B40}">
  <sheetPr>
    <pageSetUpPr fitToPage="1"/>
  </sheetPr>
  <dimension ref="A1:DR125"/>
  <sheetViews>
    <sheetView showGridLines="0" zoomScaleNormal="100" zoomScaleSheetLayoutView="55" workbookViewId="0"/>
  </sheetViews>
  <sheetFormatPr defaultColWidth="0" defaultRowHeight="13.5" customHeight="1" zeroHeight="1" x14ac:dyDescent="0.2"/>
  <cols>
    <col min="1" max="34" width="2.453125" style="292" customWidth="1"/>
    <col min="35" max="122" width="2.453125" style="291" customWidth="1"/>
    <col min="123" max="16384" width="2.453125" style="291" hidden="1"/>
  </cols>
  <sheetData>
    <row r="1" spans="2:34" ht="13.5" customHeight="1"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ht="13" x14ac:dyDescent="0.2">
      <c r="S2" s="291"/>
      <c r="AH2" s="291"/>
    </row>
    <row r="3" spans="2:34" ht="13"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ht="13" x14ac:dyDescent="0.2"/>
    <row r="5" spans="2:34" ht="13" x14ac:dyDescent="0.2"/>
    <row r="6" spans="2:34" ht="13" x14ac:dyDescent="0.2"/>
    <row r="7" spans="2:34" ht="13" x14ac:dyDescent="0.2"/>
    <row r="8" spans="2:34" ht="13" x14ac:dyDescent="0.2"/>
    <row r="9" spans="2:34" ht="13" x14ac:dyDescent="0.2">
      <c r="AH9" s="291"/>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91"/>
    </row>
    <row r="18" spans="12:34" ht="13" x14ac:dyDescent="0.2"/>
    <row r="19" spans="12:34" ht="13" x14ac:dyDescent="0.2"/>
    <row r="20" spans="12:34" ht="13" x14ac:dyDescent="0.2">
      <c r="AH20" s="291"/>
    </row>
    <row r="21" spans="12:34" ht="13" x14ac:dyDescent="0.2">
      <c r="AH21" s="291"/>
    </row>
    <row r="22" spans="12:34" ht="13" x14ac:dyDescent="0.2"/>
    <row r="23" spans="12:34" ht="13" x14ac:dyDescent="0.2"/>
    <row r="24" spans="12:34" ht="13" x14ac:dyDescent="0.2">
      <c r="Q24" s="291"/>
    </row>
    <row r="25" spans="12:34" ht="13" x14ac:dyDescent="0.2"/>
    <row r="26" spans="12:34" ht="13" x14ac:dyDescent="0.2"/>
    <row r="27" spans="12:34" ht="13" x14ac:dyDescent="0.2"/>
    <row r="28" spans="12:34" ht="13" x14ac:dyDescent="0.2">
      <c r="O28" s="291"/>
      <c r="T28" s="291"/>
      <c r="AH28" s="291"/>
    </row>
    <row r="29" spans="12:34" ht="13" x14ac:dyDescent="0.2"/>
    <row r="30" spans="12:34" ht="13" x14ac:dyDescent="0.2"/>
    <row r="31" spans="12:34" ht="13" x14ac:dyDescent="0.2">
      <c r="Q31" s="291"/>
    </row>
    <row r="32" spans="12:34" ht="13" x14ac:dyDescent="0.2">
      <c r="L32" s="291"/>
    </row>
    <row r="33" spans="2:34" ht="13" x14ac:dyDescent="0.2">
      <c r="C33" s="291"/>
      <c r="E33" s="291"/>
      <c r="G33" s="291"/>
      <c r="I33" s="291"/>
      <c r="X33" s="291"/>
    </row>
    <row r="34" spans="2:34" ht="13" x14ac:dyDescent="0.2">
      <c r="B34" s="291"/>
      <c r="P34" s="291"/>
      <c r="R34" s="291"/>
      <c r="T34" s="291"/>
    </row>
    <row r="35" spans="2:34" ht="13" x14ac:dyDescent="0.2">
      <c r="D35" s="291"/>
      <c r="W35" s="291"/>
      <c r="AC35" s="291"/>
      <c r="AD35" s="291"/>
      <c r="AE35" s="291"/>
      <c r="AF35" s="291"/>
      <c r="AG35" s="291"/>
      <c r="AH35" s="291"/>
    </row>
    <row r="36" spans="2:34" ht="13" x14ac:dyDescent="0.2">
      <c r="H36" s="291"/>
      <c r="J36" s="291"/>
      <c r="K36" s="291"/>
      <c r="M36" s="291"/>
      <c r="Y36" s="291"/>
      <c r="Z36" s="291"/>
      <c r="AA36" s="291"/>
      <c r="AB36" s="291"/>
      <c r="AC36" s="291"/>
      <c r="AD36" s="291"/>
      <c r="AE36" s="291"/>
      <c r="AF36" s="291"/>
      <c r="AG36" s="291"/>
      <c r="AH36" s="291"/>
    </row>
    <row r="37" spans="2:34" ht="13" x14ac:dyDescent="0.2">
      <c r="AH37" s="291"/>
    </row>
    <row r="38" spans="2:34" ht="13" x14ac:dyDescent="0.2">
      <c r="AG38" s="291"/>
      <c r="AH38" s="291"/>
    </row>
    <row r="39" spans="2:34" ht="13" x14ac:dyDescent="0.2"/>
    <row r="40" spans="2:34" ht="13" x14ac:dyDescent="0.2">
      <c r="X40" s="291"/>
    </row>
    <row r="41" spans="2:34" ht="13" x14ac:dyDescent="0.2">
      <c r="R41" s="291"/>
    </row>
    <row r="42" spans="2:34" ht="13" x14ac:dyDescent="0.2">
      <c r="W42" s="291"/>
    </row>
    <row r="43" spans="2:34" ht="13" x14ac:dyDescent="0.2">
      <c r="Y43" s="291"/>
      <c r="Z43" s="291"/>
      <c r="AA43" s="291"/>
      <c r="AB43" s="291"/>
      <c r="AC43" s="291"/>
      <c r="AD43" s="291"/>
      <c r="AE43" s="291"/>
      <c r="AF43" s="291"/>
      <c r="AG43" s="291"/>
      <c r="AH43" s="291"/>
    </row>
    <row r="44" spans="2:34" ht="13" x14ac:dyDescent="0.2">
      <c r="AH44" s="291"/>
    </row>
    <row r="45" spans="2:34" ht="13" x14ac:dyDescent="0.2">
      <c r="X45" s="291"/>
    </row>
    <row r="46" spans="2:34" ht="13" x14ac:dyDescent="0.2"/>
    <row r="47" spans="2:34" ht="13" x14ac:dyDescent="0.2"/>
    <row r="48" spans="2:34" ht="13" x14ac:dyDescent="0.2">
      <c r="W48" s="291"/>
      <c r="Y48" s="291"/>
      <c r="Z48" s="291"/>
      <c r="AA48" s="291"/>
      <c r="AB48" s="291"/>
      <c r="AC48" s="291"/>
      <c r="AD48" s="291"/>
      <c r="AE48" s="291"/>
      <c r="AF48" s="291"/>
      <c r="AG48" s="291"/>
      <c r="AH48" s="291"/>
    </row>
    <row r="49" spans="28:34" ht="13" x14ac:dyDescent="0.2"/>
    <row r="50" spans="28:34" ht="13" x14ac:dyDescent="0.2">
      <c r="AE50" s="291"/>
      <c r="AF50" s="291"/>
      <c r="AG50" s="291"/>
      <c r="AH50" s="291"/>
    </row>
    <row r="51" spans="28:34" ht="13" x14ac:dyDescent="0.2">
      <c r="AC51" s="291"/>
      <c r="AD51" s="291"/>
      <c r="AE51" s="291"/>
      <c r="AF51" s="291"/>
      <c r="AG51" s="291"/>
      <c r="AH51" s="291"/>
    </row>
    <row r="52" spans="28:34" ht="13" x14ac:dyDescent="0.2"/>
    <row r="53" spans="28:34" ht="13" x14ac:dyDescent="0.2">
      <c r="AF53" s="291"/>
      <c r="AG53" s="291"/>
      <c r="AH53" s="291"/>
    </row>
    <row r="54" spans="28:34" ht="13" x14ac:dyDescent="0.2">
      <c r="AH54" s="291"/>
    </row>
    <row r="55" spans="28:34" ht="13" x14ac:dyDescent="0.2"/>
    <row r="56" spans="28:34" ht="13" x14ac:dyDescent="0.2">
      <c r="AB56" s="291"/>
      <c r="AC56" s="291"/>
      <c r="AD56" s="291"/>
      <c r="AE56" s="291"/>
      <c r="AF56" s="291"/>
      <c r="AG56" s="291"/>
      <c r="AH56" s="291"/>
    </row>
    <row r="57" spans="28:34" ht="13" x14ac:dyDescent="0.2">
      <c r="AH57" s="291"/>
    </row>
    <row r="58" spans="28:34" ht="13" x14ac:dyDescent="0.2">
      <c r="AH58" s="291"/>
    </row>
    <row r="59" spans="28:34" ht="13" x14ac:dyDescent="0.2">
      <c r="AG59" s="291"/>
      <c r="AH59" s="291"/>
    </row>
    <row r="60" spans="28:34" ht="13" x14ac:dyDescent="0.2"/>
    <row r="61" spans="28:34" ht="13" x14ac:dyDescent="0.2"/>
    <row r="62" spans="28:34" ht="13" x14ac:dyDescent="0.2"/>
    <row r="63" spans="28:34" ht="13" x14ac:dyDescent="0.2">
      <c r="AH63" s="291"/>
    </row>
    <row r="64" spans="28:34" ht="13" x14ac:dyDescent="0.2">
      <c r="AG64" s="291"/>
      <c r="AH64" s="291"/>
    </row>
    <row r="65" spans="28:34" ht="13" x14ac:dyDescent="0.2"/>
    <row r="66" spans="28:34" ht="13" x14ac:dyDescent="0.2"/>
    <row r="67" spans="28:34" ht="13" x14ac:dyDescent="0.2"/>
    <row r="68" spans="28:34" ht="13" x14ac:dyDescent="0.2">
      <c r="AB68" s="291"/>
      <c r="AC68" s="291"/>
      <c r="AD68" s="291"/>
      <c r="AE68" s="291"/>
      <c r="AF68" s="291"/>
      <c r="AG68" s="291"/>
      <c r="AH68" s="291"/>
    </row>
    <row r="69" spans="28:34" ht="13" x14ac:dyDescent="0.2">
      <c r="AF69" s="291"/>
      <c r="AG69" s="291"/>
      <c r="AH69" s="291"/>
    </row>
    <row r="70" spans="28:34" ht="13" x14ac:dyDescent="0.2"/>
    <row r="71" spans="28:34" ht="13" x14ac:dyDescent="0.2"/>
    <row r="72" spans="28:34" ht="13" x14ac:dyDescent="0.2"/>
    <row r="73" spans="28:34" ht="13" x14ac:dyDescent="0.2"/>
    <row r="74" spans="28:34" ht="13" x14ac:dyDescent="0.2"/>
    <row r="75" spans="28:34" ht="13" x14ac:dyDescent="0.2">
      <c r="AH75" s="291"/>
    </row>
    <row r="76" spans="28:34" ht="13" x14ac:dyDescent="0.2">
      <c r="AF76" s="291"/>
      <c r="AG76" s="291"/>
      <c r="AH76" s="291"/>
    </row>
    <row r="77" spans="28:34" ht="13" x14ac:dyDescent="0.2">
      <c r="AG77" s="291"/>
      <c r="AH77" s="291"/>
    </row>
    <row r="78" spans="28:34" ht="13" x14ac:dyDescent="0.2"/>
    <row r="79" spans="28:34" ht="13" x14ac:dyDescent="0.2"/>
    <row r="80" spans="28:34" ht="13" x14ac:dyDescent="0.2"/>
    <row r="81" spans="25:34" ht="13" x14ac:dyDescent="0.2"/>
    <row r="82" spans="25:34" ht="13" x14ac:dyDescent="0.2">
      <c r="Y82" s="291"/>
    </row>
    <row r="83" spans="25:34" ht="13" x14ac:dyDescent="0.2">
      <c r="Y83" s="291"/>
      <c r="Z83" s="291"/>
      <c r="AA83" s="291"/>
      <c r="AB83" s="291"/>
      <c r="AC83" s="291"/>
      <c r="AD83" s="291"/>
      <c r="AE83" s="291"/>
      <c r="AF83" s="291"/>
      <c r="AG83" s="291"/>
      <c r="AH83" s="291"/>
    </row>
    <row r="84" spans="25:34" ht="13" x14ac:dyDescent="0.2"/>
    <row r="85" spans="25:34" ht="13" x14ac:dyDescent="0.2"/>
    <row r="86" spans="25:34" ht="13" x14ac:dyDescent="0.2"/>
    <row r="87" spans="25:34" ht="13" x14ac:dyDescent="0.2"/>
    <row r="88" spans="25:34" ht="13" x14ac:dyDescent="0.2">
      <c r="AH88" s="291"/>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1"/>
      <c r="AG94" s="291"/>
      <c r="AH94" s="291"/>
    </row>
    <row r="95" spans="25:34" ht="13.5" customHeight="1" x14ac:dyDescent="0.2">
      <c r="AH95" s="29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1"/>
    </row>
    <row r="102" spans="33:34" ht="13.5" customHeight="1" x14ac:dyDescent="0.2"/>
    <row r="103" spans="33:34" ht="13.5" customHeight="1" x14ac:dyDescent="0.2"/>
    <row r="104" spans="33:34" ht="13.5" customHeight="1" x14ac:dyDescent="0.2">
      <c r="AG104" s="291"/>
      <c r="AH104" s="29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1"/>
    </row>
    <row r="117" spans="34:122" ht="13.5" customHeight="1" x14ac:dyDescent="0.2"/>
    <row r="118" spans="34:122" ht="13.5" customHeight="1" x14ac:dyDescent="0.2"/>
    <row r="119" spans="34:122" ht="13.5" customHeight="1" x14ac:dyDescent="0.2"/>
    <row r="120" spans="34:122" ht="13.5" customHeight="1" x14ac:dyDescent="0.2">
      <c r="AH120" s="291"/>
    </row>
    <row r="121" spans="34:122" ht="13.5" customHeight="1" x14ac:dyDescent="0.2">
      <c r="AH121" s="291"/>
    </row>
    <row r="122" spans="34:122" ht="13.5" customHeight="1" x14ac:dyDescent="0.2"/>
    <row r="123" spans="34:122" ht="13.5" customHeight="1" x14ac:dyDescent="0.2"/>
    <row r="124" spans="34:122" ht="13.5" customHeight="1" x14ac:dyDescent="0.2"/>
    <row r="125" spans="34:122" ht="13.5" customHeight="1" x14ac:dyDescent="0.2">
      <c r="DR125" s="291" t="s">
        <v>507</v>
      </c>
    </row>
  </sheetData>
  <sheetProtection algorithmName="SHA-512" hashValue="B6GImMV9TAsEqE5tOGlMOumdH5+6bmfPqHtgfcvnzadhG/YLQJG1R7Ol8mVrwSpR3rEhmXDddoG2K4ptMRxOdA==" saltValue="tnqcMNw6SDmu4Wtk8ltzF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50" customWidth="1"/>
    <col min="2" max="8" width="13.36328125" style="150" customWidth="1"/>
    <col min="9" max="16384" width="11.08984375" style="150"/>
  </cols>
  <sheetData>
    <row r="1" spans="1:8" x14ac:dyDescent="0.2">
      <c r="A1" s="144"/>
      <c r="B1" s="145"/>
      <c r="C1" s="146"/>
      <c r="D1" s="147"/>
      <c r="E1" s="148"/>
      <c r="F1" s="148"/>
      <c r="G1" s="148"/>
      <c r="H1" s="149"/>
    </row>
    <row r="2" spans="1:8" x14ac:dyDescent="0.2">
      <c r="A2" s="151"/>
      <c r="B2" s="152"/>
      <c r="C2" s="153"/>
      <c r="D2" s="154" t="s">
        <v>52</v>
      </c>
      <c r="E2" s="155"/>
      <c r="F2" s="156" t="s">
        <v>558</v>
      </c>
      <c r="G2" s="157"/>
      <c r="H2" s="158"/>
    </row>
    <row r="3" spans="1:8" x14ac:dyDescent="0.2">
      <c r="A3" s="154" t="s">
        <v>551</v>
      </c>
      <c r="B3" s="159"/>
      <c r="C3" s="160"/>
      <c r="D3" s="161">
        <v>65964</v>
      </c>
      <c r="E3" s="162"/>
      <c r="F3" s="163">
        <v>51898</v>
      </c>
      <c r="G3" s="164"/>
      <c r="H3" s="165"/>
    </row>
    <row r="4" spans="1:8" x14ac:dyDescent="0.2">
      <c r="A4" s="166"/>
      <c r="B4" s="167"/>
      <c r="C4" s="168"/>
      <c r="D4" s="169">
        <v>24882</v>
      </c>
      <c r="E4" s="170"/>
      <c r="F4" s="171">
        <v>25986</v>
      </c>
      <c r="G4" s="172"/>
      <c r="H4" s="173"/>
    </row>
    <row r="5" spans="1:8" x14ac:dyDescent="0.2">
      <c r="A5" s="154" t="s">
        <v>553</v>
      </c>
      <c r="B5" s="159"/>
      <c r="C5" s="160"/>
      <c r="D5" s="161">
        <v>47989</v>
      </c>
      <c r="E5" s="162"/>
      <c r="F5" s="163">
        <v>51684</v>
      </c>
      <c r="G5" s="164"/>
      <c r="H5" s="165"/>
    </row>
    <row r="6" spans="1:8" x14ac:dyDescent="0.2">
      <c r="A6" s="166"/>
      <c r="B6" s="167"/>
      <c r="C6" s="168"/>
      <c r="D6" s="169">
        <v>16048</v>
      </c>
      <c r="E6" s="170"/>
      <c r="F6" s="171">
        <v>26671</v>
      </c>
      <c r="G6" s="172"/>
      <c r="H6" s="173"/>
    </row>
    <row r="7" spans="1:8" x14ac:dyDescent="0.2">
      <c r="A7" s="154" t="s">
        <v>554</v>
      </c>
      <c r="B7" s="159"/>
      <c r="C7" s="160"/>
      <c r="D7" s="161">
        <v>63585</v>
      </c>
      <c r="E7" s="162"/>
      <c r="F7" s="163">
        <v>52897</v>
      </c>
      <c r="G7" s="164"/>
      <c r="H7" s="165"/>
    </row>
    <row r="8" spans="1:8" x14ac:dyDescent="0.2">
      <c r="A8" s="166"/>
      <c r="B8" s="167"/>
      <c r="C8" s="168"/>
      <c r="D8" s="169">
        <v>19025</v>
      </c>
      <c r="E8" s="170"/>
      <c r="F8" s="171">
        <v>27013</v>
      </c>
      <c r="G8" s="172"/>
      <c r="H8" s="173"/>
    </row>
    <row r="9" spans="1:8" x14ac:dyDescent="0.2">
      <c r="A9" s="154" t="s">
        <v>555</v>
      </c>
      <c r="B9" s="159"/>
      <c r="C9" s="160"/>
      <c r="D9" s="161">
        <v>77633</v>
      </c>
      <c r="E9" s="162"/>
      <c r="F9" s="163">
        <v>54945</v>
      </c>
      <c r="G9" s="164"/>
      <c r="H9" s="165"/>
    </row>
    <row r="10" spans="1:8" x14ac:dyDescent="0.2">
      <c r="A10" s="166"/>
      <c r="B10" s="167"/>
      <c r="C10" s="168"/>
      <c r="D10" s="169">
        <v>26347</v>
      </c>
      <c r="E10" s="170"/>
      <c r="F10" s="171">
        <v>29293</v>
      </c>
      <c r="G10" s="172"/>
      <c r="H10" s="173"/>
    </row>
    <row r="11" spans="1:8" x14ac:dyDescent="0.2">
      <c r="A11" s="154" t="s">
        <v>556</v>
      </c>
      <c r="B11" s="159"/>
      <c r="C11" s="160"/>
      <c r="D11" s="161">
        <v>91725</v>
      </c>
      <c r="E11" s="162"/>
      <c r="F11" s="163">
        <v>57132</v>
      </c>
      <c r="G11" s="164"/>
      <c r="H11" s="165"/>
    </row>
    <row r="12" spans="1:8" x14ac:dyDescent="0.2">
      <c r="A12" s="166"/>
      <c r="B12" s="167"/>
      <c r="C12" s="174"/>
      <c r="D12" s="169">
        <v>35779</v>
      </c>
      <c r="E12" s="170"/>
      <c r="F12" s="171">
        <v>30126</v>
      </c>
      <c r="G12" s="172"/>
      <c r="H12" s="173"/>
    </row>
    <row r="13" spans="1:8" x14ac:dyDescent="0.2">
      <c r="A13" s="154"/>
      <c r="B13" s="159"/>
      <c r="C13" s="175"/>
      <c r="D13" s="176">
        <v>69379</v>
      </c>
      <c r="E13" s="177"/>
      <c r="F13" s="178">
        <v>53711</v>
      </c>
      <c r="G13" s="179"/>
      <c r="H13" s="165"/>
    </row>
    <row r="14" spans="1:8" x14ac:dyDescent="0.2">
      <c r="A14" s="166"/>
      <c r="B14" s="167"/>
      <c r="C14" s="168"/>
      <c r="D14" s="169">
        <v>24416</v>
      </c>
      <c r="E14" s="170"/>
      <c r="F14" s="171">
        <v>27818</v>
      </c>
      <c r="G14" s="172"/>
      <c r="H14" s="173"/>
    </row>
    <row r="17" spans="1:11" x14ac:dyDescent="0.2">
      <c r="A17" s="150" t="s">
        <v>53</v>
      </c>
    </row>
    <row r="18" spans="1:11" x14ac:dyDescent="0.2">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2">
      <c r="A19" s="180" t="s">
        <v>54</v>
      </c>
      <c r="B19" s="180">
        <f>ROUND(VALUE(SUBSTITUTE(実質収支比率等に係る経年分析!F$48,"▲","-")),2)</f>
        <v>2.58</v>
      </c>
      <c r="C19" s="180">
        <f>ROUND(VALUE(SUBSTITUTE(実質収支比率等に係る経年分析!G$48,"▲","-")),2)</f>
        <v>3.16</v>
      </c>
      <c r="D19" s="180">
        <f>ROUND(VALUE(SUBSTITUTE(実質収支比率等に係る経年分析!H$48,"▲","-")),2)</f>
        <v>3.31</v>
      </c>
      <c r="E19" s="180">
        <f>ROUND(VALUE(SUBSTITUTE(実質収支比率等に係る経年分析!I$48,"▲","-")),2)</f>
        <v>3.36</v>
      </c>
      <c r="F19" s="180">
        <f>ROUND(VALUE(SUBSTITUTE(実質収支比率等に係る経年分析!J$48,"▲","-")),2)</f>
        <v>3.46</v>
      </c>
    </row>
    <row r="20" spans="1:11" x14ac:dyDescent="0.2">
      <c r="A20" s="180" t="s">
        <v>55</v>
      </c>
      <c r="B20" s="180">
        <f>ROUND(VALUE(SUBSTITUTE(実質収支比率等に係る経年分析!F$47,"▲","-")),2)</f>
        <v>6.33</v>
      </c>
      <c r="C20" s="180">
        <f>ROUND(VALUE(SUBSTITUTE(実質収支比率等に係る経年分析!G$47,"▲","-")),2)</f>
        <v>4.4000000000000004</v>
      </c>
      <c r="D20" s="180">
        <f>ROUND(VALUE(SUBSTITUTE(実質収支比率等に係る経年分析!H$47,"▲","-")),2)</f>
        <v>2.52</v>
      </c>
      <c r="E20" s="180">
        <f>ROUND(VALUE(SUBSTITUTE(実質収支比率等に係る経年分析!I$47,"▲","-")),2)</f>
        <v>2.5</v>
      </c>
      <c r="F20" s="180">
        <f>ROUND(VALUE(SUBSTITUTE(実質収支比率等に係る経年分析!J$47,"▲","-")),2)</f>
        <v>2.12</v>
      </c>
    </row>
    <row r="21" spans="1:11" x14ac:dyDescent="0.2">
      <c r="A21" s="180" t="s">
        <v>56</v>
      </c>
      <c r="B21" s="180">
        <f>IF(ISNUMBER(VALUE(SUBSTITUTE(実質収支比率等に係る経年分析!F$49,"▲","-"))),ROUND(VALUE(SUBSTITUTE(実質収支比率等に係る経年分析!F$49,"▲","-")),2),NA())</f>
        <v>0.72</v>
      </c>
      <c r="C21" s="180">
        <f>IF(ISNUMBER(VALUE(SUBSTITUTE(実質収支比率等に係る経年分析!G$49,"▲","-"))),ROUND(VALUE(SUBSTITUTE(実質収支比率等に係る経年分析!G$49,"▲","-")),2),NA())</f>
        <v>-1.24</v>
      </c>
      <c r="D21" s="180">
        <f>IF(ISNUMBER(VALUE(SUBSTITUTE(実質収支比率等に係る経年分析!H$49,"▲","-"))),ROUND(VALUE(SUBSTITUTE(実質収支比率等に係る経年分析!H$49,"▲","-")),2),NA())</f>
        <v>-0.6</v>
      </c>
      <c r="E21" s="180">
        <f>IF(ISNUMBER(VALUE(SUBSTITUTE(実質収支比率等に係る経年分析!I$49,"▲","-"))),ROUND(VALUE(SUBSTITUTE(実質収支比率等に係る経年分析!I$49,"▲","-")),2),NA())</f>
        <v>0.09</v>
      </c>
      <c r="F21" s="180">
        <f>IF(ISNUMBER(VALUE(SUBSTITUTE(実質収支比率等に係る経年分析!J$49,"▲","-"))),ROUND(VALUE(SUBSTITUTE(実質収支比率等に係る経年分析!J$49,"▲","-")),2),NA())</f>
        <v>-0.22</v>
      </c>
    </row>
    <row r="24" spans="1:11" x14ac:dyDescent="0.2">
      <c r="A24" s="150" t="s">
        <v>57</v>
      </c>
    </row>
    <row r="25" spans="1:11" x14ac:dyDescent="0.2">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2">
      <c r="A26" s="181"/>
      <c r="B26" s="181" t="s">
        <v>58</v>
      </c>
      <c r="C26" s="181" t="s">
        <v>59</v>
      </c>
      <c r="D26" s="181" t="s">
        <v>58</v>
      </c>
      <c r="E26" s="181" t="s">
        <v>59</v>
      </c>
      <c r="F26" s="181" t="s">
        <v>58</v>
      </c>
      <c r="G26" s="181" t="s">
        <v>59</v>
      </c>
      <c r="H26" s="181" t="s">
        <v>58</v>
      </c>
      <c r="I26" s="181" t="s">
        <v>59</v>
      </c>
      <c r="J26" s="181" t="s">
        <v>58</v>
      </c>
      <c r="K26" s="181" t="s">
        <v>59</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1.07</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0.28999999999999998</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0.23</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0.16</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0.23</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str">
        <f>IF(連結実質赤字比率に係る赤字・黒字の構成分析!C$41="",NA(),連結実質赤字比率に係る赤字・黒字の構成分析!C$41)</f>
        <v>母子父子寡婦福祉資金貸付事業会計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7.0000000000000007E-2</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0.1</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0.11</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0.11</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0.11</v>
      </c>
    </row>
    <row r="30" spans="1:11" x14ac:dyDescent="0.2">
      <c r="A30" s="181" t="str">
        <f>IF(連結実質赤字比率に係る赤字・黒字の構成分析!C$40="",NA(),連結実質赤字比率に係る赤字・黒字の構成分析!C$40)</f>
        <v>後期高齢者医療会計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0.15</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0.13</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0.15</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0.15</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0.15</v>
      </c>
    </row>
    <row r="31" spans="1:11" x14ac:dyDescent="0.2">
      <c r="A31" s="181" t="str">
        <f>IF(連結実質赤字比率に係る赤字・黒字の構成分析!C$39="",NA(),連結実質赤字比率に係る赤字・黒字の構成分析!C$39)</f>
        <v>交通事業会計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0.5</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0.59</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0.6</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0.65</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0.67</v>
      </c>
    </row>
    <row r="32" spans="1:11" x14ac:dyDescent="0.2">
      <c r="A32" s="181" t="str">
        <f>IF(連結実質赤字比率に係る赤字・黒字の構成分析!C$38="",NA(),連結実質赤字比率に係る赤字・黒字の構成分析!C$38)</f>
        <v>介護保険会計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0.99</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0.94</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0.97</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2.0099999999999998</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2.4900000000000002</v>
      </c>
    </row>
    <row r="33" spans="1:16" x14ac:dyDescent="0.2">
      <c r="A33" s="181" t="str">
        <f>IF(連結実質赤字比率に係る赤字・黒字の構成分析!C$37="",NA(),連結実質赤字比率に係る赤字・黒字の構成分析!C$37)</f>
        <v>一般会計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2.4</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2.93</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3.07</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3.12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3.22</v>
      </c>
    </row>
    <row r="34" spans="1:16" x14ac:dyDescent="0.2">
      <c r="A34" s="181" t="str">
        <f>IF(連結実質赤字比率に係る赤字・黒字の構成分析!C$36="",NA(),連結実質赤字比率に係る赤字・黒字の構成分析!C$36)</f>
        <v>下水道事業会計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6.6</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5.77</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5.34</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5.5</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5.91</v>
      </c>
    </row>
    <row r="35" spans="1:16" x14ac:dyDescent="0.2">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7.49</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7.4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6.56</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6.89</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7.54</v>
      </c>
    </row>
    <row r="36" spans="1:16" x14ac:dyDescent="0.2">
      <c r="A36" s="181" t="str">
        <f>IF(連結実質赤字比率に係る赤字・黒字の構成分析!C$34="",NA(),連結実質赤字比率に係る赤字・黒字の構成分析!C$34)</f>
        <v>国民健康保険会計</v>
      </c>
      <c r="B36" s="181">
        <f>IF(ROUND(VALUE(SUBSTITUTE(連結実質赤字比率に係る赤字・黒字の構成分析!F$34,"▲", "-")), 2) &lt; 0, ABS(ROUND(VALUE(SUBSTITUTE(連結実質赤字比率に係る赤字・黒字の構成分析!F$34,"▲", "-")), 2)), NA())</f>
        <v>2.5499999999999998</v>
      </c>
      <c r="C36" s="181" t="e">
        <f>IF(ROUND(VALUE(SUBSTITUTE(連結実質赤字比率に係る赤字・黒字の構成分析!F$34,"▲", "-")), 2) &gt;= 0, ABS(ROUND(VALUE(SUBSTITUTE(連結実質赤字比率に係る赤字・黒字の構成分析!F$34,"▲", "-")), 2)), NA())</f>
        <v>#N/A</v>
      </c>
      <c r="D36" s="181">
        <f>IF(ROUND(VALUE(SUBSTITUTE(連結実質赤字比率に係る赤字・黒字の構成分析!G$34,"▲", "-")), 2) &lt; 0, ABS(ROUND(VALUE(SUBSTITUTE(連結実質赤字比率に係る赤字・黒字の構成分析!G$34,"▲", "-")), 2)), NA())</f>
        <v>2.61</v>
      </c>
      <c r="E36" s="181" t="e">
        <f>IF(ROUND(VALUE(SUBSTITUTE(連結実質赤字比率に係る赤字・黒字の構成分析!G$34,"▲", "-")), 2) &gt;= 0, ABS(ROUND(VALUE(SUBSTITUTE(連結実質赤字比率に係る赤字・黒字の構成分析!G$34,"▲", "-")), 2)), NA())</f>
        <v>#N/A</v>
      </c>
      <c r="F36" s="181">
        <f>IF(ROUND(VALUE(SUBSTITUTE(連結実質赤字比率に係る赤字・黒字の構成分析!H$34,"▲", "-")), 2) &lt; 0, ABS(ROUND(VALUE(SUBSTITUTE(連結実質赤字比率に係る赤字・黒字の構成分析!H$34,"▲", "-")), 2)), NA())</f>
        <v>1.26</v>
      </c>
      <c r="G36" s="181" t="e">
        <f>IF(ROUND(VALUE(SUBSTITUTE(連結実質赤字比率に係る赤字・黒字の構成分析!H$34,"▲", "-")), 2) &gt;= 0, ABS(ROUND(VALUE(SUBSTITUTE(連結実質赤字比率に係る赤字・黒字の構成分析!H$34,"▲", "-")), 2)), NA())</f>
        <v>#N/A</v>
      </c>
      <c r="H36" s="181">
        <f>IF(ROUND(VALUE(SUBSTITUTE(連結実質赤字比率に係る赤字・黒字の構成分析!I$34,"▲", "-")), 2) &lt; 0, ABS(ROUND(VALUE(SUBSTITUTE(連結実質赤字比率に係る赤字・黒字の構成分析!I$34,"▲", "-")), 2)), NA())</f>
        <v>1.29</v>
      </c>
      <c r="I36" s="181" t="e">
        <f>IF(ROUND(VALUE(SUBSTITUTE(連結実質赤字比率に係る赤字・黒字の構成分析!I$34,"▲", "-")), 2) &gt;= 0, ABS(ROUND(VALUE(SUBSTITUTE(連結実質赤字比率に係る赤字・黒字の構成分析!I$34,"▲", "-")), 2)), NA())</f>
        <v>#N/A</v>
      </c>
      <c r="J36" s="181">
        <f>IF(ROUND(VALUE(SUBSTITUTE(連結実質赤字比率に係る赤字・黒字の構成分析!J$34,"▲", "-")), 2) &lt; 0, ABS(ROUND(VALUE(SUBSTITUTE(連結実質赤字比率に係る赤字・黒字の構成分析!J$34,"▲", "-")), 2)), NA())</f>
        <v>0.43</v>
      </c>
      <c r="K36" s="181" t="e">
        <f>IF(ROUND(VALUE(SUBSTITUTE(連結実質赤字比率に係る赤字・黒字の構成分析!J$34,"▲", "-")), 2) &gt;= 0, ABS(ROUND(VALUE(SUBSTITUTE(連結実質赤字比率に係る赤字・黒字の構成分析!J$34,"▲", "-")), 2)), NA())</f>
        <v>#N/A</v>
      </c>
    </row>
    <row r="39" spans="1:16" x14ac:dyDescent="0.2">
      <c r="A39" s="150" t="s">
        <v>60</v>
      </c>
    </row>
    <row r="40" spans="1:16" x14ac:dyDescent="0.2">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2">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2">
      <c r="A42" s="182" t="s">
        <v>63</v>
      </c>
      <c r="B42" s="182"/>
      <c r="C42" s="182"/>
      <c r="D42" s="182">
        <f>'実質公債費比率（分子）の構造'!K$52</f>
        <v>26358</v>
      </c>
      <c r="E42" s="182"/>
      <c r="F42" s="182"/>
      <c r="G42" s="182">
        <f>'実質公債費比率（分子）の構造'!L$52</f>
        <v>26942</v>
      </c>
      <c r="H42" s="182"/>
      <c r="I42" s="182"/>
      <c r="J42" s="182">
        <f>'実質公債費比率（分子）の構造'!M$52</f>
        <v>26294</v>
      </c>
      <c r="K42" s="182"/>
      <c r="L42" s="182"/>
      <c r="M42" s="182">
        <f>'実質公債費比率（分子）の構造'!N$52</f>
        <v>27272</v>
      </c>
      <c r="N42" s="182"/>
      <c r="O42" s="182"/>
      <c r="P42" s="182">
        <f>'実質公債費比率（分子）の構造'!O$52</f>
        <v>32428</v>
      </c>
    </row>
    <row r="43" spans="1:16" x14ac:dyDescent="0.2">
      <c r="A43" s="182" t="s">
        <v>64</v>
      </c>
      <c r="B43" s="182">
        <f>'実質公債費比率（分子）の構造'!K$51</f>
        <v>1</v>
      </c>
      <c r="C43" s="182"/>
      <c r="D43" s="182"/>
      <c r="E43" s="182">
        <f>'実質公債費比率（分子）の構造'!L$51</f>
        <v>0</v>
      </c>
      <c r="F43" s="182"/>
      <c r="G43" s="182"/>
      <c r="H43" s="182">
        <f>'実質公債費比率（分子）の構造'!M$51</f>
        <v>1</v>
      </c>
      <c r="I43" s="182"/>
      <c r="J43" s="182"/>
      <c r="K43" s="182" t="str">
        <f>'実質公債費比率（分子）の構造'!N$51</f>
        <v>-</v>
      </c>
      <c r="L43" s="182"/>
      <c r="M43" s="182"/>
      <c r="N43" s="182">
        <f>'実質公債費比率（分子）の構造'!O$51</f>
        <v>1</v>
      </c>
      <c r="O43" s="182"/>
      <c r="P43" s="182"/>
    </row>
    <row r="44" spans="1:16" x14ac:dyDescent="0.2">
      <c r="A44" s="182" t="s">
        <v>65</v>
      </c>
      <c r="B44" s="182">
        <f>'実質公債費比率（分子）の構造'!K$50</f>
        <v>357</v>
      </c>
      <c r="C44" s="182"/>
      <c r="D44" s="182"/>
      <c r="E44" s="182">
        <f>'実質公債費比率（分子）の構造'!L$50</f>
        <v>351</v>
      </c>
      <c r="F44" s="182"/>
      <c r="G44" s="182"/>
      <c r="H44" s="182">
        <f>'実質公債費比率（分子）の構造'!M$50</f>
        <v>221</v>
      </c>
      <c r="I44" s="182"/>
      <c r="J44" s="182"/>
      <c r="K44" s="182">
        <f>'実質公債費比率（分子）の構造'!N$50</f>
        <v>193</v>
      </c>
      <c r="L44" s="182"/>
      <c r="M44" s="182"/>
      <c r="N44" s="182">
        <f>'実質公債費比率（分子）の構造'!O$50</f>
        <v>104</v>
      </c>
      <c r="O44" s="182"/>
      <c r="P44" s="182"/>
    </row>
    <row r="45" spans="1:16" x14ac:dyDescent="0.2">
      <c r="A45" s="182" t="s">
        <v>66</v>
      </c>
      <c r="B45" s="182">
        <f>'実質公債費比率（分子）の構造'!K$49</f>
        <v>61</v>
      </c>
      <c r="C45" s="182"/>
      <c r="D45" s="182"/>
      <c r="E45" s="182">
        <f>'実質公債費比率（分子）の構造'!L$49</f>
        <v>61</v>
      </c>
      <c r="F45" s="182"/>
      <c r="G45" s="182"/>
      <c r="H45" s="182">
        <f>'実質公債費比率（分子）の構造'!M$49</f>
        <v>50</v>
      </c>
      <c r="I45" s="182"/>
      <c r="J45" s="182"/>
      <c r="K45" s="182">
        <f>'実質公債費比率（分子）の構造'!N$49</f>
        <v>0</v>
      </c>
      <c r="L45" s="182"/>
      <c r="M45" s="182"/>
      <c r="N45" s="182">
        <f>'実質公債費比率（分子）の構造'!O$49</f>
        <v>0</v>
      </c>
      <c r="O45" s="182"/>
      <c r="P45" s="182"/>
    </row>
    <row r="46" spans="1:16" x14ac:dyDescent="0.2">
      <c r="A46" s="182" t="s">
        <v>67</v>
      </c>
      <c r="B46" s="182">
        <f>'実質公債費比率（分子）の構造'!K$48</f>
        <v>6647</v>
      </c>
      <c r="C46" s="182"/>
      <c r="D46" s="182"/>
      <c r="E46" s="182">
        <f>'実質公債費比率（分子）の構造'!L$48</f>
        <v>6618</v>
      </c>
      <c r="F46" s="182"/>
      <c r="G46" s="182"/>
      <c r="H46" s="182">
        <f>'実質公債費比率（分子）の構造'!M$48</f>
        <v>6418</v>
      </c>
      <c r="I46" s="182"/>
      <c r="J46" s="182"/>
      <c r="K46" s="182">
        <f>'実質公債費比率（分子）の構造'!N$48</f>
        <v>5383</v>
      </c>
      <c r="L46" s="182"/>
      <c r="M46" s="182"/>
      <c r="N46" s="182">
        <f>'実質公債費比率（分子）の構造'!O$48</f>
        <v>4994</v>
      </c>
      <c r="O46" s="182"/>
      <c r="P46" s="182"/>
    </row>
    <row r="47" spans="1:16" x14ac:dyDescent="0.2">
      <c r="A47" s="182" t="s">
        <v>68</v>
      </c>
      <c r="B47" s="182">
        <f>'実質公債費比率（分子）の構造'!K$47</f>
        <v>1000</v>
      </c>
      <c r="C47" s="182"/>
      <c r="D47" s="182"/>
      <c r="E47" s="182">
        <f>'実質公債費比率（分子）の構造'!L$47</f>
        <v>1333</v>
      </c>
      <c r="F47" s="182"/>
      <c r="G47" s="182"/>
      <c r="H47" s="182">
        <f>'実質公債費比率（分子）の構造'!M$47</f>
        <v>1667</v>
      </c>
      <c r="I47" s="182"/>
      <c r="J47" s="182"/>
      <c r="K47" s="182">
        <f>'実質公債費比率（分子）の構造'!N$47</f>
        <v>2000</v>
      </c>
      <c r="L47" s="182"/>
      <c r="M47" s="182"/>
      <c r="N47" s="182">
        <f>'実質公債費比率（分子）の構造'!O$47</f>
        <v>2333</v>
      </c>
      <c r="O47" s="182"/>
      <c r="P47" s="182"/>
    </row>
    <row r="48" spans="1:16" x14ac:dyDescent="0.2">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70</v>
      </c>
      <c r="B49" s="182">
        <f>'実質公債費比率（分子）の構造'!K$45</f>
        <v>31644</v>
      </c>
      <c r="C49" s="182"/>
      <c r="D49" s="182"/>
      <c r="E49" s="182">
        <f>'実質公債費比率（分子）の構造'!L$45</f>
        <v>31481</v>
      </c>
      <c r="F49" s="182"/>
      <c r="G49" s="182"/>
      <c r="H49" s="182">
        <f>'実質公債費比率（分子）の構造'!M$45</f>
        <v>30941</v>
      </c>
      <c r="I49" s="182"/>
      <c r="J49" s="182"/>
      <c r="K49" s="182">
        <f>'実質公債費比率（分子）の構造'!N$45</f>
        <v>30780</v>
      </c>
      <c r="L49" s="182"/>
      <c r="M49" s="182"/>
      <c r="N49" s="182">
        <f>'実質公債費比率（分子）の構造'!O$45</f>
        <v>35115</v>
      </c>
      <c r="O49" s="182"/>
      <c r="P49" s="182"/>
    </row>
    <row r="50" spans="1:16" x14ac:dyDescent="0.2">
      <c r="A50" s="182" t="s">
        <v>71</v>
      </c>
      <c r="B50" s="182" t="e">
        <f>NA()</f>
        <v>#N/A</v>
      </c>
      <c r="C50" s="182">
        <f>IF(ISNUMBER('実質公債費比率（分子）の構造'!K$53),'実質公債費比率（分子）の構造'!K$53,NA())</f>
        <v>13352</v>
      </c>
      <c r="D50" s="182" t="e">
        <f>NA()</f>
        <v>#N/A</v>
      </c>
      <c r="E50" s="182" t="e">
        <f>NA()</f>
        <v>#N/A</v>
      </c>
      <c r="F50" s="182">
        <f>IF(ISNUMBER('実質公債費比率（分子）の構造'!L$53),'実質公債費比率（分子）の構造'!L$53,NA())</f>
        <v>12902</v>
      </c>
      <c r="G50" s="182" t="e">
        <f>NA()</f>
        <v>#N/A</v>
      </c>
      <c r="H50" s="182" t="e">
        <f>NA()</f>
        <v>#N/A</v>
      </c>
      <c r="I50" s="182">
        <f>IF(ISNUMBER('実質公債費比率（分子）の構造'!M$53),'実質公債費比率（分子）の構造'!M$53,NA())</f>
        <v>13004</v>
      </c>
      <c r="J50" s="182" t="e">
        <f>NA()</f>
        <v>#N/A</v>
      </c>
      <c r="K50" s="182" t="e">
        <f>NA()</f>
        <v>#N/A</v>
      </c>
      <c r="L50" s="182">
        <f>IF(ISNUMBER('実質公債費比率（分子）の構造'!N$53),'実質公債費比率（分子）の構造'!N$53,NA())</f>
        <v>11084</v>
      </c>
      <c r="M50" s="182" t="e">
        <f>NA()</f>
        <v>#N/A</v>
      </c>
      <c r="N50" s="182" t="e">
        <f>NA()</f>
        <v>#N/A</v>
      </c>
      <c r="O50" s="182">
        <f>IF(ISNUMBER('実質公債費比率（分子）の構造'!O$53),'実質公債費比率（分子）の構造'!O$53,NA())</f>
        <v>10119</v>
      </c>
      <c r="P50" s="182" t="e">
        <f>NA()</f>
        <v>#N/A</v>
      </c>
    </row>
    <row r="53" spans="1:16" x14ac:dyDescent="0.2">
      <c r="A53" s="150" t="s">
        <v>72</v>
      </c>
    </row>
    <row r="54" spans="1:16" x14ac:dyDescent="0.2">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2">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2">
      <c r="A56" s="181" t="s">
        <v>43</v>
      </c>
      <c r="B56" s="181"/>
      <c r="C56" s="181"/>
      <c r="D56" s="181">
        <f>'将来負担比率（分子）の構造'!I$52</f>
        <v>272313</v>
      </c>
      <c r="E56" s="181"/>
      <c r="F56" s="181"/>
      <c r="G56" s="181">
        <f>'将来負担比率（分子）の構造'!J$52</f>
        <v>297204</v>
      </c>
      <c r="H56" s="181"/>
      <c r="I56" s="181"/>
      <c r="J56" s="181">
        <f>'将来負担比率（分子）の構造'!K$52</f>
        <v>327057</v>
      </c>
      <c r="K56" s="181"/>
      <c r="L56" s="181"/>
      <c r="M56" s="181">
        <f>'将来負担比率（分子）の構造'!L$52</f>
        <v>347856</v>
      </c>
      <c r="N56" s="181"/>
      <c r="O56" s="181"/>
      <c r="P56" s="181">
        <f>'将来負担比率（分子）の構造'!M$52</f>
        <v>357674</v>
      </c>
    </row>
    <row r="57" spans="1:16" x14ac:dyDescent="0.2">
      <c r="A57" s="181" t="s">
        <v>42</v>
      </c>
      <c r="B57" s="181"/>
      <c r="C57" s="181"/>
      <c r="D57" s="181">
        <f>'将来負担比率（分子）の構造'!I$51</f>
        <v>28076</v>
      </c>
      <c r="E57" s="181"/>
      <c r="F57" s="181"/>
      <c r="G57" s="181">
        <f>'将来負担比率（分子）の構造'!J$51</f>
        <v>31125</v>
      </c>
      <c r="H57" s="181"/>
      <c r="I57" s="181"/>
      <c r="J57" s="181">
        <f>'将来負担比率（分子）の構造'!K$51</f>
        <v>32191</v>
      </c>
      <c r="K57" s="181"/>
      <c r="L57" s="181"/>
      <c r="M57" s="181">
        <f>'将来負担比率（分子）の構造'!L$51</f>
        <v>31561</v>
      </c>
      <c r="N57" s="181"/>
      <c r="O57" s="181"/>
      <c r="P57" s="181">
        <f>'将来負担比率（分子）の構造'!M$51</f>
        <v>28793</v>
      </c>
    </row>
    <row r="58" spans="1:16" x14ac:dyDescent="0.2">
      <c r="A58" s="181" t="s">
        <v>41</v>
      </c>
      <c r="B58" s="181"/>
      <c r="C58" s="181"/>
      <c r="D58" s="181">
        <f>'将来負担比率（分子）の構造'!I$50</f>
        <v>13385</v>
      </c>
      <c r="E58" s="181"/>
      <c r="F58" s="181"/>
      <c r="G58" s="181">
        <f>'将来負担比率（分子）の構造'!J$50</f>
        <v>17386</v>
      </c>
      <c r="H58" s="181"/>
      <c r="I58" s="181"/>
      <c r="J58" s="181">
        <f>'将来負担比率（分子）の構造'!K$50</f>
        <v>18732</v>
      </c>
      <c r="K58" s="181"/>
      <c r="L58" s="181"/>
      <c r="M58" s="181">
        <f>'将来負担比率（分子）の構造'!L$50</f>
        <v>22511</v>
      </c>
      <c r="N58" s="181"/>
      <c r="O58" s="181"/>
      <c r="P58" s="181">
        <f>'将来負担比率（分子）の構造'!M$50</f>
        <v>22532</v>
      </c>
    </row>
    <row r="59" spans="1:16" x14ac:dyDescent="0.2">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2">
      <c r="A62" s="181" t="s">
        <v>35</v>
      </c>
      <c r="B62" s="181">
        <f>'将来負担比率（分子）の構造'!I$45</f>
        <v>40682</v>
      </c>
      <c r="C62" s="181"/>
      <c r="D62" s="181"/>
      <c r="E62" s="181">
        <f>'将来負担比率（分子）の構造'!J$45</f>
        <v>42517</v>
      </c>
      <c r="F62" s="181"/>
      <c r="G62" s="181"/>
      <c r="H62" s="181">
        <f>'将来負担比率（分子）の構造'!K$45</f>
        <v>75498</v>
      </c>
      <c r="I62" s="181"/>
      <c r="J62" s="181"/>
      <c r="K62" s="181">
        <f>'将来負担比率（分子）の構造'!L$45</f>
        <v>74247</v>
      </c>
      <c r="L62" s="181"/>
      <c r="M62" s="181"/>
      <c r="N62" s="181">
        <f>'将来負担比率（分子）の構造'!M$45</f>
        <v>72459</v>
      </c>
      <c r="O62" s="181"/>
      <c r="P62" s="181"/>
    </row>
    <row r="63" spans="1:16" x14ac:dyDescent="0.2">
      <c r="A63" s="181" t="s">
        <v>34</v>
      </c>
      <c r="B63" s="181">
        <f>'将来負担比率（分子）の構造'!I$44</f>
        <v>150</v>
      </c>
      <c r="C63" s="181"/>
      <c r="D63" s="181"/>
      <c r="E63" s="181">
        <f>'将来負担比率（分子）の構造'!J$44</f>
        <v>70</v>
      </c>
      <c r="F63" s="181"/>
      <c r="G63" s="181"/>
      <c r="H63" s="181">
        <f>'将来負担比率（分子）の構造'!K$44</f>
        <v>3</v>
      </c>
      <c r="I63" s="181"/>
      <c r="J63" s="181"/>
      <c r="K63" s="181">
        <f>'将来負担比率（分子）の構造'!L$44</f>
        <v>2</v>
      </c>
      <c r="L63" s="181"/>
      <c r="M63" s="181"/>
      <c r="N63" s="181">
        <f>'将来負担比率（分子）の構造'!M$44</f>
        <v>1</v>
      </c>
      <c r="O63" s="181"/>
      <c r="P63" s="181"/>
    </row>
    <row r="64" spans="1:16" x14ac:dyDescent="0.2">
      <c r="A64" s="181" t="s">
        <v>33</v>
      </c>
      <c r="B64" s="181">
        <f>'将来負担比率（分子）の構造'!I$43</f>
        <v>78386</v>
      </c>
      <c r="C64" s="181"/>
      <c r="D64" s="181"/>
      <c r="E64" s="181">
        <f>'将来負担比率（分子）の構造'!J$43</f>
        <v>77061</v>
      </c>
      <c r="F64" s="181"/>
      <c r="G64" s="181"/>
      <c r="H64" s="181">
        <f>'将来負担比率（分子）の構造'!K$43</f>
        <v>73298</v>
      </c>
      <c r="I64" s="181"/>
      <c r="J64" s="181"/>
      <c r="K64" s="181">
        <f>'将来負担比率（分子）の構造'!L$43</f>
        <v>70909</v>
      </c>
      <c r="L64" s="181"/>
      <c r="M64" s="181"/>
      <c r="N64" s="181">
        <f>'将来負担比率（分子）の構造'!M$43</f>
        <v>72308</v>
      </c>
      <c r="O64" s="181"/>
      <c r="P64" s="181"/>
    </row>
    <row r="65" spans="1:16" x14ac:dyDescent="0.2">
      <c r="A65" s="181" t="s">
        <v>32</v>
      </c>
      <c r="B65" s="181">
        <f>'将来負担比率（分子）の構造'!I$42</f>
        <v>2568</v>
      </c>
      <c r="C65" s="181"/>
      <c r="D65" s="181"/>
      <c r="E65" s="181">
        <f>'将来負担比率（分子）の構造'!J$42</f>
        <v>2206</v>
      </c>
      <c r="F65" s="181"/>
      <c r="G65" s="181"/>
      <c r="H65" s="181">
        <f>'将来負担比率（分子）の構造'!K$42</f>
        <v>1902</v>
      </c>
      <c r="I65" s="181"/>
      <c r="J65" s="181"/>
      <c r="K65" s="181">
        <f>'将来負担比率（分子）の構造'!L$42</f>
        <v>1707</v>
      </c>
      <c r="L65" s="181"/>
      <c r="M65" s="181"/>
      <c r="N65" s="181">
        <f>'将来負担比率（分子）の構造'!M$42</f>
        <v>1538</v>
      </c>
      <c r="O65" s="181"/>
      <c r="P65" s="181"/>
    </row>
    <row r="66" spans="1:16" x14ac:dyDescent="0.2">
      <c r="A66" s="181" t="s">
        <v>31</v>
      </c>
      <c r="B66" s="181">
        <f>'将来負担比率（分子）の構造'!I$41</f>
        <v>366706</v>
      </c>
      <c r="C66" s="181"/>
      <c r="D66" s="181"/>
      <c r="E66" s="181">
        <f>'将来負担比率（分子）の構造'!J$41</f>
        <v>398565</v>
      </c>
      <c r="F66" s="181"/>
      <c r="G66" s="181"/>
      <c r="H66" s="181">
        <f>'将来負担比率（分子）の構造'!K$41</f>
        <v>443111</v>
      </c>
      <c r="I66" s="181"/>
      <c r="J66" s="181"/>
      <c r="K66" s="181">
        <f>'将来負担比率（分子）の構造'!L$41</f>
        <v>454325</v>
      </c>
      <c r="L66" s="181"/>
      <c r="M66" s="181"/>
      <c r="N66" s="181">
        <f>'将来負担比率（分子）の構造'!M$41</f>
        <v>481313</v>
      </c>
      <c r="O66" s="181"/>
      <c r="P66" s="181"/>
    </row>
    <row r="67" spans="1:16" x14ac:dyDescent="0.2">
      <c r="A67" s="181" t="s">
        <v>75</v>
      </c>
      <c r="B67" s="181" t="e">
        <f>NA()</f>
        <v>#N/A</v>
      </c>
      <c r="C67" s="181">
        <f>IF(ISNUMBER('将来負担比率（分子）の構造'!I$53), IF('将来負担比率（分子）の構造'!I$53 &lt; 0, 0, '将来負担比率（分子）の構造'!I$53), NA())</f>
        <v>174718</v>
      </c>
      <c r="D67" s="181" t="e">
        <f>NA()</f>
        <v>#N/A</v>
      </c>
      <c r="E67" s="181" t="e">
        <f>NA()</f>
        <v>#N/A</v>
      </c>
      <c r="F67" s="181">
        <f>IF(ISNUMBER('将来負担比率（分子）の構造'!J$53), IF('将来負担比率（分子）の構造'!J$53 &lt; 0, 0, '将来負担比率（分子）の構造'!J$53), NA())</f>
        <v>174704</v>
      </c>
      <c r="G67" s="181" t="e">
        <f>NA()</f>
        <v>#N/A</v>
      </c>
      <c r="H67" s="181" t="e">
        <f>NA()</f>
        <v>#N/A</v>
      </c>
      <c r="I67" s="181">
        <f>IF(ISNUMBER('将来負担比率（分子）の構造'!K$53), IF('将来負担比率（分子）の構造'!K$53 &lt; 0, 0, '将来負担比率（分子）の構造'!K$53), NA())</f>
        <v>215831</v>
      </c>
      <c r="J67" s="181" t="e">
        <f>NA()</f>
        <v>#N/A</v>
      </c>
      <c r="K67" s="181" t="e">
        <f>NA()</f>
        <v>#N/A</v>
      </c>
      <c r="L67" s="181">
        <f>IF(ISNUMBER('将来負担比率（分子）の構造'!L$53), IF('将来負担比率（分子）の構造'!L$53 &lt; 0, 0, '将来負担比率（分子）の構造'!L$53), NA())</f>
        <v>199261</v>
      </c>
      <c r="M67" s="181" t="e">
        <f>NA()</f>
        <v>#N/A</v>
      </c>
      <c r="N67" s="181" t="e">
        <f>NA()</f>
        <v>#N/A</v>
      </c>
      <c r="O67" s="181">
        <f>IF(ISNUMBER('将来負担比率（分子）の構造'!M$53), IF('将来負担比率（分子）の構造'!M$53 &lt; 0, 0, '将来負担比率（分子）の構造'!M$53), NA())</f>
        <v>218620</v>
      </c>
      <c r="P67" s="181" t="e">
        <f>NA()</f>
        <v>#N/A</v>
      </c>
    </row>
    <row r="70" spans="1:16" x14ac:dyDescent="0.2">
      <c r="A70" s="183" t="s">
        <v>76</v>
      </c>
      <c r="B70" s="183"/>
      <c r="C70" s="183"/>
      <c r="D70" s="183"/>
      <c r="E70" s="183"/>
      <c r="F70" s="183"/>
    </row>
    <row r="71" spans="1:16" x14ac:dyDescent="0.2">
      <c r="A71" s="184"/>
      <c r="B71" s="184" t="str">
        <f>基金残高に係る経年分析!F54</f>
        <v>H29</v>
      </c>
      <c r="C71" s="184" t="str">
        <f>基金残高に係る経年分析!G54</f>
        <v>H30</v>
      </c>
      <c r="D71" s="184" t="str">
        <f>基金残高に係る経年分析!H54</f>
        <v>R01</v>
      </c>
    </row>
    <row r="72" spans="1:16" x14ac:dyDescent="0.2">
      <c r="A72" s="184" t="s">
        <v>77</v>
      </c>
      <c r="B72" s="185">
        <f>基金残高に係る経年分析!F55</f>
        <v>4775</v>
      </c>
      <c r="C72" s="185">
        <f>基金残高に係る経年分析!G55</f>
        <v>4780</v>
      </c>
      <c r="D72" s="185">
        <f>基金残高に係る経年分析!H55</f>
        <v>4096</v>
      </c>
    </row>
    <row r="73" spans="1:16" x14ac:dyDescent="0.2">
      <c r="A73" s="184" t="s">
        <v>78</v>
      </c>
      <c r="B73" s="185">
        <f>基金残高に係る経年分析!F56</f>
        <v>5387</v>
      </c>
      <c r="C73" s="185">
        <f>基金残高に係る経年分析!G56</f>
        <v>5387</v>
      </c>
      <c r="D73" s="185">
        <f>基金残高に係る経年分析!H56</f>
        <v>6306</v>
      </c>
    </row>
    <row r="74" spans="1:16" x14ac:dyDescent="0.2">
      <c r="A74" s="184" t="s">
        <v>79</v>
      </c>
      <c r="B74" s="185">
        <f>基金残高に係る経年分析!F57</f>
        <v>8638</v>
      </c>
      <c r="C74" s="185">
        <f>基金残高に係る経年分析!G57</f>
        <v>12382</v>
      </c>
      <c r="D74" s="185">
        <f>基金残高に係る経年分析!H57</f>
        <v>12490</v>
      </c>
    </row>
  </sheetData>
  <sheetProtection algorithmName="SHA-512" hashValue="gqALxrAOqdFEjFTC+bghdaIzeGi1oIRNABCskPCnsRGIyZNCXlhuQjeD61f03xFSR59Qtz/RTl2KwJpL5cNSIQ==" saltValue="1kBJwfcoTwBg0wjMm/rBm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Normal="100" workbookViewId="0"/>
  </sheetViews>
  <sheetFormatPr defaultColWidth="0" defaultRowHeight="11.25" customHeight="1" zeroHeight="1" x14ac:dyDescent="0.2"/>
  <cols>
    <col min="1" max="95" width="1.6328125" style="226" customWidth="1"/>
    <col min="96" max="133" width="1.6328125" style="242" customWidth="1"/>
    <col min="134" max="143" width="1.63281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1" t="s">
        <v>211</v>
      </c>
      <c r="DI1" s="622"/>
      <c r="DJ1" s="622"/>
      <c r="DK1" s="622"/>
      <c r="DL1" s="622"/>
      <c r="DM1" s="622"/>
      <c r="DN1" s="623"/>
      <c r="DO1" s="226"/>
      <c r="DP1" s="621" t="s">
        <v>212</v>
      </c>
      <c r="DQ1" s="622"/>
      <c r="DR1" s="622"/>
      <c r="DS1" s="622"/>
      <c r="DT1" s="622"/>
      <c r="DU1" s="622"/>
      <c r="DV1" s="622"/>
      <c r="DW1" s="622"/>
      <c r="DX1" s="622"/>
      <c r="DY1" s="622"/>
      <c r="DZ1" s="622"/>
      <c r="EA1" s="622"/>
      <c r="EB1" s="622"/>
      <c r="EC1" s="623"/>
      <c r="ED1" s="224"/>
      <c r="EE1" s="224"/>
      <c r="EF1" s="224"/>
      <c r="EG1" s="224"/>
      <c r="EH1" s="224"/>
      <c r="EI1" s="224"/>
      <c r="EJ1" s="224"/>
      <c r="EK1" s="224"/>
      <c r="EL1" s="224"/>
      <c r="EM1" s="224"/>
    </row>
    <row r="2" spans="2:143" ht="22.5" customHeight="1" x14ac:dyDescent="0.2">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624" t="s">
        <v>214</v>
      </c>
      <c r="C3" s="625"/>
      <c r="D3" s="625"/>
      <c r="E3" s="625"/>
      <c r="F3" s="625"/>
      <c r="G3" s="625"/>
      <c r="H3" s="625"/>
      <c r="I3" s="625"/>
      <c r="J3" s="625"/>
      <c r="K3" s="625"/>
      <c r="L3" s="625"/>
      <c r="M3" s="625"/>
      <c r="N3" s="625"/>
      <c r="O3" s="625"/>
      <c r="P3" s="625"/>
      <c r="Q3" s="625"/>
      <c r="R3" s="625"/>
      <c r="S3" s="625"/>
      <c r="T3" s="625"/>
      <c r="U3" s="625"/>
      <c r="V3" s="625"/>
      <c r="W3" s="625"/>
      <c r="X3" s="625"/>
      <c r="Y3" s="625"/>
      <c r="Z3" s="625"/>
      <c r="AA3" s="625"/>
      <c r="AB3" s="625"/>
      <c r="AC3" s="625"/>
      <c r="AD3" s="625"/>
      <c r="AE3" s="625"/>
      <c r="AF3" s="625"/>
      <c r="AG3" s="625"/>
      <c r="AH3" s="625"/>
      <c r="AI3" s="625"/>
      <c r="AJ3" s="625"/>
      <c r="AK3" s="625"/>
      <c r="AL3" s="625"/>
      <c r="AM3" s="625"/>
      <c r="AN3" s="625"/>
      <c r="AO3" s="625"/>
      <c r="AP3" s="624" t="s">
        <v>215</v>
      </c>
      <c r="AQ3" s="625"/>
      <c r="AR3" s="625"/>
      <c r="AS3" s="625"/>
      <c r="AT3" s="625"/>
      <c r="AU3" s="625"/>
      <c r="AV3" s="625"/>
      <c r="AW3" s="625"/>
      <c r="AX3" s="625"/>
      <c r="AY3" s="625"/>
      <c r="AZ3" s="625"/>
      <c r="BA3" s="625"/>
      <c r="BB3" s="625"/>
      <c r="BC3" s="625"/>
      <c r="BD3" s="625"/>
      <c r="BE3" s="625"/>
      <c r="BF3" s="625"/>
      <c r="BG3" s="625"/>
      <c r="BH3" s="625"/>
      <c r="BI3" s="625"/>
      <c r="BJ3" s="625"/>
      <c r="BK3" s="625"/>
      <c r="BL3" s="625"/>
      <c r="BM3" s="625"/>
      <c r="BN3" s="625"/>
      <c r="BO3" s="625"/>
      <c r="BP3" s="625"/>
      <c r="BQ3" s="625"/>
      <c r="BR3" s="625"/>
      <c r="BS3" s="625"/>
      <c r="BT3" s="625"/>
      <c r="BU3" s="625"/>
      <c r="BV3" s="625"/>
      <c r="BW3" s="625"/>
      <c r="BX3" s="625"/>
      <c r="BY3" s="625"/>
      <c r="BZ3" s="625"/>
      <c r="CA3" s="625"/>
      <c r="CB3" s="626"/>
      <c r="CD3" s="627" t="s">
        <v>216</v>
      </c>
      <c r="CE3" s="628"/>
      <c r="CF3" s="628"/>
      <c r="CG3" s="628"/>
      <c r="CH3" s="628"/>
      <c r="CI3" s="628"/>
      <c r="CJ3" s="628"/>
      <c r="CK3" s="628"/>
      <c r="CL3" s="628"/>
      <c r="CM3" s="628"/>
      <c r="CN3" s="628"/>
      <c r="CO3" s="628"/>
      <c r="CP3" s="628"/>
      <c r="CQ3" s="628"/>
      <c r="CR3" s="628"/>
      <c r="CS3" s="628"/>
      <c r="CT3" s="628"/>
      <c r="CU3" s="628"/>
      <c r="CV3" s="628"/>
      <c r="CW3" s="628"/>
      <c r="CX3" s="628"/>
      <c r="CY3" s="628"/>
      <c r="CZ3" s="628"/>
      <c r="DA3" s="628"/>
      <c r="DB3" s="628"/>
      <c r="DC3" s="628"/>
      <c r="DD3" s="628"/>
      <c r="DE3" s="628"/>
      <c r="DF3" s="628"/>
      <c r="DG3" s="628"/>
      <c r="DH3" s="628"/>
      <c r="DI3" s="628"/>
      <c r="DJ3" s="628"/>
      <c r="DK3" s="628"/>
      <c r="DL3" s="628"/>
      <c r="DM3" s="628"/>
      <c r="DN3" s="628"/>
      <c r="DO3" s="628"/>
      <c r="DP3" s="628"/>
      <c r="DQ3" s="628"/>
      <c r="DR3" s="628"/>
      <c r="DS3" s="628"/>
      <c r="DT3" s="628"/>
      <c r="DU3" s="628"/>
      <c r="DV3" s="628"/>
      <c r="DW3" s="628"/>
      <c r="DX3" s="628"/>
      <c r="DY3" s="628"/>
      <c r="DZ3" s="628"/>
      <c r="EA3" s="628"/>
      <c r="EB3" s="628"/>
      <c r="EC3" s="629"/>
    </row>
    <row r="4" spans="2:143" ht="11.25" customHeight="1" x14ac:dyDescent="0.2">
      <c r="B4" s="624" t="s">
        <v>1</v>
      </c>
      <c r="C4" s="625"/>
      <c r="D4" s="625"/>
      <c r="E4" s="625"/>
      <c r="F4" s="625"/>
      <c r="G4" s="625"/>
      <c r="H4" s="625"/>
      <c r="I4" s="625"/>
      <c r="J4" s="625"/>
      <c r="K4" s="625"/>
      <c r="L4" s="625"/>
      <c r="M4" s="625"/>
      <c r="N4" s="625"/>
      <c r="O4" s="625"/>
      <c r="P4" s="625"/>
      <c r="Q4" s="626"/>
      <c r="R4" s="624" t="s">
        <v>217</v>
      </c>
      <c r="S4" s="625"/>
      <c r="T4" s="625"/>
      <c r="U4" s="625"/>
      <c r="V4" s="625"/>
      <c r="W4" s="625"/>
      <c r="X4" s="625"/>
      <c r="Y4" s="626"/>
      <c r="Z4" s="624" t="s">
        <v>218</v>
      </c>
      <c r="AA4" s="625"/>
      <c r="AB4" s="625"/>
      <c r="AC4" s="626"/>
      <c r="AD4" s="624" t="s">
        <v>219</v>
      </c>
      <c r="AE4" s="625"/>
      <c r="AF4" s="625"/>
      <c r="AG4" s="625"/>
      <c r="AH4" s="625"/>
      <c r="AI4" s="625"/>
      <c r="AJ4" s="625"/>
      <c r="AK4" s="626"/>
      <c r="AL4" s="624" t="s">
        <v>218</v>
      </c>
      <c r="AM4" s="625"/>
      <c r="AN4" s="625"/>
      <c r="AO4" s="626"/>
      <c r="AP4" s="630" t="s">
        <v>220</v>
      </c>
      <c r="AQ4" s="630"/>
      <c r="AR4" s="630"/>
      <c r="AS4" s="630"/>
      <c r="AT4" s="630"/>
      <c r="AU4" s="630"/>
      <c r="AV4" s="630"/>
      <c r="AW4" s="630"/>
      <c r="AX4" s="630"/>
      <c r="AY4" s="630"/>
      <c r="AZ4" s="630"/>
      <c r="BA4" s="630"/>
      <c r="BB4" s="630"/>
      <c r="BC4" s="630"/>
      <c r="BD4" s="630"/>
      <c r="BE4" s="630"/>
      <c r="BF4" s="630"/>
      <c r="BG4" s="630" t="s">
        <v>221</v>
      </c>
      <c r="BH4" s="630"/>
      <c r="BI4" s="630"/>
      <c r="BJ4" s="630"/>
      <c r="BK4" s="630"/>
      <c r="BL4" s="630"/>
      <c r="BM4" s="630"/>
      <c r="BN4" s="630"/>
      <c r="BO4" s="630" t="s">
        <v>218</v>
      </c>
      <c r="BP4" s="630"/>
      <c r="BQ4" s="630"/>
      <c r="BR4" s="630"/>
      <c r="BS4" s="630" t="s">
        <v>222</v>
      </c>
      <c r="BT4" s="630"/>
      <c r="BU4" s="630"/>
      <c r="BV4" s="630"/>
      <c r="BW4" s="630"/>
      <c r="BX4" s="630"/>
      <c r="BY4" s="630"/>
      <c r="BZ4" s="630"/>
      <c r="CA4" s="630"/>
      <c r="CB4" s="630"/>
      <c r="CD4" s="627" t="s">
        <v>223</v>
      </c>
      <c r="CE4" s="628"/>
      <c r="CF4" s="628"/>
      <c r="CG4" s="628"/>
      <c r="CH4" s="628"/>
      <c r="CI4" s="628"/>
      <c r="CJ4" s="628"/>
      <c r="CK4" s="628"/>
      <c r="CL4" s="628"/>
      <c r="CM4" s="628"/>
      <c r="CN4" s="628"/>
      <c r="CO4" s="628"/>
      <c r="CP4" s="628"/>
      <c r="CQ4" s="628"/>
      <c r="CR4" s="628"/>
      <c r="CS4" s="628"/>
      <c r="CT4" s="628"/>
      <c r="CU4" s="628"/>
      <c r="CV4" s="628"/>
      <c r="CW4" s="628"/>
      <c r="CX4" s="628"/>
      <c r="CY4" s="628"/>
      <c r="CZ4" s="628"/>
      <c r="DA4" s="628"/>
      <c r="DB4" s="628"/>
      <c r="DC4" s="628"/>
      <c r="DD4" s="628"/>
      <c r="DE4" s="628"/>
      <c r="DF4" s="628"/>
      <c r="DG4" s="628"/>
      <c r="DH4" s="628"/>
      <c r="DI4" s="628"/>
      <c r="DJ4" s="628"/>
      <c r="DK4" s="628"/>
      <c r="DL4" s="628"/>
      <c r="DM4" s="628"/>
      <c r="DN4" s="628"/>
      <c r="DO4" s="628"/>
      <c r="DP4" s="628"/>
      <c r="DQ4" s="628"/>
      <c r="DR4" s="628"/>
      <c r="DS4" s="628"/>
      <c r="DT4" s="628"/>
      <c r="DU4" s="628"/>
      <c r="DV4" s="628"/>
      <c r="DW4" s="628"/>
      <c r="DX4" s="628"/>
      <c r="DY4" s="628"/>
      <c r="DZ4" s="628"/>
      <c r="EA4" s="628"/>
      <c r="EB4" s="628"/>
      <c r="EC4" s="629"/>
    </row>
    <row r="5" spans="2:143" s="230" customFormat="1" ht="11.25" customHeight="1" x14ac:dyDescent="0.2">
      <c r="B5" s="631" t="s">
        <v>224</v>
      </c>
      <c r="C5" s="632"/>
      <c r="D5" s="632"/>
      <c r="E5" s="632"/>
      <c r="F5" s="632"/>
      <c r="G5" s="632"/>
      <c r="H5" s="632"/>
      <c r="I5" s="632"/>
      <c r="J5" s="632"/>
      <c r="K5" s="632"/>
      <c r="L5" s="632"/>
      <c r="M5" s="632"/>
      <c r="N5" s="632"/>
      <c r="O5" s="632"/>
      <c r="P5" s="632"/>
      <c r="Q5" s="633"/>
      <c r="R5" s="634">
        <v>117804098</v>
      </c>
      <c r="S5" s="635"/>
      <c r="T5" s="635"/>
      <c r="U5" s="635"/>
      <c r="V5" s="635"/>
      <c r="W5" s="635"/>
      <c r="X5" s="635"/>
      <c r="Y5" s="636"/>
      <c r="Z5" s="637">
        <v>28.9</v>
      </c>
      <c r="AA5" s="637"/>
      <c r="AB5" s="637"/>
      <c r="AC5" s="637"/>
      <c r="AD5" s="638">
        <v>112441611</v>
      </c>
      <c r="AE5" s="638"/>
      <c r="AF5" s="638"/>
      <c r="AG5" s="638"/>
      <c r="AH5" s="638"/>
      <c r="AI5" s="638"/>
      <c r="AJ5" s="638"/>
      <c r="AK5" s="638"/>
      <c r="AL5" s="639">
        <v>63.1</v>
      </c>
      <c r="AM5" s="640"/>
      <c r="AN5" s="640"/>
      <c r="AO5" s="641"/>
      <c r="AP5" s="631" t="s">
        <v>225</v>
      </c>
      <c r="AQ5" s="632"/>
      <c r="AR5" s="632"/>
      <c r="AS5" s="632"/>
      <c r="AT5" s="632"/>
      <c r="AU5" s="632"/>
      <c r="AV5" s="632"/>
      <c r="AW5" s="632"/>
      <c r="AX5" s="632"/>
      <c r="AY5" s="632"/>
      <c r="AZ5" s="632"/>
      <c r="BA5" s="632"/>
      <c r="BB5" s="632"/>
      <c r="BC5" s="632"/>
      <c r="BD5" s="632"/>
      <c r="BE5" s="632"/>
      <c r="BF5" s="633"/>
      <c r="BG5" s="645">
        <v>110087745</v>
      </c>
      <c r="BH5" s="646"/>
      <c r="BI5" s="646"/>
      <c r="BJ5" s="646"/>
      <c r="BK5" s="646"/>
      <c r="BL5" s="646"/>
      <c r="BM5" s="646"/>
      <c r="BN5" s="647"/>
      <c r="BO5" s="648">
        <v>93.4</v>
      </c>
      <c r="BP5" s="648"/>
      <c r="BQ5" s="648"/>
      <c r="BR5" s="648"/>
      <c r="BS5" s="649">
        <v>1933287</v>
      </c>
      <c r="BT5" s="649"/>
      <c r="BU5" s="649"/>
      <c r="BV5" s="649"/>
      <c r="BW5" s="649"/>
      <c r="BX5" s="649"/>
      <c r="BY5" s="649"/>
      <c r="BZ5" s="649"/>
      <c r="CA5" s="649"/>
      <c r="CB5" s="653"/>
      <c r="CD5" s="627" t="s">
        <v>220</v>
      </c>
      <c r="CE5" s="628"/>
      <c r="CF5" s="628"/>
      <c r="CG5" s="628"/>
      <c r="CH5" s="628"/>
      <c r="CI5" s="628"/>
      <c r="CJ5" s="628"/>
      <c r="CK5" s="628"/>
      <c r="CL5" s="628"/>
      <c r="CM5" s="628"/>
      <c r="CN5" s="628"/>
      <c r="CO5" s="628"/>
      <c r="CP5" s="628"/>
      <c r="CQ5" s="629"/>
      <c r="CR5" s="627" t="s">
        <v>226</v>
      </c>
      <c r="CS5" s="628"/>
      <c r="CT5" s="628"/>
      <c r="CU5" s="628"/>
      <c r="CV5" s="628"/>
      <c r="CW5" s="628"/>
      <c r="CX5" s="628"/>
      <c r="CY5" s="629"/>
      <c r="CZ5" s="627" t="s">
        <v>218</v>
      </c>
      <c r="DA5" s="628"/>
      <c r="DB5" s="628"/>
      <c r="DC5" s="629"/>
      <c r="DD5" s="627" t="s">
        <v>227</v>
      </c>
      <c r="DE5" s="628"/>
      <c r="DF5" s="628"/>
      <c r="DG5" s="628"/>
      <c r="DH5" s="628"/>
      <c r="DI5" s="628"/>
      <c r="DJ5" s="628"/>
      <c r="DK5" s="628"/>
      <c r="DL5" s="628"/>
      <c r="DM5" s="628"/>
      <c r="DN5" s="628"/>
      <c r="DO5" s="628"/>
      <c r="DP5" s="629"/>
      <c r="DQ5" s="627" t="s">
        <v>228</v>
      </c>
      <c r="DR5" s="628"/>
      <c r="DS5" s="628"/>
      <c r="DT5" s="628"/>
      <c r="DU5" s="628"/>
      <c r="DV5" s="628"/>
      <c r="DW5" s="628"/>
      <c r="DX5" s="628"/>
      <c r="DY5" s="628"/>
      <c r="DZ5" s="628"/>
      <c r="EA5" s="628"/>
      <c r="EB5" s="628"/>
      <c r="EC5" s="629"/>
    </row>
    <row r="6" spans="2:143" ht="11.25" customHeight="1" x14ac:dyDescent="0.2">
      <c r="B6" s="642" t="s">
        <v>229</v>
      </c>
      <c r="C6" s="643"/>
      <c r="D6" s="643"/>
      <c r="E6" s="643"/>
      <c r="F6" s="643"/>
      <c r="G6" s="643"/>
      <c r="H6" s="643"/>
      <c r="I6" s="643"/>
      <c r="J6" s="643"/>
      <c r="K6" s="643"/>
      <c r="L6" s="643"/>
      <c r="M6" s="643"/>
      <c r="N6" s="643"/>
      <c r="O6" s="643"/>
      <c r="P6" s="643"/>
      <c r="Q6" s="644"/>
      <c r="R6" s="645">
        <v>2151555</v>
      </c>
      <c r="S6" s="646"/>
      <c r="T6" s="646"/>
      <c r="U6" s="646"/>
      <c r="V6" s="646"/>
      <c r="W6" s="646"/>
      <c r="X6" s="646"/>
      <c r="Y6" s="647"/>
      <c r="Z6" s="648">
        <v>0.5</v>
      </c>
      <c r="AA6" s="648"/>
      <c r="AB6" s="648"/>
      <c r="AC6" s="648"/>
      <c r="AD6" s="649">
        <v>2151555</v>
      </c>
      <c r="AE6" s="649"/>
      <c r="AF6" s="649"/>
      <c r="AG6" s="649"/>
      <c r="AH6" s="649"/>
      <c r="AI6" s="649"/>
      <c r="AJ6" s="649"/>
      <c r="AK6" s="649"/>
      <c r="AL6" s="650">
        <v>1.2</v>
      </c>
      <c r="AM6" s="651"/>
      <c r="AN6" s="651"/>
      <c r="AO6" s="652"/>
      <c r="AP6" s="642" t="s">
        <v>230</v>
      </c>
      <c r="AQ6" s="643"/>
      <c r="AR6" s="643"/>
      <c r="AS6" s="643"/>
      <c r="AT6" s="643"/>
      <c r="AU6" s="643"/>
      <c r="AV6" s="643"/>
      <c r="AW6" s="643"/>
      <c r="AX6" s="643"/>
      <c r="AY6" s="643"/>
      <c r="AZ6" s="643"/>
      <c r="BA6" s="643"/>
      <c r="BB6" s="643"/>
      <c r="BC6" s="643"/>
      <c r="BD6" s="643"/>
      <c r="BE6" s="643"/>
      <c r="BF6" s="644"/>
      <c r="BG6" s="645">
        <v>110087745</v>
      </c>
      <c r="BH6" s="646"/>
      <c r="BI6" s="646"/>
      <c r="BJ6" s="646"/>
      <c r="BK6" s="646"/>
      <c r="BL6" s="646"/>
      <c r="BM6" s="646"/>
      <c r="BN6" s="647"/>
      <c r="BO6" s="648">
        <v>93.4</v>
      </c>
      <c r="BP6" s="648"/>
      <c r="BQ6" s="648"/>
      <c r="BR6" s="648"/>
      <c r="BS6" s="649">
        <v>1933287</v>
      </c>
      <c r="BT6" s="649"/>
      <c r="BU6" s="649"/>
      <c r="BV6" s="649"/>
      <c r="BW6" s="649"/>
      <c r="BX6" s="649"/>
      <c r="BY6" s="649"/>
      <c r="BZ6" s="649"/>
      <c r="CA6" s="649"/>
      <c r="CB6" s="653"/>
      <c r="CD6" s="656" t="s">
        <v>231</v>
      </c>
      <c r="CE6" s="657"/>
      <c r="CF6" s="657"/>
      <c r="CG6" s="657"/>
      <c r="CH6" s="657"/>
      <c r="CI6" s="657"/>
      <c r="CJ6" s="657"/>
      <c r="CK6" s="657"/>
      <c r="CL6" s="657"/>
      <c r="CM6" s="657"/>
      <c r="CN6" s="657"/>
      <c r="CO6" s="657"/>
      <c r="CP6" s="657"/>
      <c r="CQ6" s="658"/>
      <c r="CR6" s="645">
        <v>1052802</v>
      </c>
      <c r="CS6" s="646"/>
      <c r="CT6" s="646"/>
      <c r="CU6" s="646"/>
      <c r="CV6" s="646"/>
      <c r="CW6" s="646"/>
      <c r="CX6" s="646"/>
      <c r="CY6" s="647"/>
      <c r="CZ6" s="639">
        <v>0.3</v>
      </c>
      <c r="DA6" s="640"/>
      <c r="DB6" s="640"/>
      <c r="DC6" s="659"/>
      <c r="DD6" s="654" t="s">
        <v>232</v>
      </c>
      <c r="DE6" s="646"/>
      <c r="DF6" s="646"/>
      <c r="DG6" s="646"/>
      <c r="DH6" s="646"/>
      <c r="DI6" s="646"/>
      <c r="DJ6" s="646"/>
      <c r="DK6" s="646"/>
      <c r="DL6" s="646"/>
      <c r="DM6" s="646"/>
      <c r="DN6" s="646"/>
      <c r="DO6" s="646"/>
      <c r="DP6" s="647"/>
      <c r="DQ6" s="654">
        <v>1052078</v>
      </c>
      <c r="DR6" s="646"/>
      <c r="DS6" s="646"/>
      <c r="DT6" s="646"/>
      <c r="DU6" s="646"/>
      <c r="DV6" s="646"/>
      <c r="DW6" s="646"/>
      <c r="DX6" s="646"/>
      <c r="DY6" s="646"/>
      <c r="DZ6" s="646"/>
      <c r="EA6" s="646"/>
      <c r="EB6" s="646"/>
      <c r="EC6" s="655"/>
    </row>
    <row r="7" spans="2:143" ht="11.25" customHeight="1" x14ac:dyDescent="0.2">
      <c r="B7" s="642" t="s">
        <v>233</v>
      </c>
      <c r="C7" s="643"/>
      <c r="D7" s="643"/>
      <c r="E7" s="643"/>
      <c r="F7" s="643"/>
      <c r="G7" s="643"/>
      <c r="H7" s="643"/>
      <c r="I7" s="643"/>
      <c r="J7" s="643"/>
      <c r="K7" s="643"/>
      <c r="L7" s="643"/>
      <c r="M7" s="643"/>
      <c r="N7" s="643"/>
      <c r="O7" s="643"/>
      <c r="P7" s="643"/>
      <c r="Q7" s="644"/>
      <c r="R7" s="645">
        <v>57817</v>
      </c>
      <c r="S7" s="646"/>
      <c r="T7" s="646"/>
      <c r="U7" s="646"/>
      <c r="V7" s="646"/>
      <c r="W7" s="646"/>
      <c r="X7" s="646"/>
      <c r="Y7" s="647"/>
      <c r="Z7" s="648">
        <v>0</v>
      </c>
      <c r="AA7" s="648"/>
      <c r="AB7" s="648"/>
      <c r="AC7" s="648"/>
      <c r="AD7" s="649">
        <v>57817</v>
      </c>
      <c r="AE7" s="649"/>
      <c r="AF7" s="649"/>
      <c r="AG7" s="649"/>
      <c r="AH7" s="649"/>
      <c r="AI7" s="649"/>
      <c r="AJ7" s="649"/>
      <c r="AK7" s="649"/>
      <c r="AL7" s="650">
        <v>0</v>
      </c>
      <c r="AM7" s="651"/>
      <c r="AN7" s="651"/>
      <c r="AO7" s="652"/>
      <c r="AP7" s="642" t="s">
        <v>234</v>
      </c>
      <c r="AQ7" s="643"/>
      <c r="AR7" s="643"/>
      <c r="AS7" s="643"/>
      <c r="AT7" s="643"/>
      <c r="AU7" s="643"/>
      <c r="AV7" s="643"/>
      <c r="AW7" s="643"/>
      <c r="AX7" s="643"/>
      <c r="AY7" s="643"/>
      <c r="AZ7" s="643"/>
      <c r="BA7" s="643"/>
      <c r="BB7" s="643"/>
      <c r="BC7" s="643"/>
      <c r="BD7" s="643"/>
      <c r="BE7" s="643"/>
      <c r="BF7" s="644"/>
      <c r="BG7" s="645">
        <v>61717491</v>
      </c>
      <c r="BH7" s="646"/>
      <c r="BI7" s="646"/>
      <c r="BJ7" s="646"/>
      <c r="BK7" s="646"/>
      <c r="BL7" s="646"/>
      <c r="BM7" s="646"/>
      <c r="BN7" s="647"/>
      <c r="BO7" s="648">
        <v>52.4</v>
      </c>
      <c r="BP7" s="648"/>
      <c r="BQ7" s="648"/>
      <c r="BR7" s="648"/>
      <c r="BS7" s="649">
        <v>1933287</v>
      </c>
      <c r="BT7" s="649"/>
      <c r="BU7" s="649"/>
      <c r="BV7" s="649"/>
      <c r="BW7" s="649"/>
      <c r="BX7" s="649"/>
      <c r="BY7" s="649"/>
      <c r="BZ7" s="649"/>
      <c r="CA7" s="649"/>
      <c r="CB7" s="653"/>
      <c r="CD7" s="660" t="s">
        <v>235</v>
      </c>
      <c r="CE7" s="661"/>
      <c r="CF7" s="661"/>
      <c r="CG7" s="661"/>
      <c r="CH7" s="661"/>
      <c r="CI7" s="661"/>
      <c r="CJ7" s="661"/>
      <c r="CK7" s="661"/>
      <c r="CL7" s="661"/>
      <c r="CM7" s="661"/>
      <c r="CN7" s="661"/>
      <c r="CO7" s="661"/>
      <c r="CP7" s="661"/>
      <c r="CQ7" s="662"/>
      <c r="CR7" s="645">
        <v>32534898</v>
      </c>
      <c r="CS7" s="646"/>
      <c r="CT7" s="646"/>
      <c r="CU7" s="646"/>
      <c r="CV7" s="646"/>
      <c r="CW7" s="646"/>
      <c r="CX7" s="646"/>
      <c r="CY7" s="647"/>
      <c r="CZ7" s="648">
        <v>8.1999999999999993</v>
      </c>
      <c r="DA7" s="648"/>
      <c r="DB7" s="648"/>
      <c r="DC7" s="648"/>
      <c r="DD7" s="654">
        <v>1428104</v>
      </c>
      <c r="DE7" s="646"/>
      <c r="DF7" s="646"/>
      <c r="DG7" s="646"/>
      <c r="DH7" s="646"/>
      <c r="DI7" s="646"/>
      <c r="DJ7" s="646"/>
      <c r="DK7" s="646"/>
      <c r="DL7" s="646"/>
      <c r="DM7" s="646"/>
      <c r="DN7" s="646"/>
      <c r="DO7" s="646"/>
      <c r="DP7" s="647"/>
      <c r="DQ7" s="654">
        <v>26646007</v>
      </c>
      <c r="DR7" s="646"/>
      <c r="DS7" s="646"/>
      <c r="DT7" s="646"/>
      <c r="DU7" s="646"/>
      <c r="DV7" s="646"/>
      <c r="DW7" s="646"/>
      <c r="DX7" s="646"/>
      <c r="DY7" s="646"/>
      <c r="DZ7" s="646"/>
      <c r="EA7" s="646"/>
      <c r="EB7" s="646"/>
      <c r="EC7" s="655"/>
    </row>
    <row r="8" spans="2:143" ht="11.25" customHeight="1" x14ac:dyDescent="0.2">
      <c r="B8" s="642" t="s">
        <v>236</v>
      </c>
      <c r="C8" s="643"/>
      <c r="D8" s="643"/>
      <c r="E8" s="643"/>
      <c r="F8" s="643"/>
      <c r="G8" s="643"/>
      <c r="H8" s="643"/>
      <c r="I8" s="643"/>
      <c r="J8" s="643"/>
      <c r="K8" s="643"/>
      <c r="L8" s="643"/>
      <c r="M8" s="643"/>
      <c r="N8" s="643"/>
      <c r="O8" s="643"/>
      <c r="P8" s="643"/>
      <c r="Q8" s="644"/>
      <c r="R8" s="645">
        <v>240833</v>
      </c>
      <c r="S8" s="646"/>
      <c r="T8" s="646"/>
      <c r="U8" s="646"/>
      <c r="V8" s="646"/>
      <c r="W8" s="646"/>
      <c r="X8" s="646"/>
      <c r="Y8" s="647"/>
      <c r="Z8" s="648">
        <v>0.1</v>
      </c>
      <c r="AA8" s="648"/>
      <c r="AB8" s="648"/>
      <c r="AC8" s="648"/>
      <c r="AD8" s="649">
        <v>240833</v>
      </c>
      <c r="AE8" s="649"/>
      <c r="AF8" s="649"/>
      <c r="AG8" s="649"/>
      <c r="AH8" s="649"/>
      <c r="AI8" s="649"/>
      <c r="AJ8" s="649"/>
      <c r="AK8" s="649"/>
      <c r="AL8" s="650">
        <v>0.1</v>
      </c>
      <c r="AM8" s="651"/>
      <c r="AN8" s="651"/>
      <c r="AO8" s="652"/>
      <c r="AP8" s="642" t="s">
        <v>237</v>
      </c>
      <c r="AQ8" s="643"/>
      <c r="AR8" s="643"/>
      <c r="AS8" s="643"/>
      <c r="AT8" s="643"/>
      <c r="AU8" s="643"/>
      <c r="AV8" s="643"/>
      <c r="AW8" s="643"/>
      <c r="AX8" s="643"/>
      <c r="AY8" s="643"/>
      <c r="AZ8" s="643"/>
      <c r="BA8" s="643"/>
      <c r="BB8" s="643"/>
      <c r="BC8" s="643"/>
      <c r="BD8" s="643"/>
      <c r="BE8" s="643"/>
      <c r="BF8" s="644"/>
      <c r="BG8" s="645">
        <v>1232937</v>
      </c>
      <c r="BH8" s="646"/>
      <c r="BI8" s="646"/>
      <c r="BJ8" s="646"/>
      <c r="BK8" s="646"/>
      <c r="BL8" s="646"/>
      <c r="BM8" s="646"/>
      <c r="BN8" s="647"/>
      <c r="BO8" s="648">
        <v>1</v>
      </c>
      <c r="BP8" s="648"/>
      <c r="BQ8" s="648"/>
      <c r="BR8" s="648"/>
      <c r="BS8" s="654" t="s">
        <v>232</v>
      </c>
      <c r="BT8" s="646"/>
      <c r="BU8" s="646"/>
      <c r="BV8" s="646"/>
      <c r="BW8" s="646"/>
      <c r="BX8" s="646"/>
      <c r="BY8" s="646"/>
      <c r="BZ8" s="646"/>
      <c r="CA8" s="646"/>
      <c r="CB8" s="655"/>
      <c r="CD8" s="660" t="s">
        <v>238</v>
      </c>
      <c r="CE8" s="661"/>
      <c r="CF8" s="661"/>
      <c r="CG8" s="661"/>
      <c r="CH8" s="661"/>
      <c r="CI8" s="661"/>
      <c r="CJ8" s="661"/>
      <c r="CK8" s="661"/>
      <c r="CL8" s="661"/>
      <c r="CM8" s="661"/>
      <c r="CN8" s="661"/>
      <c r="CO8" s="661"/>
      <c r="CP8" s="661"/>
      <c r="CQ8" s="662"/>
      <c r="CR8" s="645">
        <v>138142442</v>
      </c>
      <c r="CS8" s="646"/>
      <c r="CT8" s="646"/>
      <c r="CU8" s="646"/>
      <c r="CV8" s="646"/>
      <c r="CW8" s="646"/>
      <c r="CX8" s="646"/>
      <c r="CY8" s="647"/>
      <c r="CZ8" s="648">
        <v>34.700000000000003</v>
      </c>
      <c r="DA8" s="648"/>
      <c r="DB8" s="648"/>
      <c r="DC8" s="648"/>
      <c r="DD8" s="654">
        <v>961126</v>
      </c>
      <c r="DE8" s="646"/>
      <c r="DF8" s="646"/>
      <c r="DG8" s="646"/>
      <c r="DH8" s="646"/>
      <c r="DI8" s="646"/>
      <c r="DJ8" s="646"/>
      <c r="DK8" s="646"/>
      <c r="DL8" s="646"/>
      <c r="DM8" s="646"/>
      <c r="DN8" s="646"/>
      <c r="DO8" s="646"/>
      <c r="DP8" s="647"/>
      <c r="DQ8" s="654">
        <v>62702808</v>
      </c>
      <c r="DR8" s="646"/>
      <c r="DS8" s="646"/>
      <c r="DT8" s="646"/>
      <c r="DU8" s="646"/>
      <c r="DV8" s="646"/>
      <c r="DW8" s="646"/>
      <c r="DX8" s="646"/>
      <c r="DY8" s="646"/>
      <c r="DZ8" s="646"/>
      <c r="EA8" s="646"/>
      <c r="EB8" s="646"/>
      <c r="EC8" s="655"/>
    </row>
    <row r="9" spans="2:143" ht="11.25" customHeight="1" x14ac:dyDescent="0.2">
      <c r="B9" s="642" t="s">
        <v>239</v>
      </c>
      <c r="C9" s="643"/>
      <c r="D9" s="643"/>
      <c r="E9" s="643"/>
      <c r="F9" s="643"/>
      <c r="G9" s="643"/>
      <c r="H9" s="643"/>
      <c r="I9" s="643"/>
      <c r="J9" s="643"/>
      <c r="K9" s="643"/>
      <c r="L9" s="643"/>
      <c r="M9" s="643"/>
      <c r="N9" s="643"/>
      <c r="O9" s="643"/>
      <c r="P9" s="643"/>
      <c r="Q9" s="644"/>
      <c r="R9" s="645">
        <v>162628</v>
      </c>
      <c r="S9" s="646"/>
      <c r="T9" s="646"/>
      <c r="U9" s="646"/>
      <c r="V9" s="646"/>
      <c r="W9" s="646"/>
      <c r="X9" s="646"/>
      <c r="Y9" s="647"/>
      <c r="Z9" s="648">
        <v>0</v>
      </c>
      <c r="AA9" s="648"/>
      <c r="AB9" s="648"/>
      <c r="AC9" s="648"/>
      <c r="AD9" s="649">
        <v>162628</v>
      </c>
      <c r="AE9" s="649"/>
      <c r="AF9" s="649"/>
      <c r="AG9" s="649"/>
      <c r="AH9" s="649"/>
      <c r="AI9" s="649"/>
      <c r="AJ9" s="649"/>
      <c r="AK9" s="649"/>
      <c r="AL9" s="650">
        <v>0.1</v>
      </c>
      <c r="AM9" s="651"/>
      <c r="AN9" s="651"/>
      <c r="AO9" s="652"/>
      <c r="AP9" s="642" t="s">
        <v>240</v>
      </c>
      <c r="AQ9" s="643"/>
      <c r="AR9" s="643"/>
      <c r="AS9" s="643"/>
      <c r="AT9" s="643"/>
      <c r="AU9" s="643"/>
      <c r="AV9" s="643"/>
      <c r="AW9" s="643"/>
      <c r="AX9" s="643"/>
      <c r="AY9" s="643"/>
      <c r="AZ9" s="643"/>
      <c r="BA9" s="643"/>
      <c r="BB9" s="643"/>
      <c r="BC9" s="643"/>
      <c r="BD9" s="643"/>
      <c r="BE9" s="643"/>
      <c r="BF9" s="644"/>
      <c r="BG9" s="645">
        <v>50257493</v>
      </c>
      <c r="BH9" s="646"/>
      <c r="BI9" s="646"/>
      <c r="BJ9" s="646"/>
      <c r="BK9" s="646"/>
      <c r="BL9" s="646"/>
      <c r="BM9" s="646"/>
      <c r="BN9" s="647"/>
      <c r="BO9" s="648">
        <v>42.7</v>
      </c>
      <c r="BP9" s="648"/>
      <c r="BQ9" s="648"/>
      <c r="BR9" s="648"/>
      <c r="BS9" s="654" t="s">
        <v>232</v>
      </c>
      <c r="BT9" s="646"/>
      <c r="BU9" s="646"/>
      <c r="BV9" s="646"/>
      <c r="BW9" s="646"/>
      <c r="BX9" s="646"/>
      <c r="BY9" s="646"/>
      <c r="BZ9" s="646"/>
      <c r="CA9" s="646"/>
      <c r="CB9" s="655"/>
      <c r="CD9" s="660" t="s">
        <v>241</v>
      </c>
      <c r="CE9" s="661"/>
      <c r="CF9" s="661"/>
      <c r="CG9" s="661"/>
      <c r="CH9" s="661"/>
      <c r="CI9" s="661"/>
      <c r="CJ9" s="661"/>
      <c r="CK9" s="661"/>
      <c r="CL9" s="661"/>
      <c r="CM9" s="661"/>
      <c r="CN9" s="661"/>
      <c r="CO9" s="661"/>
      <c r="CP9" s="661"/>
      <c r="CQ9" s="662"/>
      <c r="CR9" s="645">
        <v>18299132</v>
      </c>
      <c r="CS9" s="646"/>
      <c r="CT9" s="646"/>
      <c r="CU9" s="646"/>
      <c r="CV9" s="646"/>
      <c r="CW9" s="646"/>
      <c r="CX9" s="646"/>
      <c r="CY9" s="647"/>
      <c r="CZ9" s="648">
        <v>4.5999999999999996</v>
      </c>
      <c r="DA9" s="648"/>
      <c r="DB9" s="648"/>
      <c r="DC9" s="648"/>
      <c r="DD9" s="654">
        <v>830983</v>
      </c>
      <c r="DE9" s="646"/>
      <c r="DF9" s="646"/>
      <c r="DG9" s="646"/>
      <c r="DH9" s="646"/>
      <c r="DI9" s="646"/>
      <c r="DJ9" s="646"/>
      <c r="DK9" s="646"/>
      <c r="DL9" s="646"/>
      <c r="DM9" s="646"/>
      <c r="DN9" s="646"/>
      <c r="DO9" s="646"/>
      <c r="DP9" s="647"/>
      <c r="DQ9" s="654">
        <v>12877896</v>
      </c>
      <c r="DR9" s="646"/>
      <c r="DS9" s="646"/>
      <c r="DT9" s="646"/>
      <c r="DU9" s="646"/>
      <c r="DV9" s="646"/>
      <c r="DW9" s="646"/>
      <c r="DX9" s="646"/>
      <c r="DY9" s="646"/>
      <c r="DZ9" s="646"/>
      <c r="EA9" s="646"/>
      <c r="EB9" s="646"/>
      <c r="EC9" s="655"/>
    </row>
    <row r="10" spans="2:143" ht="11.25" customHeight="1" x14ac:dyDescent="0.2">
      <c r="B10" s="642" t="s">
        <v>242</v>
      </c>
      <c r="C10" s="643"/>
      <c r="D10" s="643"/>
      <c r="E10" s="643"/>
      <c r="F10" s="643"/>
      <c r="G10" s="643"/>
      <c r="H10" s="643"/>
      <c r="I10" s="643"/>
      <c r="J10" s="643"/>
      <c r="K10" s="643"/>
      <c r="L10" s="643"/>
      <c r="M10" s="643"/>
      <c r="N10" s="643"/>
      <c r="O10" s="643"/>
      <c r="P10" s="643"/>
      <c r="Q10" s="644"/>
      <c r="R10" s="645">
        <v>129717</v>
      </c>
      <c r="S10" s="646"/>
      <c r="T10" s="646"/>
      <c r="U10" s="646"/>
      <c r="V10" s="646"/>
      <c r="W10" s="646"/>
      <c r="X10" s="646"/>
      <c r="Y10" s="647"/>
      <c r="Z10" s="648">
        <v>0</v>
      </c>
      <c r="AA10" s="648"/>
      <c r="AB10" s="648"/>
      <c r="AC10" s="648"/>
      <c r="AD10" s="649">
        <v>129717</v>
      </c>
      <c r="AE10" s="649"/>
      <c r="AF10" s="649"/>
      <c r="AG10" s="649"/>
      <c r="AH10" s="649"/>
      <c r="AI10" s="649"/>
      <c r="AJ10" s="649"/>
      <c r="AK10" s="649"/>
      <c r="AL10" s="650">
        <v>0.1</v>
      </c>
      <c r="AM10" s="651"/>
      <c r="AN10" s="651"/>
      <c r="AO10" s="652"/>
      <c r="AP10" s="642" t="s">
        <v>243</v>
      </c>
      <c r="AQ10" s="643"/>
      <c r="AR10" s="643"/>
      <c r="AS10" s="643"/>
      <c r="AT10" s="643"/>
      <c r="AU10" s="643"/>
      <c r="AV10" s="643"/>
      <c r="AW10" s="643"/>
      <c r="AX10" s="643"/>
      <c r="AY10" s="643"/>
      <c r="AZ10" s="643"/>
      <c r="BA10" s="643"/>
      <c r="BB10" s="643"/>
      <c r="BC10" s="643"/>
      <c r="BD10" s="643"/>
      <c r="BE10" s="643"/>
      <c r="BF10" s="644"/>
      <c r="BG10" s="645">
        <v>2887297</v>
      </c>
      <c r="BH10" s="646"/>
      <c r="BI10" s="646"/>
      <c r="BJ10" s="646"/>
      <c r="BK10" s="646"/>
      <c r="BL10" s="646"/>
      <c r="BM10" s="646"/>
      <c r="BN10" s="647"/>
      <c r="BO10" s="648">
        <v>2.5</v>
      </c>
      <c r="BP10" s="648"/>
      <c r="BQ10" s="648"/>
      <c r="BR10" s="648"/>
      <c r="BS10" s="654">
        <v>480284</v>
      </c>
      <c r="BT10" s="646"/>
      <c r="BU10" s="646"/>
      <c r="BV10" s="646"/>
      <c r="BW10" s="646"/>
      <c r="BX10" s="646"/>
      <c r="BY10" s="646"/>
      <c r="BZ10" s="646"/>
      <c r="CA10" s="646"/>
      <c r="CB10" s="655"/>
      <c r="CD10" s="660" t="s">
        <v>244</v>
      </c>
      <c r="CE10" s="661"/>
      <c r="CF10" s="661"/>
      <c r="CG10" s="661"/>
      <c r="CH10" s="661"/>
      <c r="CI10" s="661"/>
      <c r="CJ10" s="661"/>
      <c r="CK10" s="661"/>
      <c r="CL10" s="661"/>
      <c r="CM10" s="661"/>
      <c r="CN10" s="661"/>
      <c r="CO10" s="661"/>
      <c r="CP10" s="661"/>
      <c r="CQ10" s="662"/>
      <c r="CR10" s="645">
        <v>268710</v>
      </c>
      <c r="CS10" s="646"/>
      <c r="CT10" s="646"/>
      <c r="CU10" s="646"/>
      <c r="CV10" s="646"/>
      <c r="CW10" s="646"/>
      <c r="CX10" s="646"/>
      <c r="CY10" s="647"/>
      <c r="CZ10" s="648">
        <v>0.1</v>
      </c>
      <c r="DA10" s="648"/>
      <c r="DB10" s="648"/>
      <c r="DC10" s="648"/>
      <c r="DD10" s="654">
        <v>40332</v>
      </c>
      <c r="DE10" s="646"/>
      <c r="DF10" s="646"/>
      <c r="DG10" s="646"/>
      <c r="DH10" s="646"/>
      <c r="DI10" s="646"/>
      <c r="DJ10" s="646"/>
      <c r="DK10" s="646"/>
      <c r="DL10" s="646"/>
      <c r="DM10" s="646"/>
      <c r="DN10" s="646"/>
      <c r="DO10" s="646"/>
      <c r="DP10" s="647"/>
      <c r="DQ10" s="654">
        <v>213235</v>
      </c>
      <c r="DR10" s="646"/>
      <c r="DS10" s="646"/>
      <c r="DT10" s="646"/>
      <c r="DU10" s="646"/>
      <c r="DV10" s="646"/>
      <c r="DW10" s="646"/>
      <c r="DX10" s="646"/>
      <c r="DY10" s="646"/>
      <c r="DZ10" s="646"/>
      <c r="EA10" s="646"/>
      <c r="EB10" s="646"/>
      <c r="EC10" s="655"/>
    </row>
    <row r="11" spans="2:143" ht="11.25" customHeight="1" x14ac:dyDescent="0.2">
      <c r="B11" s="642" t="s">
        <v>245</v>
      </c>
      <c r="C11" s="643"/>
      <c r="D11" s="643"/>
      <c r="E11" s="643"/>
      <c r="F11" s="643"/>
      <c r="G11" s="643"/>
      <c r="H11" s="643"/>
      <c r="I11" s="643"/>
      <c r="J11" s="643"/>
      <c r="K11" s="643"/>
      <c r="L11" s="643"/>
      <c r="M11" s="643"/>
      <c r="N11" s="643"/>
      <c r="O11" s="643"/>
      <c r="P11" s="643"/>
      <c r="Q11" s="644"/>
      <c r="R11" s="645">
        <v>13399728</v>
      </c>
      <c r="S11" s="646"/>
      <c r="T11" s="646"/>
      <c r="U11" s="646"/>
      <c r="V11" s="646"/>
      <c r="W11" s="646"/>
      <c r="X11" s="646"/>
      <c r="Y11" s="647"/>
      <c r="Z11" s="650">
        <v>3.3</v>
      </c>
      <c r="AA11" s="651"/>
      <c r="AB11" s="651"/>
      <c r="AC11" s="663"/>
      <c r="AD11" s="654">
        <v>13399728</v>
      </c>
      <c r="AE11" s="646"/>
      <c r="AF11" s="646"/>
      <c r="AG11" s="646"/>
      <c r="AH11" s="646"/>
      <c r="AI11" s="646"/>
      <c r="AJ11" s="646"/>
      <c r="AK11" s="647"/>
      <c r="AL11" s="650">
        <v>7.5</v>
      </c>
      <c r="AM11" s="651"/>
      <c r="AN11" s="651"/>
      <c r="AO11" s="652"/>
      <c r="AP11" s="642" t="s">
        <v>246</v>
      </c>
      <c r="AQ11" s="643"/>
      <c r="AR11" s="643"/>
      <c r="AS11" s="643"/>
      <c r="AT11" s="643"/>
      <c r="AU11" s="643"/>
      <c r="AV11" s="643"/>
      <c r="AW11" s="643"/>
      <c r="AX11" s="643"/>
      <c r="AY11" s="643"/>
      <c r="AZ11" s="643"/>
      <c r="BA11" s="643"/>
      <c r="BB11" s="643"/>
      <c r="BC11" s="643"/>
      <c r="BD11" s="643"/>
      <c r="BE11" s="643"/>
      <c r="BF11" s="644"/>
      <c r="BG11" s="645">
        <v>7339764</v>
      </c>
      <c r="BH11" s="646"/>
      <c r="BI11" s="646"/>
      <c r="BJ11" s="646"/>
      <c r="BK11" s="646"/>
      <c r="BL11" s="646"/>
      <c r="BM11" s="646"/>
      <c r="BN11" s="647"/>
      <c r="BO11" s="648">
        <v>6.2</v>
      </c>
      <c r="BP11" s="648"/>
      <c r="BQ11" s="648"/>
      <c r="BR11" s="648"/>
      <c r="BS11" s="654">
        <v>1453003</v>
      </c>
      <c r="BT11" s="646"/>
      <c r="BU11" s="646"/>
      <c r="BV11" s="646"/>
      <c r="BW11" s="646"/>
      <c r="BX11" s="646"/>
      <c r="BY11" s="646"/>
      <c r="BZ11" s="646"/>
      <c r="CA11" s="646"/>
      <c r="CB11" s="655"/>
      <c r="CD11" s="660" t="s">
        <v>247</v>
      </c>
      <c r="CE11" s="661"/>
      <c r="CF11" s="661"/>
      <c r="CG11" s="661"/>
      <c r="CH11" s="661"/>
      <c r="CI11" s="661"/>
      <c r="CJ11" s="661"/>
      <c r="CK11" s="661"/>
      <c r="CL11" s="661"/>
      <c r="CM11" s="661"/>
      <c r="CN11" s="661"/>
      <c r="CO11" s="661"/>
      <c r="CP11" s="661"/>
      <c r="CQ11" s="662"/>
      <c r="CR11" s="645">
        <v>5749679</v>
      </c>
      <c r="CS11" s="646"/>
      <c r="CT11" s="646"/>
      <c r="CU11" s="646"/>
      <c r="CV11" s="646"/>
      <c r="CW11" s="646"/>
      <c r="CX11" s="646"/>
      <c r="CY11" s="647"/>
      <c r="CZ11" s="648">
        <v>1.4</v>
      </c>
      <c r="DA11" s="648"/>
      <c r="DB11" s="648"/>
      <c r="DC11" s="648"/>
      <c r="DD11" s="654">
        <v>2793753</v>
      </c>
      <c r="DE11" s="646"/>
      <c r="DF11" s="646"/>
      <c r="DG11" s="646"/>
      <c r="DH11" s="646"/>
      <c r="DI11" s="646"/>
      <c r="DJ11" s="646"/>
      <c r="DK11" s="646"/>
      <c r="DL11" s="646"/>
      <c r="DM11" s="646"/>
      <c r="DN11" s="646"/>
      <c r="DO11" s="646"/>
      <c r="DP11" s="647"/>
      <c r="DQ11" s="654">
        <v>2814807</v>
      </c>
      <c r="DR11" s="646"/>
      <c r="DS11" s="646"/>
      <c r="DT11" s="646"/>
      <c r="DU11" s="646"/>
      <c r="DV11" s="646"/>
      <c r="DW11" s="646"/>
      <c r="DX11" s="646"/>
      <c r="DY11" s="646"/>
      <c r="DZ11" s="646"/>
      <c r="EA11" s="646"/>
      <c r="EB11" s="646"/>
      <c r="EC11" s="655"/>
    </row>
    <row r="12" spans="2:143" ht="11.25" customHeight="1" x14ac:dyDescent="0.2">
      <c r="B12" s="642" t="s">
        <v>248</v>
      </c>
      <c r="C12" s="643"/>
      <c r="D12" s="643"/>
      <c r="E12" s="643"/>
      <c r="F12" s="643"/>
      <c r="G12" s="643"/>
      <c r="H12" s="643"/>
      <c r="I12" s="643"/>
      <c r="J12" s="643"/>
      <c r="K12" s="643"/>
      <c r="L12" s="643"/>
      <c r="M12" s="643"/>
      <c r="N12" s="643"/>
      <c r="O12" s="643"/>
      <c r="P12" s="643"/>
      <c r="Q12" s="644"/>
      <c r="R12" s="645">
        <v>9920</v>
      </c>
      <c r="S12" s="646"/>
      <c r="T12" s="646"/>
      <c r="U12" s="646"/>
      <c r="V12" s="646"/>
      <c r="W12" s="646"/>
      <c r="X12" s="646"/>
      <c r="Y12" s="647"/>
      <c r="Z12" s="648">
        <v>0</v>
      </c>
      <c r="AA12" s="648"/>
      <c r="AB12" s="648"/>
      <c r="AC12" s="648"/>
      <c r="AD12" s="649">
        <v>9920</v>
      </c>
      <c r="AE12" s="649"/>
      <c r="AF12" s="649"/>
      <c r="AG12" s="649"/>
      <c r="AH12" s="649"/>
      <c r="AI12" s="649"/>
      <c r="AJ12" s="649"/>
      <c r="AK12" s="649"/>
      <c r="AL12" s="650">
        <v>0</v>
      </c>
      <c r="AM12" s="651"/>
      <c r="AN12" s="651"/>
      <c r="AO12" s="652"/>
      <c r="AP12" s="642" t="s">
        <v>249</v>
      </c>
      <c r="AQ12" s="643"/>
      <c r="AR12" s="643"/>
      <c r="AS12" s="643"/>
      <c r="AT12" s="643"/>
      <c r="AU12" s="643"/>
      <c r="AV12" s="643"/>
      <c r="AW12" s="643"/>
      <c r="AX12" s="643"/>
      <c r="AY12" s="643"/>
      <c r="AZ12" s="643"/>
      <c r="BA12" s="643"/>
      <c r="BB12" s="643"/>
      <c r="BC12" s="643"/>
      <c r="BD12" s="643"/>
      <c r="BE12" s="643"/>
      <c r="BF12" s="644"/>
      <c r="BG12" s="645">
        <v>41470100</v>
      </c>
      <c r="BH12" s="646"/>
      <c r="BI12" s="646"/>
      <c r="BJ12" s="646"/>
      <c r="BK12" s="646"/>
      <c r="BL12" s="646"/>
      <c r="BM12" s="646"/>
      <c r="BN12" s="647"/>
      <c r="BO12" s="648">
        <v>35.200000000000003</v>
      </c>
      <c r="BP12" s="648"/>
      <c r="BQ12" s="648"/>
      <c r="BR12" s="648"/>
      <c r="BS12" s="654" t="s">
        <v>179</v>
      </c>
      <c r="BT12" s="646"/>
      <c r="BU12" s="646"/>
      <c r="BV12" s="646"/>
      <c r="BW12" s="646"/>
      <c r="BX12" s="646"/>
      <c r="BY12" s="646"/>
      <c r="BZ12" s="646"/>
      <c r="CA12" s="646"/>
      <c r="CB12" s="655"/>
      <c r="CD12" s="660" t="s">
        <v>250</v>
      </c>
      <c r="CE12" s="661"/>
      <c r="CF12" s="661"/>
      <c r="CG12" s="661"/>
      <c r="CH12" s="661"/>
      <c r="CI12" s="661"/>
      <c r="CJ12" s="661"/>
      <c r="CK12" s="661"/>
      <c r="CL12" s="661"/>
      <c r="CM12" s="661"/>
      <c r="CN12" s="661"/>
      <c r="CO12" s="661"/>
      <c r="CP12" s="661"/>
      <c r="CQ12" s="662"/>
      <c r="CR12" s="645">
        <v>22515575</v>
      </c>
      <c r="CS12" s="646"/>
      <c r="CT12" s="646"/>
      <c r="CU12" s="646"/>
      <c r="CV12" s="646"/>
      <c r="CW12" s="646"/>
      <c r="CX12" s="646"/>
      <c r="CY12" s="647"/>
      <c r="CZ12" s="648">
        <v>5.7</v>
      </c>
      <c r="DA12" s="648"/>
      <c r="DB12" s="648"/>
      <c r="DC12" s="648"/>
      <c r="DD12" s="654">
        <v>15355491</v>
      </c>
      <c r="DE12" s="646"/>
      <c r="DF12" s="646"/>
      <c r="DG12" s="646"/>
      <c r="DH12" s="646"/>
      <c r="DI12" s="646"/>
      <c r="DJ12" s="646"/>
      <c r="DK12" s="646"/>
      <c r="DL12" s="646"/>
      <c r="DM12" s="646"/>
      <c r="DN12" s="646"/>
      <c r="DO12" s="646"/>
      <c r="DP12" s="647"/>
      <c r="DQ12" s="654">
        <v>3910143</v>
      </c>
      <c r="DR12" s="646"/>
      <c r="DS12" s="646"/>
      <c r="DT12" s="646"/>
      <c r="DU12" s="646"/>
      <c r="DV12" s="646"/>
      <c r="DW12" s="646"/>
      <c r="DX12" s="646"/>
      <c r="DY12" s="646"/>
      <c r="DZ12" s="646"/>
      <c r="EA12" s="646"/>
      <c r="EB12" s="646"/>
      <c r="EC12" s="655"/>
    </row>
    <row r="13" spans="2:143" ht="11.25" customHeight="1" x14ac:dyDescent="0.2">
      <c r="B13" s="642" t="s">
        <v>251</v>
      </c>
      <c r="C13" s="643"/>
      <c r="D13" s="643"/>
      <c r="E13" s="643"/>
      <c r="F13" s="643"/>
      <c r="G13" s="643"/>
      <c r="H13" s="643"/>
      <c r="I13" s="643"/>
      <c r="J13" s="643"/>
      <c r="K13" s="643"/>
      <c r="L13" s="643"/>
      <c r="M13" s="643"/>
      <c r="N13" s="643"/>
      <c r="O13" s="643"/>
      <c r="P13" s="643"/>
      <c r="Q13" s="644"/>
      <c r="R13" s="645" t="s">
        <v>232</v>
      </c>
      <c r="S13" s="646"/>
      <c r="T13" s="646"/>
      <c r="U13" s="646"/>
      <c r="V13" s="646"/>
      <c r="W13" s="646"/>
      <c r="X13" s="646"/>
      <c r="Y13" s="647"/>
      <c r="Z13" s="648" t="s">
        <v>232</v>
      </c>
      <c r="AA13" s="648"/>
      <c r="AB13" s="648"/>
      <c r="AC13" s="648"/>
      <c r="AD13" s="649" t="s">
        <v>232</v>
      </c>
      <c r="AE13" s="649"/>
      <c r="AF13" s="649"/>
      <c r="AG13" s="649"/>
      <c r="AH13" s="649"/>
      <c r="AI13" s="649"/>
      <c r="AJ13" s="649"/>
      <c r="AK13" s="649"/>
      <c r="AL13" s="650" t="s">
        <v>126</v>
      </c>
      <c r="AM13" s="651"/>
      <c r="AN13" s="651"/>
      <c r="AO13" s="652"/>
      <c r="AP13" s="642" t="s">
        <v>252</v>
      </c>
      <c r="AQ13" s="643"/>
      <c r="AR13" s="643"/>
      <c r="AS13" s="643"/>
      <c r="AT13" s="643"/>
      <c r="AU13" s="643"/>
      <c r="AV13" s="643"/>
      <c r="AW13" s="643"/>
      <c r="AX13" s="643"/>
      <c r="AY13" s="643"/>
      <c r="AZ13" s="643"/>
      <c r="BA13" s="643"/>
      <c r="BB13" s="643"/>
      <c r="BC13" s="643"/>
      <c r="BD13" s="643"/>
      <c r="BE13" s="643"/>
      <c r="BF13" s="644"/>
      <c r="BG13" s="645">
        <v>41168316</v>
      </c>
      <c r="BH13" s="646"/>
      <c r="BI13" s="646"/>
      <c r="BJ13" s="646"/>
      <c r="BK13" s="646"/>
      <c r="BL13" s="646"/>
      <c r="BM13" s="646"/>
      <c r="BN13" s="647"/>
      <c r="BO13" s="648">
        <v>34.9</v>
      </c>
      <c r="BP13" s="648"/>
      <c r="BQ13" s="648"/>
      <c r="BR13" s="648"/>
      <c r="BS13" s="654" t="s">
        <v>232</v>
      </c>
      <c r="BT13" s="646"/>
      <c r="BU13" s="646"/>
      <c r="BV13" s="646"/>
      <c r="BW13" s="646"/>
      <c r="BX13" s="646"/>
      <c r="BY13" s="646"/>
      <c r="BZ13" s="646"/>
      <c r="CA13" s="646"/>
      <c r="CB13" s="655"/>
      <c r="CD13" s="660" t="s">
        <v>253</v>
      </c>
      <c r="CE13" s="661"/>
      <c r="CF13" s="661"/>
      <c r="CG13" s="661"/>
      <c r="CH13" s="661"/>
      <c r="CI13" s="661"/>
      <c r="CJ13" s="661"/>
      <c r="CK13" s="661"/>
      <c r="CL13" s="661"/>
      <c r="CM13" s="661"/>
      <c r="CN13" s="661"/>
      <c r="CO13" s="661"/>
      <c r="CP13" s="661"/>
      <c r="CQ13" s="662"/>
      <c r="CR13" s="645">
        <v>54648855</v>
      </c>
      <c r="CS13" s="646"/>
      <c r="CT13" s="646"/>
      <c r="CU13" s="646"/>
      <c r="CV13" s="646"/>
      <c r="CW13" s="646"/>
      <c r="CX13" s="646"/>
      <c r="CY13" s="647"/>
      <c r="CZ13" s="648">
        <v>13.7</v>
      </c>
      <c r="DA13" s="648"/>
      <c r="DB13" s="648"/>
      <c r="DC13" s="648"/>
      <c r="DD13" s="654">
        <v>36133105</v>
      </c>
      <c r="DE13" s="646"/>
      <c r="DF13" s="646"/>
      <c r="DG13" s="646"/>
      <c r="DH13" s="646"/>
      <c r="DI13" s="646"/>
      <c r="DJ13" s="646"/>
      <c r="DK13" s="646"/>
      <c r="DL13" s="646"/>
      <c r="DM13" s="646"/>
      <c r="DN13" s="646"/>
      <c r="DO13" s="646"/>
      <c r="DP13" s="647"/>
      <c r="DQ13" s="654">
        <v>18487896</v>
      </c>
      <c r="DR13" s="646"/>
      <c r="DS13" s="646"/>
      <c r="DT13" s="646"/>
      <c r="DU13" s="646"/>
      <c r="DV13" s="646"/>
      <c r="DW13" s="646"/>
      <c r="DX13" s="646"/>
      <c r="DY13" s="646"/>
      <c r="DZ13" s="646"/>
      <c r="EA13" s="646"/>
      <c r="EB13" s="646"/>
      <c r="EC13" s="655"/>
    </row>
    <row r="14" spans="2:143" ht="11.25" customHeight="1" x14ac:dyDescent="0.2">
      <c r="B14" s="642" t="s">
        <v>254</v>
      </c>
      <c r="C14" s="643"/>
      <c r="D14" s="643"/>
      <c r="E14" s="643"/>
      <c r="F14" s="643"/>
      <c r="G14" s="643"/>
      <c r="H14" s="643"/>
      <c r="I14" s="643"/>
      <c r="J14" s="643"/>
      <c r="K14" s="643"/>
      <c r="L14" s="643"/>
      <c r="M14" s="643"/>
      <c r="N14" s="643"/>
      <c r="O14" s="643"/>
      <c r="P14" s="643"/>
      <c r="Q14" s="644"/>
      <c r="R14" s="645">
        <v>272570</v>
      </c>
      <c r="S14" s="646"/>
      <c r="T14" s="646"/>
      <c r="U14" s="646"/>
      <c r="V14" s="646"/>
      <c r="W14" s="646"/>
      <c r="X14" s="646"/>
      <c r="Y14" s="647"/>
      <c r="Z14" s="648">
        <v>0.1</v>
      </c>
      <c r="AA14" s="648"/>
      <c r="AB14" s="648"/>
      <c r="AC14" s="648"/>
      <c r="AD14" s="649">
        <v>272570</v>
      </c>
      <c r="AE14" s="649"/>
      <c r="AF14" s="649"/>
      <c r="AG14" s="649"/>
      <c r="AH14" s="649"/>
      <c r="AI14" s="649"/>
      <c r="AJ14" s="649"/>
      <c r="AK14" s="649"/>
      <c r="AL14" s="650">
        <v>0.2</v>
      </c>
      <c r="AM14" s="651"/>
      <c r="AN14" s="651"/>
      <c r="AO14" s="652"/>
      <c r="AP14" s="642" t="s">
        <v>255</v>
      </c>
      <c r="AQ14" s="643"/>
      <c r="AR14" s="643"/>
      <c r="AS14" s="643"/>
      <c r="AT14" s="643"/>
      <c r="AU14" s="643"/>
      <c r="AV14" s="643"/>
      <c r="AW14" s="643"/>
      <c r="AX14" s="643"/>
      <c r="AY14" s="643"/>
      <c r="AZ14" s="643"/>
      <c r="BA14" s="643"/>
      <c r="BB14" s="643"/>
      <c r="BC14" s="643"/>
      <c r="BD14" s="643"/>
      <c r="BE14" s="643"/>
      <c r="BF14" s="644"/>
      <c r="BG14" s="645">
        <v>1839386</v>
      </c>
      <c r="BH14" s="646"/>
      <c r="BI14" s="646"/>
      <c r="BJ14" s="646"/>
      <c r="BK14" s="646"/>
      <c r="BL14" s="646"/>
      <c r="BM14" s="646"/>
      <c r="BN14" s="647"/>
      <c r="BO14" s="648">
        <v>1.6</v>
      </c>
      <c r="BP14" s="648"/>
      <c r="BQ14" s="648"/>
      <c r="BR14" s="648"/>
      <c r="BS14" s="654" t="s">
        <v>232</v>
      </c>
      <c r="BT14" s="646"/>
      <c r="BU14" s="646"/>
      <c r="BV14" s="646"/>
      <c r="BW14" s="646"/>
      <c r="BX14" s="646"/>
      <c r="BY14" s="646"/>
      <c r="BZ14" s="646"/>
      <c r="CA14" s="646"/>
      <c r="CB14" s="655"/>
      <c r="CD14" s="660" t="s">
        <v>256</v>
      </c>
      <c r="CE14" s="661"/>
      <c r="CF14" s="661"/>
      <c r="CG14" s="661"/>
      <c r="CH14" s="661"/>
      <c r="CI14" s="661"/>
      <c r="CJ14" s="661"/>
      <c r="CK14" s="661"/>
      <c r="CL14" s="661"/>
      <c r="CM14" s="661"/>
      <c r="CN14" s="661"/>
      <c r="CO14" s="661"/>
      <c r="CP14" s="661"/>
      <c r="CQ14" s="662"/>
      <c r="CR14" s="645">
        <v>10098927</v>
      </c>
      <c r="CS14" s="646"/>
      <c r="CT14" s="646"/>
      <c r="CU14" s="646"/>
      <c r="CV14" s="646"/>
      <c r="CW14" s="646"/>
      <c r="CX14" s="646"/>
      <c r="CY14" s="647"/>
      <c r="CZ14" s="648">
        <v>2.5</v>
      </c>
      <c r="DA14" s="648"/>
      <c r="DB14" s="648"/>
      <c r="DC14" s="648"/>
      <c r="DD14" s="654">
        <v>2479014</v>
      </c>
      <c r="DE14" s="646"/>
      <c r="DF14" s="646"/>
      <c r="DG14" s="646"/>
      <c r="DH14" s="646"/>
      <c r="DI14" s="646"/>
      <c r="DJ14" s="646"/>
      <c r="DK14" s="646"/>
      <c r="DL14" s="646"/>
      <c r="DM14" s="646"/>
      <c r="DN14" s="646"/>
      <c r="DO14" s="646"/>
      <c r="DP14" s="647"/>
      <c r="DQ14" s="654">
        <v>7002356</v>
      </c>
      <c r="DR14" s="646"/>
      <c r="DS14" s="646"/>
      <c r="DT14" s="646"/>
      <c r="DU14" s="646"/>
      <c r="DV14" s="646"/>
      <c r="DW14" s="646"/>
      <c r="DX14" s="646"/>
      <c r="DY14" s="646"/>
      <c r="DZ14" s="646"/>
      <c r="EA14" s="646"/>
      <c r="EB14" s="646"/>
      <c r="EC14" s="655"/>
    </row>
    <row r="15" spans="2:143" ht="11.25" customHeight="1" x14ac:dyDescent="0.2">
      <c r="B15" s="642" t="s">
        <v>257</v>
      </c>
      <c r="C15" s="643"/>
      <c r="D15" s="643"/>
      <c r="E15" s="643"/>
      <c r="F15" s="643"/>
      <c r="G15" s="643"/>
      <c r="H15" s="643"/>
      <c r="I15" s="643"/>
      <c r="J15" s="643"/>
      <c r="K15" s="643"/>
      <c r="L15" s="643"/>
      <c r="M15" s="643"/>
      <c r="N15" s="643"/>
      <c r="O15" s="643"/>
      <c r="P15" s="643"/>
      <c r="Q15" s="644"/>
      <c r="R15" s="645">
        <v>2919277</v>
      </c>
      <c r="S15" s="646"/>
      <c r="T15" s="646"/>
      <c r="U15" s="646"/>
      <c r="V15" s="646"/>
      <c r="W15" s="646"/>
      <c r="X15" s="646"/>
      <c r="Y15" s="647"/>
      <c r="Z15" s="648">
        <v>0.7</v>
      </c>
      <c r="AA15" s="648"/>
      <c r="AB15" s="648"/>
      <c r="AC15" s="648"/>
      <c r="AD15" s="649">
        <v>2919277</v>
      </c>
      <c r="AE15" s="649"/>
      <c r="AF15" s="649"/>
      <c r="AG15" s="649"/>
      <c r="AH15" s="649"/>
      <c r="AI15" s="649"/>
      <c r="AJ15" s="649"/>
      <c r="AK15" s="649"/>
      <c r="AL15" s="650">
        <v>1.6</v>
      </c>
      <c r="AM15" s="651"/>
      <c r="AN15" s="651"/>
      <c r="AO15" s="652"/>
      <c r="AP15" s="642" t="s">
        <v>258</v>
      </c>
      <c r="AQ15" s="643"/>
      <c r="AR15" s="643"/>
      <c r="AS15" s="643"/>
      <c r="AT15" s="643"/>
      <c r="AU15" s="643"/>
      <c r="AV15" s="643"/>
      <c r="AW15" s="643"/>
      <c r="AX15" s="643"/>
      <c r="AY15" s="643"/>
      <c r="AZ15" s="643"/>
      <c r="BA15" s="643"/>
      <c r="BB15" s="643"/>
      <c r="BC15" s="643"/>
      <c r="BD15" s="643"/>
      <c r="BE15" s="643"/>
      <c r="BF15" s="644"/>
      <c r="BG15" s="645">
        <v>5060768</v>
      </c>
      <c r="BH15" s="646"/>
      <c r="BI15" s="646"/>
      <c r="BJ15" s="646"/>
      <c r="BK15" s="646"/>
      <c r="BL15" s="646"/>
      <c r="BM15" s="646"/>
      <c r="BN15" s="647"/>
      <c r="BO15" s="648">
        <v>4.3</v>
      </c>
      <c r="BP15" s="648"/>
      <c r="BQ15" s="648"/>
      <c r="BR15" s="648"/>
      <c r="BS15" s="654" t="s">
        <v>232</v>
      </c>
      <c r="BT15" s="646"/>
      <c r="BU15" s="646"/>
      <c r="BV15" s="646"/>
      <c r="BW15" s="646"/>
      <c r="BX15" s="646"/>
      <c r="BY15" s="646"/>
      <c r="BZ15" s="646"/>
      <c r="CA15" s="646"/>
      <c r="CB15" s="655"/>
      <c r="CD15" s="660" t="s">
        <v>259</v>
      </c>
      <c r="CE15" s="661"/>
      <c r="CF15" s="661"/>
      <c r="CG15" s="661"/>
      <c r="CH15" s="661"/>
      <c r="CI15" s="661"/>
      <c r="CJ15" s="661"/>
      <c r="CK15" s="661"/>
      <c r="CL15" s="661"/>
      <c r="CM15" s="661"/>
      <c r="CN15" s="661"/>
      <c r="CO15" s="661"/>
      <c r="CP15" s="661"/>
      <c r="CQ15" s="662"/>
      <c r="CR15" s="645">
        <v>69337474</v>
      </c>
      <c r="CS15" s="646"/>
      <c r="CT15" s="646"/>
      <c r="CU15" s="646"/>
      <c r="CV15" s="646"/>
      <c r="CW15" s="646"/>
      <c r="CX15" s="646"/>
      <c r="CY15" s="647"/>
      <c r="CZ15" s="648">
        <v>17.399999999999999</v>
      </c>
      <c r="DA15" s="648"/>
      <c r="DB15" s="648"/>
      <c r="DC15" s="648"/>
      <c r="DD15" s="654">
        <v>7278317</v>
      </c>
      <c r="DE15" s="646"/>
      <c r="DF15" s="646"/>
      <c r="DG15" s="646"/>
      <c r="DH15" s="646"/>
      <c r="DI15" s="646"/>
      <c r="DJ15" s="646"/>
      <c r="DK15" s="646"/>
      <c r="DL15" s="646"/>
      <c r="DM15" s="646"/>
      <c r="DN15" s="646"/>
      <c r="DO15" s="646"/>
      <c r="DP15" s="647"/>
      <c r="DQ15" s="654">
        <v>49029575</v>
      </c>
      <c r="DR15" s="646"/>
      <c r="DS15" s="646"/>
      <c r="DT15" s="646"/>
      <c r="DU15" s="646"/>
      <c r="DV15" s="646"/>
      <c r="DW15" s="646"/>
      <c r="DX15" s="646"/>
      <c r="DY15" s="646"/>
      <c r="DZ15" s="646"/>
      <c r="EA15" s="646"/>
      <c r="EB15" s="646"/>
      <c r="EC15" s="655"/>
    </row>
    <row r="16" spans="2:143" ht="11.25" customHeight="1" x14ac:dyDescent="0.2">
      <c r="B16" s="642" t="s">
        <v>260</v>
      </c>
      <c r="C16" s="643"/>
      <c r="D16" s="643"/>
      <c r="E16" s="643"/>
      <c r="F16" s="643"/>
      <c r="G16" s="643"/>
      <c r="H16" s="643"/>
      <c r="I16" s="643"/>
      <c r="J16" s="643"/>
      <c r="K16" s="643"/>
      <c r="L16" s="643"/>
      <c r="M16" s="643"/>
      <c r="N16" s="643"/>
      <c r="O16" s="643"/>
      <c r="P16" s="643"/>
      <c r="Q16" s="644"/>
      <c r="R16" s="645">
        <v>79951</v>
      </c>
      <c r="S16" s="646"/>
      <c r="T16" s="646"/>
      <c r="U16" s="646"/>
      <c r="V16" s="646"/>
      <c r="W16" s="646"/>
      <c r="X16" s="646"/>
      <c r="Y16" s="647"/>
      <c r="Z16" s="648">
        <v>0</v>
      </c>
      <c r="AA16" s="648"/>
      <c r="AB16" s="648"/>
      <c r="AC16" s="648"/>
      <c r="AD16" s="649">
        <v>79951</v>
      </c>
      <c r="AE16" s="649"/>
      <c r="AF16" s="649"/>
      <c r="AG16" s="649"/>
      <c r="AH16" s="649"/>
      <c r="AI16" s="649"/>
      <c r="AJ16" s="649"/>
      <c r="AK16" s="649"/>
      <c r="AL16" s="650">
        <v>0</v>
      </c>
      <c r="AM16" s="651"/>
      <c r="AN16" s="651"/>
      <c r="AO16" s="652"/>
      <c r="AP16" s="642" t="s">
        <v>261</v>
      </c>
      <c r="AQ16" s="643"/>
      <c r="AR16" s="643"/>
      <c r="AS16" s="643"/>
      <c r="AT16" s="643"/>
      <c r="AU16" s="643"/>
      <c r="AV16" s="643"/>
      <c r="AW16" s="643"/>
      <c r="AX16" s="643"/>
      <c r="AY16" s="643"/>
      <c r="AZ16" s="643"/>
      <c r="BA16" s="643"/>
      <c r="BB16" s="643"/>
      <c r="BC16" s="643"/>
      <c r="BD16" s="643"/>
      <c r="BE16" s="643"/>
      <c r="BF16" s="644"/>
      <c r="BG16" s="645" t="s">
        <v>126</v>
      </c>
      <c r="BH16" s="646"/>
      <c r="BI16" s="646"/>
      <c r="BJ16" s="646"/>
      <c r="BK16" s="646"/>
      <c r="BL16" s="646"/>
      <c r="BM16" s="646"/>
      <c r="BN16" s="647"/>
      <c r="BO16" s="648" t="s">
        <v>232</v>
      </c>
      <c r="BP16" s="648"/>
      <c r="BQ16" s="648"/>
      <c r="BR16" s="648"/>
      <c r="BS16" s="654" t="s">
        <v>179</v>
      </c>
      <c r="BT16" s="646"/>
      <c r="BU16" s="646"/>
      <c r="BV16" s="646"/>
      <c r="BW16" s="646"/>
      <c r="BX16" s="646"/>
      <c r="BY16" s="646"/>
      <c r="BZ16" s="646"/>
      <c r="CA16" s="646"/>
      <c r="CB16" s="655"/>
      <c r="CD16" s="660" t="s">
        <v>262</v>
      </c>
      <c r="CE16" s="661"/>
      <c r="CF16" s="661"/>
      <c r="CG16" s="661"/>
      <c r="CH16" s="661"/>
      <c r="CI16" s="661"/>
      <c r="CJ16" s="661"/>
      <c r="CK16" s="661"/>
      <c r="CL16" s="661"/>
      <c r="CM16" s="661"/>
      <c r="CN16" s="661"/>
      <c r="CO16" s="661"/>
      <c r="CP16" s="661"/>
      <c r="CQ16" s="662"/>
      <c r="CR16" s="645">
        <v>8746456</v>
      </c>
      <c r="CS16" s="646"/>
      <c r="CT16" s="646"/>
      <c r="CU16" s="646"/>
      <c r="CV16" s="646"/>
      <c r="CW16" s="646"/>
      <c r="CX16" s="646"/>
      <c r="CY16" s="647"/>
      <c r="CZ16" s="648">
        <v>2.2000000000000002</v>
      </c>
      <c r="DA16" s="648"/>
      <c r="DB16" s="648"/>
      <c r="DC16" s="648"/>
      <c r="DD16" s="654" t="s">
        <v>126</v>
      </c>
      <c r="DE16" s="646"/>
      <c r="DF16" s="646"/>
      <c r="DG16" s="646"/>
      <c r="DH16" s="646"/>
      <c r="DI16" s="646"/>
      <c r="DJ16" s="646"/>
      <c r="DK16" s="646"/>
      <c r="DL16" s="646"/>
      <c r="DM16" s="646"/>
      <c r="DN16" s="646"/>
      <c r="DO16" s="646"/>
      <c r="DP16" s="647"/>
      <c r="DQ16" s="654">
        <v>35841</v>
      </c>
      <c r="DR16" s="646"/>
      <c r="DS16" s="646"/>
      <c r="DT16" s="646"/>
      <c r="DU16" s="646"/>
      <c r="DV16" s="646"/>
      <c r="DW16" s="646"/>
      <c r="DX16" s="646"/>
      <c r="DY16" s="646"/>
      <c r="DZ16" s="646"/>
      <c r="EA16" s="646"/>
      <c r="EB16" s="646"/>
      <c r="EC16" s="655"/>
    </row>
    <row r="17" spans="2:133" ht="11.25" customHeight="1" x14ac:dyDescent="0.2">
      <c r="B17" s="642" t="s">
        <v>263</v>
      </c>
      <c r="C17" s="643"/>
      <c r="D17" s="643"/>
      <c r="E17" s="643"/>
      <c r="F17" s="643"/>
      <c r="G17" s="643"/>
      <c r="H17" s="643"/>
      <c r="I17" s="643"/>
      <c r="J17" s="643"/>
      <c r="K17" s="643"/>
      <c r="L17" s="643"/>
      <c r="M17" s="643"/>
      <c r="N17" s="643"/>
      <c r="O17" s="643"/>
      <c r="P17" s="643"/>
      <c r="Q17" s="644"/>
      <c r="R17" s="645">
        <v>1747850</v>
      </c>
      <c r="S17" s="646"/>
      <c r="T17" s="646"/>
      <c r="U17" s="646"/>
      <c r="V17" s="646"/>
      <c r="W17" s="646"/>
      <c r="X17" s="646"/>
      <c r="Y17" s="647"/>
      <c r="Z17" s="648">
        <v>0.4</v>
      </c>
      <c r="AA17" s="648"/>
      <c r="AB17" s="648"/>
      <c r="AC17" s="648"/>
      <c r="AD17" s="649">
        <v>1747850</v>
      </c>
      <c r="AE17" s="649"/>
      <c r="AF17" s="649"/>
      <c r="AG17" s="649"/>
      <c r="AH17" s="649"/>
      <c r="AI17" s="649"/>
      <c r="AJ17" s="649"/>
      <c r="AK17" s="649"/>
      <c r="AL17" s="650">
        <v>1</v>
      </c>
      <c r="AM17" s="651"/>
      <c r="AN17" s="651"/>
      <c r="AO17" s="652"/>
      <c r="AP17" s="642" t="s">
        <v>264</v>
      </c>
      <c r="AQ17" s="643"/>
      <c r="AR17" s="643"/>
      <c r="AS17" s="643"/>
      <c r="AT17" s="643"/>
      <c r="AU17" s="643"/>
      <c r="AV17" s="643"/>
      <c r="AW17" s="643"/>
      <c r="AX17" s="643"/>
      <c r="AY17" s="643"/>
      <c r="AZ17" s="643"/>
      <c r="BA17" s="643"/>
      <c r="BB17" s="643"/>
      <c r="BC17" s="643"/>
      <c r="BD17" s="643"/>
      <c r="BE17" s="643"/>
      <c r="BF17" s="644"/>
      <c r="BG17" s="645" t="s">
        <v>126</v>
      </c>
      <c r="BH17" s="646"/>
      <c r="BI17" s="646"/>
      <c r="BJ17" s="646"/>
      <c r="BK17" s="646"/>
      <c r="BL17" s="646"/>
      <c r="BM17" s="646"/>
      <c r="BN17" s="647"/>
      <c r="BO17" s="648" t="s">
        <v>232</v>
      </c>
      <c r="BP17" s="648"/>
      <c r="BQ17" s="648"/>
      <c r="BR17" s="648"/>
      <c r="BS17" s="654" t="s">
        <v>232</v>
      </c>
      <c r="BT17" s="646"/>
      <c r="BU17" s="646"/>
      <c r="BV17" s="646"/>
      <c r="BW17" s="646"/>
      <c r="BX17" s="646"/>
      <c r="BY17" s="646"/>
      <c r="BZ17" s="646"/>
      <c r="CA17" s="646"/>
      <c r="CB17" s="655"/>
      <c r="CD17" s="660" t="s">
        <v>265</v>
      </c>
      <c r="CE17" s="661"/>
      <c r="CF17" s="661"/>
      <c r="CG17" s="661"/>
      <c r="CH17" s="661"/>
      <c r="CI17" s="661"/>
      <c r="CJ17" s="661"/>
      <c r="CK17" s="661"/>
      <c r="CL17" s="661"/>
      <c r="CM17" s="661"/>
      <c r="CN17" s="661"/>
      <c r="CO17" s="661"/>
      <c r="CP17" s="661"/>
      <c r="CQ17" s="662"/>
      <c r="CR17" s="645">
        <v>36654781</v>
      </c>
      <c r="CS17" s="646"/>
      <c r="CT17" s="646"/>
      <c r="CU17" s="646"/>
      <c r="CV17" s="646"/>
      <c r="CW17" s="646"/>
      <c r="CX17" s="646"/>
      <c r="CY17" s="647"/>
      <c r="CZ17" s="648">
        <v>9.1999999999999993</v>
      </c>
      <c r="DA17" s="648"/>
      <c r="DB17" s="648"/>
      <c r="DC17" s="648"/>
      <c r="DD17" s="654" t="s">
        <v>232</v>
      </c>
      <c r="DE17" s="646"/>
      <c r="DF17" s="646"/>
      <c r="DG17" s="646"/>
      <c r="DH17" s="646"/>
      <c r="DI17" s="646"/>
      <c r="DJ17" s="646"/>
      <c r="DK17" s="646"/>
      <c r="DL17" s="646"/>
      <c r="DM17" s="646"/>
      <c r="DN17" s="646"/>
      <c r="DO17" s="646"/>
      <c r="DP17" s="647"/>
      <c r="DQ17" s="654">
        <v>28648968</v>
      </c>
      <c r="DR17" s="646"/>
      <c r="DS17" s="646"/>
      <c r="DT17" s="646"/>
      <c r="DU17" s="646"/>
      <c r="DV17" s="646"/>
      <c r="DW17" s="646"/>
      <c r="DX17" s="646"/>
      <c r="DY17" s="646"/>
      <c r="DZ17" s="646"/>
      <c r="EA17" s="646"/>
      <c r="EB17" s="646"/>
      <c r="EC17" s="655"/>
    </row>
    <row r="18" spans="2:133" ht="11.25" customHeight="1" x14ac:dyDescent="0.2">
      <c r="B18" s="642" t="s">
        <v>266</v>
      </c>
      <c r="C18" s="643"/>
      <c r="D18" s="643"/>
      <c r="E18" s="643"/>
      <c r="F18" s="643"/>
      <c r="G18" s="643"/>
      <c r="H18" s="643"/>
      <c r="I18" s="643"/>
      <c r="J18" s="643"/>
      <c r="K18" s="643"/>
      <c r="L18" s="643"/>
      <c r="M18" s="643"/>
      <c r="N18" s="643"/>
      <c r="O18" s="643"/>
      <c r="P18" s="643"/>
      <c r="Q18" s="644"/>
      <c r="R18" s="645">
        <v>836709</v>
      </c>
      <c r="S18" s="646"/>
      <c r="T18" s="646"/>
      <c r="U18" s="646"/>
      <c r="V18" s="646"/>
      <c r="W18" s="646"/>
      <c r="X18" s="646"/>
      <c r="Y18" s="647"/>
      <c r="Z18" s="648">
        <v>0.2</v>
      </c>
      <c r="AA18" s="648"/>
      <c r="AB18" s="648"/>
      <c r="AC18" s="648"/>
      <c r="AD18" s="649">
        <v>836709</v>
      </c>
      <c r="AE18" s="649"/>
      <c r="AF18" s="649"/>
      <c r="AG18" s="649"/>
      <c r="AH18" s="649"/>
      <c r="AI18" s="649"/>
      <c r="AJ18" s="649"/>
      <c r="AK18" s="649"/>
      <c r="AL18" s="650">
        <v>0.5</v>
      </c>
      <c r="AM18" s="651"/>
      <c r="AN18" s="651"/>
      <c r="AO18" s="652"/>
      <c r="AP18" s="642" t="s">
        <v>267</v>
      </c>
      <c r="AQ18" s="643"/>
      <c r="AR18" s="643"/>
      <c r="AS18" s="643"/>
      <c r="AT18" s="643"/>
      <c r="AU18" s="643"/>
      <c r="AV18" s="643"/>
      <c r="AW18" s="643"/>
      <c r="AX18" s="643"/>
      <c r="AY18" s="643"/>
      <c r="AZ18" s="643"/>
      <c r="BA18" s="643"/>
      <c r="BB18" s="643"/>
      <c r="BC18" s="643"/>
      <c r="BD18" s="643"/>
      <c r="BE18" s="643"/>
      <c r="BF18" s="644"/>
      <c r="BG18" s="645" t="s">
        <v>232</v>
      </c>
      <c r="BH18" s="646"/>
      <c r="BI18" s="646"/>
      <c r="BJ18" s="646"/>
      <c r="BK18" s="646"/>
      <c r="BL18" s="646"/>
      <c r="BM18" s="646"/>
      <c r="BN18" s="647"/>
      <c r="BO18" s="648" t="s">
        <v>126</v>
      </c>
      <c r="BP18" s="648"/>
      <c r="BQ18" s="648"/>
      <c r="BR18" s="648"/>
      <c r="BS18" s="654" t="s">
        <v>126</v>
      </c>
      <c r="BT18" s="646"/>
      <c r="BU18" s="646"/>
      <c r="BV18" s="646"/>
      <c r="BW18" s="646"/>
      <c r="BX18" s="646"/>
      <c r="BY18" s="646"/>
      <c r="BZ18" s="646"/>
      <c r="CA18" s="646"/>
      <c r="CB18" s="655"/>
      <c r="CD18" s="660" t="s">
        <v>268</v>
      </c>
      <c r="CE18" s="661"/>
      <c r="CF18" s="661"/>
      <c r="CG18" s="661"/>
      <c r="CH18" s="661"/>
      <c r="CI18" s="661"/>
      <c r="CJ18" s="661"/>
      <c r="CK18" s="661"/>
      <c r="CL18" s="661"/>
      <c r="CM18" s="661"/>
      <c r="CN18" s="661"/>
      <c r="CO18" s="661"/>
      <c r="CP18" s="661"/>
      <c r="CQ18" s="662"/>
      <c r="CR18" s="645">
        <v>451600</v>
      </c>
      <c r="CS18" s="646"/>
      <c r="CT18" s="646"/>
      <c r="CU18" s="646"/>
      <c r="CV18" s="646"/>
      <c r="CW18" s="646"/>
      <c r="CX18" s="646"/>
      <c r="CY18" s="647"/>
      <c r="CZ18" s="648">
        <v>0.1</v>
      </c>
      <c r="DA18" s="648"/>
      <c r="DB18" s="648"/>
      <c r="DC18" s="648"/>
      <c r="DD18" s="654" t="s">
        <v>232</v>
      </c>
      <c r="DE18" s="646"/>
      <c r="DF18" s="646"/>
      <c r="DG18" s="646"/>
      <c r="DH18" s="646"/>
      <c r="DI18" s="646"/>
      <c r="DJ18" s="646"/>
      <c r="DK18" s="646"/>
      <c r="DL18" s="646"/>
      <c r="DM18" s="646"/>
      <c r="DN18" s="646"/>
      <c r="DO18" s="646"/>
      <c r="DP18" s="647"/>
      <c r="DQ18" s="654">
        <v>451600</v>
      </c>
      <c r="DR18" s="646"/>
      <c r="DS18" s="646"/>
      <c r="DT18" s="646"/>
      <c r="DU18" s="646"/>
      <c r="DV18" s="646"/>
      <c r="DW18" s="646"/>
      <c r="DX18" s="646"/>
      <c r="DY18" s="646"/>
      <c r="DZ18" s="646"/>
      <c r="EA18" s="646"/>
      <c r="EB18" s="646"/>
      <c r="EC18" s="655"/>
    </row>
    <row r="19" spans="2:133" ht="11.25" customHeight="1" x14ac:dyDescent="0.2">
      <c r="B19" s="642" t="s">
        <v>269</v>
      </c>
      <c r="C19" s="643"/>
      <c r="D19" s="643"/>
      <c r="E19" s="643"/>
      <c r="F19" s="643"/>
      <c r="G19" s="643"/>
      <c r="H19" s="643"/>
      <c r="I19" s="643"/>
      <c r="J19" s="643"/>
      <c r="K19" s="643"/>
      <c r="L19" s="643"/>
      <c r="M19" s="643"/>
      <c r="N19" s="643"/>
      <c r="O19" s="643"/>
      <c r="P19" s="643"/>
      <c r="Q19" s="644"/>
      <c r="R19" s="645">
        <v>42079</v>
      </c>
      <c r="S19" s="646"/>
      <c r="T19" s="646"/>
      <c r="U19" s="646"/>
      <c r="V19" s="646"/>
      <c r="W19" s="646"/>
      <c r="X19" s="646"/>
      <c r="Y19" s="647"/>
      <c r="Z19" s="648">
        <v>0</v>
      </c>
      <c r="AA19" s="648"/>
      <c r="AB19" s="648"/>
      <c r="AC19" s="648"/>
      <c r="AD19" s="649">
        <v>42079</v>
      </c>
      <c r="AE19" s="649"/>
      <c r="AF19" s="649"/>
      <c r="AG19" s="649"/>
      <c r="AH19" s="649"/>
      <c r="AI19" s="649"/>
      <c r="AJ19" s="649"/>
      <c r="AK19" s="649"/>
      <c r="AL19" s="650">
        <v>0</v>
      </c>
      <c r="AM19" s="651"/>
      <c r="AN19" s="651"/>
      <c r="AO19" s="652"/>
      <c r="AP19" s="642" t="s">
        <v>270</v>
      </c>
      <c r="AQ19" s="643"/>
      <c r="AR19" s="643"/>
      <c r="AS19" s="643"/>
      <c r="AT19" s="643"/>
      <c r="AU19" s="643"/>
      <c r="AV19" s="643"/>
      <c r="AW19" s="643"/>
      <c r="AX19" s="643"/>
      <c r="AY19" s="643"/>
      <c r="AZ19" s="643"/>
      <c r="BA19" s="643"/>
      <c r="BB19" s="643"/>
      <c r="BC19" s="643"/>
      <c r="BD19" s="643"/>
      <c r="BE19" s="643"/>
      <c r="BF19" s="644"/>
      <c r="BG19" s="645">
        <v>7716353</v>
      </c>
      <c r="BH19" s="646"/>
      <c r="BI19" s="646"/>
      <c r="BJ19" s="646"/>
      <c r="BK19" s="646"/>
      <c r="BL19" s="646"/>
      <c r="BM19" s="646"/>
      <c r="BN19" s="647"/>
      <c r="BO19" s="648">
        <v>6.6</v>
      </c>
      <c r="BP19" s="648"/>
      <c r="BQ19" s="648"/>
      <c r="BR19" s="648"/>
      <c r="BS19" s="654" t="s">
        <v>126</v>
      </c>
      <c r="BT19" s="646"/>
      <c r="BU19" s="646"/>
      <c r="BV19" s="646"/>
      <c r="BW19" s="646"/>
      <c r="BX19" s="646"/>
      <c r="BY19" s="646"/>
      <c r="BZ19" s="646"/>
      <c r="CA19" s="646"/>
      <c r="CB19" s="655"/>
      <c r="CD19" s="660" t="s">
        <v>271</v>
      </c>
      <c r="CE19" s="661"/>
      <c r="CF19" s="661"/>
      <c r="CG19" s="661"/>
      <c r="CH19" s="661"/>
      <c r="CI19" s="661"/>
      <c r="CJ19" s="661"/>
      <c r="CK19" s="661"/>
      <c r="CL19" s="661"/>
      <c r="CM19" s="661"/>
      <c r="CN19" s="661"/>
      <c r="CO19" s="661"/>
      <c r="CP19" s="661"/>
      <c r="CQ19" s="662"/>
      <c r="CR19" s="645" t="s">
        <v>126</v>
      </c>
      <c r="CS19" s="646"/>
      <c r="CT19" s="646"/>
      <c r="CU19" s="646"/>
      <c r="CV19" s="646"/>
      <c r="CW19" s="646"/>
      <c r="CX19" s="646"/>
      <c r="CY19" s="647"/>
      <c r="CZ19" s="648" t="s">
        <v>232</v>
      </c>
      <c r="DA19" s="648"/>
      <c r="DB19" s="648"/>
      <c r="DC19" s="648"/>
      <c r="DD19" s="654" t="s">
        <v>232</v>
      </c>
      <c r="DE19" s="646"/>
      <c r="DF19" s="646"/>
      <c r="DG19" s="646"/>
      <c r="DH19" s="646"/>
      <c r="DI19" s="646"/>
      <c r="DJ19" s="646"/>
      <c r="DK19" s="646"/>
      <c r="DL19" s="646"/>
      <c r="DM19" s="646"/>
      <c r="DN19" s="646"/>
      <c r="DO19" s="646"/>
      <c r="DP19" s="647"/>
      <c r="DQ19" s="654" t="s">
        <v>232</v>
      </c>
      <c r="DR19" s="646"/>
      <c r="DS19" s="646"/>
      <c r="DT19" s="646"/>
      <c r="DU19" s="646"/>
      <c r="DV19" s="646"/>
      <c r="DW19" s="646"/>
      <c r="DX19" s="646"/>
      <c r="DY19" s="646"/>
      <c r="DZ19" s="646"/>
      <c r="EA19" s="646"/>
      <c r="EB19" s="646"/>
      <c r="EC19" s="655"/>
    </row>
    <row r="20" spans="2:133" ht="11.25" customHeight="1" x14ac:dyDescent="0.2">
      <c r="B20" s="642" t="s">
        <v>272</v>
      </c>
      <c r="C20" s="643"/>
      <c r="D20" s="643"/>
      <c r="E20" s="643"/>
      <c r="F20" s="643"/>
      <c r="G20" s="643"/>
      <c r="H20" s="643"/>
      <c r="I20" s="643"/>
      <c r="J20" s="643"/>
      <c r="K20" s="643"/>
      <c r="L20" s="643"/>
      <c r="M20" s="643"/>
      <c r="N20" s="643"/>
      <c r="O20" s="643"/>
      <c r="P20" s="643"/>
      <c r="Q20" s="644"/>
      <c r="R20" s="645">
        <v>11566</v>
      </c>
      <c r="S20" s="646"/>
      <c r="T20" s="646"/>
      <c r="U20" s="646"/>
      <c r="V20" s="646"/>
      <c r="W20" s="646"/>
      <c r="X20" s="646"/>
      <c r="Y20" s="647"/>
      <c r="Z20" s="648">
        <v>0</v>
      </c>
      <c r="AA20" s="648"/>
      <c r="AB20" s="648"/>
      <c r="AC20" s="648"/>
      <c r="AD20" s="649">
        <v>11566</v>
      </c>
      <c r="AE20" s="649"/>
      <c r="AF20" s="649"/>
      <c r="AG20" s="649"/>
      <c r="AH20" s="649"/>
      <c r="AI20" s="649"/>
      <c r="AJ20" s="649"/>
      <c r="AK20" s="649"/>
      <c r="AL20" s="650">
        <v>0</v>
      </c>
      <c r="AM20" s="651"/>
      <c r="AN20" s="651"/>
      <c r="AO20" s="652"/>
      <c r="AP20" s="642" t="s">
        <v>273</v>
      </c>
      <c r="AQ20" s="643"/>
      <c r="AR20" s="643"/>
      <c r="AS20" s="643"/>
      <c r="AT20" s="643"/>
      <c r="AU20" s="643"/>
      <c r="AV20" s="643"/>
      <c r="AW20" s="643"/>
      <c r="AX20" s="643"/>
      <c r="AY20" s="643"/>
      <c r="AZ20" s="643"/>
      <c r="BA20" s="643"/>
      <c r="BB20" s="643"/>
      <c r="BC20" s="643"/>
      <c r="BD20" s="643"/>
      <c r="BE20" s="643"/>
      <c r="BF20" s="644"/>
      <c r="BG20" s="645">
        <v>7716353</v>
      </c>
      <c r="BH20" s="646"/>
      <c r="BI20" s="646"/>
      <c r="BJ20" s="646"/>
      <c r="BK20" s="646"/>
      <c r="BL20" s="646"/>
      <c r="BM20" s="646"/>
      <c r="BN20" s="647"/>
      <c r="BO20" s="648">
        <v>6.6</v>
      </c>
      <c r="BP20" s="648"/>
      <c r="BQ20" s="648"/>
      <c r="BR20" s="648"/>
      <c r="BS20" s="654" t="s">
        <v>232</v>
      </c>
      <c r="BT20" s="646"/>
      <c r="BU20" s="646"/>
      <c r="BV20" s="646"/>
      <c r="BW20" s="646"/>
      <c r="BX20" s="646"/>
      <c r="BY20" s="646"/>
      <c r="BZ20" s="646"/>
      <c r="CA20" s="646"/>
      <c r="CB20" s="655"/>
      <c r="CD20" s="660" t="s">
        <v>274</v>
      </c>
      <c r="CE20" s="661"/>
      <c r="CF20" s="661"/>
      <c r="CG20" s="661"/>
      <c r="CH20" s="661"/>
      <c r="CI20" s="661"/>
      <c r="CJ20" s="661"/>
      <c r="CK20" s="661"/>
      <c r="CL20" s="661"/>
      <c r="CM20" s="661"/>
      <c r="CN20" s="661"/>
      <c r="CO20" s="661"/>
      <c r="CP20" s="661"/>
      <c r="CQ20" s="662"/>
      <c r="CR20" s="645">
        <v>398501331</v>
      </c>
      <c r="CS20" s="646"/>
      <c r="CT20" s="646"/>
      <c r="CU20" s="646"/>
      <c r="CV20" s="646"/>
      <c r="CW20" s="646"/>
      <c r="CX20" s="646"/>
      <c r="CY20" s="647"/>
      <c r="CZ20" s="648">
        <v>100</v>
      </c>
      <c r="DA20" s="648"/>
      <c r="DB20" s="648"/>
      <c r="DC20" s="648"/>
      <c r="DD20" s="654">
        <v>67300225</v>
      </c>
      <c r="DE20" s="646"/>
      <c r="DF20" s="646"/>
      <c r="DG20" s="646"/>
      <c r="DH20" s="646"/>
      <c r="DI20" s="646"/>
      <c r="DJ20" s="646"/>
      <c r="DK20" s="646"/>
      <c r="DL20" s="646"/>
      <c r="DM20" s="646"/>
      <c r="DN20" s="646"/>
      <c r="DO20" s="646"/>
      <c r="DP20" s="647"/>
      <c r="DQ20" s="654">
        <v>213873210</v>
      </c>
      <c r="DR20" s="646"/>
      <c r="DS20" s="646"/>
      <c r="DT20" s="646"/>
      <c r="DU20" s="646"/>
      <c r="DV20" s="646"/>
      <c r="DW20" s="646"/>
      <c r="DX20" s="646"/>
      <c r="DY20" s="646"/>
      <c r="DZ20" s="646"/>
      <c r="EA20" s="646"/>
      <c r="EB20" s="646"/>
      <c r="EC20" s="655"/>
    </row>
    <row r="21" spans="2:133" ht="11.25" customHeight="1" x14ac:dyDescent="0.2">
      <c r="B21" s="642" t="s">
        <v>275</v>
      </c>
      <c r="C21" s="643"/>
      <c r="D21" s="643"/>
      <c r="E21" s="643"/>
      <c r="F21" s="643"/>
      <c r="G21" s="643"/>
      <c r="H21" s="643"/>
      <c r="I21" s="643"/>
      <c r="J21" s="643"/>
      <c r="K21" s="643"/>
      <c r="L21" s="643"/>
      <c r="M21" s="643"/>
      <c r="N21" s="643"/>
      <c r="O21" s="643"/>
      <c r="P21" s="643"/>
      <c r="Q21" s="644"/>
      <c r="R21" s="645">
        <v>857496</v>
      </c>
      <c r="S21" s="646"/>
      <c r="T21" s="646"/>
      <c r="U21" s="646"/>
      <c r="V21" s="646"/>
      <c r="W21" s="646"/>
      <c r="X21" s="646"/>
      <c r="Y21" s="647"/>
      <c r="Z21" s="648">
        <v>0.2</v>
      </c>
      <c r="AA21" s="648"/>
      <c r="AB21" s="648"/>
      <c r="AC21" s="648"/>
      <c r="AD21" s="649">
        <v>857496</v>
      </c>
      <c r="AE21" s="649"/>
      <c r="AF21" s="649"/>
      <c r="AG21" s="649"/>
      <c r="AH21" s="649"/>
      <c r="AI21" s="649"/>
      <c r="AJ21" s="649"/>
      <c r="AK21" s="649"/>
      <c r="AL21" s="650">
        <v>0.5</v>
      </c>
      <c r="AM21" s="651"/>
      <c r="AN21" s="651"/>
      <c r="AO21" s="652"/>
      <c r="AP21" s="664" t="s">
        <v>276</v>
      </c>
      <c r="AQ21" s="665"/>
      <c r="AR21" s="665"/>
      <c r="AS21" s="665"/>
      <c r="AT21" s="665"/>
      <c r="AU21" s="665"/>
      <c r="AV21" s="665"/>
      <c r="AW21" s="665"/>
      <c r="AX21" s="665"/>
      <c r="AY21" s="665"/>
      <c r="AZ21" s="665"/>
      <c r="BA21" s="665"/>
      <c r="BB21" s="665"/>
      <c r="BC21" s="665"/>
      <c r="BD21" s="665"/>
      <c r="BE21" s="665"/>
      <c r="BF21" s="666"/>
      <c r="BG21" s="645">
        <v>20431</v>
      </c>
      <c r="BH21" s="646"/>
      <c r="BI21" s="646"/>
      <c r="BJ21" s="646"/>
      <c r="BK21" s="646"/>
      <c r="BL21" s="646"/>
      <c r="BM21" s="646"/>
      <c r="BN21" s="647"/>
      <c r="BO21" s="648">
        <v>0</v>
      </c>
      <c r="BP21" s="648"/>
      <c r="BQ21" s="648"/>
      <c r="BR21" s="648"/>
      <c r="BS21" s="654" t="s">
        <v>126</v>
      </c>
      <c r="BT21" s="646"/>
      <c r="BU21" s="646"/>
      <c r="BV21" s="646"/>
      <c r="BW21" s="646"/>
      <c r="BX21" s="646"/>
      <c r="BY21" s="646"/>
      <c r="BZ21" s="646"/>
      <c r="CA21" s="646"/>
      <c r="CB21" s="655"/>
      <c r="CD21" s="670"/>
      <c r="CE21" s="671"/>
      <c r="CF21" s="671"/>
      <c r="CG21" s="671"/>
      <c r="CH21" s="671"/>
      <c r="CI21" s="671"/>
      <c r="CJ21" s="671"/>
      <c r="CK21" s="671"/>
      <c r="CL21" s="671"/>
      <c r="CM21" s="671"/>
      <c r="CN21" s="671"/>
      <c r="CO21" s="671"/>
      <c r="CP21" s="671"/>
      <c r="CQ21" s="672"/>
      <c r="CR21" s="673"/>
      <c r="CS21" s="668"/>
      <c r="CT21" s="668"/>
      <c r="CU21" s="668"/>
      <c r="CV21" s="668"/>
      <c r="CW21" s="668"/>
      <c r="CX21" s="668"/>
      <c r="CY21" s="674"/>
      <c r="CZ21" s="675"/>
      <c r="DA21" s="675"/>
      <c r="DB21" s="675"/>
      <c r="DC21" s="675"/>
      <c r="DD21" s="667"/>
      <c r="DE21" s="668"/>
      <c r="DF21" s="668"/>
      <c r="DG21" s="668"/>
      <c r="DH21" s="668"/>
      <c r="DI21" s="668"/>
      <c r="DJ21" s="668"/>
      <c r="DK21" s="668"/>
      <c r="DL21" s="668"/>
      <c r="DM21" s="668"/>
      <c r="DN21" s="668"/>
      <c r="DO21" s="668"/>
      <c r="DP21" s="674"/>
      <c r="DQ21" s="667"/>
      <c r="DR21" s="668"/>
      <c r="DS21" s="668"/>
      <c r="DT21" s="668"/>
      <c r="DU21" s="668"/>
      <c r="DV21" s="668"/>
      <c r="DW21" s="668"/>
      <c r="DX21" s="668"/>
      <c r="DY21" s="668"/>
      <c r="DZ21" s="668"/>
      <c r="EA21" s="668"/>
      <c r="EB21" s="668"/>
      <c r="EC21" s="669"/>
    </row>
    <row r="22" spans="2:133" ht="11.25" customHeight="1" x14ac:dyDescent="0.2">
      <c r="B22" s="642" t="s">
        <v>277</v>
      </c>
      <c r="C22" s="643"/>
      <c r="D22" s="643"/>
      <c r="E22" s="643"/>
      <c r="F22" s="643"/>
      <c r="G22" s="643"/>
      <c r="H22" s="643"/>
      <c r="I22" s="643"/>
      <c r="J22" s="643"/>
      <c r="K22" s="643"/>
      <c r="L22" s="643"/>
      <c r="M22" s="643"/>
      <c r="N22" s="643"/>
      <c r="O22" s="643"/>
      <c r="P22" s="643"/>
      <c r="Q22" s="644"/>
      <c r="R22" s="645">
        <v>46940648</v>
      </c>
      <c r="S22" s="646"/>
      <c r="T22" s="646"/>
      <c r="U22" s="646"/>
      <c r="V22" s="646"/>
      <c r="W22" s="646"/>
      <c r="X22" s="646"/>
      <c r="Y22" s="647"/>
      <c r="Z22" s="648">
        <v>11.5</v>
      </c>
      <c r="AA22" s="648"/>
      <c r="AB22" s="648"/>
      <c r="AC22" s="648"/>
      <c r="AD22" s="649">
        <v>43873664</v>
      </c>
      <c r="AE22" s="649"/>
      <c r="AF22" s="649"/>
      <c r="AG22" s="649"/>
      <c r="AH22" s="649"/>
      <c r="AI22" s="649"/>
      <c r="AJ22" s="649"/>
      <c r="AK22" s="649"/>
      <c r="AL22" s="650">
        <v>24.6</v>
      </c>
      <c r="AM22" s="651"/>
      <c r="AN22" s="651"/>
      <c r="AO22" s="652"/>
      <c r="AP22" s="664" t="s">
        <v>278</v>
      </c>
      <c r="AQ22" s="665"/>
      <c r="AR22" s="665"/>
      <c r="AS22" s="665"/>
      <c r="AT22" s="665"/>
      <c r="AU22" s="665"/>
      <c r="AV22" s="665"/>
      <c r="AW22" s="665"/>
      <c r="AX22" s="665"/>
      <c r="AY22" s="665"/>
      <c r="AZ22" s="665"/>
      <c r="BA22" s="665"/>
      <c r="BB22" s="665"/>
      <c r="BC22" s="665"/>
      <c r="BD22" s="665"/>
      <c r="BE22" s="665"/>
      <c r="BF22" s="666"/>
      <c r="BG22" s="645">
        <v>2333435</v>
      </c>
      <c r="BH22" s="646"/>
      <c r="BI22" s="646"/>
      <c r="BJ22" s="646"/>
      <c r="BK22" s="646"/>
      <c r="BL22" s="646"/>
      <c r="BM22" s="646"/>
      <c r="BN22" s="647"/>
      <c r="BO22" s="648">
        <v>2</v>
      </c>
      <c r="BP22" s="648"/>
      <c r="BQ22" s="648"/>
      <c r="BR22" s="648"/>
      <c r="BS22" s="654" t="s">
        <v>126</v>
      </c>
      <c r="BT22" s="646"/>
      <c r="BU22" s="646"/>
      <c r="BV22" s="646"/>
      <c r="BW22" s="646"/>
      <c r="BX22" s="646"/>
      <c r="BY22" s="646"/>
      <c r="BZ22" s="646"/>
      <c r="CA22" s="646"/>
      <c r="CB22" s="655"/>
      <c r="CD22" s="627" t="s">
        <v>279</v>
      </c>
      <c r="CE22" s="628"/>
      <c r="CF22" s="628"/>
      <c r="CG22" s="628"/>
      <c r="CH22" s="628"/>
      <c r="CI22" s="628"/>
      <c r="CJ22" s="628"/>
      <c r="CK22" s="628"/>
      <c r="CL22" s="628"/>
      <c r="CM22" s="628"/>
      <c r="CN22" s="628"/>
      <c r="CO22" s="628"/>
      <c r="CP22" s="628"/>
      <c r="CQ22" s="628"/>
      <c r="CR22" s="628"/>
      <c r="CS22" s="628"/>
      <c r="CT22" s="628"/>
      <c r="CU22" s="628"/>
      <c r="CV22" s="628"/>
      <c r="CW22" s="628"/>
      <c r="CX22" s="628"/>
      <c r="CY22" s="628"/>
      <c r="CZ22" s="628"/>
      <c r="DA22" s="628"/>
      <c r="DB22" s="628"/>
      <c r="DC22" s="628"/>
      <c r="DD22" s="628"/>
      <c r="DE22" s="628"/>
      <c r="DF22" s="628"/>
      <c r="DG22" s="628"/>
      <c r="DH22" s="628"/>
      <c r="DI22" s="628"/>
      <c r="DJ22" s="628"/>
      <c r="DK22" s="628"/>
      <c r="DL22" s="628"/>
      <c r="DM22" s="628"/>
      <c r="DN22" s="628"/>
      <c r="DO22" s="628"/>
      <c r="DP22" s="628"/>
      <c r="DQ22" s="628"/>
      <c r="DR22" s="628"/>
      <c r="DS22" s="628"/>
      <c r="DT22" s="628"/>
      <c r="DU22" s="628"/>
      <c r="DV22" s="628"/>
      <c r="DW22" s="628"/>
      <c r="DX22" s="628"/>
      <c r="DY22" s="628"/>
      <c r="DZ22" s="628"/>
      <c r="EA22" s="628"/>
      <c r="EB22" s="628"/>
      <c r="EC22" s="629"/>
    </row>
    <row r="23" spans="2:133" ht="11.25" customHeight="1" x14ac:dyDescent="0.2">
      <c r="B23" s="642" t="s">
        <v>280</v>
      </c>
      <c r="C23" s="643"/>
      <c r="D23" s="643"/>
      <c r="E23" s="643"/>
      <c r="F23" s="643"/>
      <c r="G23" s="643"/>
      <c r="H23" s="643"/>
      <c r="I23" s="643"/>
      <c r="J23" s="643"/>
      <c r="K23" s="643"/>
      <c r="L23" s="643"/>
      <c r="M23" s="643"/>
      <c r="N23" s="643"/>
      <c r="O23" s="643"/>
      <c r="P23" s="643"/>
      <c r="Q23" s="644"/>
      <c r="R23" s="645">
        <v>43873664</v>
      </c>
      <c r="S23" s="646"/>
      <c r="T23" s="646"/>
      <c r="U23" s="646"/>
      <c r="V23" s="646"/>
      <c r="W23" s="646"/>
      <c r="X23" s="646"/>
      <c r="Y23" s="647"/>
      <c r="Z23" s="648">
        <v>10.8</v>
      </c>
      <c r="AA23" s="648"/>
      <c r="AB23" s="648"/>
      <c r="AC23" s="648"/>
      <c r="AD23" s="649">
        <v>43873664</v>
      </c>
      <c r="AE23" s="649"/>
      <c r="AF23" s="649"/>
      <c r="AG23" s="649"/>
      <c r="AH23" s="649"/>
      <c r="AI23" s="649"/>
      <c r="AJ23" s="649"/>
      <c r="AK23" s="649"/>
      <c r="AL23" s="650">
        <v>24.6</v>
      </c>
      <c r="AM23" s="651"/>
      <c r="AN23" s="651"/>
      <c r="AO23" s="652"/>
      <c r="AP23" s="664" t="s">
        <v>281</v>
      </c>
      <c r="AQ23" s="665"/>
      <c r="AR23" s="665"/>
      <c r="AS23" s="665"/>
      <c r="AT23" s="665"/>
      <c r="AU23" s="665"/>
      <c r="AV23" s="665"/>
      <c r="AW23" s="665"/>
      <c r="AX23" s="665"/>
      <c r="AY23" s="665"/>
      <c r="AZ23" s="665"/>
      <c r="BA23" s="665"/>
      <c r="BB23" s="665"/>
      <c r="BC23" s="665"/>
      <c r="BD23" s="665"/>
      <c r="BE23" s="665"/>
      <c r="BF23" s="666"/>
      <c r="BG23" s="645">
        <v>5362487</v>
      </c>
      <c r="BH23" s="646"/>
      <c r="BI23" s="646"/>
      <c r="BJ23" s="646"/>
      <c r="BK23" s="646"/>
      <c r="BL23" s="646"/>
      <c r="BM23" s="646"/>
      <c r="BN23" s="647"/>
      <c r="BO23" s="648">
        <v>4.5999999999999996</v>
      </c>
      <c r="BP23" s="648"/>
      <c r="BQ23" s="648"/>
      <c r="BR23" s="648"/>
      <c r="BS23" s="654" t="s">
        <v>126</v>
      </c>
      <c r="BT23" s="646"/>
      <c r="BU23" s="646"/>
      <c r="BV23" s="646"/>
      <c r="BW23" s="646"/>
      <c r="BX23" s="646"/>
      <c r="BY23" s="646"/>
      <c r="BZ23" s="646"/>
      <c r="CA23" s="646"/>
      <c r="CB23" s="655"/>
      <c r="CD23" s="627" t="s">
        <v>220</v>
      </c>
      <c r="CE23" s="628"/>
      <c r="CF23" s="628"/>
      <c r="CG23" s="628"/>
      <c r="CH23" s="628"/>
      <c r="CI23" s="628"/>
      <c r="CJ23" s="628"/>
      <c r="CK23" s="628"/>
      <c r="CL23" s="628"/>
      <c r="CM23" s="628"/>
      <c r="CN23" s="628"/>
      <c r="CO23" s="628"/>
      <c r="CP23" s="628"/>
      <c r="CQ23" s="629"/>
      <c r="CR23" s="627" t="s">
        <v>282</v>
      </c>
      <c r="CS23" s="628"/>
      <c r="CT23" s="628"/>
      <c r="CU23" s="628"/>
      <c r="CV23" s="628"/>
      <c r="CW23" s="628"/>
      <c r="CX23" s="628"/>
      <c r="CY23" s="629"/>
      <c r="CZ23" s="627" t="s">
        <v>283</v>
      </c>
      <c r="DA23" s="628"/>
      <c r="DB23" s="628"/>
      <c r="DC23" s="629"/>
      <c r="DD23" s="627" t="s">
        <v>284</v>
      </c>
      <c r="DE23" s="628"/>
      <c r="DF23" s="628"/>
      <c r="DG23" s="628"/>
      <c r="DH23" s="628"/>
      <c r="DI23" s="628"/>
      <c r="DJ23" s="628"/>
      <c r="DK23" s="629"/>
      <c r="DL23" s="676" t="s">
        <v>285</v>
      </c>
      <c r="DM23" s="677"/>
      <c r="DN23" s="677"/>
      <c r="DO23" s="677"/>
      <c r="DP23" s="677"/>
      <c r="DQ23" s="677"/>
      <c r="DR23" s="677"/>
      <c r="DS23" s="677"/>
      <c r="DT23" s="677"/>
      <c r="DU23" s="677"/>
      <c r="DV23" s="678"/>
      <c r="DW23" s="627" t="s">
        <v>286</v>
      </c>
      <c r="DX23" s="628"/>
      <c r="DY23" s="628"/>
      <c r="DZ23" s="628"/>
      <c r="EA23" s="628"/>
      <c r="EB23" s="628"/>
      <c r="EC23" s="629"/>
    </row>
    <row r="24" spans="2:133" ht="11.25" customHeight="1" x14ac:dyDescent="0.2">
      <c r="B24" s="642" t="s">
        <v>287</v>
      </c>
      <c r="C24" s="643"/>
      <c r="D24" s="643"/>
      <c r="E24" s="643"/>
      <c r="F24" s="643"/>
      <c r="G24" s="643"/>
      <c r="H24" s="643"/>
      <c r="I24" s="643"/>
      <c r="J24" s="643"/>
      <c r="K24" s="643"/>
      <c r="L24" s="643"/>
      <c r="M24" s="643"/>
      <c r="N24" s="643"/>
      <c r="O24" s="643"/>
      <c r="P24" s="643"/>
      <c r="Q24" s="644"/>
      <c r="R24" s="645">
        <v>3066984</v>
      </c>
      <c r="S24" s="646"/>
      <c r="T24" s="646"/>
      <c r="U24" s="646"/>
      <c r="V24" s="646"/>
      <c r="W24" s="646"/>
      <c r="X24" s="646"/>
      <c r="Y24" s="647"/>
      <c r="Z24" s="648">
        <v>0.8</v>
      </c>
      <c r="AA24" s="648"/>
      <c r="AB24" s="648"/>
      <c r="AC24" s="648"/>
      <c r="AD24" s="649" t="s">
        <v>126</v>
      </c>
      <c r="AE24" s="649"/>
      <c r="AF24" s="649"/>
      <c r="AG24" s="649"/>
      <c r="AH24" s="649"/>
      <c r="AI24" s="649"/>
      <c r="AJ24" s="649"/>
      <c r="AK24" s="649"/>
      <c r="AL24" s="650" t="s">
        <v>126</v>
      </c>
      <c r="AM24" s="651"/>
      <c r="AN24" s="651"/>
      <c r="AO24" s="652"/>
      <c r="AP24" s="664" t="s">
        <v>288</v>
      </c>
      <c r="AQ24" s="665"/>
      <c r="AR24" s="665"/>
      <c r="AS24" s="665"/>
      <c r="AT24" s="665"/>
      <c r="AU24" s="665"/>
      <c r="AV24" s="665"/>
      <c r="AW24" s="665"/>
      <c r="AX24" s="665"/>
      <c r="AY24" s="665"/>
      <c r="AZ24" s="665"/>
      <c r="BA24" s="665"/>
      <c r="BB24" s="665"/>
      <c r="BC24" s="665"/>
      <c r="BD24" s="665"/>
      <c r="BE24" s="665"/>
      <c r="BF24" s="666"/>
      <c r="BG24" s="645" t="s">
        <v>126</v>
      </c>
      <c r="BH24" s="646"/>
      <c r="BI24" s="646"/>
      <c r="BJ24" s="646"/>
      <c r="BK24" s="646"/>
      <c r="BL24" s="646"/>
      <c r="BM24" s="646"/>
      <c r="BN24" s="647"/>
      <c r="BO24" s="648" t="s">
        <v>179</v>
      </c>
      <c r="BP24" s="648"/>
      <c r="BQ24" s="648"/>
      <c r="BR24" s="648"/>
      <c r="BS24" s="654" t="s">
        <v>126</v>
      </c>
      <c r="BT24" s="646"/>
      <c r="BU24" s="646"/>
      <c r="BV24" s="646"/>
      <c r="BW24" s="646"/>
      <c r="BX24" s="646"/>
      <c r="BY24" s="646"/>
      <c r="BZ24" s="646"/>
      <c r="CA24" s="646"/>
      <c r="CB24" s="655"/>
      <c r="CD24" s="656" t="s">
        <v>289</v>
      </c>
      <c r="CE24" s="657"/>
      <c r="CF24" s="657"/>
      <c r="CG24" s="657"/>
      <c r="CH24" s="657"/>
      <c r="CI24" s="657"/>
      <c r="CJ24" s="657"/>
      <c r="CK24" s="657"/>
      <c r="CL24" s="657"/>
      <c r="CM24" s="657"/>
      <c r="CN24" s="657"/>
      <c r="CO24" s="657"/>
      <c r="CP24" s="657"/>
      <c r="CQ24" s="658"/>
      <c r="CR24" s="634">
        <v>219301935</v>
      </c>
      <c r="CS24" s="635"/>
      <c r="CT24" s="635"/>
      <c r="CU24" s="635"/>
      <c r="CV24" s="635"/>
      <c r="CW24" s="635"/>
      <c r="CX24" s="635"/>
      <c r="CY24" s="636"/>
      <c r="CZ24" s="639">
        <v>55</v>
      </c>
      <c r="DA24" s="640"/>
      <c r="DB24" s="640"/>
      <c r="DC24" s="659"/>
      <c r="DD24" s="684">
        <v>131613174</v>
      </c>
      <c r="DE24" s="635"/>
      <c r="DF24" s="635"/>
      <c r="DG24" s="635"/>
      <c r="DH24" s="635"/>
      <c r="DI24" s="635"/>
      <c r="DJ24" s="635"/>
      <c r="DK24" s="636"/>
      <c r="DL24" s="684">
        <v>128697996</v>
      </c>
      <c r="DM24" s="635"/>
      <c r="DN24" s="635"/>
      <c r="DO24" s="635"/>
      <c r="DP24" s="635"/>
      <c r="DQ24" s="635"/>
      <c r="DR24" s="635"/>
      <c r="DS24" s="635"/>
      <c r="DT24" s="635"/>
      <c r="DU24" s="635"/>
      <c r="DV24" s="636"/>
      <c r="DW24" s="639">
        <v>65.5</v>
      </c>
      <c r="DX24" s="640"/>
      <c r="DY24" s="640"/>
      <c r="DZ24" s="640"/>
      <c r="EA24" s="640"/>
      <c r="EB24" s="640"/>
      <c r="EC24" s="641"/>
    </row>
    <row r="25" spans="2:133" ht="11.25" customHeight="1" x14ac:dyDescent="0.2">
      <c r="B25" s="642" t="s">
        <v>290</v>
      </c>
      <c r="C25" s="643"/>
      <c r="D25" s="643"/>
      <c r="E25" s="643"/>
      <c r="F25" s="643"/>
      <c r="G25" s="643"/>
      <c r="H25" s="643"/>
      <c r="I25" s="643"/>
      <c r="J25" s="643"/>
      <c r="K25" s="643"/>
      <c r="L25" s="643"/>
      <c r="M25" s="643"/>
      <c r="N25" s="643"/>
      <c r="O25" s="643"/>
      <c r="P25" s="643"/>
      <c r="Q25" s="644"/>
      <c r="R25" s="645" t="s">
        <v>126</v>
      </c>
      <c r="S25" s="646"/>
      <c r="T25" s="646"/>
      <c r="U25" s="646"/>
      <c r="V25" s="646"/>
      <c r="W25" s="646"/>
      <c r="X25" s="646"/>
      <c r="Y25" s="647"/>
      <c r="Z25" s="648" t="s">
        <v>126</v>
      </c>
      <c r="AA25" s="648"/>
      <c r="AB25" s="648"/>
      <c r="AC25" s="648"/>
      <c r="AD25" s="649" t="s">
        <v>232</v>
      </c>
      <c r="AE25" s="649"/>
      <c r="AF25" s="649"/>
      <c r="AG25" s="649"/>
      <c r="AH25" s="649"/>
      <c r="AI25" s="649"/>
      <c r="AJ25" s="649"/>
      <c r="AK25" s="649"/>
      <c r="AL25" s="650" t="s">
        <v>126</v>
      </c>
      <c r="AM25" s="651"/>
      <c r="AN25" s="651"/>
      <c r="AO25" s="652"/>
      <c r="AP25" s="664" t="s">
        <v>291</v>
      </c>
      <c r="AQ25" s="665"/>
      <c r="AR25" s="665"/>
      <c r="AS25" s="665"/>
      <c r="AT25" s="665"/>
      <c r="AU25" s="665"/>
      <c r="AV25" s="665"/>
      <c r="AW25" s="665"/>
      <c r="AX25" s="665"/>
      <c r="AY25" s="665"/>
      <c r="AZ25" s="665"/>
      <c r="BA25" s="665"/>
      <c r="BB25" s="665"/>
      <c r="BC25" s="665"/>
      <c r="BD25" s="665"/>
      <c r="BE25" s="665"/>
      <c r="BF25" s="666"/>
      <c r="BG25" s="645" t="s">
        <v>126</v>
      </c>
      <c r="BH25" s="646"/>
      <c r="BI25" s="646"/>
      <c r="BJ25" s="646"/>
      <c r="BK25" s="646"/>
      <c r="BL25" s="646"/>
      <c r="BM25" s="646"/>
      <c r="BN25" s="647"/>
      <c r="BO25" s="648" t="s">
        <v>179</v>
      </c>
      <c r="BP25" s="648"/>
      <c r="BQ25" s="648"/>
      <c r="BR25" s="648"/>
      <c r="BS25" s="654" t="s">
        <v>126</v>
      </c>
      <c r="BT25" s="646"/>
      <c r="BU25" s="646"/>
      <c r="BV25" s="646"/>
      <c r="BW25" s="646"/>
      <c r="BX25" s="646"/>
      <c r="BY25" s="646"/>
      <c r="BZ25" s="646"/>
      <c r="CA25" s="646"/>
      <c r="CB25" s="655"/>
      <c r="CD25" s="660" t="s">
        <v>292</v>
      </c>
      <c r="CE25" s="661"/>
      <c r="CF25" s="661"/>
      <c r="CG25" s="661"/>
      <c r="CH25" s="661"/>
      <c r="CI25" s="661"/>
      <c r="CJ25" s="661"/>
      <c r="CK25" s="661"/>
      <c r="CL25" s="661"/>
      <c r="CM25" s="661"/>
      <c r="CN25" s="661"/>
      <c r="CO25" s="661"/>
      <c r="CP25" s="661"/>
      <c r="CQ25" s="662"/>
      <c r="CR25" s="645">
        <v>81408293</v>
      </c>
      <c r="CS25" s="681"/>
      <c r="CT25" s="681"/>
      <c r="CU25" s="681"/>
      <c r="CV25" s="681"/>
      <c r="CW25" s="681"/>
      <c r="CX25" s="681"/>
      <c r="CY25" s="682"/>
      <c r="CZ25" s="650">
        <v>20.399999999999999</v>
      </c>
      <c r="DA25" s="679"/>
      <c r="DB25" s="679"/>
      <c r="DC25" s="683"/>
      <c r="DD25" s="654">
        <v>70147593</v>
      </c>
      <c r="DE25" s="681"/>
      <c r="DF25" s="681"/>
      <c r="DG25" s="681"/>
      <c r="DH25" s="681"/>
      <c r="DI25" s="681"/>
      <c r="DJ25" s="681"/>
      <c r="DK25" s="682"/>
      <c r="DL25" s="654">
        <v>67237008</v>
      </c>
      <c r="DM25" s="681"/>
      <c r="DN25" s="681"/>
      <c r="DO25" s="681"/>
      <c r="DP25" s="681"/>
      <c r="DQ25" s="681"/>
      <c r="DR25" s="681"/>
      <c r="DS25" s="681"/>
      <c r="DT25" s="681"/>
      <c r="DU25" s="681"/>
      <c r="DV25" s="682"/>
      <c r="DW25" s="650">
        <v>34.200000000000003</v>
      </c>
      <c r="DX25" s="679"/>
      <c r="DY25" s="679"/>
      <c r="DZ25" s="679"/>
      <c r="EA25" s="679"/>
      <c r="EB25" s="679"/>
      <c r="EC25" s="680"/>
    </row>
    <row r="26" spans="2:133" ht="11.25" customHeight="1" x14ac:dyDescent="0.2">
      <c r="B26" s="642" t="s">
        <v>293</v>
      </c>
      <c r="C26" s="643"/>
      <c r="D26" s="643"/>
      <c r="E26" s="643"/>
      <c r="F26" s="643"/>
      <c r="G26" s="643"/>
      <c r="H26" s="643"/>
      <c r="I26" s="643"/>
      <c r="J26" s="643"/>
      <c r="K26" s="643"/>
      <c r="L26" s="643"/>
      <c r="M26" s="643"/>
      <c r="N26" s="643"/>
      <c r="O26" s="643"/>
      <c r="P26" s="643"/>
      <c r="Q26" s="644"/>
      <c r="R26" s="645">
        <v>185916592</v>
      </c>
      <c r="S26" s="646"/>
      <c r="T26" s="646"/>
      <c r="U26" s="646"/>
      <c r="V26" s="646"/>
      <c r="W26" s="646"/>
      <c r="X26" s="646"/>
      <c r="Y26" s="647"/>
      <c r="Z26" s="648">
        <v>45.7</v>
      </c>
      <c r="AA26" s="648"/>
      <c r="AB26" s="648"/>
      <c r="AC26" s="648"/>
      <c r="AD26" s="649">
        <v>177487121</v>
      </c>
      <c r="AE26" s="649"/>
      <c r="AF26" s="649"/>
      <c r="AG26" s="649"/>
      <c r="AH26" s="649"/>
      <c r="AI26" s="649"/>
      <c r="AJ26" s="649"/>
      <c r="AK26" s="649"/>
      <c r="AL26" s="650">
        <v>99.5</v>
      </c>
      <c r="AM26" s="651"/>
      <c r="AN26" s="651"/>
      <c r="AO26" s="652"/>
      <c r="AP26" s="664" t="s">
        <v>294</v>
      </c>
      <c r="AQ26" s="694"/>
      <c r="AR26" s="694"/>
      <c r="AS26" s="694"/>
      <c r="AT26" s="694"/>
      <c r="AU26" s="694"/>
      <c r="AV26" s="694"/>
      <c r="AW26" s="694"/>
      <c r="AX26" s="694"/>
      <c r="AY26" s="694"/>
      <c r="AZ26" s="694"/>
      <c r="BA26" s="694"/>
      <c r="BB26" s="694"/>
      <c r="BC26" s="694"/>
      <c r="BD26" s="694"/>
      <c r="BE26" s="694"/>
      <c r="BF26" s="666"/>
      <c r="BG26" s="645" t="s">
        <v>126</v>
      </c>
      <c r="BH26" s="646"/>
      <c r="BI26" s="646"/>
      <c r="BJ26" s="646"/>
      <c r="BK26" s="646"/>
      <c r="BL26" s="646"/>
      <c r="BM26" s="646"/>
      <c r="BN26" s="647"/>
      <c r="BO26" s="648" t="s">
        <v>232</v>
      </c>
      <c r="BP26" s="648"/>
      <c r="BQ26" s="648"/>
      <c r="BR26" s="648"/>
      <c r="BS26" s="654" t="s">
        <v>126</v>
      </c>
      <c r="BT26" s="646"/>
      <c r="BU26" s="646"/>
      <c r="BV26" s="646"/>
      <c r="BW26" s="646"/>
      <c r="BX26" s="646"/>
      <c r="BY26" s="646"/>
      <c r="BZ26" s="646"/>
      <c r="CA26" s="646"/>
      <c r="CB26" s="655"/>
      <c r="CD26" s="660" t="s">
        <v>295</v>
      </c>
      <c r="CE26" s="661"/>
      <c r="CF26" s="661"/>
      <c r="CG26" s="661"/>
      <c r="CH26" s="661"/>
      <c r="CI26" s="661"/>
      <c r="CJ26" s="661"/>
      <c r="CK26" s="661"/>
      <c r="CL26" s="661"/>
      <c r="CM26" s="661"/>
      <c r="CN26" s="661"/>
      <c r="CO26" s="661"/>
      <c r="CP26" s="661"/>
      <c r="CQ26" s="662"/>
      <c r="CR26" s="645">
        <v>56584298</v>
      </c>
      <c r="CS26" s="646"/>
      <c r="CT26" s="646"/>
      <c r="CU26" s="646"/>
      <c r="CV26" s="646"/>
      <c r="CW26" s="646"/>
      <c r="CX26" s="646"/>
      <c r="CY26" s="647"/>
      <c r="CZ26" s="650">
        <v>14.2</v>
      </c>
      <c r="DA26" s="679"/>
      <c r="DB26" s="679"/>
      <c r="DC26" s="683"/>
      <c r="DD26" s="654">
        <v>47376037</v>
      </c>
      <c r="DE26" s="646"/>
      <c r="DF26" s="646"/>
      <c r="DG26" s="646"/>
      <c r="DH26" s="646"/>
      <c r="DI26" s="646"/>
      <c r="DJ26" s="646"/>
      <c r="DK26" s="647"/>
      <c r="DL26" s="654" t="s">
        <v>232</v>
      </c>
      <c r="DM26" s="646"/>
      <c r="DN26" s="646"/>
      <c r="DO26" s="646"/>
      <c r="DP26" s="646"/>
      <c r="DQ26" s="646"/>
      <c r="DR26" s="646"/>
      <c r="DS26" s="646"/>
      <c r="DT26" s="646"/>
      <c r="DU26" s="646"/>
      <c r="DV26" s="647"/>
      <c r="DW26" s="650" t="s">
        <v>232</v>
      </c>
      <c r="DX26" s="679"/>
      <c r="DY26" s="679"/>
      <c r="DZ26" s="679"/>
      <c r="EA26" s="679"/>
      <c r="EB26" s="679"/>
      <c r="EC26" s="680"/>
    </row>
    <row r="27" spans="2:133" ht="11.25" customHeight="1" x14ac:dyDescent="0.2">
      <c r="B27" s="642" t="s">
        <v>296</v>
      </c>
      <c r="C27" s="643"/>
      <c r="D27" s="643"/>
      <c r="E27" s="643"/>
      <c r="F27" s="643"/>
      <c r="G27" s="643"/>
      <c r="H27" s="643"/>
      <c r="I27" s="643"/>
      <c r="J27" s="643"/>
      <c r="K27" s="643"/>
      <c r="L27" s="643"/>
      <c r="M27" s="643"/>
      <c r="N27" s="643"/>
      <c r="O27" s="643"/>
      <c r="P27" s="643"/>
      <c r="Q27" s="644"/>
      <c r="R27" s="645">
        <v>228152</v>
      </c>
      <c r="S27" s="646"/>
      <c r="T27" s="646"/>
      <c r="U27" s="646"/>
      <c r="V27" s="646"/>
      <c r="W27" s="646"/>
      <c r="X27" s="646"/>
      <c r="Y27" s="647"/>
      <c r="Z27" s="648">
        <v>0.1</v>
      </c>
      <c r="AA27" s="648"/>
      <c r="AB27" s="648"/>
      <c r="AC27" s="648"/>
      <c r="AD27" s="649">
        <v>228152</v>
      </c>
      <c r="AE27" s="649"/>
      <c r="AF27" s="649"/>
      <c r="AG27" s="649"/>
      <c r="AH27" s="649"/>
      <c r="AI27" s="649"/>
      <c r="AJ27" s="649"/>
      <c r="AK27" s="649"/>
      <c r="AL27" s="650">
        <v>0.1</v>
      </c>
      <c r="AM27" s="651"/>
      <c r="AN27" s="651"/>
      <c r="AO27" s="652"/>
      <c r="AP27" s="642" t="s">
        <v>297</v>
      </c>
      <c r="AQ27" s="643"/>
      <c r="AR27" s="643"/>
      <c r="AS27" s="643"/>
      <c r="AT27" s="643"/>
      <c r="AU27" s="643"/>
      <c r="AV27" s="643"/>
      <c r="AW27" s="643"/>
      <c r="AX27" s="643"/>
      <c r="AY27" s="643"/>
      <c r="AZ27" s="643"/>
      <c r="BA27" s="643"/>
      <c r="BB27" s="643"/>
      <c r="BC27" s="643"/>
      <c r="BD27" s="643"/>
      <c r="BE27" s="643"/>
      <c r="BF27" s="644"/>
      <c r="BG27" s="645">
        <v>117804098</v>
      </c>
      <c r="BH27" s="646"/>
      <c r="BI27" s="646"/>
      <c r="BJ27" s="646"/>
      <c r="BK27" s="646"/>
      <c r="BL27" s="646"/>
      <c r="BM27" s="646"/>
      <c r="BN27" s="647"/>
      <c r="BO27" s="648">
        <v>100</v>
      </c>
      <c r="BP27" s="648"/>
      <c r="BQ27" s="648"/>
      <c r="BR27" s="648"/>
      <c r="BS27" s="654">
        <v>1933287</v>
      </c>
      <c r="BT27" s="646"/>
      <c r="BU27" s="646"/>
      <c r="BV27" s="646"/>
      <c r="BW27" s="646"/>
      <c r="BX27" s="646"/>
      <c r="BY27" s="646"/>
      <c r="BZ27" s="646"/>
      <c r="CA27" s="646"/>
      <c r="CB27" s="655"/>
      <c r="CD27" s="660" t="s">
        <v>298</v>
      </c>
      <c r="CE27" s="661"/>
      <c r="CF27" s="661"/>
      <c r="CG27" s="661"/>
      <c r="CH27" s="661"/>
      <c r="CI27" s="661"/>
      <c r="CJ27" s="661"/>
      <c r="CK27" s="661"/>
      <c r="CL27" s="661"/>
      <c r="CM27" s="661"/>
      <c r="CN27" s="661"/>
      <c r="CO27" s="661"/>
      <c r="CP27" s="661"/>
      <c r="CQ27" s="662"/>
      <c r="CR27" s="645">
        <v>101297082</v>
      </c>
      <c r="CS27" s="681"/>
      <c r="CT27" s="681"/>
      <c r="CU27" s="681"/>
      <c r="CV27" s="681"/>
      <c r="CW27" s="681"/>
      <c r="CX27" s="681"/>
      <c r="CY27" s="682"/>
      <c r="CZ27" s="650">
        <v>25.4</v>
      </c>
      <c r="DA27" s="679"/>
      <c r="DB27" s="679"/>
      <c r="DC27" s="683"/>
      <c r="DD27" s="654">
        <v>32874834</v>
      </c>
      <c r="DE27" s="681"/>
      <c r="DF27" s="681"/>
      <c r="DG27" s="681"/>
      <c r="DH27" s="681"/>
      <c r="DI27" s="681"/>
      <c r="DJ27" s="681"/>
      <c r="DK27" s="682"/>
      <c r="DL27" s="654">
        <v>32872957</v>
      </c>
      <c r="DM27" s="681"/>
      <c r="DN27" s="681"/>
      <c r="DO27" s="681"/>
      <c r="DP27" s="681"/>
      <c r="DQ27" s="681"/>
      <c r="DR27" s="681"/>
      <c r="DS27" s="681"/>
      <c r="DT27" s="681"/>
      <c r="DU27" s="681"/>
      <c r="DV27" s="682"/>
      <c r="DW27" s="650">
        <v>16.7</v>
      </c>
      <c r="DX27" s="679"/>
      <c r="DY27" s="679"/>
      <c r="DZ27" s="679"/>
      <c r="EA27" s="679"/>
      <c r="EB27" s="679"/>
      <c r="EC27" s="680"/>
    </row>
    <row r="28" spans="2:133" ht="11.25" customHeight="1" x14ac:dyDescent="0.2">
      <c r="B28" s="642" t="s">
        <v>299</v>
      </c>
      <c r="C28" s="643"/>
      <c r="D28" s="643"/>
      <c r="E28" s="643"/>
      <c r="F28" s="643"/>
      <c r="G28" s="643"/>
      <c r="H28" s="643"/>
      <c r="I28" s="643"/>
      <c r="J28" s="643"/>
      <c r="K28" s="643"/>
      <c r="L28" s="643"/>
      <c r="M28" s="643"/>
      <c r="N28" s="643"/>
      <c r="O28" s="643"/>
      <c r="P28" s="643"/>
      <c r="Q28" s="644"/>
      <c r="R28" s="645">
        <v>2607505</v>
      </c>
      <c r="S28" s="646"/>
      <c r="T28" s="646"/>
      <c r="U28" s="646"/>
      <c r="V28" s="646"/>
      <c r="W28" s="646"/>
      <c r="X28" s="646"/>
      <c r="Y28" s="647"/>
      <c r="Z28" s="648">
        <v>0.6</v>
      </c>
      <c r="AA28" s="648"/>
      <c r="AB28" s="648"/>
      <c r="AC28" s="648"/>
      <c r="AD28" s="649" t="s">
        <v>126</v>
      </c>
      <c r="AE28" s="649"/>
      <c r="AF28" s="649"/>
      <c r="AG28" s="649"/>
      <c r="AH28" s="649"/>
      <c r="AI28" s="649"/>
      <c r="AJ28" s="649"/>
      <c r="AK28" s="649"/>
      <c r="AL28" s="650" t="s">
        <v>232</v>
      </c>
      <c r="AM28" s="651"/>
      <c r="AN28" s="651"/>
      <c r="AO28" s="652"/>
      <c r="AP28" s="642"/>
      <c r="AQ28" s="643"/>
      <c r="AR28" s="643"/>
      <c r="AS28" s="643"/>
      <c r="AT28" s="643"/>
      <c r="AU28" s="643"/>
      <c r="AV28" s="643"/>
      <c r="AW28" s="643"/>
      <c r="AX28" s="643"/>
      <c r="AY28" s="643"/>
      <c r="AZ28" s="643"/>
      <c r="BA28" s="643"/>
      <c r="BB28" s="643"/>
      <c r="BC28" s="643"/>
      <c r="BD28" s="643"/>
      <c r="BE28" s="643"/>
      <c r="BF28" s="644"/>
      <c r="BG28" s="645"/>
      <c r="BH28" s="646"/>
      <c r="BI28" s="646"/>
      <c r="BJ28" s="646"/>
      <c r="BK28" s="646"/>
      <c r="BL28" s="646"/>
      <c r="BM28" s="646"/>
      <c r="BN28" s="647"/>
      <c r="BO28" s="648"/>
      <c r="BP28" s="648"/>
      <c r="BQ28" s="648"/>
      <c r="BR28" s="648"/>
      <c r="BS28" s="654"/>
      <c r="BT28" s="646"/>
      <c r="BU28" s="646"/>
      <c r="BV28" s="646"/>
      <c r="BW28" s="646"/>
      <c r="BX28" s="646"/>
      <c r="BY28" s="646"/>
      <c r="BZ28" s="646"/>
      <c r="CA28" s="646"/>
      <c r="CB28" s="655"/>
      <c r="CD28" s="660" t="s">
        <v>300</v>
      </c>
      <c r="CE28" s="661"/>
      <c r="CF28" s="661"/>
      <c r="CG28" s="661"/>
      <c r="CH28" s="661"/>
      <c r="CI28" s="661"/>
      <c r="CJ28" s="661"/>
      <c r="CK28" s="661"/>
      <c r="CL28" s="661"/>
      <c r="CM28" s="661"/>
      <c r="CN28" s="661"/>
      <c r="CO28" s="661"/>
      <c r="CP28" s="661"/>
      <c r="CQ28" s="662"/>
      <c r="CR28" s="645">
        <v>36596560</v>
      </c>
      <c r="CS28" s="646"/>
      <c r="CT28" s="646"/>
      <c r="CU28" s="646"/>
      <c r="CV28" s="646"/>
      <c r="CW28" s="646"/>
      <c r="CX28" s="646"/>
      <c r="CY28" s="647"/>
      <c r="CZ28" s="650">
        <v>9.1999999999999993</v>
      </c>
      <c r="DA28" s="679"/>
      <c r="DB28" s="679"/>
      <c r="DC28" s="683"/>
      <c r="DD28" s="654">
        <v>28590747</v>
      </c>
      <c r="DE28" s="646"/>
      <c r="DF28" s="646"/>
      <c r="DG28" s="646"/>
      <c r="DH28" s="646"/>
      <c r="DI28" s="646"/>
      <c r="DJ28" s="646"/>
      <c r="DK28" s="647"/>
      <c r="DL28" s="654">
        <v>28588031</v>
      </c>
      <c r="DM28" s="646"/>
      <c r="DN28" s="646"/>
      <c r="DO28" s="646"/>
      <c r="DP28" s="646"/>
      <c r="DQ28" s="646"/>
      <c r="DR28" s="646"/>
      <c r="DS28" s="646"/>
      <c r="DT28" s="646"/>
      <c r="DU28" s="646"/>
      <c r="DV28" s="647"/>
      <c r="DW28" s="650">
        <v>14.5</v>
      </c>
      <c r="DX28" s="679"/>
      <c r="DY28" s="679"/>
      <c r="DZ28" s="679"/>
      <c r="EA28" s="679"/>
      <c r="EB28" s="679"/>
      <c r="EC28" s="680"/>
    </row>
    <row r="29" spans="2:133" ht="11.25" customHeight="1" x14ac:dyDescent="0.2">
      <c r="B29" s="642" t="s">
        <v>301</v>
      </c>
      <c r="C29" s="643"/>
      <c r="D29" s="643"/>
      <c r="E29" s="643"/>
      <c r="F29" s="643"/>
      <c r="G29" s="643"/>
      <c r="H29" s="643"/>
      <c r="I29" s="643"/>
      <c r="J29" s="643"/>
      <c r="K29" s="643"/>
      <c r="L29" s="643"/>
      <c r="M29" s="643"/>
      <c r="N29" s="643"/>
      <c r="O29" s="643"/>
      <c r="P29" s="643"/>
      <c r="Q29" s="644"/>
      <c r="R29" s="645">
        <v>5591351</v>
      </c>
      <c r="S29" s="646"/>
      <c r="T29" s="646"/>
      <c r="U29" s="646"/>
      <c r="V29" s="646"/>
      <c r="W29" s="646"/>
      <c r="X29" s="646"/>
      <c r="Y29" s="647"/>
      <c r="Z29" s="648">
        <v>1.4</v>
      </c>
      <c r="AA29" s="648"/>
      <c r="AB29" s="648"/>
      <c r="AC29" s="648"/>
      <c r="AD29" s="649">
        <v>401082</v>
      </c>
      <c r="AE29" s="649"/>
      <c r="AF29" s="649"/>
      <c r="AG29" s="649"/>
      <c r="AH29" s="649"/>
      <c r="AI29" s="649"/>
      <c r="AJ29" s="649"/>
      <c r="AK29" s="649"/>
      <c r="AL29" s="650">
        <v>0.2</v>
      </c>
      <c r="AM29" s="651"/>
      <c r="AN29" s="651"/>
      <c r="AO29" s="652"/>
      <c r="AP29" s="695"/>
      <c r="AQ29" s="696"/>
      <c r="AR29" s="696"/>
      <c r="AS29" s="696"/>
      <c r="AT29" s="696"/>
      <c r="AU29" s="696"/>
      <c r="AV29" s="696"/>
      <c r="AW29" s="696"/>
      <c r="AX29" s="696"/>
      <c r="AY29" s="696"/>
      <c r="AZ29" s="696"/>
      <c r="BA29" s="696"/>
      <c r="BB29" s="696"/>
      <c r="BC29" s="696"/>
      <c r="BD29" s="696"/>
      <c r="BE29" s="696"/>
      <c r="BF29" s="697"/>
      <c r="BG29" s="645"/>
      <c r="BH29" s="646"/>
      <c r="BI29" s="646"/>
      <c r="BJ29" s="646"/>
      <c r="BK29" s="646"/>
      <c r="BL29" s="646"/>
      <c r="BM29" s="646"/>
      <c r="BN29" s="647"/>
      <c r="BO29" s="648"/>
      <c r="BP29" s="648"/>
      <c r="BQ29" s="648"/>
      <c r="BR29" s="648"/>
      <c r="BS29" s="649"/>
      <c r="BT29" s="649"/>
      <c r="BU29" s="649"/>
      <c r="BV29" s="649"/>
      <c r="BW29" s="649"/>
      <c r="BX29" s="649"/>
      <c r="BY29" s="649"/>
      <c r="BZ29" s="649"/>
      <c r="CA29" s="649"/>
      <c r="CB29" s="653"/>
      <c r="CD29" s="685" t="s">
        <v>302</v>
      </c>
      <c r="CE29" s="686"/>
      <c r="CF29" s="660" t="s">
        <v>303</v>
      </c>
      <c r="CG29" s="661"/>
      <c r="CH29" s="661"/>
      <c r="CI29" s="661"/>
      <c r="CJ29" s="661"/>
      <c r="CK29" s="661"/>
      <c r="CL29" s="661"/>
      <c r="CM29" s="661"/>
      <c r="CN29" s="661"/>
      <c r="CO29" s="661"/>
      <c r="CP29" s="661"/>
      <c r="CQ29" s="662"/>
      <c r="CR29" s="645">
        <v>36594988</v>
      </c>
      <c r="CS29" s="681"/>
      <c r="CT29" s="681"/>
      <c r="CU29" s="681"/>
      <c r="CV29" s="681"/>
      <c r="CW29" s="681"/>
      <c r="CX29" s="681"/>
      <c r="CY29" s="682"/>
      <c r="CZ29" s="650">
        <v>9.1999999999999993</v>
      </c>
      <c r="DA29" s="679"/>
      <c r="DB29" s="679"/>
      <c r="DC29" s="683"/>
      <c r="DD29" s="654">
        <v>28589175</v>
      </c>
      <c r="DE29" s="681"/>
      <c r="DF29" s="681"/>
      <c r="DG29" s="681"/>
      <c r="DH29" s="681"/>
      <c r="DI29" s="681"/>
      <c r="DJ29" s="681"/>
      <c r="DK29" s="682"/>
      <c r="DL29" s="654">
        <v>28586459</v>
      </c>
      <c r="DM29" s="681"/>
      <c r="DN29" s="681"/>
      <c r="DO29" s="681"/>
      <c r="DP29" s="681"/>
      <c r="DQ29" s="681"/>
      <c r="DR29" s="681"/>
      <c r="DS29" s="681"/>
      <c r="DT29" s="681"/>
      <c r="DU29" s="681"/>
      <c r="DV29" s="682"/>
      <c r="DW29" s="650">
        <v>14.5</v>
      </c>
      <c r="DX29" s="679"/>
      <c r="DY29" s="679"/>
      <c r="DZ29" s="679"/>
      <c r="EA29" s="679"/>
      <c r="EB29" s="679"/>
      <c r="EC29" s="680"/>
    </row>
    <row r="30" spans="2:133" ht="11.25" customHeight="1" x14ac:dyDescent="0.2">
      <c r="B30" s="642" t="s">
        <v>304</v>
      </c>
      <c r="C30" s="643"/>
      <c r="D30" s="643"/>
      <c r="E30" s="643"/>
      <c r="F30" s="643"/>
      <c r="G30" s="643"/>
      <c r="H30" s="643"/>
      <c r="I30" s="643"/>
      <c r="J30" s="643"/>
      <c r="K30" s="643"/>
      <c r="L30" s="643"/>
      <c r="M30" s="643"/>
      <c r="N30" s="643"/>
      <c r="O30" s="643"/>
      <c r="P30" s="643"/>
      <c r="Q30" s="644"/>
      <c r="R30" s="645">
        <v>3043692</v>
      </c>
      <c r="S30" s="646"/>
      <c r="T30" s="646"/>
      <c r="U30" s="646"/>
      <c r="V30" s="646"/>
      <c r="W30" s="646"/>
      <c r="X30" s="646"/>
      <c r="Y30" s="647"/>
      <c r="Z30" s="648">
        <v>0.7</v>
      </c>
      <c r="AA30" s="648"/>
      <c r="AB30" s="648"/>
      <c r="AC30" s="648"/>
      <c r="AD30" s="649">
        <v>192530</v>
      </c>
      <c r="AE30" s="649"/>
      <c r="AF30" s="649"/>
      <c r="AG30" s="649"/>
      <c r="AH30" s="649"/>
      <c r="AI30" s="649"/>
      <c r="AJ30" s="649"/>
      <c r="AK30" s="649"/>
      <c r="AL30" s="650">
        <v>0.1</v>
      </c>
      <c r="AM30" s="651"/>
      <c r="AN30" s="651"/>
      <c r="AO30" s="652"/>
      <c r="AP30" s="624" t="s">
        <v>220</v>
      </c>
      <c r="AQ30" s="625"/>
      <c r="AR30" s="625"/>
      <c r="AS30" s="625"/>
      <c r="AT30" s="625"/>
      <c r="AU30" s="625"/>
      <c r="AV30" s="625"/>
      <c r="AW30" s="625"/>
      <c r="AX30" s="625"/>
      <c r="AY30" s="625"/>
      <c r="AZ30" s="625"/>
      <c r="BA30" s="625"/>
      <c r="BB30" s="625"/>
      <c r="BC30" s="625"/>
      <c r="BD30" s="625"/>
      <c r="BE30" s="625"/>
      <c r="BF30" s="626"/>
      <c r="BG30" s="624" t="s">
        <v>305</v>
      </c>
      <c r="BH30" s="698"/>
      <c r="BI30" s="698"/>
      <c r="BJ30" s="698"/>
      <c r="BK30" s="698"/>
      <c r="BL30" s="698"/>
      <c r="BM30" s="698"/>
      <c r="BN30" s="698"/>
      <c r="BO30" s="698"/>
      <c r="BP30" s="698"/>
      <c r="BQ30" s="699"/>
      <c r="BR30" s="624" t="s">
        <v>306</v>
      </c>
      <c r="BS30" s="698"/>
      <c r="BT30" s="698"/>
      <c r="BU30" s="698"/>
      <c r="BV30" s="698"/>
      <c r="BW30" s="698"/>
      <c r="BX30" s="698"/>
      <c r="BY30" s="698"/>
      <c r="BZ30" s="698"/>
      <c r="CA30" s="698"/>
      <c r="CB30" s="699"/>
      <c r="CD30" s="687"/>
      <c r="CE30" s="688"/>
      <c r="CF30" s="660" t="s">
        <v>307</v>
      </c>
      <c r="CG30" s="661"/>
      <c r="CH30" s="661"/>
      <c r="CI30" s="661"/>
      <c r="CJ30" s="661"/>
      <c r="CK30" s="661"/>
      <c r="CL30" s="661"/>
      <c r="CM30" s="661"/>
      <c r="CN30" s="661"/>
      <c r="CO30" s="661"/>
      <c r="CP30" s="661"/>
      <c r="CQ30" s="662"/>
      <c r="CR30" s="645">
        <v>34075332</v>
      </c>
      <c r="CS30" s="646"/>
      <c r="CT30" s="646"/>
      <c r="CU30" s="646"/>
      <c r="CV30" s="646"/>
      <c r="CW30" s="646"/>
      <c r="CX30" s="646"/>
      <c r="CY30" s="647"/>
      <c r="CZ30" s="650">
        <v>8.6</v>
      </c>
      <c r="DA30" s="679"/>
      <c r="DB30" s="679"/>
      <c r="DC30" s="683"/>
      <c r="DD30" s="654">
        <v>26069519</v>
      </c>
      <c r="DE30" s="646"/>
      <c r="DF30" s="646"/>
      <c r="DG30" s="646"/>
      <c r="DH30" s="646"/>
      <c r="DI30" s="646"/>
      <c r="DJ30" s="646"/>
      <c r="DK30" s="647"/>
      <c r="DL30" s="654">
        <v>26069519</v>
      </c>
      <c r="DM30" s="646"/>
      <c r="DN30" s="646"/>
      <c r="DO30" s="646"/>
      <c r="DP30" s="646"/>
      <c r="DQ30" s="646"/>
      <c r="DR30" s="646"/>
      <c r="DS30" s="646"/>
      <c r="DT30" s="646"/>
      <c r="DU30" s="646"/>
      <c r="DV30" s="647"/>
      <c r="DW30" s="650">
        <v>13.3</v>
      </c>
      <c r="DX30" s="679"/>
      <c r="DY30" s="679"/>
      <c r="DZ30" s="679"/>
      <c r="EA30" s="679"/>
      <c r="EB30" s="679"/>
      <c r="EC30" s="680"/>
    </row>
    <row r="31" spans="2:133" ht="11.25" customHeight="1" x14ac:dyDescent="0.2">
      <c r="B31" s="642" t="s">
        <v>308</v>
      </c>
      <c r="C31" s="643"/>
      <c r="D31" s="643"/>
      <c r="E31" s="643"/>
      <c r="F31" s="643"/>
      <c r="G31" s="643"/>
      <c r="H31" s="643"/>
      <c r="I31" s="643"/>
      <c r="J31" s="643"/>
      <c r="K31" s="643"/>
      <c r="L31" s="643"/>
      <c r="M31" s="643"/>
      <c r="N31" s="643"/>
      <c r="O31" s="643"/>
      <c r="P31" s="643"/>
      <c r="Q31" s="644"/>
      <c r="R31" s="645">
        <v>86294928</v>
      </c>
      <c r="S31" s="646"/>
      <c r="T31" s="646"/>
      <c r="U31" s="646"/>
      <c r="V31" s="646"/>
      <c r="W31" s="646"/>
      <c r="X31" s="646"/>
      <c r="Y31" s="647"/>
      <c r="Z31" s="648">
        <v>21.2</v>
      </c>
      <c r="AA31" s="648"/>
      <c r="AB31" s="648"/>
      <c r="AC31" s="648"/>
      <c r="AD31" s="649" t="s">
        <v>232</v>
      </c>
      <c r="AE31" s="649"/>
      <c r="AF31" s="649"/>
      <c r="AG31" s="649"/>
      <c r="AH31" s="649"/>
      <c r="AI31" s="649"/>
      <c r="AJ31" s="649"/>
      <c r="AK31" s="649"/>
      <c r="AL31" s="650" t="s">
        <v>232</v>
      </c>
      <c r="AM31" s="651"/>
      <c r="AN31" s="651"/>
      <c r="AO31" s="652"/>
      <c r="AP31" s="702" t="s">
        <v>309</v>
      </c>
      <c r="AQ31" s="703"/>
      <c r="AR31" s="703"/>
      <c r="AS31" s="703"/>
      <c r="AT31" s="708" t="s">
        <v>310</v>
      </c>
      <c r="AU31" s="231"/>
      <c r="AV31" s="231"/>
      <c r="AW31" s="231"/>
      <c r="AX31" s="631" t="s">
        <v>184</v>
      </c>
      <c r="AY31" s="632"/>
      <c r="AZ31" s="632"/>
      <c r="BA31" s="632"/>
      <c r="BB31" s="632"/>
      <c r="BC31" s="632"/>
      <c r="BD31" s="632"/>
      <c r="BE31" s="632"/>
      <c r="BF31" s="633"/>
      <c r="BG31" s="713">
        <v>99.1</v>
      </c>
      <c r="BH31" s="700"/>
      <c r="BI31" s="700"/>
      <c r="BJ31" s="700"/>
      <c r="BK31" s="700"/>
      <c r="BL31" s="700"/>
      <c r="BM31" s="640">
        <v>97.7</v>
      </c>
      <c r="BN31" s="700"/>
      <c r="BO31" s="700"/>
      <c r="BP31" s="700"/>
      <c r="BQ31" s="701"/>
      <c r="BR31" s="713">
        <v>99.1</v>
      </c>
      <c r="BS31" s="700"/>
      <c r="BT31" s="700"/>
      <c r="BU31" s="700"/>
      <c r="BV31" s="700"/>
      <c r="BW31" s="700"/>
      <c r="BX31" s="640">
        <v>97.4</v>
      </c>
      <c r="BY31" s="700"/>
      <c r="BZ31" s="700"/>
      <c r="CA31" s="700"/>
      <c r="CB31" s="701"/>
      <c r="CD31" s="687"/>
      <c r="CE31" s="688"/>
      <c r="CF31" s="660" t="s">
        <v>311</v>
      </c>
      <c r="CG31" s="661"/>
      <c r="CH31" s="661"/>
      <c r="CI31" s="661"/>
      <c r="CJ31" s="661"/>
      <c r="CK31" s="661"/>
      <c r="CL31" s="661"/>
      <c r="CM31" s="661"/>
      <c r="CN31" s="661"/>
      <c r="CO31" s="661"/>
      <c r="CP31" s="661"/>
      <c r="CQ31" s="662"/>
      <c r="CR31" s="645">
        <v>2519656</v>
      </c>
      <c r="CS31" s="681"/>
      <c r="CT31" s="681"/>
      <c r="CU31" s="681"/>
      <c r="CV31" s="681"/>
      <c r="CW31" s="681"/>
      <c r="CX31" s="681"/>
      <c r="CY31" s="682"/>
      <c r="CZ31" s="650">
        <v>0.6</v>
      </c>
      <c r="DA31" s="679"/>
      <c r="DB31" s="679"/>
      <c r="DC31" s="683"/>
      <c r="DD31" s="654">
        <v>2519656</v>
      </c>
      <c r="DE31" s="681"/>
      <c r="DF31" s="681"/>
      <c r="DG31" s="681"/>
      <c r="DH31" s="681"/>
      <c r="DI31" s="681"/>
      <c r="DJ31" s="681"/>
      <c r="DK31" s="682"/>
      <c r="DL31" s="654">
        <v>2516940</v>
      </c>
      <c r="DM31" s="681"/>
      <c r="DN31" s="681"/>
      <c r="DO31" s="681"/>
      <c r="DP31" s="681"/>
      <c r="DQ31" s="681"/>
      <c r="DR31" s="681"/>
      <c r="DS31" s="681"/>
      <c r="DT31" s="681"/>
      <c r="DU31" s="681"/>
      <c r="DV31" s="682"/>
      <c r="DW31" s="650">
        <v>1.3</v>
      </c>
      <c r="DX31" s="679"/>
      <c r="DY31" s="679"/>
      <c r="DZ31" s="679"/>
      <c r="EA31" s="679"/>
      <c r="EB31" s="679"/>
      <c r="EC31" s="680"/>
    </row>
    <row r="32" spans="2:133" ht="11.25" customHeight="1" x14ac:dyDescent="0.2">
      <c r="B32" s="691" t="s">
        <v>312</v>
      </c>
      <c r="C32" s="692"/>
      <c r="D32" s="692"/>
      <c r="E32" s="692"/>
      <c r="F32" s="692"/>
      <c r="G32" s="692"/>
      <c r="H32" s="692"/>
      <c r="I32" s="692"/>
      <c r="J32" s="692"/>
      <c r="K32" s="692"/>
      <c r="L32" s="692"/>
      <c r="M32" s="692"/>
      <c r="N32" s="692"/>
      <c r="O32" s="692"/>
      <c r="P32" s="692"/>
      <c r="Q32" s="693"/>
      <c r="R32" s="645">
        <v>4948</v>
      </c>
      <c r="S32" s="646"/>
      <c r="T32" s="646"/>
      <c r="U32" s="646"/>
      <c r="V32" s="646"/>
      <c r="W32" s="646"/>
      <c r="X32" s="646"/>
      <c r="Y32" s="647"/>
      <c r="Z32" s="648">
        <v>0</v>
      </c>
      <c r="AA32" s="648"/>
      <c r="AB32" s="648"/>
      <c r="AC32" s="648"/>
      <c r="AD32" s="649">
        <v>4948</v>
      </c>
      <c r="AE32" s="649"/>
      <c r="AF32" s="649"/>
      <c r="AG32" s="649"/>
      <c r="AH32" s="649"/>
      <c r="AI32" s="649"/>
      <c r="AJ32" s="649"/>
      <c r="AK32" s="649"/>
      <c r="AL32" s="650">
        <v>0</v>
      </c>
      <c r="AM32" s="651"/>
      <c r="AN32" s="651"/>
      <c r="AO32" s="652"/>
      <c r="AP32" s="704"/>
      <c r="AQ32" s="705"/>
      <c r="AR32" s="705"/>
      <c r="AS32" s="705"/>
      <c r="AT32" s="709"/>
      <c r="AU32" s="230" t="s">
        <v>313</v>
      </c>
      <c r="AV32" s="230"/>
      <c r="AW32" s="230"/>
      <c r="AX32" s="642" t="s">
        <v>314</v>
      </c>
      <c r="AY32" s="643"/>
      <c r="AZ32" s="643"/>
      <c r="BA32" s="643"/>
      <c r="BB32" s="643"/>
      <c r="BC32" s="643"/>
      <c r="BD32" s="643"/>
      <c r="BE32" s="643"/>
      <c r="BF32" s="644"/>
      <c r="BG32" s="714">
        <v>98.9</v>
      </c>
      <c r="BH32" s="681"/>
      <c r="BI32" s="681"/>
      <c r="BJ32" s="681"/>
      <c r="BK32" s="681"/>
      <c r="BL32" s="681"/>
      <c r="BM32" s="651">
        <v>97.5</v>
      </c>
      <c r="BN32" s="711"/>
      <c r="BO32" s="711"/>
      <c r="BP32" s="711"/>
      <c r="BQ32" s="712"/>
      <c r="BR32" s="714">
        <v>99</v>
      </c>
      <c r="BS32" s="681"/>
      <c r="BT32" s="681"/>
      <c r="BU32" s="681"/>
      <c r="BV32" s="681"/>
      <c r="BW32" s="681"/>
      <c r="BX32" s="651">
        <v>97.4</v>
      </c>
      <c r="BY32" s="711"/>
      <c r="BZ32" s="711"/>
      <c r="CA32" s="711"/>
      <c r="CB32" s="712"/>
      <c r="CD32" s="689"/>
      <c r="CE32" s="690"/>
      <c r="CF32" s="660" t="s">
        <v>315</v>
      </c>
      <c r="CG32" s="661"/>
      <c r="CH32" s="661"/>
      <c r="CI32" s="661"/>
      <c r="CJ32" s="661"/>
      <c r="CK32" s="661"/>
      <c r="CL32" s="661"/>
      <c r="CM32" s="661"/>
      <c r="CN32" s="661"/>
      <c r="CO32" s="661"/>
      <c r="CP32" s="661"/>
      <c r="CQ32" s="662"/>
      <c r="CR32" s="645">
        <v>1572</v>
      </c>
      <c r="CS32" s="646"/>
      <c r="CT32" s="646"/>
      <c r="CU32" s="646"/>
      <c r="CV32" s="646"/>
      <c r="CW32" s="646"/>
      <c r="CX32" s="646"/>
      <c r="CY32" s="647"/>
      <c r="CZ32" s="650">
        <v>0</v>
      </c>
      <c r="DA32" s="679"/>
      <c r="DB32" s="679"/>
      <c r="DC32" s="683"/>
      <c r="DD32" s="654">
        <v>1572</v>
      </c>
      <c r="DE32" s="646"/>
      <c r="DF32" s="646"/>
      <c r="DG32" s="646"/>
      <c r="DH32" s="646"/>
      <c r="DI32" s="646"/>
      <c r="DJ32" s="646"/>
      <c r="DK32" s="647"/>
      <c r="DL32" s="654">
        <v>1572</v>
      </c>
      <c r="DM32" s="646"/>
      <c r="DN32" s="646"/>
      <c r="DO32" s="646"/>
      <c r="DP32" s="646"/>
      <c r="DQ32" s="646"/>
      <c r="DR32" s="646"/>
      <c r="DS32" s="646"/>
      <c r="DT32" s="646"/>
      <c r="DU32" s="646"/>
      <c r="DV32" s="647"/>
      <c r="DW32" s="650">
        <v>0</v>
      </c>
      <c r="DX32" s="679"/>
      <c r="DY32" s="679"/>
      <c r="DZ32" s="679"/>
      <c r="EA32" s="679"/>
      <c r="EB32" s="679"/>
      <c r="EC32" s="680"/>
    </row>
    <row r="33" spans="2:133" ht="11.25" customHeight="1" x14ac:dyDescent="0.2">
      <c r="B33" s="642" t="s">
        <v>316</v>
      </c>
      <c r="C33" s="643"/>
      <c r="D33" s="643"/>
      <c r="E33" s="643"/>
      <c r="F33" s="643"/>
      <c r="G33" s="643"/>
      <c r="H33" s="643"/>
      <c r="I33" s="643"/>
      <c r="J33" s="643"/>
      <c r="K33" s="643"/>
      <c r="L33" s="643"/>
      <c r="M33" s="643"/>
      <c r="N33" s="643"/>
      <c r="O33" s="643"/>
      <c r="P33" s="643"/>
      <c r="Q33" s="644"/>
      <c r="R33" s="645">
        <v>27758496</v>
      </c>
      <c r="S33" s="646"/>
      <c r="T33" s="646"/>
      <c r="U33" s="646"/>
      <c r="V33" s="646"/>
      <c r="W33" s="646"/>
      <c r="X33" s="646"/>
      <c r="Y33" s="647"/>
      <c r="Z33" s="648">
        <v>6.8</v>
      </c>
      <c r="AA33" s="648"/>
      <c r="AB33" s="648"/>
      <c r="AC33" s="648"/>
      <c r="AD33" s="649" t="s">
        <v>179</v>
      </c>
      <c r="AE33" s="649"/>
      <c r="AF33" s="649"/>
      <c r="AG33" s="649"/>
      <c r="AH33" s="649"/>
      <c r="AI33" s="649"/>
      <c r="AJ33" s="649"/>
      <c r="AK33" s="649"/>
      <c r="AL33" s="650" t="s">
        <v>232</v>
      </c>
      <c r="AM33" s="651"/>
      <c r="AN33" s="651"/>
      <c r="AO33" s="652"/>
      <c r="AP33" s="706"/>
      <c r="AQ33" s="707"/>
      <c r="AR33" s="707"/>
      <c r="AS33" s="707"/>
      <c r="AT33" s="710"/>
      <c r="AU33" s="232"/>
      <c r="AV33" s="232"/>
      <c r="AW33" s="232"/>
      <c r="AX33" s="695" t="s">
        <v>317</v>
      </c>
      <c r="AY33" s="696"/>
      <c r="AZ33" s="696"/>
      <c r="BA33" s="696"/>
      <c r="BB33" s="696"/>
      <c r="BC33" s="696"/>
      <c r="BD33" s="696"/>
      <c r="BE33" s="696"/>
      <c r="BF33" s="697"/>
      <c r="BG33" s="715">
        <v>99.2</v>
      </c>
      <c r="BH33" s="716"/>
      <c r="BI33" s="716"/>
      <c r="BJ33" s="716"/>
      <c r="BK33" s="716"/>
      <c r="BL33" s="716"/>
      <c r="BM33" s="717">
        <v>97.7</v>
      </c>
      <c r="BN33" s="716"/>
      <c r="BO33" s="716"/>
      <c r="BP33" s="716"/>
      <c r="BQ33" s="718"/>
      <c r="BR33" s="715">
        <v>99.1</v>
      </c>
      <c r="BS33" s="716"/>
      <c r="BT33" s="716"/>
      <c r="BU33" s="716"/>
      <c r="BV33" s="716"/>
      <c r="BW33" s="716"/>
      <c r="BX33" s="717">
        <v>97.1</v>
      </c>
      <c r="BY33" s="716"/>
      <c r="BZ33" s="716"/>
      <c r="CA33" s="716"/>
      <c r="CB33" s="718"/>
      <c r="CD33" s="660" t="s">
        <v>318</v>
      </c>
      <c r="CE33" s="661"/>
      <c r="CF33" s="661"/>
      <c r="CG33" s="661"/>
      <c r="CH33" s="661"/>
      <c r="CI33" s="661"/>
      <c r="CJ33" s="661"/>
      <c r="CK33" s="661"/>
      <c r="CL33" s="661"/>
      <c r="CM33" s="661"/>
      <c r="CN33" s="661"/>
      <c r="CO33" s="661"/>
      <c r="CP33" s="661"/>
      <c r="CQ33" s="662"/>
      <c r="CR33" s="645">
        <v>103152715</v>
      </c>
      <c r="CS33" s="681"/>
      <c r="CT33" s="681"/>
      <c r="CU33" s="681"/>
      <c r="CV33" s="681"/>
      <c r="CW33" s="681"/>
      <c r="CX33" s="681"/>
      <c r="CY33" s="682"/>
      <c r="CZ33" s="650">
        <v>25.9</v>
      </c>
      <c r="DA33" s="679"/>
      <c r="DB33" s="679"/>
      <c r="DC33" s="683"/>
      <c r="DD33" s="654">
        <v>77104313</v>
      </c>
      <c r="DE33" s="681"/>
      <c r="DF33" s="681"/>
      <c r="DG33" s="681"/>
      <c r="DH33" s="681"/>
      <c r="DI33" s="681"/>
      <c r="DJ33" s="681"/>
      <c r="DK33" s="682"/>
      <c r="DL33" s="654">
        <v>51463929</v>
      </c>
      <c r="DM33" s="681"/>
      <c r="DN33" s="681"/>
      <c r="DO33" s="681"/>
      <c r="DP33" s="681"/>
      <c r="DQ33" s="681"/>
      <c r="DR33" s="681"/>
      <c r="DS33" s="681"/>
      <c r="DT33" s="681"/>
      <c r="DU33" s="681"/>
      <c r="DV33" s="682"/>
      <c r="DW33" s="650">
        <v>26.2</v>
      </c>
      <c r="DX33" s="679"/>
      <c r="DY33" s="679"/>
      <c r="DZ33" s="679"/>
      <c r="EA33" s="679"/>
      <c r="EB33" s="679"/>
      <c r="EC33" s="680"/>
    </row>
    <row r="34" spans="2:133" ht="11.25" customHeight="1" x14ac:dyDescent="0.2">
      <c r="B34" s="642" t="s">
        <v>319</v>
      </c>
      <c r="C34" s="643"/>
      <c r="D34" s="643"/>
      <c r="E34" s="643"/>
      <c r="F34" s="643"/>
      <c r="G34" s="643"/>
      <c r="H34" s="643"/>
      <c r="I34" s="643"/>
      <c r="J34" s="643"/>
      <c r="K34" s="643"/>
      <c r="L34" s="643"/>
      <c r="M34" s="643"/>
      <c r="N34" s="643"/>
      <c r="O34" s="643"/>
      <c r="P34" s="643"/>
      <c r="Q34" s="644"/>
      <c r="R34" s="645">
        <v>1165135</v>
      </c>
      <c r="S34" s="646"/>
      <c r="T34" s="646"/>
      <c r="U34" s="646"/>
      <c r="V34" s="646"/>
      <c r="W34" s="646"/>
      <c r="X34" s="646"/>
      <c r="Y34" s="647"/>
      <c r="Z34" s="648">
        <v>0.3</v>
      </c>
      <c r="AA34" s="648"/>
      <c r="AB34" s="648"/>
      <c r="AC34" s="648"/>
      <c r="AD34" s="649">
        <v>1200</v>
      </c>
      <c r="AE34" s="649"/>
      <c r="AF34" s="649"/>
      <c r="AG34" s="649"/>
      <c r="AH34" s="649"/>
      <c r="AI34" s="649"/>
      <c r="AJ34" s="649"/>
      <c r="AK34" s="649"/>
      <c r="AL34" s="650">
        <v>0</v>
      </c>
      <c r="AM34" s="651"/>
      <c r="AN34" s="651"/>
      <c r="AO34" s="65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0" t="s">
        <v>320</v>
      </c>
      <c r="CE34" s="661"/>
      <c r="CF34" s="661"/>
      <c r="CG34" s="661"/>
      <c r="CH34" s="661"/>
      <c r="CI34" s="661"/>
      <c r="CJ34" s="661"/>
      <c r="CK34" s="661"/>
      <c r="CL34" s="661"/>
      <c r="CM34" s="661"/>
      <c r="CN34" s="661"/>
      <c r="CO34" s="661"/>
      <c r="CP34" s="661"/>
      <c r="CQ34" s="662"/>
      <c r="CR34" s="645">
        <v>37883316</v>
      </c>
      <c r="CS34" s="646"/>
      <c r="CT34" s="646"/>
      <c r="CU34" s="646"/>
      <c r="CV34" s="646"/>
      <c r="CW34" s="646"/>
      <c r="CX34" s="646"/>
      <c r="CY34" s="647"/>
      <c r="CZ34" s="650">
        <v>9.5</v>
      </c>
      <c r="DA34" s="679"/>
      <c r="DB34" s="679"/>
      <c r="DC34" s="683"/>
      <c r="DD34" s="654">
        <v>27909676</v>
      </c>
      <c r="DE34" s="646"/>
      <c r="DF34" s="646"/>
      <c r="DG34" s="646"/>
      <c r="DH34" s="646"/>
      <c r="DI34" s="646"/>
      <c r="DJ34" s="646"/>
      <c r="DK34" s="647"/>
      <c r="DL34" s="654">
        <v>19942545</v>
      </c>
      <c r="DM34" s="646"/>
      <c r="DN34" s="646"/>
      <c r="DO34" s="646"/>
      <c r="DP34" s="646"/>
      <c r="DQ34" s="646"/>
      <c r="DR34" s="646"/>
      <c r="DS34" s="646"/>
      <c r="DT34" s="646"/>
      <c r="DU34" s="646"/>
      <c r="DV34" s="647"/>
      <c r="DW34" s="650">
        <v>10.1</v>
      </c>
      <c r="DX34" s="679"/>
      <c r="DY34" s="679"/>
      <c r="DZ34" s="679"/>
      <c r="EA34" s="679"/>
      <c r="EB34" s="679"/>
      <c r="EC34" s="680"/>
    </row>
    <row r="35" spans="2:133" ht="11.25" customHeight="1" x14ac:dyDescent="0.2">
      <c r="B35" s="642" t="s">
        <v>321</v>
      </c>
      <c r="C35" s="643"/>
      <c r="D35" s="643"/>
      <c r="E35" s="643"/>
      <c r="F35" s="643"/>
      <c r="G35" s="643"/>
      <c r="H35" s="643"/>
      <c r="I35" s="643"/>
      <c r="J35" s="643"/>
      <c r="K35" s="643"/>
      <c r="L35" s="643"/>
      <c r="M35" s="643"/>
      <c r="N35" s="643"/>
      <c r="O35" s="643"/>
      <c r="P35" s="643"/>
      <c r="Q35" s="644"/>
      <c r="R35" s="645">
        <v>393084</v>
      </c>
      <c r="S35" s="646"/>
      <c r="T35" s="646"/>
      <c r="U35" s="646"/>
      <c r="V35" s="646"/>
      <c r="W35" s="646"/>
      <c r="X35" s="646"/>
      <c r="Y35" s="647"/>
      <c r="Z35" s="648">
        <v>0.1</v>
      </c>
      <c r="AA35" s="648"/>
      <c r="AB35" s="648"/>
      <c r="AC35" s="648"/>
      <c r="AD35" s="649" t="s">
        <v>232</v>
      </c>
      <c r="AE35" s="649"/>
      <c r="AF35" s="649"/>
      <c r="AG35" s="649"/>
      <c r="AH35" s="649"/>
      <c r="AI35" s="649"/>
      <c r="AJ35" s="649"/>
      <c r="AK35" s="649"/>
      <c r="AL35" s="650" t="s">
        <v>232</v>
      </c>
      <c r="AM35" s="651"/>
      <c r="AN35" s="651"/>
      <c r="AO35" s="652"/>
      <c r="AP35" s="235"/>
      <c r="AQ35" s="624" t="s">
        <v>322</v>
      </c>
      <c r="AR35" s="625"/>
      <c r="AS35" s="625"/>
      <c r="AT35" s="625"/>
      <c r="AU35" s="625"/>
      <c r="AV35" s="625"/>
      <c r="AW35" s="625"/>
      <c r="AX35" s="625"/>
      <c r="AY35" s="625"/>
      <c r="AZ35" s="625"/>
      <c r="BA35" s="625"/>
      <c r="BB35" s="625"/>
      <c r="BC35" s="625"/>
      <c r="BD35" s="625"/>
      <c r="BE35" s="625"/>
      <c r="BF35" s="626"/>
      <c r="BG35" s="624" t="s">
        <v>323</v>
      </c>
      <c r="BH35" s="625"/>
      <c r="BI35" s="625"/>
      <c r="BJ35" s="625"/>
      <c r="BK35" s="625"/>
      <c r="BL35" s="625"/>
      <c r="BM35" s="625"/>
      <c r="BN35" s="625"/>
      <c r="BO35" s="625"/>
      <c r="BP35" s="625"/>
      <c r="BQ35" s="625"/>
      <c r="BR35" s="625"/>
      <c r="BS35" s="625"/>
      <c r="BT35" s="625"/>
      <c r="BU35" s="625"/>
      <c r="BV35" s="625"/>
      <c r="BW35" s="625"/>
      <c r="BX35" s="625"/>
      <c r="BY35" s="625"/>
      <c r="BZ35" s="625"/>
      <c r="CA35" s="625"/>
      <c r="CB35" s="626"/>
      <c r="CD35" s="660" t="s">
        <v>324</v>
      </c>
      <c r="CE35" s="661"/>
      <c r="CF35" s="661"/>
      <c r="CG35" s="661"/>
      <c r="CH35" s="661"/>
      <c r="CI35" s="661"/>
      <c r="CJ35" s="661"/>
      <c r="CK35" s="661"/>
      <c r="CL35" s="661"/>
      <c r="CM35" s="661"/>
      <c r="CN35" s="661"/>
      <c r="CO35" s="661"/>
      <c r="CP35" s="661"/>
      <c r="CQ35" s="662"/>
      <c r="CR35" s="645">
        <v>3267681</v>
      </c>
      <c r="CS35" s="681"/>
      <c r="CT35" s="681"/>
      <c r="CU35" s="681"/>
      <c r="CV35" s="681"/>
      <c r="CW35" s="681"/>
      <c r="CX35" s="681"/>
      <c r="CY35" s="682"/>
      <c r="CZ35" s="650">
        <v>0.8</v>
      </c>
      <c r="DA35" s="679"/>
      <c r="DB35" s="679"/>
      <c r="DC35" s="683"/>
      <c r="DD35" s="654">
        <v>2310840</v>
      </c>
      <c r="DE35" s="681"/>
      <c r="DF35" s="681"/>
      <c r="DG35" s="681"/>
      <c r="DH35" s="681"/>
      <c r="DI35" s="681"/>
      <c r="DJ35" s="681"/>
      <c r="DK35" s="682"/>
      <c r="DL35" s="654">
        <v>2310840</v>
      </c>
      <c r="DM35" s="681"/>
      <c r="DN35" s="681"/>
      <c r="DO35" s="681"/>
      <c r="DP35" s="681"/>
      <c r="DQ35" s="681"/>
      <c r="DR35" s="681"/>
      <c r="DS35" s="681"/>
      <c r="DT35" s="681"/>
      <c r="DU35" s="681"/>
      <c r="DV35" s="682"/>
      <c r="DW35" s="650">
        <v>1.2</v>
      </c>
      <c r="DX35" s="679"/>
      <c r="DY35" s="679"/>
      <c r="DZ35" s="679"/>
      <c r="EA35" s="679"/>
      <c r="EB35" s="679"/>
      <c r="EC35" s="680"/>
    </row>
    <row r="36" spans="2:133" ht="11.25" customHeight="1" x14ac:dyDescent="0.2">
      <c r="B36" s="642" t="s">
        <v>325</v>
      </c>
      <c r="C36" s="643"/>
      <c r="D36" s="643"/>
      <c r="E36" s="643"/>
      <c r="F36" s="643"/>
      <c r="G36" s="643"/>
      <c r="H36" s="643"/>
      <c r="I36" s="643"/>
      <c r="J36" s="643"/>
      <c r="K36" s="643"/>
      <c r="L36" s="643"/>
      <c r="M36" s="643"/>
      <c r="N36" s="643"/>
      <c r="O36" s="643"/>
      <c r="P36" s="643"/>
      <c r="Q36" s="644"/>
      <c r="R36" s="645">
        <v>7509648</v>
      </c>
      <c r="S36" s="646"/>
      <c r="T36" s="646"/>
      <c r="U36" s="646"/>
      <c r="V36" s="646"/>
      <c r="W36" s="646"/>
      <c r="X36" s="646"/>
      <c r="Y36" s="647"/>
      <c r="Z36" s="648">
        <v>1.8</v>
      </c>
      <c r="AA36" s="648"/>
      <c r="AB36" s="648"/>
      <c r="AC36" s="648"/>
      <c r="AD36" s="649" t="s">
        <v>232</v>
      </c>
      <c r="AE36" s="649"/>
      <c r="AF36" s="649"/>
      <c r="AG36" s="649"/>
      <c r="AH36" s="649"/>
      <c r="AI36" s="649"/>
      <c r="AJ36" s="649"/>
      <c r="AK36" s="649"/>
      <c r="AL36" s="650" t="s">
        <v>126</v>
      </c>
      <c r="AM36" s="651"/>
      <c r="AN36" s="651"/>
      <c r="AO36" s="652"/>
      <c r="AP36" s="235"/>
      <c r="AQ36" s="719" t="s">
        <v>326</v>
      </c>
      <c r="AR36" s="720"/>
      <c r="AS36" s="720"/>
      <c r="AT36" s="720"/>
      <c r="AU36" s="720"/>
      <c r="AV36" s="720"/>
      <c r="AW36" s="720"/>
      <c r="AX36" s="720"/>
      <c r="AY36" s="721"/>
      <c r="AZ36" s="634">
        <v>36126593</v>
      </c>
      <c r="BA36" s="635"/>
      <c r="BB36" s="635"/>
      <c r="BC36" s="635"/>
      <c r="BD36" s="635"/>
      <c r="BE36" s="635"/>
      <c r="BF36" s="722"/>
      <c r="BG36" s="656" t="s">
        <v>327</v>
      </c>
      <c r="BH36" s="657"/>
      <c r="BI36" s="657"/>
      <c r="BJ36" s="657"/>
      <c r="BK36" s="657"/>
      <c r="BL36" s="657"/>
      <c r="BM36" s="657"/>
      <c r="BN36" s="657"/>
      <c r="BO36" s="657"/>
      <c r="BP36" s="657"/>
      <c r="BQ36" s="657"/>
      <c r="BR36" s="657"/>
      <c r="BS36" s="657"/>
      <c r="BT36" s="657"/>
      <c r="BU36" s="658"/>
      <c r="BV36" s="634">
        <v>-832191</v>
      </c>
      <c r="BW36" s="635"/>
      <c r="BX36" s="635"/>
      <c r="BY36" s="635"/>
      <c r="BZ36" s="635"/>
      <c r="CA36" s="635"/>
      <c r="CB36" s="722"/>
      <c r="CD36" s="660" t="s">
        <v>328</v>
      </c>
      <c r="CE36" s="661"/>
      <c r="CF36" s="661"/>
      <c r="CG36" s="661"/>
      <c r="CH36" s="661"/>
      <c r="CI36" s="661"/>
      <c r="CJ36" s="661"/>
      <c r="CK36" s="661"/>
      <c r="CL36" s="661"/>
      <c r="CM36" s="661"/>
      <c r="CN36" s="661"/>
      <c r="CO36" s="661"/>
      <c r="CP36" s="661"/>
      <c r="CQ36" s="662"/>
      <c r="CR36" s="645">
        <v>20295794</v>
      </c>
      <c r="CS36" s="646"/>
      <c r="CT36" s="646"/>
      <c r="CU36" s="646"/>
      <c r="CV36" s="646"/>
      <c r="CW36" s="646"/>
      <c r="CX36" s="646"/>
      <c r="CY36" s="647"/>
      <c r="CZ36" s="650">
        <v>5.0999999999999996</v>
      </c>
      <c r="DA36" s="679"/>
      <c r="DB36" s="679"/>
      <c r="DC36" s="683"/>
      <c r="DD36" s="654">
        <v>16917196</v>
      </c>
      <c r="DE36" s="646"/>
      <c r="DF36" s="646"/>
      <c r="DG36" s="646"/>
      <c r="DH36" s="646"/>
      <c r="DI36" s="646"/>
      <c r="DJ36" s="646"/>
      <c r="DK36" s="647"/>
      <c r="DL36" s="654">
        <v>9006265</v>
      </c>
      <c r="DM36" s="646"/>
      <c r="DN36" s="646"/>
      <c r="DO36" s="646"/>
      <c r="DP36" s="646"/>
      <c r="DQ36" s="646"/>
      <c r="DR36" s="646"/>
      <c r="DS36" s="646"/>
      <c r="DT36" s="646"/>
      <c r="DU36" s="646"/>
      <c r="DV36" s="647"/>
      <c r="DW36" s="650">
        <v>4.5999999999999996</v>
      </c>
      <c r="DX36" s="679"/>
      <c r="DY36" s="679"/>
      <c r="DZ36" s="679"/>
      <c r="EA36" s="679"/>
      <c r="EB36" s="679"/>
      <c r="EC36" s="680"/>
    </row>
    <row r="37" spans="2:133" ht="11.25" customHeight="1" x14ac:dyDescent="0.2">
      <c r="B37" s="642" t="s">
        <v>329</v>
      </c>
      <c r="C37" s="643"/>
      <c r="D37" s="643"/>
      <c r="E37" s="643"/>
      <c r="F37" s="643"/>
      <c r="G37" s="643"/>
      <c r="H37" s="643"/>
      <c r="I37" s="643"/>
      <c r="J37" s="643"/>
      <c r="K37" s="643"/>
      <c r="L37" s="643"/>
      <c r="M37" s="643"/>
      <c r="N37" s="643"/>
      <c r="O37" s="643"/>
      <c r="P37" s="643"/>
      <c r="Q37" s="644"/>
      <c r="R37" s="645">
        <v>10820079</v>
      </c>
      <c r="S37" s="646"/>
      <c r="T37" s="646"/>
      <c r="U37" s="646"/>
      <c r="V37" s="646"/>
      <c r="W37" s="646"/>
      <c r="X37" s="646"/>
      <c r="Y37" s="647"/>
      <c r="Z37" s="648">
        <v>2.7</v>
      </c>
      <c r="AA37" s="648"/>
      <c r="AB37" s="648"/>
      <c r="AC37" s="648"/>
      <c r="AD37" s="649" t="s">
        <v>179</v>
      </c>
      <c r="AE37" s="649"/>
      <c r="AF37" s="649"/>
      <c r="AG37" s="649"/>
      <c r="AH37" s="649"/>
      <c r="AI37" s="649"/>
      <c r="AJ37" s="649"/>
      <c r="AK37" s="649"/>
      <c r="AL37" s="650" t="s">
        <v>126</v>
      </c>
      <c r="AM37" s="651"/>
      <c r="AN37" s="651"/>
      <c r="AO37" s="652"/>
      <c r="AQ37" s="723" t="s">
        <v>330</v>
      </c>
      <c r="AR37" s="724"/>
      <c r="AS37" s="724"/>
      <c r="AT37" s="724"/>
      <c r="AU37" s="724"/>
      <c r="AV37" s="724"/>
      <c r="AW37" s="724"/>
      <c r="AX37" s="724"/>
      <c r="AY37" s="725"/>
      <c r="AZ37" s="645">
        <v>5939524</v>
      </c>
      <c r="BA37" s="646"/>
      <c r="BB37" s="646"/>
      <c r="BC37" s="646"/>
      <c r="BD37" s="681"/>
      <c r="BE37" s="681"/>
      <c r="BF37" s="712"/>
      <c r="BG37" s="660" t="s">
        <v>331</v>
      </c>
      <c r="BH37" s="661"/>
      <c r="BI37" s="661"/>
      <c r="BJ37" s="661"/>
      <c r="BK37" s="661"/>
      <c r="BL37" s="661"/>
      <c r="BM37" s="661"/>
      <c r="BN37" s="661"/>
      <c r="BO37" s="661"/>
      <c r="BP37" s="661"/>
      <c r="BQ37" s="661"/>
      <c r="BR37" s="661"/>
      <c r="BS37" s="661"/>
      <c r="BT37" s="661"/>
      <c r="BU37" s="662"/>
      <c r="BV37" s="645">
        <v>-3105910</v>
      </c>
      <c r="BW37" s="646"/>
      <c r="BX37" s="646"/>
      <c r="BY37" s="646"/>
      <c r="BZ37" s="646"/>
      <c r="CA37" s="646"/>
      <c r="CB37" s="655"/>
      <c r="CD37" s="660" t="s">
        <v>332</v>
      </c>
      <c r="CE37" s="661"/>
      <c r="CF37" s="661"/>
      <c r="CG37" s="661"/>
      <c r="CH37" s="661"/>
      <c r="CI37" s="661"/>
      <c r="CJ37" s="661"/>
      <c r="CK37" s="661"/>
      <c r="CL37" s="661"/>
      <c r="CM37" s="661"/>
      <c r="CN37" s="661"/>
      <c r="CO37" s="661"/>
      <c r="CP37" s="661"/>
      <c r="CQ37" s="662"/>
      <c r="CR37" s="645">
        <v>218245</v>
      </c>
      <c r="CS37" s="681"/>
      <c r="CT37" s="681"/>
      <c r="CU37" s="681"/>
      <c r="CV37" s="681"/>
      <c r="CW37" s="681"/>
      <c r="CX37" s="681"/>
      <c r="CY37" s="682"/>
      <c r="CZ37" s="650">
        <v>0.1</v>
      </c>
      <c r="DA37" s="679"/>
      <c r="DB37" s="679"/>
      <c r="DC37" s="683"/>
      <c r="DD37" s="654">
        <v>217445</v>
      </c>
      <c r="DE37" s="681"/>
      <c r="DF37" s="681"/>
      <c r="DG37" s="681"/>
      <c r="DH37" s="681"/>
      <c r="DI37" s="681"/>
      <c r="DJ37" s="681"/>
      <c r="DK37" s="682"/>
      <c r="DL37" s="654">
        <v>217445</v>
      </c>
      <c r="DM37" s="681"/>
      <c r="DN37" s="681"/>
      <c r="DO37" s="681"/>
      <c r="DP37" s="681"/>
      <c r="DQ37" s="681"/>
      <c r="DR37" s="681"/>
      <c r="DS37" s="681"/>
      <c r="DT37" s="681"/>
      <c r="DU37" s="681"/>
      <c r="DV37" s="682"/>
      <c r="DW37" s="650">
        <v>0.1</v>
      </c>
      <c r="DX37" s="679"/>
      <c r="DY37" s="679"/>
      <c r="DZ37" s="679"/>
      <c r="EA37" s="679"/>
      <c r="EB37" s="679"/>
      <c r="EC37" s="680"/>
    </row>
    <row r="38" spans="2:133" ht="11.25" customHeight="1" x14ac:dyDescent="0.2">
      <c r="B38" s="642" t="s">
        <v>333</v>
      </c>
      <c r="C38" s="643"/>
      <c r="D38" s="643"/>
      <c r="E38" s="643"/>
      <c r="F38" s="643"/>
      <c r="G38" s="643"/>
      <c r="H38" s="643"/>
      <c r="I38" s="643"/>
      <c r="J38" s="643"/>
      <c r="K38" s="643"/>
      <c r="L38" s="643"/>
      <c r="M38" s="643"/>
      <c r="N38" s="643"/>
      <c r="O38" s="643"/>
      <c r="P38" s="643"/>
      <c r="Q38" s="644"/>
      <c r="R38" s="645">
        <v>14679232</v>
      </c>
      <c r="S38" s="646"/>
      <c r="T38" s="646"/>
      <c r="U38" s="646"/>
      <c r="V38" s="646"/>
      <c r="W38" s="646"/>
      <c r="X38" s="646"/>
      <c r="Y38" s="647"/>
      <c r="Z38" s="648">
        <v>3.6</v>
      </c>
      <c r="AA38" s="648"/>
      <c r="AB38" s="648"/>
      <c r="AC38" s="648"/>
      <c r="AD38" s="649">
        <v>249</v>
      </c>
      <c r="AE38" s="649"/>
      <c r="AF38" s="649"/>
      <c r="AG38" s="649"/>
      <c r="AH38" s="649"/>
      <c r="AI38" s="649"/>
      <c r="AJ38" s="649"/>
      <c r="AK38" s="649"/>
      <c r="AL38" s="650">
        <v>0</v>
      </c>
      <c r="AM38" s="651"/>
      <c r="AN38" s="651"/>
      <c r="AO38" s="652"/>
      <c r="AQ38" s="723" t="s">
        <v>334</v>
      </c>
      <c r="AR38" s="724"/>
      <c r="AS38" s="724"/>
      <c r="AT38" s="724"/>
      <c r="AU38" s="724"/>
      <c r="AV38" s="724"/>
      <c r="AW38" s="724"/>
      <c r="AX38" s="724"/>
      <c r="AY38" s="725"/>
      <c r="AZ38" s="645">
        <v>1242869</v>
      </c>
      <c r="BA38" s="646"/>
      <c r="BB38" s="646"/>
      <c r="BC38" s="646"/>
      <c r="BD38" s="681"/>
      <c r="BE38" s="681"/>
      <c r="BF38" s="712"/>
      <c r="BG38" s="660" t="s">
        <v>335</v>
      </c>
      <c r="BH38" s="661"/>
      <c r="BI38" s="661"/>
      <c r="BJ38" s="661"/>
      <c r="BK38" s="661"/>
      <c r="BL38" s="661"/>
      <c r="BM38" s="661"/>
      <c r="BN38" s="661"/>
      <c r="BO38" s="661"/>
      <c r="BP38" s="661"/>
      <c r="BQ38" s="661"/>
      <c r="BR38" s="661"/>
      <c r="BS38" s="661"/>
      <c r="BT38" s="661"/>
      <c r="BU38" s="662"/>
      <c r="BV38" s="645">
        <v>96975</v>
      </c>
      <c r="BW38" s="646"/>
      <c r="BX38" s="646"/>
      <c r="BY38" s="646"/>
      <c r="BZ38" s="646"/>
      <c r="CA38" s="646"/>
      <c r="CB38" s="655"/>
      <c r="CD38" s="660" t="s">
        <v>336</v>
      </c>
      <c r="CE38" s="661"/>
      <c r="CF38" s="661"/>
      <c r="CG38" s="661"/>
      <c r="CH38" s="661"/>
      <c r="CI38" s="661"/>
      <c r="CJ38" s="661"/>
      <c r="CK38" s="661"/>
      <c r="CL38" s="661"/>
      <c r="CM38" s="661"/>
      <c r="CN38" s="661"/>
      <c r="CO38" s="661"/>
      <c r="CP38" s="661"/>
      <c r="CQ38" s="662"/>
      <c r="CR38" s="645">
        <v>28588968</v>
      </c>
      <c r="CS38" s="646"/>
      <c r="CT38" s="646"/>
      <c r="CU38" s="646"/>
      <c r="CV38" s="646"/>
      <c r="CW38" s="646"/>
      <c r="CX38" s="646"/>
      <c r="CY38" s="647"/>
      <c r="CZ38" s="650">
        <v>7.2</v>
      </c>
      <c r="DA38" s="679"/>
      <c r="DB38" s="679"/>
      <c r="DC38" s="683"/>
      <c r="DD38" s="654">
        <v>22727508</v>
      </c>
      <c r="DE38" s="646"/>
      <c r="DF38" s="646"/>
      <c r="DG38" s="646"/>
      <c r="DH38" s="646"/>
      <c r="DI38" s="646"/>
      <c r="DJ38" s="646"/>
      <c r="DK38" s="647"/>
      <c r="DL38" s="654">
        <v>20204279</v>
      </c>
      <c r="DM38" s="646"/>
      <c r="DN38" s="646"/>
      <c r="DO38" s="646"/>
      <c r="DP38" s="646"/>
      <c r="DQ38" s="646"/>
      <c r="DR38" s="646"/>
      <c r="DS38" s="646"/>
      <c r="DT38" s="646"/>
      <c r="DU38" s="646"/>
      <c r="DV38" s="647"/>
      <c r="DW38" s="650">
        <v>10.3</v>
      </c>
      <c r="DX38" s="679"/>
      <c r="DY38" s="679"/>
      <c r="DZ38" s="679"/>
      <c r="EA38" s="679"/>
      <c r="EB38" s="679"/>
      <c r="EC38" s="680"/>
    </row>
    <row r="39" spans="2:133" ht="11.25" customHeight="1" x14ac:dyDescent="0.2">
      <c r="B39" s="642" t="s">
        <v>337</v>
      </c>
      <c r="C39" s="643"/>
      <c r="D39" s="643"/>
      <c r="E39" s="643"/>
      <c r="F39" s="643"/>
      <c r="G39" s="643"/>
      <c r="H39" s="643"/>
      <c r="I39" s="643"/>
      <c r="J39" s="643"/>
      <c r="K39" s="643"/>
      <c r="L39" s="643"/>
      <c r="M39" s="643"/>
      <c r="N39" s="643"/>
      <c r="O39" s="643"/>
      <c r="P39" s="643"/>
      <c r="Q39" s="644"/>
      <c r="R39" s="645">
        <v>61063488</v>
      </c>
      <c r="S39" s="646"/>
      <c r="T39" s="646"/>
      <c r="U39" s="646"/>
      <c r="V39" s="646"/>
      <c r="W39" s="646"/>
      <c r="X39" s="646"/>
      <c r="Y39" s="647"/>
      <c r="Z39" s="648">
        <v>15</v>
      </c>
      <c r="AA39" s="648"/>
      <c r="AB39" s="648"/>
      <c r="AC39" s="648"/>
      <c r="AD39" s="649" t="s">
        <v>232</v>
      </c>
      <c r="AE39" s="649"/>
      <c r="AF39" s="649"/>
      <c r="AG39" s="649"/>
      <c r="AH39" s="649"/>
      <c r="AI39" s="649"/>
      <c r="AJ39" s="649"/>
      <c r="AK39" s="649"/>
      <c r="AL39" s="650" t="s">
        <v>232</v>
      </c>
      <c r="AM39" s="651"/>
      <c r="AN39" s="651"/>
      <c r="AO39" s="652"/>
      <c r="AQ39" s="723" t="s">
        <v>338</v>
      </c>
      <c r="AR39" s="724"/>
      <c r="AS39" s="724"/>
      <c r="AT39" s="724"/>
      <c r="AU39" s="724"/>
      <c r="AV39" s="724"/>
      <c r="AW39" s="724"/>
      <c r="AX39" s="724"/>
      <c r="AY39" s="725"/>
      <c r="AZ39" s="645">
        <v>451600</v>
      </c>
      <c r="BA39" s="646"/>
      <c r="BB39" s="646"/>
      <c r="BC39" s="646"/>
      <c r="BD39" s="681"/>
      <c r="BE39" s="681"/>
      <c r="BF39" s="712"/>
      <c r="BG39" s="660" t="s">
        <v>339</v>
      </c>
      <c r="BH39" s="661"/>
      <c r="BI39" s="661"/>
      <c r="BJ39" s="661"/>
      <c r="BK39" s="661"/>
      <c r="BL39" s="661"/>
      <c r="BM39" s="661"/>
      <c r="BN39" s="661"/>
      <c r="BO39" s="661"/>
      <c r="BP39" s="661"/>
      <c r="BQ39" s="661"/>
      <c r="BR39" s="661"/>
      <c r="BS39" s="661"/>
      <c r="BT39" s="661"/>
      <c r="BU39" s="662"/>
      <c r="BV39" s="645">
        <v>152570</v>
      </c>
      <c r="BW39" s="646"/>
      <c r="BX39" s="646"/>
      <c r="BY39" s="646"/>
      <c r="BZ39" s="646"/>
      <c r="CA39" s="646"/>
      <c r="CB39" s="655"/>
      <c r="CD39" s="660" t="s">
        <v>340</v>
      </c>
      <c r="CE39" s="661"/>
      <c r="CF39" s="661"/>
      <c r="CG39" s="661"/>
      <c r="CH39" s="661"/>
      <c r="CI39" s="661"/>
      <c r="CJ39" s="661"/>
      <c r="CK39" s="661"/>
      <c r="CL39" s="661"/>
      <c r="CM39" s="661"/>
      <c r="CN39" s="661"/>
      <c r="CO39" s="661"/>
      <c r="CP39" s="661"/>
      <c r="CQ39" s="662"/>
      <c r="CR39" s="645">
        <v>7803145</v>
      </c>
      <c r="CS39" s="681"/>
      <c r="CT39" s="681"/>
      <c r="CU39" s="681"/>
      <c r="CV39" s="681"/>
      <c r="CW39" s="681"/>
      <c r="CX39" s="681"/>
      <c r="CY39" s="682"/>
      <c r="CZ39" s="650">
        <v>2</v>
      </c>
      <c r="DA39" s="679"/>
      <c r="DB39" s="679"/>
      <c r="DC39" s="683"/>
      <c r="DD39" s="654">
        <v>5496084</v>
      </c>
      <c r="DE39" s="681"/>
      <c r="DF39" s="681"/>
      <c r="DG39" s="681"/>
      <c r="DH39" s="681"/>
      <c r="DI39" s="681"/>
      <c r="DJ39" s="681"/>
      <c r="DK39" s="682"/>
      <c r="DL39" s="654" t="s">
        <v>126</v>
      </c>
      <c r="DM39" s="681"/>
      <c r="DN39" s="681"/>
      <c r="DO39" s="681"/>
      <c r="DP39" s="681"/>
      <c r="DQ39" s="681"/>
      <c r="DR39" s="681"/>
      <c r="DS39" s="681"/>
      <c r="DT39" s="681"/>
      <c r="DU39" s="681"/>
      <c r="DV39" s="682"/>
      <c r="DW39" s="650" t="s">
        <v>232</v>
      </c>
      <c r="DX39" s="679"/>
      <c r="DY39" s="679"/>
      <c r="DZ39" s="679"/>
      <c r="EA39" s="679"/>
      <c r="EB39" s="679"/>
      <c r="EC39" s="680"/>
    </row>
    <row r="40" spans="2:133" ht="11.25" customHeight="1" x14ac:dyDescent="0.2">
      <c r="B40" s="642" t="s">
        <v>341</v>
      </c>
      <c r="C40" s="643"/>
      <c r="D40" s="643"/>
      <c r="E40" s="643"/>
      <c r="F40" s="643"/>
      <c r="G40" s="643"/>
      <c r="H40" s="643"/>
      <c r="I40" s="643"/>
      <c r="J40" s="643"/>
      <c r="K40" s="643"/>
      <c r="L40" s="643"/>
      <c r="M40" s="643"/>
      <c r="N40" s="643"/>
      <c r="O40" s="643"/>
      <c r="P40" s="643"/>
      <c r="Q40" s="644"/>
      <c r="R40" s="645" t="s">
        <v>126</v>
      </c>
      <c r="S40" s="646"/>
      <c r="T40" s="646"/>
      <c r="U40" s="646"/>
      <c r="V40" s="646"/>
      <c r="W40" s="646"/>
      <c r="X40" s="646"/>
      <c r="Y40" s="647"/>
      <c r="Z40" s="648" t="s">
        <v>232</v>
      </c>
      <c r="AA40" s="648"/>
      <c r="AB40" s="648"/>
      <c r="AC40" s="648"/>
      <c r="AD40" s="649" t="s">
        <v>179</v>
      </c>
      <c r="AE40" s="649"/>
      <c r="AF40" s="649"/>
      <c r="AG40" s="649"/>
      <c r="AH40" s="649"/>
      <c r="AI40" s="649"/>
      <c r="AJ40" s="649"/>
      <c r="AK40" s="649"/>
      <c r="AL40" s="650" t="s">
        <v>126</v>
      </c>
      <c r="AM40" s="651"/>
      <c r="AN40" s="651"/>
      <c r="AO40" s="652"/>
      <c r="AQ40" s="723" t="s">
        <v>342</v>
      </c>
      <c r="AR40" s="724"/>
      <c r="AS40" s="724"/>
      <c r="AT40" s="724"/>
      <c r="AU40" s="724"/>
      <c r="AV40" s="724"/>
      <c r="AW40" s="724"/>
      <c r="AX40" s="724"/>
      <c r="AY40" s="725"/>
      <c r="AZ40" s="645">
        <v>149876</v>
      </c>
      <c r="BA40" s="646"/>
      <c r="BB40" s="646"/>
      <c r="BC40" s="646"/>
      <c r="BD40" s="681"/>
      <c r="BE40" s="681"/>
      <c r="BF40" s="712"/>
      <c r="BG40" s="726" t="s">
        <v>343</v>
      </c>
      <c r="BH40" s="727"/>
      <c r="BI40" s="727"/>
      <c r="BJ40" s="727"/>
      <c r="BK40" s="727"/>
      <c r="BL40" s="236"/>
      <c r="BM40" s="661" t="s">
        <v>344</v>
      </c>
      <c r="BN40" s="661"/>
      <c r="BO40" s="661"/>
      <c r="BP40" s="661"/>
      <c r="BQ40" s="661"/>
      <c r="BR40" s="661"/>
      <c r="BS40" s="661"/>
      <c r="BT40" s="661"/>
      <c r="BU40" s="662"/>
      <c r="BV40" s="645">
        <v>98</v>
      </c>
      <c r="BW40" s="646"/>
      <c r="BX40" s="646"/>
      <c r="BY40" s="646"/>
      <c r="BZ40" s="646"/>
      <c r="CA40" s="646"/>
      <c r="CB40" s="655"/>
      <c r="CD40" s="660" t="s">
        <v>345</v>
      </c>
      <c r="CE40" s="661"/>
      <c r="CF40" s="661"/>
      <c r="CG40" s="661"/>
      <c r="CH40" s="661"/>
      <c r="CI40" s="661"/>
      <c r="CJ40" s="661"/>
      <c r="CK40" s="661"/>
      <c r="CL40" s="661"/>
      <c r="CM40" s="661"/>
      <c r="CN40" s="661"/>
      <c r="CO40" s="661"/>
      <c r="CP40" s="661"/>
      <c r="CQ40" s="662"/>
      <c r="CR40" s="645">
        <v>5313811</v>
      </c>
      <c r="CS40" s="646"/>
      <c r="CT40" s="646"/>
      <c r="CU40" s="646"/>
      <c r="CV40" s="646"/>
      <c r="CW40" s="646"/>
      <c r="CX40" s="646"/>
      <c r="CY40" s="647"/>
      <c r="CZ40" s="650">
        <v>1.3</v>
      </c>
      <c r="DA40" s="679"/>
      <c r="DB40" s="679"/>
      <c r="DC40" s="683"/>
      <c r="DD40" s="654">
        <v>1743009</v>
      </c>
      <c r="DE40" s="646"/>
      <c r="DF40" s="646"/>
      <c r="DG40" s="646"/>
      <c r="DH40" s="646"/>
      <c r="DI40" s="646"/>
      <c r="DJ40" s="646"/>
      <c r="DK40" s="647"/>
      <c r="DL40" s="654" t="s">
        <v>126</v>
      </c>
      <c r="DM40" s="646"/>
      <c r="DN40" s="646"/>
      <c r="DO40" s="646"/>
      <c r="DP40" s="646"/>
      <c r="DQ40" s="646"/>
      <c r="DR40" s="646"/>
      <c r="DS40" s="646"/>
      <c r="DT40" s="646"/>
      <c r="DU40" s="646"/>
      <c r="DV40" s="647"/>
      <c r="DW40" s="650" t="s">
        <v>126</v>
      </c>
      <c r="DX40" s="679"/>
      <c r="DY40" s="679"/>
      <c r="DZ40" s="679"/>
      <c r="EA40" s="679"/>
      <c r="EB40" s="679"/>
      <c r="EC40" s="680"/>
    </row>
    <row r="41" spans="2:133" ht="11.25" customHeight="1" x14ac:dyDescent="0.2">
      <c r="B41" s="642" t="s">
        <v>346</v>
      </c>
      <c r="C41" s="643"/>
      <c r="D41" s="643"/>
      <c r="E41" s="643"/>
      <c r="F41" s="643"/>
      <c r="G41" s="643"/>
      <c r="H41" s="643"/>
      <c r="I41" s="643"/>
      <c r="J41" s="643"/>
      <c r="K41" s="643"/>
      <c r="L41" s="643"/>
      <c r="M41" s="643"/>
      <c r="N41" s="643"/>
      <c r="O41" s="643"/>
      <c r="P41" s="643"/>
      <c r="Q41" s="644"/>
      <c r="R41" s="645">
        <v>18268088</v>
      </c>
      <c r="S41" s="646"/>
      <c r="T41" s="646"/>
      <c r="U41" s="646"/>
      <c r="V41" s="646"/>
      <c r="W41" s="646"/>
      <c r="X41" s="646"/>
      <c r="Y41" s="647"/>
      <c r="Z41" s="648">
        <v>4.5</v>
      </c>
      <c r="AA41" s="648"/>
      <c r="AB41" s="648"/>
      <c r="AC41" s="648"/>
      <c r="AD41" s="649" t="s">
        <v>179</v>
      </c>
      <c r="AE41" s="649"/>
      <c r="AF41" s="649"/>
      <c r="AG41" s="649"/>
      <c r="AH41" s="649"/>
      <c r="AI41" s="649"/>
      <c r="AJ41" s="649"/>
      <c r="AK41" s="649"/>
      <c r="AL41" s="650" t="s">
        <v>232</v>
      </c>
      <c r="AM41" s="651"/>
      <c r="AN41" s="651"/>
      <c r="AO41" s="652"/>
      <c r="AQ41" s="723" t="s">
        <v>347</v>
      </c>
      <c r="AR41" s="724"/>
      <c r="AS41" s="724"/>
      <c r="AT41" s="724"/>
      <c r="AU41" s="724"/>
      <c r="AV41" s="724"/>
      <c r="AW41" s="724"/>
      <c r="AX41" s="724"/>
      <c r="AY41" s="725"/>
      <c r="AZ41" s="645">
        <v>9109564</v>
      </c>
      <c r="BA41" s="646"/>
      <c r="BB41" s="646"/>
      <c r="BC41" s="646"/>
      <c r="BD41" s="681"/>
      <c r="BE41" s="681"/>
      <c r="BF41" s="712"/>
      <c r="BG41" s="726"/>
      <c r="BH41" s="727"/>
      <c r="BI41" s="727"/>
      <c r="BJ41" s="727"/>
      <c r="BK41" s="727"/>
      <c r="BL41" s="236"/>
      <c r="BM41" s="661" t="s">
        <v>348</v>
      </c>
      <c r="BN41" s="661"/>
      <c r="BO41" s="661"/>
      <c r="BP41" s="661"/>
      <c r="BQ41" s="661"/>
      <c r="BR41" s="661"/>
      <c r="BS41" s="661"/>
      <c r="BT41" s="661"/>
      <c r="BU41" s="662"/>
      <c r="BV41" s="645" t="s">
        <v>126</v>
      </c>
      <c r="BW41" s="646"/>
      <c r="BX41" s="646"/>
      <c r="BY41" s="646"/>
      <c r="BZ41" s="646"/>
      <c r="CA41" s="646"/>
      <c r="CB41" s="655"/>
      <c r="CD41" s="660" t="s">
        <v>349</v>
      </c>
      <c r="CE41" s="661"/>
      <c r="CF41" s="661"/>
      <c r="CG41" s="661"/>
      <c r="CH41" s="661"/>
      <c r="CI41" s="661"/>
      <c r="CJ41" s="661"/>
      <c r="CK41" s="661"/>
      <c r="CL41" s="661"/>
      <c r="CM41" s="661"/>
      <c r="CN41" s="661"/>
      <c r="CO41" s="661"/>
      <c r="CP41" s="661"/>
      <c r="CQ41" s="662"/>
      <c r="CR41" s="645" t="s">
        <v>126</v>
      </c>
      <c r="CS41" s="681"/>
      <c r="CT41" s="681"/>
      <c r="CU41" s="681"/>
      <c r="CV41" s="681"/>
      <c r="CW41" s="681"/>
      <c r="CX41" s="681"/>
      <c r="CY41" s="682"/>
      <c r="CZ41" s="650" t="s">
        <v>232</v>
      </c>
      <c r="DA41" s="679"/>
      <c r="DB41" s="679"/>
      <c r="DC41" s="683"/>
      <c r="DD41" s="654" t="s">
        <v>232</v>
      </c>
      <c r="DE41" s="681"/>
      <c r="DF41" s="681"/>
      <c r="DG41" s="681"/>
      <c r="DH41" s="681"/>
      <c r="DI41" s="681"/>
      <c r="DJ41" s="681"/>
      <c r="DK41" s="682"/>
      <c r="DL41" s="732"/>
      <c r="DM41" s="733"/>
      <c r="DN41" s="733"/>
      <c r="DO41" s="733"/>
      <c r="DP41" s="733"/>
      <c r="DQ41" s="733"/>
      <c r="DR41" s="733"/>
      <c r="DS41" s="733"/>
      <c r="DT41" s="733"/>
      <c r="DU41" s="733"/>
      <c r="DV41" s="734"/>
      <c r="DW41" s="735"/>
      <c r="DX41" s="736"/>
      <c r="DY41" s="736"/>
      <c r="DZ41" s="736"/>
      <c r="EA41" s="736"/>
      <c r="EB41" s="736"/>
      <c r="EC41" s="737"/>
    </row>
    <row r="42" spans="2:133" ht="11.25" customHeight="1" x14ac:dyDescent="0.2">
      <c r="B42" s="695" t="s">
        <v>350</v>
      </c>
      <c r="C42" s="696"/>
      <c r="D42" s="696"/>
      <c r="E42" s="696"/>
      <c r="F42" s="696"/>
      <c r="G42" s="696"/>
      <c r="H42" s="696"/>
      <c r="I42" s="696"/>
      <c r="J42" s="696"/>
      <c r="K42" s="696"/>
      <c r="L42" s="696"/>
      <c r="M42" s="696"/>
      <c r="N42" s="696"/>
      <c r="O42" s="696"/>
      <c r="P42" s="696"/>
      <c r="Q42" s="697"/>
      <c r="R42" s="730">
        <v>407076330</v>
      </c>
      <c r="S42" s="731"/>
      <c r="T42" s="731"/>
      <c r="U42" s="731"/>
      <c r="V42" s="731"/>
      <c r="W42" s="731"/>
      <c r="X42" s="731"/>
      <c r="Y42" s="739"/>
      <c r="Z42" s="740">
        <v>100</v>
      </c>
      <c r="AA42" s="740"/>
      <c r="AB42" s="740"/>
      <c r="AC42" s="740"/>
      <c r="AD42" s="741">
        <v>178315282</v>
      </c>
      <c r="AE42" s="741"/>
      <c r="AF42" s="741"/>
      <c r="AG42" s="741"/>
      <c r="AH42" s="741"/>
      <c r="AI42" s="741"/>
      <c r="AJ42" s="741"/>
      <c r="AK42" s="741"/>
      <c r="AL42" s="742">
        <v>100</v>
      </c>
      <c r="AM42" s="717"/>
      <c r="AN42" s="717"/>
      <c r="AO42" s="743"/>
      <c r="AQ42" s="744" t="s">
        <v>351</v>
      </c>
      <c r="AR42" s="745"/>
      <c r="AS42" s="745"/>
      <c r="AT42" s="745"/>
      <c r="AU42" s="745"/>
      <c r="AV42" s="745"/>
      <c r="AW42" s="745"/>
      <c r="AX42" s="745"/>
      <c r="AY42" s="746"/>
      <c r="AZ42" s="730">
        <v>19233160</v>
      </c>
      <c r="BA42" s="731"/>
      <c r="BB42" s="731"/>
      <c r="BC42" s="731"/>
      <c r="BD42" s="716"/>
      <c r="BE42" s="716"/>
      <c r="BF42" s="718"/>
      <c r="BG42" s="728"/>
      <c r="BH42" s="729"/>
      <c r="BI42" s="729"/>
      <c r="BJ42" s="729"/>
      <c r="BK42" s="729"/>
      <c r="BL42" s="237"/>
      <c r="BM42" s="671" t="s">
        <v>352</v>
      </c>
      <c r="BN42" s="671"/>
      <c r="BO42" s="671"/>
      <c r="BP42" s="671"/>
      <c r="BQ42" s="671"/>
      <c r="BR42" s="671"/>
      <c r="BS42" s="671"/>
      <c r="BT42" s="671"/>
      <c r="BU42" s="672"/>
      <c r="BV42" s="730">
        <v>357</v>
      </c>
      <c r="BW42" s="731"/>
      <c r="BX42" s="731"/>
      <c r="BY42" s="731"/>
      <c r="BZ42" s="731"/>
      <c r="CA42" s="731"/>
      <c r="CB42" s="738"/>
      <c r="CD42" s="642" t="s">
        <v>353</v>
      </c>
      <c r="CE42" s="643"/>
      <c r="CF42" s="643"/>
      <c r="CG42" s="643"/>
      <c r="CH42" s="643"/>
      <c r="CI42" s="643"/>
      <c r="CJ42" s="643"/>
      <c r="CK42" s="643"/>
      <c r="CL42" s="643"/>
      <c r="CM42" s="643"/>
      <c r="CN42" s="643"/>
      <c r="CO42" s="643"/>
      <c r="CP42" s="643"/>
      <c r="CQ42" s="644"/>
      <c r="CR42" s="645">
        <v>76046681</v>
      </c>
      <c r="CS42" s="646"/>
      <c r="CT42" s="646"/>
      <c r="CU42" s="646"/>
      <c r="CV42" s="646"/>
      <c r="CW42" s="646"/>
      <c r="CX42" s="646"/>
      <c r="CY42" s="647"/>
      <c r="CZ42" s="650">
        <v>19.100000000000001</v>
      </c>
      <c r="DA42" s="651"/>
      <c r="DB42" s="651"/>
      <c r="DC42" s="663"/>
      <c r="DD42" s="654">
        <v>5155723</v>
      </c>
      <c r="DE42" s="646"/>
      <c r="DF42" s="646"/>
      <c r="DG42" s="646"/>
      <c r="DH42" s="646"/>
      <c r="DI42" s="646"/>
      <c r="DJ42" s="646"/>
      <c r="DK42" s="647"/>
      <c r="DL42" s="732"/>
      <c r="DM42" s="733"/>
      <c r="DN42" s="733"/>
      <c r="DO42" s="733"/>
      <c r="DP42" s="733"/>
      <c r="DQ42" s="733"/>
      <c r="DR42" s="733"/>
      <c r="DS42" s="733"/>
      <c r="DT42" s="733"/>
      <c r="DU42" s="733"/>
      <c r="DV42" s="734"/>
      <c r="DW42" s="735"/>
      <c r="DX42" s="736"/>
      <c r="DY42" s="736"/>
      <c r="DZ42" s="736"/>
      <c r="EA42" s="736"/>
      <c r="EB42" s="736"/>
      <c r="EC42" s="737"/>
    </row>
    <row r="43" spans="2:133" ht="11.25" customHeight="1" x14ac:dyDescent="0.2">
      <c r="BV43" s="238"/>
      <c r="BW43" s="238"/>
      <c r="BX43" s="238"/>
      <c r="BY43" s="238"/>
      <c r="BZ43" s="238"/>
      <c r="CA43" s="238"/>
      <c r="CB43" s="238"/>
      <c r="CD43" s="642" t="s">
        <v>354</v>
      </c>
      <c r="CE43" s="643"/>
      <c r="CF43" s="643"/>
      <c r="CG43" s="643"/>
      <c r="CH43" s="643"/>
      <c r="CI43" s="643"/>
      <c r="CJ43" s="643"/>
      <c r="CK43" s="643"/>
      <c r="CL43" s="643"/>
      <c r="CM43" s="643"/>
      <c r="CN43" s="643"/>
      <c r="CO43" s="643"/>
      <c r="CP43" s="643"/>
      <c r="CQ43" s="644"/>
      <c r="CR43" s="645">
        <v>331832</v>
      </c>
      <c r="CS43" s="681"/>
      <c r="CT43" s="681"/>
      <c r="CU43" s="681"/>
      <c r="CV43" s="681"/>
      <c r="CW43" s="681"/>
      <c r="CX43" s="681"/>
      <c r="CY43" s="682"/>
      <c r="CZ43" s="650">
        <v>0.1</v>
      </c>
      <c r="DA43" s="679"/>
      <c r="DB43" s="679"/>
      <c r="DC43" s="683"/>
      <c r="DD43" s="654">
        <v>331832</v>
      </c>
      <c r="DE43" s="681"/>
      <c r="DF43" s="681"/>
      <c r="DG43" s="681"/>
      <c r="DH43" s="681"/>
      <c r="DI43" s="681"/>
      <c r="DJ43" s="681"/>
      <c r="DK43" s="682"/>
      <c r="DL43" s="732"/>
      <c r="DM43" s="733"/>
      <c r="DN43" s="733"/>
      <c r="DO43" s="733"/>
      <c r="DP43" s="733"/>
      <c r="DQ43" s="733"/>
      <c r="DR43" s="733"/>
      <c r="DS43" s="733"/>
      <c r="DT43" s="733"/>
      <c r="DU43" s="733"/>
      <c r="DV43" s="734"/>
      <c r="DW43" s="735"/>
      <c r="DX43" s="736"/>
      <c r="DY43" s="736"/>
      <c r="DZ43" s="736"/>
      <c r="EA43" s="736"/>
      <c r="EB43" s="736"/>
      <c r="EC43" s="737"/>
    </row>
    <row r="44" spans="2:133" ht="11.25" customHeight="1" x14ac:dyDescent="0.2">
      <c r="CD44" s="757" t="s">
        <v>302</v>
      </c>
      <c r="CE44" s="758"/>
      <c r="CF44" s="642" t="s">
        <v>355</v>
      </c>
      <c r="CG44" s="643"/>
      <c r="CH44" s="643"/>
      <c r="CI44" s="643"/>
      <c r="CJ44" s="643"/>
      <c r="CK44" s="643"/>
      <c r="CL44" s="643"/>
      <c r="CM44" s="643"/>
      <c r="CN44" s="643"/>
      <c r="CO44" s="643"/>
      <c r="CP44" s="643"/>
      <c r="CQ44" s="644"/>
      <c r="CR44" s="645">
        <v>67300225</v>
      </c>
      <c r="CS44" s="646"/>
      <c r="CT44" s="646"/>
      <c r="CU44" s="646"/>
      <c r="CV44" s="646"/>
      <c r="CW44" s="646"/>
      <c r="CX44" s="646"/>
      <c r="CY44" s="647"/>
      <c r="CZ44" s="650">
        <v>16.899999999999999</v>
      </c>
      <c r="DA44" s="651"/>
      <c r="DB44" s="651"/>
      <c r="DC44" s="663"/>
      <c r="DD44" s="654">
        <v>5119882</v>
      </c>
      <c r="DE44" s="646"/>
      <c r="DF44" s="646"/>
      <c r="DG44" s="646"/>
      <c r="DH44" s="646"/>
      <c r="DI44" s="646"/>
      <c r="DJ44" s="646"/>
      <c r="DK44" s="647"/>
      <c r="DL44" s="732"/>
      <c r="DM44" s="733"/>
      <c r="DN44" s="733"/>
      <c r="DO44" s="733"/>
      <c r="DP44" s="733"/>
      <c r="DQ44" s="733"/>
      <c r="DR44" s="733"/>
      <c r="DS44" s="733"/>
      <c r="DT44" s="733"/>
      <c r="DU44" s="733"/>
      <c r="DV44" s="734"/>
      <c r="DW44" s="735"/>
      <c r="DX44" s="736"/>
      <c r="DY44" s="736"/>
      <c r="DZ44" s="736"/>
      <c r="EA44" s="736"/>
      <c r="EB44" s="736"/>
      <c r="EC44" s="737"/>
    </row>
    <row r="45" spans="2:133" ht="11.25" customHeight="1" x14ac:dyDescent="0.2">
      <c r="CD45" s="759"/>
      <c r="CE45" s="760"/>
      <c r="CF45" s="642" t="s">
        <v>356</v>
      </c>
      <c r="CG45" s="643"/>
      <c r="CH45" s="643"/>
      <c r="CI45" s="643"/>
      <c r="CJ45" s="643"/>
      <c r="CK45" s="643"/>
      <c r="CL45" s="643"/>
      <c r="CM45" s="643"/>
      <c r="CN45" s="643"/>
      <c r="CO45" s="643"/>
      <c r="CP45" s="643"/>
      <c r="CQ45" s="644"/>
      <c r="CR45" s="645">
        <v>38886853</v>
      </c>
      <c r="CS45" s="681"/>
      <c r="CT45" s="681"/>
      <c r="CU45" s="681"/>
      <c r="CV45" s="681"/>
      <c r="CW45" s="681"/>
      <c r="CX45" s="681"/>
      <c r="CY45" s="682"/>
      <c r="CZ45" s="650">
        <v>9.8000000000000007</v>
      </c>
      <c r="DA45" s="679"/>
      <c r="DB45" s="679"/>
      <c r="DC45" s="683"/>
      <c r="DD45" s="654">
        <v>1177890</v>
      </c>
      <c r="DE45" s="681"/>
      <c r="DF45" s="681"/>
      <c r="DG45" s="681"/>
      <c r="DH45" s="681"/>
      <c r="DI45" s="681"/>
      <c r="DJ45" s="681"/>
      <c r="DK45" s="682"/>
      <c r="DL45" s="732"/>
      <c r="DM45" s="733"/>
      <c r="DN45" s="733"/>
      <c r="DO45" s="733"/>
      <c r="DP45" s="733"/>
      <c r="DQ45" s="733"/>
      <c r="DR45" s="733"/>
      <c r="DS45" s="733"/>
      <c r="DT45" s="733"/>
      <c r="DU45" s="733"/>
      <c r="DV45" s="734"/>
      <c r="DW45" s="735"/>
      <c r="DX45" s="736"/>
      <c r="DY45" s="736"/>
      <c r="DZ45" s="736"/>
      <c r="EA45" s="736"/>
      <c r="EB45" s="736"/>
      <c r="EC45" s="737"/>
    </row>
    <row r="46" spans="2:133" ht="11.25" customHeight="1" x14ac:dyDescent="0.2">
      <c r="B46" s="230" t="s">
        <v>357</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59"/>
      <c r="CE46" s="760"/>
      <c r="CF46" s="642" t="s">
        <v>358</v>
      </c>
      <c r="CG46" s="643"/>
      <c r="CH46" s="643"/>
      <c r="CI46" s="643"/>
      <c r="CJ46" s="643"/>
      <c r="CK46" s="643"/>
      <c r="CL46" s="643"/>
      <c r="CM46" s="643"/>
      <c r="CN46" s="643"/>
      <c r="CO46" s="643"/>
      <c r="CP46" s="643"/>
      <c r="CQ46" s="644"/>
      <c r="CR46" s="645">
        <v>26251496</v>
      </c>
      <c r="CS46" s="646"/>
      <c r="CT46" s="646"/>
      <c r="CU46" s="646"/>
      <c r="CV46" s="646"/>
      <c r="CW46" s="646"/>
      <c r="CX46" s="646"/>
      <c r="CY46" s="647"/>
      <c r="CZ46" s="650">
        <v>6.6</v>
      </c>
      <c r="DA46" s="651"/>
      <c r="DB46" s="651"/>
      <c r="DC46" s="663"/>
      <c r="DD46" s="654">
        <v>3701696</v>
      </c>
      <c r="DE46" s="646"/>
      <c r="DF46" s="646"/>
      <c r="DG46" s="646"/>
      <c r="DH46" s="646"/>
      <c r="DI46" s="646"/>
      <c r="DJ46" s="646"/>
      <c r="DK46" s="647"/>
      <c r="DL46" s="732"/>
      <c r="DM46" s="733"/>
      <c r="DN46" s="733"/>
      <c r="DO46" s="733"/>
      <c r="DP46" s="733"/>
      <c r="DQ46" s="733"/>
      <c r="DR46" s="733"/>
      <c r="DS46" s="733"/>
      <c r="DT46" s="733"/>
      <c r="DU46" s="733"/>
      <c r="DV46" s="734"/>
      <c r="DW46" s="735"/>
      <c r="DX46" s="736"/>
      <c r="DY46" s="736"/>
      <c r="DZ46" s="736"/>
      <c r="EA46" s="736"/>
      <c r="EB46" s="736"/>
      <c r="EC46" s="737"/>
    </row>
    <row r="47" spans="2:133" ht="11.25" customHeight="1" x14ac:dyDescent="0.2">
      <c r="B47" s="240" t="s">
        <v>359</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59"/>
      <c r="CE47" s="760"/>
      <c r="CF47" s="642" t="s">
        <v>360</v>
      </c>
      <c r="CG47" s="643"/>
      <c r="CH47" s="643"/>
      <c r="CI47" s="643"/>
      <c r="CJ47" s="643"/>
      <c r="CK47" s="643"/>
      <c r="CL47" s="643"/>
      <c r="CM47" s="643"/>
      <c r="CN47" s="643"/>
      <c r="CO47" s="643"/>
      <c r="CP47" s="643"/>
      <c r="CQ47" s="644"/>
      <c r="CR47" s="645">
        <v>8746456</v>
      </c>
      <c r="CS47" s="681"/>
      <c r="CT47" s="681"/>
      <c r="CU47" s="681"/>
      <c r="CV47" s="681"/>
      <c r="CW47" s="681"/>
      <c r="CX47" s="681"/>
      <c r="CY47" s="682"/>
      <c r="CZ47" s="650">
        <v>2.2000000000000002</v>
      </c>
      <c r="DA47" s="679"/>
      <c r="DB47" s="679"/>
      <c r="DC47" s="683"/>
      <c r="DD47" s="654">
        <v>35841</v>
      </c>
      <c r="DE47" s="681"/>
      <c r="DF47" s="681"/>
      <c r="DG47" s="681"/>
      <c r="DH47" s="681"/>
      <c r="DI47" s="681"/>
      <c r="DJ47" s="681"/>
      <c r="DK47" s="682"/>
      <c r="DL47" s="732"/>
      <c r="DM47" s="733"/>
      <c r="DN47" s="733"/>
      <c r="DO47" s="733"/>
      <c r="DP47" s="733"/>
      <c r="DQ47" s="733"/>
      <c r="DR47" s="733"/>
      <c r="DS47" s="733"/>
      <c r="DT47" s="733"/>
      <c r="DU47" s="733"/>
      <c r="DV47" s="734"/>
      <c r="DW47" s="735"/>
      <c r="DX47" s="736"/>
      <c r="DY47" s="736"/>
      <c r="DZ47" s="736"/>
      <c r="EA47" s="736"/>
      <c r="EB47" s="736"/>
      <c r="EC47" s="737"/>
    </row>
    <row r="48" spans="2:133" ht="11" x14ac:dyDescent="0.2">
      <c r="B48" s="241" t="s">
        <v>361</v>
      </c>
      <c r="CD48" s="761"/>
      <c r="CE48" s="762"/>
      <c r="CF48" s="642" t="s">
        <v>362</v>
      </c>
      <c r="CG48" s="643"/>
      <c r="CH48" s="643"/>
      <c r="CI48" s="643"/>
      <c r="CJ48" s="643"/>
      <c r="CK48" s="643"/>
      <c r="CL48" s="643"/>
      <c r="CM48" s="643"/>
      <c r="CN48" s="643"/>
      <c r="CO48" s="643"/>
      <c r="CP48" s="643"/>
      <c r="CQ48" s="644"/>
      <c r="CR48" s="645" t="s">
        <v>232</v>
      </c>
      <c r="CS48" s="646"/>
      <c r="CT48" s="646"/>
      <c r="CU48" s="646"/>
      <c r="CV48" s="646"/>
      <c r="CW48" s="646"/>
      <c r="CX48" s="646"/>
      <c r="CY48" s="647"/>
      <c r="CZ48" s="650" t="s">
        <v>232</v>
      </c>
      <c r="DA48" s="651"/>
      <c r="DB48" s="651"/>
      <c r="DC48" s="663"/>
      <c r="DD48" s="654" t="s">
        <v>232</v>
      </c>
      <c r="DE48" s="646"/>
      <c r="DF48" s="646"/>
      <c r="DG48" s="646"/>
      <c r="DH48" s="646"/>
      <c r="DI48" s="646"/>
      <c r="DJ48" s="646"/>
      <c r="DK48" s="647"/>
      <c r="DL48" s="732"/>
      <c r="DM48" s="733"/>
      <c r="DN48" s="733"/>
      <c r="DO48" s="733"/>
      <c r="DP48" s="733"/>
      <c r="DQ48" s="733"/>
      <c r="DR48" s="733"/>
      <c r="DS48" s="733"/>
      <c r="DT48" s="733"/>
      <c r="DU48" s="733"/>
      <c r="DV48" s="734"/>
      <c r="DW48" s="735"/>
      <c r="DX48" s="736"/>
      <c r="DY48" s="736"/>
      <c r="DZ48" s="736"/>
      <c r="EA48" s="736"/>
      <c r="EB48" s="736"/>
      <c r="EC48" s="737"/>
    </row>
    <row r="49" spans="82:133" ht="11.25" customHeight="1" x14ac:dyDescent="0.2">
      <c r="CD49" s="695" t="s">
        <v>363</v>
      </c>
      <c r="CE49" s="696"/>
      <c r="CF49" s="696"/>
      <c r="CG49" s="696"/>
      <c r="CH49" s="696"/>
      <c r="CI49" s="696"/>
      <c r="CJ49" s="696"/>
      <c r="CK49" s="696"/>
      <c r="CL49" s="696"/>
      <c r="CM49" s="696"/>
      <c r="CN49" s="696"/>
      <c r="CO49" s="696"/>
      <c r="CP49" s="696"/>
      <c r="CQ49" s="697"/>
      <c r="CR49" s="730">
        <v>398501331</v>
      </c>
      <c r="CS49" s="716"/>
      <c r="CT49" s="716"/>
      <c r="CU49" s="716"/>
      <c r="CV49" s="716"/>
      <c r="CW49" s="716"/>
      <c r="CX49" s="716"/>
      <c r="CY49" s="747"/>
      <c r="CZ49" s="742">
        <v>100</v>
      </c>
      <c r="DA49" s="748"/>
      <c r="DB49" s="748"/>
      <c r="DC49" s="749"/>
      <c r="DD49" s="750">
        <v>213873210</v>
      </c>
      <c r="DE49" s="716"/>
      <c r="DF49" s="716"/>
      <c r="DG49" s="716"/>
      <c r="DH49" s="716"/>
      <c r="DI49" s="716"/>
      <c r="DJ49" s="716"/>
      <c r="DK49" s="747"/>
      <c r="DL49" s="751"/>
      <c r="DM49" s="752"/>
      <c r="DN49" s="752"/>
      <c r="DO49" s="752"/>
      <c r="DP49" s="752"/>
      <c r="DQ49" s="752"/>
      <c r="DR49" s="752"/>
      <c r="DS49" s="752"/>
      <c r="DT49" s="752"/>
      <c r="DU49" s="752"/>
      <c r="DV49" s="753"/>
      <c r="DW49" s="754"/>
      <c r="DX49" s="755"/>
      <c r="DY49" s="755"/>
      <c r="DZ49" s="755"/>
      <c r="EA49" s="755"/>
      <c r="EB49" s="755"/>
      <c r="EC49" s="756"/>
    </row>
  </sheetData>
  <sheetProtection algorithmName="SHA-512" hashValue="7PGmKTfpRbZ5veX//gdvyOc33riXJ6730BKA4DFIjzSfYzXp717YXqTJtqkJ61HesmGopptYg2D/wFh2XuE04g==" saltValue="NSJ50Bvj32vW8PYBUmKC0Q=="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8" scale="9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Normal="100" zoomScaleSheetLayoutView="70" workbookViewId="0"/>
  </sheetViews>
  <sheetFormatPr defaultColWidth="0" defaultRowHeight="13" zeroHeight="1" x14ac:dyDescent="0.2"/>
  <cols>
    <col min="1" max="130" width="2.7265625" style="290" customWidth="1"/>
    <col min="131" max="131" width="1.6328125" style="290" customWidth="1"/>
    <col min="132" max="16384" width="9" style="290" hidden="1"/>
  </cols>
  <sheetData>
    <row r="1" spans="1:131" s="248" customFormat="1" ht="11.25" customHeight="1" thickBot="1" x14ac:dyDescent="0.25">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5">
      <c r="A2" s="249" t="s">
        <v>364</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792" t="s">
        <v>365</v>
      </c>
      <c r="DK2" s="793"/>
      <c r="DL2" s="793"/>
      <c r="DM2" s="793"/>
      <c r="DN2" s="793"/>
      <c r="DO2" s="794"/>
      <c r="DP2" s="250"/>
      <c r="DQ2" s="792" t="s">
        <v>366</v>
      </c>
      <c r="DR2" s="793"/>
      <c r="DS2" s="793"/>
      <c r="DT2" s="793"/>
      <c r="DU2" s="793"/>
      <c r="DV2" s="793"/>
      <c r="DW2" s="793"/>
      <c r="DX2" s="793"/>
      <c r="DY2" s="793"/>
      <c r="DZ2" s="794"/>
      <c r="EA2" s="251"/>
    </row>
    <row r="3" spans="1:131" s="248" customFormat="1" ht="11.25" customHeight="1" x14ac:dyDescent="0.2">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5">
      <c r="A4" s="795" t="s">
        <v>367</v>
      </c>
      <c r="B4" s="795"/>
      <c r="C4" s="795"/>
      <c r="D4" s="795"/>
      <c r="E4" s="795"/>
      <c r="F4" s="795"/>
      <c r="G4" s="795"/>
      <c r="H4" s="795"/>
      <c r="I4" s="795"/>
      <c r="J4" s="795"/>
      <c r="K4" s="795"/>
      <c r="L4" s="795"/>
      <c r="M4" s="795"/>
      <c r="N4" s="795"/>
      <c r="O4" s="795"/>
      <c r="P4" s="795"/>
      <c r="Q4" s="795"/>
      <c r="R4" s="795"/>
      <c r="S4" s="795"/>
      <c r="T4" s="795"/>
      <c r="U4" s="795"/>
      <c r="V4" s="795"/>
      <c r="W4" s="795"/>
      <c r="X4" s="795"/>
      <c r="Y4" s="795"/>
      <c r="Z4" s="795"/>
      <c r="AA4" s="795"/>
      <c r="AB4" s="795"/>
      <c r="AC4" s="795"/>
      <c r="AD4" s="795"/>
      <c r="AE4" s="795"/>
      <c r="AF4" s="795"/>
      <c r="AG4" s="795"/>
      <c r="AH4" s="795"/>
      <c r="AI4" s="795"/>
      <c r="AJ4" s="795"/>
      <c r="AK4" s="795"/>
      <c r="AL4" s="795"/>
      <c r="AM4" s="795"/>
      <c r="AN4" s="795"/>
      <c r="AO4" s="795"/>
      <c r="AP4" s="795"/>
      <c r="AQ4" s="795"/>
      <c r="AR4" s="795"/>
      <c r="AS4" s="795"/>
      <c r="AT4" s="795"/>
      <c r="AU4" s="795"/>
      <c r="AV4" s="795"/>
      <c r="AW4" s="795"/>
      <c r="AX4" s="795"/>
      <c r="AY4" s="795"/>
      <c r="AZ4" s="253"/>
      <c r="BA4" s="253"/>
      <c r="BB4" s="253"/>
      <c r="BC4" s="253"/>
      <c r="BD4" s="253"/>
      <c r="BE4" s="254"/>
      <c r="BF4" s="254"/>
      <c r="BG4" s="254"/>
      <c r="BH4" s="254"/>
      <c r="BI4" s="254"/>
      <c r="BJ4" s="254"/>
      <c r="BK4" s="254"/>
      <c r="BL4" s="254"/>
      <c r="BM4" s="254"/>
      <c r="BN4" s="254"/>
      <c r="BO4" s="254"/>
      <c r="BP4" s="254"/>
      <c r="BQ4" s="253" t="s">
        <v>368</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2">
      <c r="A5" s="786" t="s">
        <v>369</v>
      </c>
      <c r="B5" s="787"/>
      <c r="C5" s="787"/>
      <c r="D5" s="787"/>
      <c r="E5" s="787"/>
      <c r="F5" s="787"/>
      <c r="G5" s="787"/>
      <c r="H5" s="787"/>
      <c r="I5" s="787"/>
      <c r="J5" s="787"/>
      <c r="K5" s="787"/>
      <c r="L5" s="787"/>
      <c r="M5" s="787"/>
      <c r="N5" s="787"/>
      <c r="O5" s="787"/>
      <c r="P5" s="788"/>
      <c r="Q5" s="763" t="s">
        <v>370</v>
      </c>
      <c r="R5" s="764"/>
      <c r="S5" s="764"/>
      <c r="T5" s="764"/>
      <c r="U5" s="765"/>
      <c r="V5" s="763" t="s">
        <v>371</v>
      </c>
      <c r="W5" s="764"/>
      <c r="X5" s="764"/>
      <c r="Y5" s="764"/>
      <c r="Z5" s="765"/>
      <c r="AA5" s="763" t="s">
        <v>372</v>
      </c>
      <c r="AB5" s="764"/>
      <c r="AC5" s="764"/>
      <c r="AD5" s="764"/>
      <c r="AE5" s="764"/>
      <c r="AF5" s="796" t="s">
        <v>373</v>
      </c>
      <c r="AG5" s="764"/>
      <c r="AH5" s="764"/>
      <c r="AI5" s="764"/>
      <c r="AJ5" s="775"/>
      <c r="AK5" s="764" t="s">
        <v>374</v>
      </c>
      <c r="AL5" s="764"/>
      <c r="AM5" s="764"/>
      <c r="AN5" s="764"/>
      <c r="AO5" s="765"/>
      <c r="AP5" s="763" t="s">
        <v>375</v>
      </c>
      <c r="AQ5" s="764"/>
      <c r="AR5" s="764"/>
      <c r="AS5" s="764"/>
      <c r="AT5" s="765"/>
      <c r="AU5" s="763" t="s">
        <v>376</v>
      </c>
      <c r="AV5" s="764"/>
      <c r="AW5" s="764"/>
      <c r="AX5" s="764"/>
      <c r="AY5" s="775"/>
      <c r="AZ5" s="257"/>
      <c r="BA5" s="257"/>
      <c r="BB5" s="257"/>
      <c r="BC5" s="257"/>
      <c r="BD5" s="257"/>
      <c r="BE5" s="258"/>
      <c r="BF5" s="258"/>
      <c r="BG5" s="258"/>
      <c r="BH5" s="258"/>
      <c r="BI5" s="258"/>
      <c r="BJ5" s="258"/>
      <c r="BK5" s="258"/>
      <c r="BL5" s="258"/>
      <c r="BM5" s="258"/>
      <c r="BN5" s="258"/>
      <c r="BO5" s="258"/>
      <c r="BP5" s="258"/>
      <c r="BQ5" s="786" t="s">
        <v>377</v>
      </c>
      <c r="BR5" s="787"/>
      <c r="BS5" s="787"/>
      <c r="BT5" s="787"/>
      <c r="BU5" s="787"/>
      <c r="BV5" s="787"/>
      <c r="BW5" s="787"/>
      <c r="BX5" s="787"/>
      <c r="BY5" s="787"/>
      <c r="BZ5" s="787"/>
      <c r="CA5" s="787"/>
      <c r="CB5" s="787"/>
      <c r="CC5" s="787"/>
      <c r="CD5" s="787"/>
      <c r="CE5" s="787"/>
      <c r="CF5" s="787"/>
      <c r="CG5" s="788"/>
      <c r="CH5" s="763" t="s">
        <v>378</v>
      </c>
      <c r="CI5" s="764"/>
      <c r="CJ5" s="764"/>
      <c r="CK5" s="764"/>
      <c r="CL5" s="765"/>
      <c r="CM5" s="763" t="s">
        <v>379</v>
      </c>
      <c r="CN5" s="764"/>
      <c r="CO5" s="764"/>
      <c r="CP5" s="764"/>
      <c r="CQ5" s="765"/>
      <c r="CR5" s="763" t="s">
        <v>380</v>
      </c>
      <c r="CS5" s="764"/>
      <c r="CT5" s="764"/>
      <c r="CU5" s="764"/>
      <c r="CV5" s="765"/>
      <c r="CW5" s="763" t="s">
        <v>381</v>
      </c>
      <c r="CX5" s="764"/>
      <c r="CY5" s="764"/>
      <c r="CZ5" s="764"/>
      <c r="DA5" s="765"/>
      <c r="DB5" s="763" t="s">
        <v>382</v>
      </c>
      <c r="DC5" s="764"/>
      <c r="DD5" s="764"/>
      <c r="DE5" s="764"/>
      <c r="DF5" s="765"/>
      <c r="DG5" s="769" t="s">
        <v>383</v>
      </c>
      <c r="DH5" s="770"/>
      <c r="DI5" s="770"/>
      <c r="DJ5" s="770"/>
      <c r="DK5" s="771"/>
      <c r="DL5" s="769" t="s">
        <v>384</v>
      </c>
      <c r="DM5" s="770"/>
      <c r="DN5" s="770"/>
      <c r="DO5" s="770"/>
      <c r="DP5" s="771"/>
      <c r="DQ5" s="763" t="s">
        <v>385</v>
      </c>
      <c r="DR5" s="764"/>
      <c r="DS5" s="764"/>
      <c r="DT5" s="764"/>
      <c r="DU5" s="765"/>
      <c r="DV5" s="763" t="s">
        <v>376</v>
      </c>
      <c r="DW5" s="764"/>
      <c r="DX5" s="764"/>
      <c r="DY5" s="764"/>
      <c r="DZ5" s="775"/>
      <c r="EA5" s="255"/>
    </row>
    <row r="6" spans="1:131" s="256" customFormat="1" ht="26.25" customHeight="1" thickBot="1" x14ac:dyDescent="0.25">
      <c r="A6" s="789"/>
      <c r="B6" s="790"/>
      <c r="C6" s="790"/>
      <c r="D6" s="790"/>
      <c r="E6" s="790"/>
      <c r="F6" s="790"/>
      <c r="G6" s="790"/>
      <c r="H6" s="790"/>
      <c r="I6" s="790"/>
      <c r="J6" s="790"/>
      <c r="K6" s="790"/>
      <c r="L6" s="790"/>
      <c r="M6" s="790"/>
      <c r="N6" s="790"/>
      <c r="O6" s="790"/>
      <c r="P6" s="791"/>
      <c r="Q6" s="766"/>
      <c r="R6" s="767"/>
      <c r="S6" s="767"/>
      <c r="T6" s="767"/>
      <c r="U6" s="768"/>
      <c r="V6" s="766"/>
      <c r="W6" s="767"/>
      <c r="X6" s="767"/>
      <c r="Y6" s="767"/>
      <c r="Z6" s="768"/>
      <c r="AA6" s="766"/>
      <c r="AB6" s="767"/>
      <c r="AC6" s="767"/>
      <c r="AD6" s="767"/>
      <c r="AE6" s="767"/>
      <c r="AF6" s="797"/>
      <c r="AG6" s="767"/>
      <c r="AH6" s="767"/>
      <c r="AI6" s="767"/>
      <c r="AJ6" s="776"/>
      <c r="AK6" s="767"/>
      <c r="AL6" s="767"/>
      <c r="AM6" s="767"/>
      <c r="AN6" s="767"/>
      <c r="AO6" s="768"/>
      <c r="AP6" s="766"/>
      <c r="AQ6" s="767"/>
      <c r="AR6" s="767"/>
      <c r="AS6" s="767"/>
      <c r="AT6" s="768"/>
      <c r="AU6" s="766"/>
      <c r="AV6" s="767"/>
      <c r="AW6" s="767"/>
      <c r="AX6" s="767"/>
      <c r="AY6" s="776"/>
      <c r="AZ6" s="253"/>
      <c r="BA6" s="253"/>
      <c r="BB6" s="253"/>
      <c r="BC6" s="253"/>
      <c r="BD6" s="253"/>
      <c r="BE6" s="254"/>
      <c r="BF6" s="254"/>
      <c r="BG6" s="254"/>
      <c r="BH6" s="254"/>
      <c r="BI6" s="254"/>
      <c r="BJ6" s="254"/>
      <c r="BK6" s="254"/>
      <c r="BL6" s="254"/>
      <c r="BM6" s="254"/>
      <c r="BN6" s="254"/>
      <c r="BO6" s="254"/>
      <c r="BP6" s="254"/>
      <c r="BQ6" s="789"/>
      <c r="BR6" s="790"/>
      <c r="BS6" s="790"/>
      <c r="BT6" s="790"/>
      <c r="BU6" s="790"/>
      <c r="BV6" s="790"/>
      <c r="BW6" s="790"/>
      <c r="BX6" s="790"/>
      <c r="BY6" s="790"/>
      <c r="BZ6" s="790"/>
      <c r="CA6" s="790"/>
      <c r="CB6" s="790"/>
      <c r="CC6" s="790"/>
      <c r="CD6" s="790"/>
      <c r="CE6" s="790"/>
      <c r="CF6" s="790"/>
      <c r="CG6" s="791"/>
      <c r="CH6" s="766"/>
      <c r="CI6" s="767"/>
      <c r="CJ6" s="767"/>
      <c r="CK6" s="767"/>
      <c r="CL6" s="768"/>
      <c r="CM6" s="766"/>
      <c r="CN6" s="767"/>
      <c r="CO6" s="767"/>
      <c r="CP6" s="767"/>
      <c r="CQ6" s="768"/>
      <c r="CR6" s="766"/>
      <c r="CS6" s="767"/>
      <c r="CT6" s="767"/>
      <c r="CU6" s="767"/>
      <c r="CV6" s="768"/>
      <c r="CW6" s="766"/>
      <c r="CX6" s="767"/>
      <c r="CY6" s="767"/>
      <c r="CZ6" s="767"/>
      <c r="DA6" s="768"/>
      <c r="DB6" s="766"/>
      <c r="DC6" s="767"/>
      <c r="DD6" s="767"/>
      <c r="DE6" s="767"/>
      <c r="DF6" s="768"/>
      <c r="DG6" s="772"/>
      <c r="DH6" s="773"/>
      <c r="DI6" s="773"/>
      <c r="DJ6" s="773"/>
      <c r="DK6" s="774"/>
      <c r="DL6" s="772"/>
      <c r="DM6" s="773"/>
      <c r="DN6" s="773"/>
      <c r="DO6" s="773"/>
      <c r="DP6" s="774"/>
      <c r="DQ6" s="766"/>
      <c r="DR6" s="767"/>
      <c r="DS6" s="767"/>
      <c r="DT6" s="767"/>
      <c r="DU6" s="768"/>
      <c r="DV6" s="766"/>
      <c r="DW6" s="767"/>
      <c r="DX6" s="767"/>
      <c r="DY6" s="767"/>
      <c r="DZ6" s="776"/>
      <c r="EA6" s="255"/>
    </row>
    <row r="7" spans="1:131" s="256" customFormat="1" ht="26.25" customHeight="1" thickTop="1" x14ac:dyDescent="0.2">
      <c r="A7" s="259">
        <v>1</v>
      </c>
      <c r="B7" s="777" t="s">
        <v>386</v>
      </c>
      <c r="C7" s="778"/>
      <c r="D7" s="778"/>
      <c r="E7" s="778"/>
      <c r="F7" s="778"/>
      <c r="G7" s="778"/>
      <c r="H7" s="778"/>
      <c r="I7" s="778"/>
      <c r="J7" s="778"/>
      <c r="K7" s="778"/>
      <c r="L7" s="778"/>
      <c r="M7" s="778"/>
      <c r="N7" s="778"/>
      <c r="O7" s="778"/>
      <c r="P7" s="779"/>
      <c r="Q7" s="780">
        <v>396304</v>
      </c>
      <c r="R7" s="781"/>
      <c r="S7" s="781"/>
      <c r="T7" s="781"/>
      <c r="U7" s="781"/>
      <c r="V7" s="781">
        <v>388347</v>
      </c>
      <c r="W7" s="781"/>
      <c r="X7" s="781"/>
      <c r="Y7" s="781"/>
      <c r="Z7" s="781"/>
      <c r="AA7" s="781">
        <v>7957</v>
      </c>
      <c r="AB7" s="781"/>
      <c r="AC7" s="781"/>
      <c r="AD7" s="781"/>
      <c r="AE7" s="782"/>
      <c r="AF7" s="783">
        <v>6208</v>
      </c>
      <c r="AG7" s="784"/>
      <c r="AH7" s="784"/>
      <c r="AI7" s="784"/>
      <c r="AJ7" s="785"/>
      <c r="AK7" s="820">
        <v>7518</v>
      </c>
      <c r="AL7" s="821"/>
      <c r="AM7" s="821"/>
      <c r="AN7" s="821"/>
      <c r="AO7" s="821"/>
      <c r="AP7" s="821">
        <v>475062</v>
      </c>
      <c r="AQ7" s="821"/>
      <c r="AR7" s="821"/>
      <c r="AS7" s="821"/>
      <c r="AT7" s="821"/>
      <c r="AU7" s="822"/>
      <c r="AV7" s="822"/>
      <c r="AW7" s="822"/>
      <c r="AX7" s="822"/>
      <c r="AY7" s="823"/>
      <c r="AZ7" s="253"/>
      <c r="BA7" s="253"/>
      <c r="BB7" s="253"/>
      <c r="BC7" s="253"/>
      <c r="BD7" s="253"/>
      <c r="BE7" s="254"/>
      <c r="BF7" s="254"/>
      <c r="BG7" s="254"/>
      <c r="BH7" s="254"/>
      <c r="BI7" s="254"/>
      <c r="BJ7" s="254"/>
      <c r="BK7" s="254"/>
      <c r="BL7" s="254"/>
      <c r="BM7" s="254"/>
      <c r="BN7" s="254"/>
      <c r="BO7" s="254"/>
      <c r="BP7" s="254"/>
      <c r="BQ7" s="260">
        <v>1</v>
      </c>
      <c r="BR7" s="261"/>
      <c r="BS7" s="824" t="s">
        <v>594</v>
      </c>
      <c r="BT7" s="825"/>
      <c r="BU7" s="825"/>
      <c r="BV7" s="825"/>
      <c r="BW7" s="825"/>
      <c r="BX7" s="825"/>
      <c r="BY7" s="825"/>
      <c r="BZ7" s="825"/>
      <c r="CA7" s="825"/>
      <c r="CB7" s="825"/>
      <c r="CC7" s="825"/>
      <c r="CD7" s="825"/>
      <c r="CE7" s="825"/>
      <c r="CF7" s="825"/>
      <c r="CG7" s="826"/>
      <c r="CH7" s="817">
        <v>16</v>
      </c>
      <c r="CI7" s="818"/>
      <c r="CJ7" s="818"/>
      <c r="CK7" s="818"/>
      <c r="CL7" s="819"/>
      <c r="CM7" s="817">
        <v>143</v>
      </c>
      <c r="CN7" s="818"/>
      <c r="CO7" s="818"/>
      <c r="CP7" s="818"/>
      <c r="CQ7" s="819"/>
      <c r="CR7" s="817">
        <v>32</v>
      </c>
      <c r="CS7" s="818"/>
      <c r="CT7" s="818"/>
      <c r="CU7" s="818"/>
      <c r="CV7" s="819"/>
      <c r="CW7" s="817" t="s">
        <v>590</v>
      </c>
      <c r="CX7" s="818"/>
      <c r="CY7" s="818"/>
      <c r="CZ7" s="818"/>
      <c r="DA7" s="819"/>
      <c r="DB7" s="817" t="s">
        <v>590</v>
      </c>
      <c r="DC7" s="818"/>
      <c r="DD7" s="818"/>
      <c r="DE7" s="818"/>
      <c r="DF7" s="819"/>
      <c r="DG7" s="817" t="s">
        <v>590</v>
      </c>
      <c r="DH7" s="818"/>
      <c r="DI7" s="818"/>
      <c r="DJ7" s="818"/>
      <c r="DK7" s="819"/>
      <c r="DL7" s="817" t="s">
        <v>590</v>
      </c>
      <c r="DM7" s="818"/>
      <c r="DN7" s="818"/>
      <c r="DO7" s="818"/>
      <c r="DP7" s="819"/>
      <c r="DQ7" s="817" t="s">
        <v>590</v>
      </c>
      <c r="DR7" s="818"/>
      <c r="DS7" s="818"/>
      <c r="DT7" s="818"/>
      <c r="DU7" s="819"/>
      <c r="DV7" s="798"/>
      <c r="DW7" s="799"/>
      <c r="DX7" s="799"/>
      <c r="DY7" s="799"/>
      <c r="DZ7" s="800"/>
      <c r="EA7" s="255"/>
    </row>
    <row r="8" spans="1:131" s="256" customFormat="1" ht="26.25" customHeight="1" x14ac:dyDescent="0.2">
      <c r="A8" s="262">
        <v>2</v>
      </c>
      <c r="B8" s="801" t="s">
        <v>387</v>
      </c>
      <c r="C8" s="802"/>
      <c r="D8" s="802"/>
      <c r="E8" s="802"/>
      <c r="F8" s="802"/>
      <c r="G8" s="802"/>
      <c r="H8" s="802"/>
      <c r="I8" s="802"/>
      <c r="J8" s="802"/>
      <c r="K8" s="802"/>
      <c r="L8" s="802"/>
      <c r="M8" s="802"/>
      <c r="N8" s="802"/>
      <c r="O8" s="802"/>
      <c r="P8" s="803"/>
      <c r="Q8" s="804">
        <v>362</v>
      </c>
      <c r="R8" s="805"/>
      <c r="S8" s="805"/>
      <c r="T8" s="805"/>
      <c r="U8" s="805"/>
      <c r="V8" s="805">
        <v>147</v>
      </c>
      <c r="W8" s="805"/>
      <c r="X8" s="805"/>
      <c r="Y8" s="805"/>
      <c r="Z8" s="805"/>
      <c r="AA8" s="805">
        <v>215</v>
      </c>
      <c r="AB8" s="805"/>
      <c r="AC8" s="805"/>
      <c r="AD8" s="805"/>
      <c r="AE8" s="806"/>
      <c r="AF8" s="807">
        <v>215</v>
      </c>
      <c r="AG8" s="808"/>
      <c r="AH8" s="808"/>
      <c r="AI8" s="808"/>
      <c r="AJ8" s="809"/>
      <c r="AK8" s="810" t="s">
        <v>590</v>
      </c>
      <c r="AL8" s="811"/>
      <c r="AM8" s="811"/>
      <c r="AN8" s="811"/>
      <c r="AO8" s="811"/>
      <c r="AP8" s="811" t="s">
        <v>590</v>
      </c>
      <c r="AQ8" s="811"/>
      <c r="AR8" s="811"/>
      <c r="AS8" s="811"/>
      <c r="AT8" s="811"/>
      <c r="AU8" s="812"/>
      <c r="AV8" s="812"/>
      <c r="AW8" s="812"/>
      <c r="AX8" s="812"/>
      <c r="AY8" s="813"/>
      <c r="AZ8" s="253"/>
      <c r="BA8" s="253"/>
      <c r="BB8" s="253"/>
      <c r="BC8" s="253"/>
      <c r="BD8" s="253"/>
      <c r="BE8" s="254"/>
      <c r="BF8" s="254"/>
      <c r="BG8" s="254"/>
      <c r="BH8" s="254"/>
      <c r="BI8" s="254"/>
      <c r="BJ8" s="254"/>
      <c r="BK8" s="254"/>
      <c r="BL8" s="254"/>
      <c r="BM8" s="254"/>
      <c r="BN8" s="254"/>
      <c r="BO8" s="254"/>
      <c r="BP8" s="254"/>
      <c r="BQ8" s="263">
        <v>2</v>
      </c>
      <c r="BR8" s="264"/>
      <c r="BS8" s="814" t="s">
        <v>595</v>
      </c>
      <c r="BT8" s="815"/>
      <c r="BU8" s="815"/>
      <c r="BV8" s="815"/>
      <c r="BW8" s="815"/>
      <c r="BX8" s="815"/>
      <c r="BY8" s="815"/>
      <c r="BZ8" s="815"/>
      <c r="CA8" s="815"/>
      <c r="CB8" s="815"/>
      <c r="CC8" s="815"/>
      <c r="CD8" s="815"/>
      <c r="CE8" s="815"/>
      <c r="CF8" s="815"/>
      <c r="CG8" s="816"/>
      <c r="CH8" s="827">
        <v>7</v>
      </c>
      <c r="CI8" s="828"/>
      <c r="CJ8" s="828"/>
      <c r="CK8" s="828"/>
      <c r="CL8" s="829"/>
      <c r="CM8" s="827">
        <v>219</v>
      </c>
      <c r="CN8" s="828"/>
      <c r="CO8" s="828"/>
      <c r="CP8" s="828"/>
      <c r="CQ8" s="829"/>
      <c r="CR8" s="827">
        <v>100</v>
      </c>
      <c r="CS8" s="828"/>
      <c r="CT8" s="828"/>
      <c r="CU8" s="828"/>
      <c r="CV8" s="829"/>
      <c r="CW8" s="827">
        <v>125</v>
      </c>
      <c r="CX8" s="828"/>
      <c r="CY8" s="828"/>
      <c r="CZ8" s="828"/>
      <c r="DA8" s="829"/>
      <c r="DB8" s="827" t="s">
        <v>590</v>
      </c>
      <c r="DC8" s="828"/>
      <c r="DD8" s="828"/>
      <c r="DE8" s="828"/>
      <c r="DF8" s="829"/>
      <c r="DG8" s="827" t="s">
        <v>590</v>
      </c>
      <c r="DH8" s="828"/>
      <c r="DI8" s="828"/>
      <c r="DJ8" s="828"/>
      <c r="DK8" s="829"/>
      <c r="DL8" s="827" t="s">
        <v>590</v>
      </c>
      <c r="DM8" s="828"/>
      <c r="DN8" s="828"/>
      <c r="DO8" s="828"/>
      <c r="DP8" s="829"/>
      <c r="DQ8" s="827" t="s">
        <v>590</v>
      </c>
      <c r="DR8" s="828"/>
      <c r="DS8" s="828"/>
      <c r="DT8" s="828"/>
      <c r="DU8" s="829"/>
      <c r="DV8" s="830"/>
      <c r="DW8" s="831"/>
      <c r="DX8" s="831"/>
      <c r="DY8" s="831"/>
      <c r="DZ8" s="832"/>
      <c r="EA8" s="255"/>
    </row>
    <row r="9" spans="1:131" s="256" customFormat="1" ht="26.25" customHeight="1" x14ac:dyDescent="0.2">
      <c r="A9" s="262">
        <v>3</v>
      </c>
      <c r="B9" s="801" t="s">
        <v>388</v>
      </c>
      <c r="C9" s="802"/>
      <c r="D9" s="802"/>
      <c r="E9" s="802"/>
      <c r="F9" s="802"/>
      <c r="G9" s="802"/>
      <c r="H9" s="802"/>
      <c r="I9" s="802"/>
      <c r="J9" s="802"/>
      <c r="K9" s="802"/>
      <c r="L9" s="802"/>
      <c r="M9" s="802"/>
      <c r="N9" s="802"/>
      <c r="O9" s="802"/>
      <c r="P9" s="803"/>
      <c r="Q9" s="804">
        <v>3567</v>
      </c>
      <c r="R9" s="805"/>
      <c r="S9" s="805"/>
      <c r="T9" s="805"/>
      <c r="U9" s="805"/>
      <c r="V9" s="805">
        <v>3369</v>
      </c>
      <c r="W9" s="805"/>
      <c r="X9" s="805"/>
      <c r="Y9" s="805"/>
      <c r="Z9" s="805"/>
      <c r="AA9" s="805">
        <v>198</v>
      </c>
      <c r="AB9" s="805"/>
      <c r="AC9" s="805"/>
      <c r="AD9" s="805"/>
      <c r="AE9" s="806"/>
      <c r="AF9" s="807">
        <v>198</v>
      </c>
      <c r="AG9" s="808"/>
      <c r="AH9" s="808"/>
      <c r="AI9" s="808"/>
      <c r="AJ9" s="809"/>
      <c r="AK9" s="810"/>
      <c r="AL9" s="811"/>
      <c r="AM9" s="811"/>
      <c r="AN9" s="811"/>
      <c r="AO9" s="811"/>
      <c r="AP9" s="811" t="s">
        <v>590</v>
      </c>
      <c r="AQ9" s="811"/>
      <c r="AR9" s="811"/>
      <c r="AS9" s="811"/>
      <c r="AT9" s="811"/>
      <c r="AU9" s="812"/>
      <c r="AV9" s="812"/>
      <c r="AW9" s="812"/>
      <c r="AX9" s="812"/>
      <c r="AY9" s="813"/>
      <c r="AZ9" s="253"/>
      <c r="BA9" s="253"/>
      <c r="BB9" s="253"/>
      <c r="BC9" s="253"/>
      <c r="BD9" s="253"/>
      <c r="BE9" s="254"/>
      <c r="BF9" s="254"/>
      <c r="BG9" s="254"/>
      <c r="BH9" s="254"/>
      <c r="BI9" s="254"/>
      <c r="BJ9" s="254"/>
      <c r="BK9" s="254"/>
      <c r="BL9" s="254"/>
      <c r="BM9" s="254"/>
      <c r="BN9" s="254"/>
      <c r="BO9" s="254"/>
      <c r="BP9" s="254"/>
      <c r="BQ9" s="263">
        <v>3</v>
      </c>
      <c r="BR9" s="264"/>
      <c r="BS9" s="814" t="s">
        <v>596</v>
      </c>
      <c r="BT9" s="815"/>
      <c r="BU9" s="815"/>
      <c r="BV9" s="815"/>
      <c r="BW9" s="815"/>
      <c r="BX9" s="815"/>
      <c r="BY9" s="815"/>
      <c r="BZ9" s="815"/>
      <c r="CA9" s="815"/>
      <c r="CB9" s="815"/>
      <c r="CC9" s="815"/>
      <c r="CD9" s="815"/>
      <c r="CE9" s="815"/>
      <c r="CF9" s="815"/>
      <c r="CG9" s="816"/>
      <c r="CH9" s="827">
        <v>32</v>
      </c>
      <c r="CI9" s="828"/>
      <c r="CJ9" s="828"/>
      <c r="CK9" s="828"/>
      <c r="CL9" s="829"/>
      <c r="CM9" s="827">
        <v>576</v>
      </c>
      <c r="CN9" s="828"/>
      <c r="CO9" s="828"/>
      <c r="CP9" s="828"/>
      <c r="CQ9" s="829"/>
      <c r="CR9" s="827">
        <v>20</v>
      </c>
      <c r="CS9" s="828"/>
      <c r="CT9" s="828"/>
      <c r="CU9" s="828"/>
      <c r="CV9" s="829"/>
      <c r="CW9" s="827" t="s">
        <v>590</v>
      </c>
      <c r="CX9" s="828"/>
      <c r="CY9" s="828"/>
      <c r="CZ9" s="828"/>
      <c r="DA9" s="829"/>
      <c r="DB9" s="827" t="s">
        <v>590</v>
      </c>
      <c r="DC9" s="828"/>
      <c r="DD9" s="828"/>
      <c r="DE9" s="828"/>
      <c r="DF9" s="829"/>
      <c r="DG9" s="827" t="s">
        <v>590</v>
      </c>
      <c r="DH9" s="828"/>
      <c r="DI9" s="828"/>
      <c r="DJ9" s="828"/>
      <c r="DK9" s="829"/>
      <c r="DL9" s="827" t="s">
        <v>590</v>
      </c>
      <c r="DM9" s="828"/>
      <c r="DN9" s="828"/>
      <c r="DO9" s="828"/>
      <c r="DP9" s="829"/>
      <c r="DQ9" s="827" t="s">
        <v>590</v>
      </c>
      <c r="DR9" s="828"/>
      <c r="DS9" s="828"/>
      <c r="DT9" s="828"/>
      <c r="DU9" s="829"/>
      <c r="DV9" s="830"/>
      <c r="DW9" s="831"/>
      <c r="DX9" s="831"/>
      <c r="DY9" s="831"/>
      <c r="DZ9" s="832"/>
      <c r="EA9" s="255"/>
    </row>
    <row r="10" spans="1:131" s="256" customFormat="1" ht="26.25" customHeight="1" x14ac:dyDescent="0.2">
      <c r="A10" s="262">
        <v>4</v>
      </c>
      <c r="B10" s="801" t="s">
        <v>389</v>
      </c>
      <c r="C10" s="802"/>
      <c r="D10" s="802"/>
      <c r="E10" s="802"/>
      <c r="F10" s="802"/>
      <c r="G10" s="802"/>
      <c r="H10" s="802"/>
      <c r="I10" s="802"/>
      <c r="J10" s="802"/>
      <c r="K10" s="802"/>
      <c r="L10" s="802"/>
      <c r="M10" s="802"/>
      <c r="N10" s="802"/>
      <c r="O10" s="802"/>
      <c r="P10" s="803"/>
      <c r="Q10" s="804">
        <v>331</v>
      </c>
      <c r="R10" s="805"/>
      <c r="S10" s="805"/>
      <c r="T10" s="805"/>
      <c r="U10" s="805"/>
      <c r="V10" s="805">
        <v>331</v>
      </c>
      <c r="W10" s="805"/>
      <c r="X10" s="805"/>
      <c r="Y10" s="805"/>
      <c r="Z10" s="805"/>
      <c r="AA10" s="805" t="s">
        <v>520</v>
      </c>
      <c r="AB10" s="805"/>
      <c r="AC10" s="805"/>
      <c r="AD10" s="805"/>
      <c r="AE10" s="806"/>
      <c r="AF10" s="807" t="s">
        <v>390</v>
      </c>
      <c r="AG10" s="808"/>
      <c r="AH10" s="808"/>
      <c r="AI10" s="808"/>
      <c r="AJ10" s="809"/>
      <c r="AK10" s="810" t="s">
        <v>590</v>
      </c>
      <c r="AL10" s="811"/>
      <c r="AM10" s="811"/>
      <c r="AN10" s="811"/>
      <c r="AO10" s="811"/>
      <c r="AP10" s="811">
        <v>478</v>
      </c>
      <c r="AQ10" s="811"/>
      <c r="AR10" s="811"/>
      <c r="AS10" s="811"/>
      <c r="AT10" s="811"/>
      <c r="AU10" s="812"/>
      <c r="AV10" s="812"/>
      <c r="AW10" s="812"/>
      <c r="AX10" s="812"/>
      <c r="AY10" s="813"/>
      <c r="AZ10" s="253"/>
      <c r="BA10" s="253"/>
      <c r="BB10" s="253"/>
      <c r="BC10" s="253"/>
      <c r="BD10" s="253"/>
      <c r="BE10" s="254"/>
      <c r="BF10" s="254"/>
      <c r="BG10" s="254"/>
      <c r="BH10" s="254"/>
      <c r="BI10" s="254"/>
      <c r="BJ10" s="254"/>
      <c r="BK10" s="254"/>
      <c r="BL10" s="254"/>
      <c r="BM10" s="254"/>
      <c r="BN10" s="254"/>
      <c r="BO10" s="254"/>
      <c r="BP10" s="254"/>
      <c r="BQ10" s="263">
        <v>4</v>
      </c>
      <c r="BR10" s="264"/>
      <c r="BS10" s="814" t="s">
        <v>597</v>
      </c>
      <c r="BT10" s="815"/>
      <c r="BU10" s="815"/>
      <c r="BV10" s="815"/>
      <c r="BW10" s="815"/>
      <c r="BX10" s="815"/>
      <c r="BY10" s="815"/>
      <c r="BZ10" s="815"/>
      <c r="CA10" s="815"/>
      <c r="CB10" s="815"/>
      <c r="CC10" s="815"/>
      <c r="CD10" s="815"/>
      <c r="CE10" s="815"/>
      <c r="CF10" s="815"/>
      <c r="CG10" s="816"/>
      <c r="CH10" s="827">
        <v>29</v>
      </c>
      <c r="CI10" s="828"/>
      <c r="CJ10" s="828"/>
      <c r="CK10" s="828"/>
      <c r="CL10" s="829"/>
      <c r="CM10" s="827">
        <v>241</v>
      </c>
      <c r="CN10" s="828"/>
      <c r="CO10" s="828"/>
      <c r="CP10" s="828"/>
      <c r="CQ10" s="829"/>
      <c r="CR10" s="827">
        <v>131</v>
      </c>
      <c r="CS10" s="828"/>
      <c r="CT10" s="828"/>
      <c r="CU10" s="828"/>
      <c r="CV10" s="829"/>
      <c r="CW10" s="827" t="s">
        <v>590</v>
      </c>
      <c r="CX10" s="828"/>
      <c r="CY10" s="828"/>
      <c r="CZ10" s="828"/>
      <c r="DA10" s="829"/>
      <c r="DB10" s="827" t="s">
        <v>590</v>
      </c>
      <c r="DC10" s="828"/>
      <c r="DD10" s="828"/>
      <c r="DE10" s="828"/>
      <c r="DF10" s="829"/>
      <c r="DG10" s="827" t="s">
        <v>590</v>
      </c>
      <c r="DH10" s="828"/>
      <c r="DI10" s="828"/>
      <c r="DJ10" s="828"/>
      <c r="DK10" s="829"/>
      <c r="DL10" s="827" t="s">
        <v>590</v>
      </c>
      <c r="DM10" s="828"/>
      <c r="DN10" s="828"/>
      <c r="DO10" s="828"/>
      <c r="DP10" s="829"/>
      <c r="DQ10" s="827" t="s">
        <v>590</v>
      </c>
      <c r="DR10" s="828"/>
      <c r="DS10" s="828"/>
      <c r="DT10" s="828"/>
      <c r="DU10" s="829"/>
      <c r="DV10" s="830"/>
      <c r="DW10" s="831"/>
      <c r="DX10" s="831"/>
      <c r="DY10" s="831"/>
      <c r="DZ10" s="832"/>
      <c r="EA10" s="255"/>
    </row>
    <row r="11" spans="1:131" s="256" customFormat="1" ht="26.25" customHeight="1" x14ac:dyDescent="0.2">
      <c r="A11" s="262">
        <v>5</v>
      </c>
      <c r="B11" s="801" t="s">
        <v>391</v>
      </c>
      <c r="C11" s="802"/>
      <c r="D11" s="802"/>
      <c r="E11" s="802"/>
      <c r="F11" s="802"/>
      <c r="G11" s="802"/>
      <c r="H11" s="802"/>
      <c r="I11" s="802"/>
      <c r="J11" s="802"/>
      <c r="K11" s="802"/>
      <c r="L11" s="802"/>
      <c r="M11" s="802"/>
      <c r="N11" s="802"/>
      <c r="O11" s="802"/>
      <c r="P11" s="803"/>
      <c r="Q11" s="804">
        <v>6003</v>
      </c>
      <c r="R11" s="805"/>
      <c r="S11" s="805"/>
      <c r="T11" s="805"/>
      <c r="U11" s="805"/>
      <c r="V11" s="805">
        <v>6003</v>
      </c>
      <c r="W11" s="805"/>
      <c r="X11" s="805"/>
      <c r="Y11" s="805"/>
      <c r="Z11" s="805"/>
      <c r="AA11" s="805" t="s">
        <v>520</v>
      </c>
      <c r="AB11" s="805"/>
      <c r="AC11" s="805"/>
      <c r="AD11" s="805"/>
      <c r="AE11" s="806"/>
      <c r="AF11" s="807" t="s">
        <v>390</v>
      </c>
      <c r="AG11" s="808"/>
      <c r="AH11" s="808"/>
      <c r="AI11" s="808"/>
      <c r="AJ11" s="809"/>
      <c r="AK11" s="810">
        <v>3</v>
      </c>
      <c r="AL11" s="811"/>
      <c r="AM11" s="811"/>
      <c r="AN11" s="811"/>
      <c r="AO11" s="811"/>
      <c r="AP11" s="811" t="s">
        <v>590</v>
      </c>
      <c r="AQ11" s="811"/>
      <c r="AR11" s="811"/>
      <c r="AS11" s="811"/>
      <c r="AT11" s="811"/>
      <c r="AU11" s="812"/>
      <c r="AV11" s="812"/>
      <c r="AW11" s="812"/>
      <c r="AX11" s="812"/>
      <c r="AY11" s="813"/>
      <c r="AZ11" s="253"/>
      <c r="BA11" s="253"/>
      <c r="BB11" s="253"/>
      <c r="BC11" s="253"/>
      <c r="BD11" s="253"/>
      <c r="BE11" s="254"/>
      <c r="BF11" s="254"/>
      <c r="BG11" s="254"/>
      <c r="BH11" s="254"/>
      <c r="BI11" s="254"/>
      <c r="BJ11" s="254"/>
      <c r="BK11" s="254"/>
      <c r="BL11" s="254"/>
      <c r="BM11" s="254"/>
      <c r="BN11" s="254"/>
      <c r="BO11" s="254"/>
      <c r="BP11" s="254"/>
      <c r="BQ11" s="263">
        <v>5</v>
      </c>
      <c r="BR11" s="264"/>
      <c r="BS11" s="814" t="s">
        <v>598</v>
      </c>
      <c r="BT11" s="815"/>
      <c r="BU11" s="815"/>
      <c r="BV11" s="815"/>
      <c r="BW11" s="815"/>
      <c r="BX11" s="815"/>
      <c r="BY11" s="815"/>
      <c r="BZ11" s="815"/>
      <c r="CA11" s="815"/>
      <c r="CB11" s="815"/>
      <c r="CC11" s="815"/>
      <c r="CD11" s="815"/>
      <c r="CE11" s="815"/>
      <c r="CF11" s="815"/>
      <c r="CG11" s="816"/>
      <c r="CH11" s="827">
        <v>4</v>
      </c>
      <c r="CI11" s="828"/>
      <c r="CJ11" s="828"/>
      <c r="CK11" s="828"/>
      <c r="CL11" s="829"/>
      <c r="CM11" s="827">
        <v>425</v>
      </c>
      <c r="CN11" s="828"/>
      <c r="CO11" s="828"/>
      <c r="CP11" s="828"/>
      <c r="CQ11" s="829"/>
      <c r="CR11" s="827">
        <v>350</v>
      </c>
      <c r="CS11" s="828"/>
      <c r="CT11" s="828"/>
      <c r="CU11" s="828"/>
      <c r="CV11" s="829"/>
      <c r="CW11" s="827" t="s">
        <v>590</v>
      </c>
      <c r="CX11" s="828"/>
      <c r="CY11" s="828"/>
      <c r="CZ11" s="828"/>
      <c r="DA11" s="829"/>
      <c r="DB11" s="827" t="s">
        <v>590</v>
      </c>
      <c r="DC11" s="828"/>
      <c r="DD11" s="828"/>
      <c r="DE11" s="828"/>
      <c r="DF11" s="829"/>
      <c r="DG11" s="827" t="s">
        <v>590</v>
      </c>
      <c r="DH11" s="828"/>
      <c r="DI11" s="828"/>
      <c r="DJ11" s="828"/>
      <c r="DK11" s="829"/>
      <c r="DL11" s="827" t="s">
        <v>590</v>
      </c>
      <c r="DM11" s="828"/>
      <c r="DN11" s="828"/>
      <c r="DO11" s="828"/>
      <c r="DP11" s="829"/>
      <c r="DQ11" s="827" t="s">
        <v>590</v>
      </c>
      <c r="DR11" s="828"/>
      <c r="DS11" s="828"/>
      <c r="DT11" s="828"/>
      <c r="DU11" s="829"/>
      <c r="DV11" s="830"/>
      <c r="DW11" s="831"/>
      <c r="DX11" s="831"/>
      <c r="DY11" s="831"/>
      <c r="DZ11" s="832"/>
      <c r="EA11" s="255"/>
    </row>
    <row r="12" spans="1:131" s="256" customFormat="1" ht="26.25" customHeight="1" x14ac:dyDescent="0.2">
      <c r="A12" s="262">
        <v>6</v>
      </c>
      <c r="B12" s="801" t="s">
        <v>392</v>
      </c>
      <c r="C12" s="802"/>
      <c r="D12" s="802"/>
      <c r="E12" s="802"/>
      <c r="F12" s="802"/>
      <c r="G12" s="802"/>
      <c r="H12" s="802"/>
      <c r="I12" s="802"/>
      <c r="J12" s="802"/>
      <c r="K12" s="802"/>
      <c r="L12" s="802"/>
      <c r="M12" s="802"/>
      <c r="N12" s="802"/>
      <c r="O12" s="802"/>
      <c r="P12" s="803"/>
      <c r="Q12" s="804">
        <v>502</v>
      </c>
      <c r="R12" s="805"/>
      <c r="S12" s="805"/>
      <c r="T12" s="805"/>
      <c r="U12" s="805"/>
      <c r="V12" s="805">
        <v>477</v>
      </c>
      <c r="W12" s="805"/>
      <c r="X12" s="805"/>
      <c r="Y12" s="805"/>
      <c r="Z12" s="805"/>
      <c r="AA12" s="805">
        <v>25</v>
      </c>
      <c r="AB12" s="805"/>
      <c r="AC12" s="805"/>
      <c r="AD12" s="805"/>
      <c r="AE12" s="806"/>
      <c r="AF12" s="807">
        <v>25</v>
      </c>
      <c r="AG12" s="808"/>
      <c r="AH12" s="808"/>
      <c r="AI12" s="808"/>
      <c r="AJ12" s="809"/>
      <c r="AK12" s="810">
        <v>428</v>
      </c>
      <c r="AL12" s="811"/>
      <c r="AM12" s="811"/>
      <c r="AN12" s="811"/>
      <c r="AO12" s="811"/>
      <c r="AP12" s="811">
        <v>2881</v>
      </c>
      <c r="AQ12" s="811"/>
      <c r="AR12" s="811"/>
      <c r="AS12" s="811"/>
      <c r="AT12" s="811"/>
      <c r="AU12" s="812"/>
      <c r="AV12" s="812"/>
      <c r="AW12" s="812"/>
      <c r="AX12" s="812"/>
      <c r="AY12" s="813"/>
      <c r="AZ12" s="253"/>
      <c r="BA12" s="253"/>
      <c r="BB12" s="253"/>
      <c r="BC12" s="253"/>
      <c r="BD12" s="253"/>
      <c r="BE12" s="254"/>
      <c r="BF12" s="254"/>
      <c r="BG12" s="254"/>
      <c r="BH12" s="254"/>
      <c r="BI12" s="254"/>
      <c r="BJ12" s="254"/>
      <c r="BK12" s="254"/>
      <c r="BL12" s="254"/>
      <c r="BM12" s="254"/>
      <c r="BN12" s="254"/>
      <c r="BO12" s="254"/>
      <c r="BP12" s="254"/>
      <c r="BQ12" s="263">
        <v>6</v>
      </c>
      <c r="BR12" s="264"/>
      <c r="BS12" s="814" t="s">
        <v>599</v>
      </c>
      <c r="BT12" s="815"/>
      <c r="BU12" s="815"/>
      <c r="BV12" s="815"/>
      <c r="BW12" s="815"/>
      <c r="BX12" s="815"/>
      <c r="BY12" s="815"/>
      <c r="BZ12" s="815"/>
      <c r="CA12" s="815"/>
      <c r="CB12" s="815"/>
      <c r="CC12" s="815"/>
      <c r="CD12" s="815"/>
      <c r="CE12" s="815"/>
      <c r="CF12" s="815"/>
      <c r="CG12" s="816"/>
      <c r="CH12" s="827">
        <v>8</v>
      </c>
      <c r="CI12" s="828"/>
      <c r="CJ12" s="828"/>
      <c r="CK12" s="828"/>
      <c r="CL12" s="829"/>
      <c r="CM12" s="827">
        <v>228</v>
      </c>
      <c r="CN12" s="828"/>
      <c r="CO12" s="828"/>
      <c r="CP12" s="828"/>
      <c r="CQ12" s="829"/>
      <c r="CR12" s="827">
        <v>200</v>
      </c>
      <c r="CS12" s="828"/>
      <c r="CT12" s="828"/>
      <c r="CU12" s="828"/>
      <c r="CV12" s="829"/>
      <c r="CW12" s="827" t="s">
        <v>590</v>
      </c>
      <c r="CX12" s="828"/>
      <c r="CY12" s="828"/>
      <c r="CZ12" s="828"/>
      <c r="DA12" s="829"/>
      <c r="DB12" s="827" t="s">
        <v>590</v>
      </c>
      <c r="DC12" s="828"/>
      <c r="DD12" s="828"/>
      <c r="DE12" s="828"/>
      <c r="DF12" s="829"/>
      <c r="DG12" s="827" t="s">
        <v>590</v>
      </c>
      <c r="DH12" s="828"/>
      <c r="DI12" s="828"/>
      <c r="DJ12" s="828"/>
      <c r="DK12" s="829"/>
      <c r="DL12" s="827" t="s">
        <v>590</v>
      </c>
      <c r="DM12" s="828"/>
      <c r="DN12" s="828"/>
      <c r="DO12" s="828"/>
      <c r="DP12" s="829"/>
      <c r="DQ12" s="827" t="s">
        <v>590</v>
      </c>
      <c r="DR12" s="828"/>
      <c r="DS12" s="828"/>
      <c r="DT12" s="828"/>
      <c r="DU12" s="829"/>
      <c r="DV12" s="830"/>
      <c r="DW12" s="831"/>
      <c r="DX12" s="831"/>
      <c r="DY12" s="831"/>
      <c r="DZ12" s="832"/>
      <c r="EA12" s="255"/>
    </row>
    <row r="13" spans="1:131" s="256" customFormat="1" ht="26.25" customHeight="1" x14ac:dyDescent="0.2">
      <c r="A13" s="262">
        <v>7</v>
      </c>
      <c r="B13" s="801" t="s">
        <v>393</v>
      </c>
      <c r="C13" s="802"/>
      <c r="D13" s="802"/>
      <c r="E13" s="802"/>
      <c r="F13" s="802"/>
      <c r="G13" s="802"/>
      <c r="H13" s="802"/>
      <c r="I13" s="802"/>
      <c r="J13" s="802"/>
      <c r="K13" s="802"/>
      <c r="L13" s="802"/>
      <c r="M13" s="802"/>
      <c r="N13" s="802"/>
      <c r="O13" s="802"/>
      <c r="P13" s="803"/>
      <c r="Q13" s="804">
        <v>774</v>
      </c>
      <c r="R13" s="805"/>
      <c r="S13" s="805"/>
      <c r="T13" s="805"/>
      <c r="U13" s="805"/>
      <c r="V13" s="805">
        <v>604</v>
      </c>
      <c r="W13" s="805"/>
      <c r="X13" s="805"/>
      <c r="Y13" s="805"/>
      <c r="Z13" s="805"/>
      <c r="AA13" s="805">
        <v>170</v>
      </c>
      <c r="AB13" s="805"/>
      <c r="AC13" s="805"/>
      <c r="AD13" s="805"/>
      <c r="AE13" s="806"/>
      <c r="AF13" s="807">
        <v>15</v>
      </c>
      <c r="AG13" s="808"/>
      <c r="AH13" s="808"/>
      <c r="AI13" s="808"/>
      <c r="AJ13" s="809"/>
      <c r="AK13" s="810">
        <v>346</v>
      </c>
      <c r="AL13" s="811"/>
      <c r="AM13" s="811"/>
      <c r="AN13" s="811"/>
      <c r="AO13" s="811"/>
      <c r="AP13" s="811">
        <v>3407</v>
      </c>
      <c r="AQ13" s="811"/>
      <c r="AR13" s="811"/>
      <c r="AS13" s="811"/>
      <c r="AT13" s="811"/>
      <c r="AU13" s="812"/>
      <c r="AV13" s="812"/>
      <c r="AW13" s="812"/>
      <c r="AX13" s="812"/>
      <c r="AY13" s="813"/>
      <c r="AZ13" s="253"/>
      <c r="BA13" s="253"/>
      <c r="BB13" s="253"/>
      <c r="BC13" s="253"/>
      <c r="BD13" s="253"/>
      <c r="BE13" s="254"/>
      <c r="BF13" s="254"/>
      <c r="BG13" s="254"/>
      <c r="BH13" s="254"/>
      <c r="BI13" s="254"/>
      <c r="BJ13" s="254"/>
      <c r="BK13" s="254"/>
      <c r="BL13" s="254"/>
      <c r="BM13" s="254"/>
      <c r="BN13" s="254"/>
      <c r="BO13" s="254"/>
      <c r="BP13" s="254"/>
      <c r="BQ13" s="263">
        <v>7</v>
      </c>
      <c r="BR13" s="264"/>
      <c r="BS13" s="814" t="s">
        <v>600</v>
      </c>
      <c r="BT13" s="815"/>
      <c r="BU13" s="815"/>
      <c r="BV13" s="815"/>
      <c r="BW13" s="815"/>
      <c r="BX13" s="815"/>
      <c r="BY13" s="815"/>
      <c r="BZ13" s="815"/>
      <c r="CA13" s="815"/>
      <c r="CB13" s="815"/>
      <c r="CC13" s="815"/>
      <c r="CD13" s="815"/>
      <c r="CE13" s="815"/>
      <c r="CF13" s="815"/>
      <c r="CG13" s="816"/>
      <c r="CH13" s="827">
        <v>-90</v>
      </c>
      <c r="CI13" s="828"/>
      <c r="CJ13" s="828"/>
      <c r="CK13" s="828"/>
      <c r="CL13" s="829"/>
      <c r="CM13" s="827">
        <v>12</v>
      </c>
      <c r="CN13" s="828"/>
      <c r="CO13" s="828"/>
      <c r="CP13" s="828"/>
      <c r="CQ13" s="829"/>
      <c r="CR13" s="827">
        <v>100</v>
      </c>
      <c r="CS13" s="828"/>
      <c r="CT13" s="828"/>
      <c r="CU13" s="828"/>
      <c r="CV13" s="829"/>
      <c r="CW13" s="827">
        <v>27</v>
      </c>
      <c r="CX13" s="828"/>
      <c r="CY13" s="828"/>
      <c r="CZ13" s="828"/>
      <c r="DA13" s="829"/>
      <c r="DB13" s="827" t="s">
        <v>590</v>
      </c>
      <c r="DC13" s="828"/>
      <c r="DD13" s="828"/>
      <c r="DE13" s="828"/>
      <c r="DF13" s="829"/>
      <c r="DG13" s="827" t="s">
        <v>590</v>
      </c>
      <c r="DH13" s="828"/>
      <c r="DI13" s="828"/>
      <c r="DJ13" s="828"/>
      <c r="DK13" s="829"/>
      <c r="DL13" s="827" t="s">
        <v>590</v>
      </c>
      <c r="DM13" s="828"/>
      <c r="DN13" s="828"/>
      <c r="DO13" s="828"/>
      <c r="DP13" s="829"/>
      <c r="DQ13" s="827" t="s">
        <v>590</v>
      </c>
      <c r="DR13" s="828"/>
      <c r="DS13" s="828"/>
      <c r="DT13" s="828"/>
      <c r="DU13" s="829"/>
      <c r="DV13" s="830"/>
      <c r="DW13" s="831"/>
      <c r="DX13" s="831"/>
      <c r="DY13" s="831"/>
      <c r="DZ13" s="832"/>
      <c r="EA13" s="255"/>
    </row>
    <row r="14" spans="1:131" s="256" customFormat="1" ht="26.25" customHeight="1" x14ac:dyDescent="0.2">
      <c r="A14" s="262">
        <v>8</v>
      </c>
      <c r="B14" s="801" t="s">
        <v>394</v>
      </c>
      <c r="C14" s="802"/>
      <c r="D14" s="802"/>
      <c r="E14" s="802"/>
      <c r="F14" s="802"/>
      <c r="G14" s="802"/>
      <c r="H14" s="802"/>
      <c r="I14" s="802"/>
      <c r="J14" s="802"/>
      <c r="K14" s="802"/>
      <c r="L14" s="802"/>
      <c r="M14" s="802"/>
      <c r="N14" s="802"/>
      <c r="O14" s="802"/>
      <c r="P14" s="803"/>
      <c r="Q14" s="804">
        <v>138</v>
      </c>
      <c r="R14" s="805"/>
      <c r="S14" s="805"/>
      <c r="T14" s="805"/>
      <c r="U14" s="805"/>
      <c r="V14" s="805">
        <v>129</v>
      </c>
      <c r="W14" s="805"/>
      <c r="X14" s="805"/>
      <c r="Y14" s="805"/>
      <c r="Z14" s="805"/>
      <c r="AA14" s="805">
        <v>9</v>
      </c>
      <c r="AB14" s="805"/>
      <c r="AC14" s="805"/>
      <c r="AD14" s="805"/>
      <c r="AE14" s="806"/>
      <c r="AF14" s="807">
        <v>9</v>
      </c>
      <c r="AG14" s="808"/>
      <c r="AH14" s="808"/>
      <c r="AI14" s="808"/>
      <c r="AJ14" s="809"/>
      <c r="AK14" s="810" t="s">
        <v>590</v>
      </c>
      <c r="AL14" s="811"/>
      <c r="AM14" s="811"/>
      <c r="AN14" s="811"/>
      <c r="AO14" s="811"/>
      <c r="AP14" s="811" t="s">
        <v>590</v>
      </c>
      <c r="AQ14" s="811"/>
      <c r="AR14" s="811"/>
      <c r="AS14" s="811"/>
      <c r="AT14" s="811"/>
      <c r="AU14" s="812"/>
      <c r="AV14" s="812"/>
      <c r="AW14" s="812"/>
      <c r="AX14" s="812"/>
      <c r="AY14" s="813"/>
      <c r="AZ14" s="253"/>
      <c r="BA14" s="253"/>
      <c r="BB14" s="253"/>
      <c r="BC14" s="253"/>
      <c r="BD14" s="253"/>
      <c r="BE14" s="254"/>
      <c r="BF14" s="254"/>
      <c r="BG14" s="254"/>
      <c r="BH14" s="254"/>
      <c r="BI14" s="254"/>
      <c r="BJ14" s="254"/>
      <c r="BK14" s="254"/>
      <c r="BL14" s="254"/>
      <c r="BM14" s="254"/>
      <c r="BN14" s="254"/>
      <c r="BO14" s="254"/>
      <c r="BP14" s="254"/>
      <c r="BQ14" s="263">
        <v>8</v>
      </c>
      <c r="BR14" s="264"/>
      <c r="BS14" s="814" t="s">
        <v>601</v>
      </c>
      <c r="BT14" s="815"/>
      <c r="BU14" s="815"/>
      <c r="BV14" s="815"/>
      <c r="BW14" s="815"/>
      <c r="BX14" s="815"/>
      <c r="BY14" s="815"/>
      <c r="BZ14" s="815"/>
      <c r="CA14" s="815"/>
      <c r="CB14" s="815"/>
      <c r="CC14" s="815"/>
      <c r="CD14" s="815"/>
      <c r="CE14" s="815"/>
      <c r="CF14" s="815"/>
      <c r="CG14" s="816"/>
      <c r="CH14" s="827">
        <v>27</v>
      </c>
      <c r="CI14" s="828"/>
      <c r="CJ14" s="828"/>
      <c r="CK14" s="828"/>
      <c r="CL14" s="829"/>
      <c r="CM14" s="827">
        <v>605</v>
      </c>
      <c r="CN14" s="828"/>
      <c r="CO14" s="828"/>
      <c r="CP14" s="828"/>
      <c r="CQ14" s="829"/>
      <c r="CR14" s="827">
        <v>28</v>
      </c>
      <c r="CS14" s="828"/>
      <c r="CT14" s="828"/>
      <c r="CU14" s="828"/>
      <c r="CV14" s="829"/>
      <c r="CW14" s="827" t="s">
        <v>590</v>
      </c>
      <c r="CX14" s="828"/>
      <c r="CY14" s="828"/>
      <c r="CZ14" s="828"/>
      <c r="DA14" s="829"/>
      <c r="DB14" s="827" t="s">
        <v>590</v>
      </c>
      <c r="DC14" s="828"/>
      <c r="DD14" s="828"/>
      <c r="DE14" s="828"/>
      <c r="DF14" s="829"/>
      <c r="DG14" s="827" t="s">
        <v>590</v>
      </c>
      <c r="DH14" s="828"/>
      <c r="DI14" s="828"/>
      <c r="DJ14" s="828"/>
      <c r="DK14" s="829"/>
      <c r="DL14" s="827" t="s">
        <v>590</v>
      </c>
      <c r="DM14" s="828"/>
      <c r="DN14" s="828"/>
      <c r="DO14" s="828"/>
      <c r="DP14" s="829"/>
      <c r="DQ14" s="827" t="s">
        <v>590</v>
      </c>
      <c r="DR14" s="828"/>
      <c r="DS14" s="828"/>
      <c r="DT14" s="828"/>
      <c r="DU14" s="829"/>
      <c r="DV14" s="830"/>
      <c r="DW14" s="831"/>
      <c r="DX14" s="831"/>
      <c r="DY14" s="831"/>
      <c r="DZ14" s="832"/>
      <c r="EA14" s="255"/>
    </row>
    <row r="15" spans="1:131" s="256" customFormat="1" ht="26.25" customHeight="1" x14ac:dyDescent="0.2">
      <c r="A15" s="262">
        <v>9</v>
      </c>
      <c r="B15" s="801" t="s">
        <v>395</v>
      </c>
      <c r="C15" s="802"/>
      <c r="D15" s="802"/>
      <c r="E15" s="802"/>
      <c r="F15" s="802"/>
      <c r="G15" s="802"/>
      <c r="H15" s="802"/>
      <c r="I15" s="802"/>
      <c r="J15" s="802"/>
      <c r="K15" s="802"/>
      <c r="L15" s="802"/>
      <c r="M15" s="802"/>
      <c r="N15" s="802"/>
      <c r="O15" s="802"/>
      <c r="P15" s="803"/>
      <c r="Q15" s="804">
        <v>36754</v>
      </c>
      <c r="R15" s="805"/>
      <c r="S15" s="805"/>
      <c r="T15" s="805"/>
      <c r="U15" s="805"/>
      <c r="V15" s="805">
        <v>36754</v>
      </c>
      <c r="W15" s="805"/>
      <c r="X15" s="805"/>
      <c r="Y15" s="805"/>
      <c r="Z15" s="805"/>
      <c r="AA15" s="805" t="s">
        <v>520</v>
      </c>
      <c r="AB15" s="805"/>
      <c r="AC15" s="805"/>
      <c r="AD15" s="805"/>
      <c r="AE15" s="806"/>
      <c r="AF15" s="807" t="s">
        <v>126</v>
      </c>
      <c r="AG15" s="808"/>
      <c r="AH15" s="808"/>
      <c r="AI15" s="808"/>
      <c r="AJ15" s="809"/>
      <c r="AK15" s="810">
        <v>36746</v>
      </c>
      <c r="AL15" s="811"/>
      <c r="AM15" s="811"/>
      <c r="AN15" s="811"/>
      <c r="AO15" s="811"/>
      <c r="AP15" s="811" t="s">
        <v>590</v>
      </c>
      <c r="AQ15" s="811"/>
      <c r="AR15" s="811"/>
      <c r="AS15" s="811"/>
      <c r="AT15" s="811"/>
      <c r="AU15" s="812"/>
      <c r="AV15" s="812"/>
      <c r="AW15" s="812"/>
      <c r="AX15" s="812"/>
      <c r="AY15" s="813"/>
      <c r="AZ15" s="253"/>
      <c r="BA15" s="253"/>
      <c r="BB15" s="253"/>
      <c r="BC15" s="253"/>
      <c r="BD15" s="253"/>
      <c r="BE15" s="254"/>
      <c r="BF15" s="254"/>
      <c r="BG15" s="254"/>
      <c r="BH15" s="254"/>
      <c r="BI15" s="254"/>
      <c r="BJ15" s="254"/>
      <c r="BK15" s="254"/>
      <c r="BL15" s="254"/>
      <c r="BM15" s="254"/>
      <c r="BN15" s="254"/>
      <c r="BO15" s="254"/>
      <c r="BP15" s="254"/>
      <c r="BQ15" s="263">
        <v>9</v>
      </c>
      <c r="BR15" s="264"/>
      <c r="BS15" s="814" t="s">
        <v>602</v>
      </c>
      <c r="BT15" s="815"/>
      <c r="BU15" s="815"/>
      <c r="BV15" s="815"/>
      <c r="BW15" s="815"/>
      <c r="BX15" s="815"/>
      <c r="BY15" s="815"/>
      <c r="BZ15" s="815"/>
      <c r="CA15" s="815"/>
      <c r="CB15" s="815"/>
      <c r="CC15" s="815"/>
      <c r="CD15" s="815"/>
      <c r="CE15" s="815"/>
      <c r="CF15" s="815"/>
      <c r="CG15" s="816"/>
      <c r="CH15" s="827">
        <v>16</v>
      </c>
      <c r="CI15" s="828"/>
      <c r="CJ15" s="828"/>
      <c r="CK15" s="828"/>
      <c r="CL15" s="829"/>
      <c r="CM15" s="827">
        <v>1308</v>
      </c>
      <c r="CN15" s="828"/>
      <c r="CO15" s="828"/>
      <c r="CP15" s="828"/>
      <c r="CQ15" s="829"/>
      <c r="CR15" s="827">
        <v>500</v>
      </c>
      <c r="CS15" s="828"/>
      <c r="CT15" s="828"/>
      <c r="CU15" s="828"/>
      <c r="CV15" s="829"/>
      <c r="CW15" s="827">
        <v>95</v>
      </c>
      <c r="CX15" s="828"/>
      <c r="CY15" s="828"/>
      <c r="CZ15" s="828"/>
      <c r="DA15" s="829"/>
      <c r="DB15" s="827" t="s">
        <v>590</v>
      </c>
      <c r="DC15" s="828"/>
      <c r="DD15" s="828"/>
      <c r="DE15" s="828"/>
      <c r="DF15" s="829"/>
      <c r="DG15" s="827" t="s">
        <v>590</v>
      </c>
      <c r="DH15" s="828"/>
      <c r="DI15" s="828"/>
      <c r="DJ15" s="828"/>
      <c r="DK15" s="829"/>
      <c r="DL15" s="827" t="s">
        <v>590</v>
      </c>
      <c r="DM15" s="828"/>
      <c r="DN15" s="828"/>
      <c r="DO15" s="828"/>
      <c r="DP15" s="829"/>
      <c r="DQ15" s="827" t="s">
        <v>590</v>
      </c>
      <c r="DR15" s="828"/>
      <c r="DS15" s="828"/>
      <c r="DT15" s="828"/>
      <c r="DU15" s="829"/>
      <c r="DV15" s="830"/>
      <c r="DW15" s="831"/>
      <c r="DX15" s="831"/>
      <c r="DY15" s="831"/>
      <c r="DZ15" s="832"/>
      <c r="EA15" s="255"/>
    </row>
    <row r="16" spans="1:131" s="256" customFormat="1" ht="26.25" customHeight="1" x14ac:dyDescent="0.2">
      <c r="A16" s="262">
        <v>10</v>
      </c>
      <c r="B16" s="801"/>
      <c r="C16" s="802"/>
      <c r="D16" s="802"/>
      <c r="E16" s="802"/>
      <c r="F16" s="802"/>
      <c r="G16" s="802"/>
      <c r="H16" s="802"/>
      <c r="I16" s="802"/>
      <c r="J16" s="802"/>
      <c r="K16" s="802"/>
      <c r="L16" s="802"/>
      <c r="M16" s="802"/>
      <c r="N16" s="802"/>
      <c r="O16" s="802"/>
      <c r="P16" s="803"/>
      <c r="Q16" s="804"/>
      <c r="R16" s="805"/>
      <c r="S16" s="805"/>
      <c r="T16" s="805"/>
      <c r="U16" s="805"/>
      <c r="V16" s="805"/>
      <c r="W16" s="805"/>
      <c r="X16" s="805"/>
      <c r="Y16" s="805"/>
      <c r="Z16" s="805"/>
      <c r="AA16" s="805"/>
      <c r="AB16" s="805"/>
      <c r="AC16" s="805"/>
      <c r="AD16" s="805"/>
      <c r="AE16" s="806"/>
      <c r="AF16" s="807"/>
      <c r="AG16" s="808"/>
      <c r="AH16" s="808"/>
      <c r="AI16" s="808"/>
      <c r="AJ16" s="809"/>
      <c r="AK16" s="810"/>
      <c r="AL16" s="811"/>
      <c r="AM16" s="811"/>
      <c r="AN16" s="811"/>
      <c r="AO16" s="811"/>
      <c r="AP16" s="811"/>
      <c r="AQ16" s="811"/>
      <c r="AR16" s="811"/>
      <c r="AS16" s="811"/>
      <c r="AT16" s="811"/>
      <c r="AU16" s="812"/>
      <c r="AV16" s="812"/>
      <c r="AW16" s="812"/>
      <c r="AX16" s="812"/>
      <c r="AY16" s="813"/>
      <c r="AZ16" s="253"/>
      <c r="BA16" s="253"/>
      <c r="BB16" s="253"/>
      <c r="BC16" s="253"/>
      <c r="BD16" s="253"/>
      <c r="BE16" s="254"/>
      <c r="BF16" s="254"/>
      <c r="BG16" s="254"/>
      <c r="BH16" s="254"/>
      <c r="BI16" s="254"/>
      <c r="BJ16" s="254"/>
      <c r="BK16" s="254"/>
      <c r="BL16" s="254"/>
      <c r="BM16" s="254"/>
      <c r="BN16" s="254"/>
      <c r="BO16" s="254"/>
      <c r="BP16" s="254"/>
      <c r="BQ16" s="263">
        <v>10</v>
      </c>
      <c r="BR16" s="264"/>
      <c r="BS16" s="814"/>
      <c r="BT16" s="815"/>
      <c r="BU16" s="815"/>
      <c r="BV16" s="815"/>
      <c r="BW16" s="815"/>
      <c r="BX16" s="815"/>
      <c r="BY16" s="815"/>
      <c r="BZ16" s="815"/>
      <c r="CA16" s="815"/>
      <c r="CB16" s="815"/>
      <c r="CC16" s="815"/>
      <c r="CD16" s="815"/>
      <c r="CE16" s="815"/>
      <c r="CF16" s="815"/>
      <c r="CG16" s="816"/>
      <c r="CH16" s="827"/>
      <c r="CI16" s="828"/>
      <c r="CJ16" s="828"/>
      <c r="CK16" s="828"/>
      <c r="CL16" s="829"/>
      <c r="CM16" s="827"/>
      <c r="CN16" s="828"/>
      <c r="CO16" s="828"/>
      <c r="CP16" s="828"/>
      <c r="CQ16" s="829"/>
      <c r="CR16" s="827"/>
      <c r="CS16" s="828"/>
      <c r="CT16" s="828"/>
      <c r="CU16" s="828"/>
      <c r="CV16" s="829"/>
      <c r="CW16" s="827"/>
      <c r="CX16" s="828"/>
      <c r="CY16" s="828"/>
      <c r="CZ16" s="828"/>
      <c r="DA16" s="829"/>
      <c r="DB16" s="827"/>
      <c r="DC16" s="828"/>
      <c r="DD16" s="828"/>
      <c r="DE16" s="828"/>
      <c r="DF16" s="829"/>
      <c r="DG16" s="827"/>
      <c r="DH16" s="828"/>
      <c r="DI16" s="828"/>
      <c r="DJ16" s="828"/>
      <c r="DK16" s="829"/>
      <c r="DL16" s="827"/>
      <c r="DM16" s="828"/>
      <c r="DN16" s="828"/>
      <c r="DO16" s="828"/>
      <c r="DP16" s="829"/>
      <c r="DQ16" s="827"/>
      <c r="DR16" s="828"/>
      <c r="DS16" s="828"/>
      <c r="DT16" s="828"/>
      <c r="DU16" s="829"/>
      <c r="DV16" s="830"/>
      <c r="DW16" s="831"/>
      <c r="DX16" s="831"/>
      <c r="DY16" s="831"/>
      <c r="DZ16" s="832"/>
      <c r="EA16" s="255"/>
    </row>
    <row r="17" spans="1:131" s="256" customFormat="1" ht="26.25" customHeight="1" x14ac:dyDescent="0.2">
      <c r="A17" s="262">
        <v>11</v>
      </c>
      <c r="B17" s="801"/>
      <c r="C17" s="802"/>
      <c r="D17" s="802"/>
      <c r="E17" s="802"/>
      <c r="F17" s="802"/>
      <c r="G17" s="802"/>
      <c r="H17" s="802"/>
      <c r="I17" s="802"/>
      <c r="J17" s="802"/>
      <c r="K17" s="802"/>
      <c r="L17" s="802"/>
      <c r="M17" s="802"/>
      <c r="N17" s="802"/>
      <c r="O17" s="802"/>
      <c r="P17" s="803"/>
      <c r="Q17" s="804"/>
      <c r="R17" s="805"/>
      <c r="S17" s="805"/>
      <c r="T17" s="805"/>
      <c r="U17" s="805"/>
      <c r="V17" s="805"/>
      <c r="W17" s="805"/>
      <c r="X17" s="805"/>
      <c r="Y17" s="805"/>
      <c r="Z17" s="805"/>
      <c r="AA17" s="805"/>
      <c r="AB17" s="805"/>
      <c r="AC17" s="805"/>
      <c r="AD17" s="805"/>
      <c r="AE17" s="806"/>
      <c r="AF17" s="807"/>
      <c r="AG17" s="808"/>
      <c r="AH17" s="808"/>
      <c r="AI17" s="808"/>
      <c r="AJ17" s="809"/>
      <c r="AK17" s="810"/>
      <c r="AL17" s="811"/>
      <c r="AM17" s="811"/>
      <c r="AN17" s="811"/>
      <c r="AO17" s="811"/>
      <c r="AP17" s="811"/>
      <c r="AQ17" s="811"/>
      <c r="AR17" s="811"/>
      <c r="AS17" s="811"/>
      <c r="AT17" s="811"/>
      <c r="AU17" s="812"/>
      <c r="AV17" s="812"/>
      <c r="AW17" s="812"/>
      <c r="AX17" s="812"/>
      <c r="AY17" s="813"/>
      <c r="AZ17" s="253"/>
      <c r="BA17" s="253"/>
      <c r="BB17" s="253"/>
      <c r="BC17" s="253"/>
      <c r="BD17" s="253"/>
      <c r="BE17" s="254"/>
      <c r="BF17" s="254"/>
      <c r="BG17" s="254"/>
      <c r="BH17" s="254"/>
      <c r="BI17" s="254"/>
      <c r="BJ17" s="254"/>
      <c r="BK17" s="254"/>
      <c r="BL17" s="254"/>
      <c r="BM17" s="254"/>
      <c r="BN17" s="254"/>
      <c r="BO17" s="254"/>
      <c r="BP17" s="254"/>
      <c r="BQ17" s="263">
        <v>11</v>
      </c>
      <c r="BR17" s="264"/>
      <c r="BS17" s="814"/>
      <c r="BT17" s="815"/>
      <c r="BU17" s="815"/>
      <c r="BV17" s="815"/>
      <c r="BW17" s="815"/>
      <c r="BX17" s="815"/>
      <c r="BY17" s="815"/>
      <c r="BZ17" s="815"/>
      <c r="CA17" s="815"/>
      <c r="CB17" s="815"/>
      <c r="CC17" s="815"/>
      <c r="CD17" s="815"/>
      <c r="CE17" s="815"/>
      <c r="CF17" s="815"/>
      <c r="CG17" s="816"/>
      <c r="CH17" s="827"/>
      <c r="CI17" s="828"/>
      <c r="CJ17" s="828"/>
      <c r="CK17" s="828"/>
      <c r="CL17" s="829"/>
      <c r="CM17" s="827"/>
      <c r="CN17" s="828"/>
      <c r="CO17" s="828"/>
      <c r="CP17" s="828"/>
      <c r="CQ17" s="829"/>
      <c r="CR17" s="827"/>
      <c r="CS17" s="828"/>
      <c r="CT17" s="828"/>
      <c r="CU17" s="828"/>
      <c r="CV17" s="829"/>
      <c r="CW17" s="827"/>
      <c r="CX17" s="828"/>
      <c r="CY17" s="828"/>
      <c r="CZ17" s="828"/>
      <c r="DA17" s="829"/>
      <c r="DB17" s="827"/>
      <c r="DC17" s="828"/>
      <c r="DD17" s="828"/>
      <c r="DE17" s="828"/>
      <c r="DF17" s="829"/>
      <c r="DG17" s="827"/>
      <c r="DH17" s="828"/>
      <c r="DI17" s="828"/>
      <c r="DJ17" s="828"/>
      <c r="DK17" s="829"/>
      <c r="DL17" s="827"/>
      <c r="DM17" s="828"/>
      <c r="DN17" s="828"/>
      <c r="DO17" s="828"/>
      <c r="DP17" s="829"/>
      <c r="DQ17" s="827"/>
      <c r="DR17" s="828"/>
      <c r="DS17" s="828"/>
      <c r="DT17" s="828"/>
      <c r="DU17" s="829"/>
      <c r="DV17" s="830"/>
      <c r="DW17" s="831"/>
      <c r="DX17" s="831"/>
      <c r="DY17" s="831"/>
      <c r="DZ17" s="832"/>
      <c r="EA17" s="255"/>
    </row>
    <row r="18" spans="1:131" s="256" customFormat="1" ht="26.25" customHeight="1" x14ac:dyDescent="0.2">
      <c r="A18" s="262">
        <v>12</v>
      </c>
      <c r="B18" s="801"/>
      <c r="C18" s="802"/>
      <c r="D18" s="802"/>
      <c r="E18" s="802"/>
      <c r="F18" s="802"/>
      <c r="G18" s="802"/>
      <c r="H18" s="802"/>
      <c r="I18" s="802"/>
      <c r="J18" s="802"/>
      <c r="K18" s="802"/>
      <c r="L18" s="802"/>
      <c r="M18" s="802"/>
      <c r="N18" s="802"/>
      <c r="O18" s="802"/>
      <c r="P18" s="803"/>
      <c r="Q18" s="804"/>
      <c r="R18" s="805"/>
      <c r="S18" s="805"/>
      <c r="T18" s="805"/>
      <c r="U18" s="805"/>
      <c r="V18" s="805"/>
      <c r="W18" s="805"/>
      <c r="X18" s="805"/>
      <c r="Y18" s="805"/>
      <c r="Z18" s="805"/>
      <c r="AA18" s="805"/>
      <c r="AB18" s="805"/>
      <c r="AC18" s="805"/>
      <c r="AD18" s="805"/>
      <c r="AE18" s="806"/>
      <c r="AF18" s="807"/>
      <c r="AG18" s="808"/>
      <c r="AH18" s="808"/>
      <c r="AI18" s="808"/>
      <c r="AJ18" s="809"/>
      <c r="AK18" s="810"/>
      <c r="AL18" s="811"/>
      <c r="AM18" s="811"/>
      <c r="AN18" s="811"/>
      <c r="AO18" s="811"/>
      <c r="AP18" s="811"/>
      <c r="AQ18" s="811"/>
      <c r="AR18" s="811"/>
      <c r="AS18" s="811"/>
      <c r="AT18" s="811"/>
      <c r="AU18" s="812"/>
      <c r="AV18" s="812"/>
      <c r="AW18" s="812"/>
      <c r="AX18" s="812"/>
      <c r="AY18" s="813"/>
      <c r="AZ18" s="253"/>
      <c r="BA18" s="253"/>
      <c r="BB18" s="253"/>
      <c r="BC18" s="253"/>
      <c r="BD18" s="253"/>
      <c r="BE18" s="254"/>
      <c r="BF18" s="254"/>
      <c r="BG18" s="254"/>
      <c r="BH18" s="254"/>
      <c r="BI18" s="254"/>
      <c r="BJ18" s="254"/>
      <c r="BK18" s="254"/>
      <c r="BL18" s="254"/>
      <c r="BM18" s="254"/>
      <c r="BN18" s="254"/>
      <c r="BO18" s="254"/>
      <c r="BP18" s="254"/>
      <c r="BQ18" s="263">
        <v>12</v>
      </c>
      <c r="BR18" s="264"/>
      <c r="BS18" s="814"/>
      <c r="BT18" s="815"/>
      <c r="BU18" s="815"/>
      <c r="BV18" s="815"/>
      <c r="BW18" s="815"/>
      <c r="BX18" s="815"/>
      <c r="BY18" s="815"/>
      <c r="BZ18" s="815"/>
      <c r="CA18" s="815"/>
      <c r="CB18" s="815"/>
      <c r="CC18" s="815"/>
      <c r="CD18" s="815"/>
      <c r="CE18" s="815"/>
      <c r="CF18" s="815"/>
      <c r="CG18" s="816"/>
      <c r="CH18" s="827"/>
      <c r="CI18" s="828"/>
      <c r="CJ18" s="828"/>
      <c r="CK18" s="828"/>
      <c r="CL18" s="829"/>
      <c r="CM18" s="827"/>
      <c r="CN18" s="828"/>
      <c r="CO18" s="828"/>
      <c r="CP18" s="828"/>
      <c r="CQ18" s="829"/>
      <c r="CR18" s="827"/>
      <c r="CS18" s="828"/>
      <c r="CT18" s="828"/>
      <c r="CU18" s="828"/>
      <c r="CV18" s="829"/>
      <c r="CW18" s="827"/>
      <c r="CX18" s="828"/>
      <c r="CY18" s="828"/>
      <c r="CZ18" s="828"/>
      <c r="DA18" s="829"/>
      <c r="DB18" s="827"/>
      <c r="DC18" s="828"/>
      <c r="DD18" s="828"/>
      <c r="DE18" s="828"/>
      <c r="DF18" s="829"/>
      <c r="DG18" s="827"/>
      <c r="DH18" s="828"/>
      <c r="DI18" s="828"/>
      <c r="DJ18" s="828"/>
      <c r="DK18" s="829"/>
      <c r="DL18" s="827"/>
      <c r="DM18" s="828"/>
      <c r="DN18" s="828"/>
      <c r="DO18" s="828"/>
      <c r="DP18" s="829"/>
      <c r="DQ18" s="827"/>
      <c r="DR18" s="828"/>
      <c r="DS18" s="828"/>
      <c r="DT18" s="828"/>
      <c r="DU18" s="829"/>
      <c r="DV18" s="830"/>
      <c r="DW18" s="831"/>
      <c r="DX18" s="831"/>
      <c r="DY18" s="831"/>
      <c r="DZ18" s="832"/>
      <c r="EA18" s="255"/>
    </row>
    <row r="19" spans="1:131" s="256" customFormat="1" ht="26.25" customHeight="1" x14ac:dyDescent="0.2">
      <c r="A19" s="262">
        <v>13</v>
      </c>
      <c r="B19" s="801"/>
      <c r="C19" s="802"/>
      <c r="D19" s="802"/>
      <c r="E19" s="802"/>
      <c r="F19" s="802"/>
      <c r="G19" s="802"/>
      <c r="H19" s="802"/>
      <c r="I19" s="802"/>
      <c r="J19" s="802"/>
      <c r="K19" s="802"/>
      <c r="L19" s="802"/>
      <c r="M19" s="802"/>
      <c r="N19" s="802"/>
      <c r="O19" s="802"/>
      <c r="P19" s="803"/>
      <c r="Q19" s="804"/>
      <c r="R19" s="805"/>
      <c r="S19" s="805"/>
      <c r="T19" s="805"/>
      <c r="U19" s="805"/>
      <c r="V19" s="805"/>
      <c r="W19" s="805"/>
      <c r="X19" s="805"/>
      <c r="Y19" s="805"/>
      <c r="Z19" s="805"/>
      <c r="AA19" s="805"/>
      <c r="AB19" s="805"/>
      <c r="AC19" s="805"/>
      <c r="AD19" s="805"/>
      <c r="AE19" s="806"/>
      <c r="AF19" s="807"/>
      <c r="AG19" s="808"/>
      <c r="AH19" s="808"/>
      <c r="AI19" s="808"/>
      <c r="AJ19" s="809"/>
      <c r="AK19" s="810"/>
      <c r="AL19" s="811"/>
      <c r="AM19" s="811"/>
      <c r="AN19" s="811"/>
      <c r="AO19" s="811"/>
      <c r="AP19" s="811"/>
      <c r="AQ19" s="811"/>
      <c r="AR19" s="811"/>
      <c r="AS19" s="811"/>
      <c r="AT19" s="811"/>
      <c r="AU19" s="812"/>
      <c r="AV19" s="812"/>
      <c r="AW19" s="812"/>
      <c r="AX19" s="812"/>
      <c r="AY19" s="813"/>
      <c r="AZ19" s="253"/>
      <c r="BA19" s="253"/>
      <c r="BB19" s="253"/>
      <c r="BC19" s="253"/>
      <c r="BD19" s="253"/>
      <c r="BE19" s="254"/>
      <c r="BF19" s="254"/>
      <c r="BG19" s="254"/>
      <c r="BH19" s="254"/>
      <c r="BI19" s="254"/>
      <c r="BJ19" s="254"/>
      <c r="BK19" s="254"/>
      <c r="BL19" s="254"/>
      <c r="BM19" s="254"/>
      <c r="BN19" s="254"/>
      <c r="BO19" s="254"/>
      <c r="BP19" s="254"/>
      <c r="BQ19" s="263">
        <v>13</v>
      </c>
      <c r="BR19" s="264"/>
      <c r="BS19" s="814"/>
      <c r="BT19" s="815"/>
      <c r="BU19" s="815"/>
      <c r="BV19" s="815"/>
      <c r="BW19" s="815"/>
      <c r="BX19" s="815"/>
      <c r="BY19" s="815"/>
      <c r="BZ19" s="815"/>
      <c r="CA19" s="815"/>
      <c r="CB19" s="815"/>
      <c r="CC19" s="815"/>
      <c r="CD19" s="815"/>
      <c r="CE19" s="815"/>
      <c r="CF19" s="815"/>
      <c r="CG19" s="816"/>
      <c r="CH19" s="827"/>
      <c r="CI19" s="828"/>
      <c r="CJ19" s="828"/>
      <c r="CK19" s="828"/>
      <c r="CL19" s="829"/>
      <c r="CM19" s="827"/>
      <c r="CN19" s="828"/>
      <c r="CO19" s="828"/>
      <c r="CP19" s="828"/>
      <c r="CQ19" s="829"/>
      <c r="CR19" s="827"/>
      <c r="CS19" s="828"/>
      <c r="CT19" s="828"/>
      <c r="CU19" s="828"/>
      <c r="CV19" s="829"/>
      <c r="CW19" s="827"/>
      <c r="CX19" s="828"/>
      <c r="CY19" s="828"/>
      <c r="CZ19" s="828"/>
      <c r="DA19" s="829"/>
      <c r="DB19" s="827"/>
      <c r="DC19" s="828"/>
      <c r="DD19" s="828"/>
      <c r="DE19" s="828"/>
      <c r="DF19" s="829"/>
      <c r="DG19" s="827"/>
      <c r="DH19" s="828"/>
      <c r="DI19" s="828"/>
      <c r="DJ19" s="828"/>
      <c r="DK19" s="829"/>
      <c r="DL19" s="827"/>
      <c r="DM19" s="828"/>
      <c r="DN19" s="828"/>
      <c r="DO19" s="828"/>
      <c r="DP19" s="829"/>
      <c r="DQ19" s="827"/>
      <c r="DR19" s="828"/>
      <c r="DS19" s="828"/>
      <c r="DT19" s="828"/>
      <c r="DU19" s="829"/>
      <c r="DV19" s="830"/>
      <c r="DW19" s="831"/>
      <c r="DX19" s="831"/>
      <c r="DY19" s="831"/>
      <c r="DZ19" s="832"/>
      <c r="EA19" s="255"/>
    </row>
    <row r="20" spans="1:131" s="256" customFormat="1" ht="26.25" customHeight="1" x14ac:dyDescent="0.2">
      <c r="A20" s="262">
        <v>14</v>
      </c>
      <c r="B20" s="801"/>
      <c r="C20" s="802"/>
      <c r="D20" s="802"/>
      <c r="E20" s="802"/>
      <c r="F20" s="802"/>
      <c r="G20" s="802"/>
      <c r="H20" s="802"/>
      <c r="I20" s="802"/>
      <c r="J20" s="802"/>
      <c r="K20" s="802"/>
      <c r="L20" s="802"/>
      <c r="M20" s="802"/>
      <c r="N20" s="802"/>
      <c r="O20" s="802"/>
      <c r="P20" s="803"/>
      <c r="Q20" s="804"/>
      <c r="R20" s="805"/>
      <c r="S20" s="805"/>
      <c r="T20" s="805"/>
      <c r="U20" s="805"/>
      <c r="V20" s="805"/>
      <c r="W20" s="805"/>
      <c r="X20" s="805"/>
      <c r="Y20" s="805"/>
      <c r="Z20" s="805"/>
      <c r="AA20" s="805"/>
      <c r="AB20" s="805"/>
      <c r="AC20" s="805"/>
      <c r="AD20" s="805"/>
      <c r="AE20" s="806"/>
      <c r="AF20" s="807"/>
      <c r="AG20" s="808"/>
      <c r="AH20" s="808"/>
      <c r="AI20" s="808"/>
      <c r="AJ20" s="809"/>
      <c r="AK20" s="810"/>
      <c r="AL20" s="811"/>
      <c r="AM20" s="811"/>
      <c r="AN20" s="811"/>
      <c r="AO20" s="811"/>
      <c r="AP20" s="811"/>
      <c r="AQ20" s="811"/>
      <c r="AR20" s="811"/>
      <c r="AS20" s="811"/>
      <c r="AT20" s="811"/>
      <c r="AU20" s="812"/>
      <c r="AV20" s="812"/>
      <c r="AW20" s="812"/>
      <c r="AX20" s="812"/>
      <c r="AY20" s="813"/>
      <c r="AZ20" s="253"/>
      <c r="BA20" s="253"/>
      <c r="BB20" s="253"/>
      <c r="BC20" s="253"/>
      <c r="BD20" s="253"/>
      <c r="BE20" s="254"/>
      <c r="BF20" s="254"/>
      <c r="BG20" s="254"/>
      <c r="BH20" s="254"/>
      <c r="BI20" s="254"/>
      <c r="BJ20" s="254"/>
      <c r="BK20" s="254"/>
      <c r="BL20" s="254"/>
      <c r="BM20" s="254"/>
      <c r="BN20" s="254"/>
      <c r="BO20" s="254"/>
      <c r="BP20" s="254"/>
      <c r="BQ20" s="263">
        <v>14</v>
      </c>
      <c r="BR20" s="264"/>
      <c r="BS20" s="814"/>
      <c r="BT20" s="815"/>
      <c r="BU20" s="815"/>
      <c r="BV20" s="815"/>
      <c r="BW20" s="815"/>
      <c r="BX20" s="815"/>
      <c r="BY20" s="815"/>
      <c r="BZ20" s="815"/>
      <c r="CA20" s="815"/>
      <c r="CB20" s="815"/>
      <c r="CC20" s="815"/>
      <c r="CD20" s="815"/>
      <c r="CE20" s="815"/>
      <c r="CF20" s="815"/>
      <c r="CG20" s="816"/>
      <c r="CH20" s="827"/>
      <c r="CI20" s="828"/>
      <c r="CJ20" s="828"/>
      <c r="CK20" s="828"/>
      <c r="CL20" s="829"/>
      <c r="CM20" s="827"/>
      <c r="CN20" s="828"/>
      <c r="CO20" s="828"/>
      <c r="CP20" s="828"/>
      <c r="CQ20" s="829"/>
      <c r="CR20" s="827"/>
      <c r="CS20" s="828"/>
      <c r="CT20" s="828"/>
      <c r="CU20" s="828"/>
      <c r="CV20" s="829"/>
      <c r="CW20" s="827"/>
      <c r="CX20" s="828"/>
      <c r="CY20" s="828"/>
      <c r="CZ20" s="828"/>
      <c r="DA20" s="829"/>
      <c r="DB20" s="827"/>
      <c r="DC20" s="828"/>
      <c r="DD20" s="828"/>
      <c r="DE20" s="828"/>
      <c r="DF20" s="829"/>
      <c r="DG20" s="827"/>
      <c r="DH20" s="828"/>
      <c r="DI20" s="828"/>
      <c r="DJ20" s="828"/>
      <c r="DK20" s="829"/>
      <c r="DL20" s="827"/>
      <c r="DM20" s="828"/>
      <c r="DN20" s="828"/>
      <c r="DO20" s="828"/>
      <c r="DP20" s="829"/>
      <c r="DQ20" s="827"/>
      <c r="DR20" s="828"/>
      <c r="DS20" s="828"/>
      <c r="DT20" s="828"/>
      <c r="DU20" s="829"/>
      <c r="DV20" s="830"/>
      <c r="DW20" s="831"/>
      <c r="DX20" s="831"/>
      <c r="DY20" s="831"/>
      <c r="DZ20" s="832"/>
      <c r="EA20" s="255"/>
    </row>
    <row r="21" spans="1:131" s="256" customFormat="1" ht="26.25" customHeight="1" thickBot="1" x14ac:dyDescent="0.25">
      <c r="A21" s="262">
        <v>15</v>
      </c>
      <c r="B21" s="801"/>
      <c r="C21" s="802"/>
      <c r="D21" s="802"/>
      <c r="E21" s="802"/>
      <c r="F21" s="802"/>
      <c r="G21" s="802"/>
      <c r="H21" s="802"/>
      <c r="I21" s="802"/>
      <c r="J21" s="802"/>
      <c r="K21" s="802"/>
      <c r="L21" s="802"/>
      <c r="M21" s="802"/>
      <c r="N21" s="802"/>
      <c r="O21" s="802"/>
      <c r="P21" s="803"/>
      <c r="Q21" s="804"/>
      <c r="R21" s="805"/>
      <c r="S21" s="805"/>
      <c r="T21" s="805"/>
      <c r="U21" s="805"/>
      <c r="V21" s="805"/>
      <c r="W21" s="805"/>
      <c r="X21" s="805"/>
      <c r="Y21" s="805"/>
      <c r="Z21" s="805"/>
      <c r="AA21" s="805"/>
      <c r="AB21" s="805"/>
      <c r="AC21" s="805"/>
      <c r="AD21" s="805"/>
      <c r="AE21" s="806"/>
      <c r="AF21" s="807"/>
      <c r="AG21" s="808"/>
      <c r="AH21" s="808"/>
      <c r="AI21" s="808"/>
      <c r="AJ21" s="809"/>
      <c r="AK21" s="810"/>
      <c r="AL21" s="811"/>
      <c r="AM21" s="811"/>
      <c r="AN21" s="811"/>
      <c r="AO21" s="811"/>
      <c r="AP21" s="811"/>
      <c r="AQ21" s="811"/>
      <c r="AR21" s="811"/>
      <c r="AS21" s="811"/>
      <c r="AT21" s="811"/>
      <c r="AU21" s="812"/>
      <c r="AV21" s="812"/>
      <c r="AW21" s="812"/>
      <c r="AX21" s="812"/>
      <c r="AY21" s="813"/>
      <c r="AZ21" s="253"/>
      <c r="BA21" s="253"/>
      <c r="BB21" s="253"/>
      <c r="BC21" s="253"/>
      <c r="BD21" s="253"/>
      <c r="BE21" s="254"/>
      <c r="BF21" s="254"/>
      <c r="BG21" s="254"/>
      <c r="BH21" s="254"/>
      <c r="BI21" s="254"/>
      <c r="BJ21" s="254"/>
      <c r="BK21" s="254"/>
      <c r="BL21" s="254"/>
      <c r="BM21" s="254"/>
      <c r="BN21" s="254"/>
      <c r="BO21" s="254"/>
      <c r="BP21" s="254"/>
      <c r="BQ21" s="263">
        <v>15</v>
      </c>
      <c r="BR21" s="264"/>
      <c r="BS21" s="814"/>
      <c r="BT21" s="815"/>
      <c r="BU21" s="815"/>
      <c r="BV21" s="815"/>
      <c r="BW21" s="815"/>
      <c r="BX21" s="815"/>
      <c r="BY21" s="815"/>
      <c r="BZ21" s="815"/>
      <c r="CA21" s="815"/>
      <c r="CB21" s="815"/>
      <c r="CC21" s="815"/>
      <c r="CD21" s="815"/>
      <c r="CE21" s="815"/>
      <c r="CF21" s="815"/>
      <c r="CG21" s="816"/>
      <c r="CH21" s="827"/>
      <c r="CI21" s="828"/>
      <c r="CJ21" s="828"/>
      <c r="CK21" s="828"/>
      <c r="CL21" s="829"/>
      <c r="CM21" s="827"/>
      <c r="CN21" s="828"/>
      <c r="CO21" s="828"/>
      <c r="CP21" s="828"/>
      <c r="CQ21" s="829"/>
      <c r="CR21" s="827"/>
      <c r="CS21" s="828"/>
      <c r="CT21" s="828"/>
      <c r="CU21" s="828"/>
      <c r="CV21" s="829"/>
      <c r="CW21" s="827"/>
      <c r="CX21" s="828"/>
      <c r="CY21" s="828"/>
      <c r="CZ21" s="828"/>
      <c r="DA21" s="829"/>
      <c r="DB21" s="827"/>
      <c r="DC21" s="828"/>
      <c r="DD21" s="828"/>
      <c r="DE21" s="828"/>
      <c r="DF21" s="829"/>
      <c r="DG21" s="827"/>
      <c r="DH21" s="828"/>
      <c r="DI21" s="828"/>
      <c r="DJ21" s="828"/>
      <c r="DK21" s="829"/>
      <c r="DL21" s="827"/>
      <c r="DM21" s="828"/>
      <c r="DN21" s="828"/>
      <c r="DO21" s="828"/>
      <c r="DP21" s="829"/>
      <c r="DQ21" s="827"/>
      <c r="DR21" s="828"/>
      <c r="DS21" s="828"/>
      <c r="DT21" s="828"/>
      <c r="DU21" s="829"/>
      <c r="DV21" s="830"/>
      <c r="DW21" s="831"/>
      <c r="DX21" s="831"/>
      <c r="DY21" s="831"/>
      <c r="DZ21" s="832"/>
      <c r="EA21" s="255"/>
    </row>
    <row r="22" spans="1:131" s="256" customFormat="1" ht="26.25" customHeight="1" x14ac:dyDescent="0.2">
      <c r="A22" s="262">
        <v>16</v>
      </c>
      <c r="B22" s="801"/>
      <c r="C22" s="802"/>
      <c r="D22" s="802"/>
      <c r="E22" s="802"/>
      <c r="F22" s="802"/>
      <c r="G22" s="802"/>
      <c r="H22" s="802"/>
      <c r="I22" s="802"/>
      <c r="J22" s="802"/>
      <c r="K22" s="802"/>
      <c r="L22" s="802"/>
      <c r="M22" s="802"/>
      <c r="N22" s="802"/>
      <c r="O22" s="802"/>
      <c r="P22" s="803"/>
      <c r="Q22" s="833"/>
      <c r="R22" s="834"/>
      <c r="S22" s="834"/>
      <c r="T22" s="834"/>
      <c r="U22" s="834"/>
      <c r="V22" s="834"/>
      <c r="W22" s="834"/>
      <c r="X22" s="834"/>
      <c r="Y22" s="834"/>
      <c r="Z22" s="834"/>
      <c r="AA22" s="834"/>
      <c r="AB22" s="834"/>
      <c r="AC22" s="834"/>
      <c r="AD22" s="834"/>
      <c r="AE22" s="835"/>
      <c r="AF22" s="807"/>
      <c r="AG22" s="808"/>
      <c r="AH22" s="808"/>
      <c r="AI22" s="808"/>
      <c r="AJ22" s="809"/>
      <c r="AK22" s="848"/>
      <c r="AL22" s="849"/>
      <c r="AM22" s="849"/>
      <c r="AN22" s="849"/>
      <c r="AO22" s="849"/>
      <c r="AP22" s="849"/>
      <c r="AQ22" s="849"/>
      <c r="AR22" s="849"/>
      <c r="AS22" s="849"/>
      <c r="AT22" s="849"/>
      <c r="AU22" s="850"/>
      <c r="AV22" s="850"/>
      <c r="AW22" s="850"/>
      <c r="AX22" s="850"/>
      <c r="AY22" s="851"/>
      <c r="AZ22" s="852" t="s">
        <v>396</v>
      </c>
      <c r="BA22" s="852"/>
      <c r="BB22" s="852"/>
      <c r="BC22" s="852"/>
      <c r="BD22" s="853"/>
      <c r="BE22" s="254"/>
      <c r="BF22" s="254"/>
      <c r="BG22" s="254"/>
      <c r="BH22" s="254"/>
      <c r="BI22" s="254"/>
      <c r="BJ22" s="254"/>
      <c r="BK22" s="254"/>
      <c r="BL22" s="254"/>
      <c r="BM22" s="254"/>
      <c r="BN22" s="254"/>
      <c r="BO22" s="254"/>
      <c r="BP22" s="254"/>
      <c r="BQ22" s="263">
        <v>16</v>
      </c>
      <c r="BR22" s="264"/>
      <c r="BS22" s="814"/>
      <c r="BT22" s="815"/>
      <c r="BU22" s="815"/>
      <c r="BV22" s="815"/>
      <c r="BW22" s="815"/>
      <c r="BX22" s="815"/>
      <c r="BY22" s="815"/>
      <c r="BZ22" s="815"/>
      <c r="CA22" s="815"/>
      <c r="CB22" s="815"/>
      <c r="CC22" s="815"/>
      <c r="CD22" s="815"/>
      <c r="CE22" s="815"/>
      <c r="CF22" s="815"/>
      <c r="CG22" s="816"/>
      <c r="CH22" s="827"/>
      <c r="CI22" s="828"/>
      <c r="CJ22" s="828"/>
      <c r="CK22" s="828"/>
      <c r="CL22" s="829"/>
      <c r="CM22" s="827"/>
      <c r="CN22" s="828"/>
      <c r="CO22" s="828"/>
      <c r="CP22" s="828"/>
      <c r="CQ22" s="829"/>
      <c r="CR22" s="827"/>
      <c r="CS22" s="828"/>
      <c r="CT22" s="828"/>
      <c r="CU22" s="828"/>
      <c r="CV22" s="829"/>
      <c r="CW22" s="827"/>
      <c r="CX22" s="828"/>
      <c r="CY22" s="828"/>
      <c r="CZ22" s="828"/>
      <c r="DA22" s="829"/>
      <c r="DB22" s="827"/>
      <c r="DC22" s="828"/>
      <c r="DD22" s="828"/>
      <c r="DE22" s="828"/>
      <c r="DF22" s="829"/>
      <c r="DG22" s="827"/>
      <c r="DH22" s="828"/>
      <c r="DI22" s="828"/>
      <c r="DJ22" s="828"/>
      <c r="DK22" s="829"/>
      <c r="DL22" s="827"/>
      <c r="DM22" s="828"/>
      <c r="DN22" s="828"/>
      <c r="DO22" s="828"/>
      <c r="DP22" s="829"/>
      <c r="DQ22" s="827"/>
      <c r="DR22" s="828"/>
      <c r="DS22" s="828"/>
      <c r="DT22" s="828"/>
      <c r="DU22" s="829"/>
      <c r="DV22" s="830"/>
      <c r="DW22" s="831"/>
      <c r="DX22" s="831"/>
      <c r="DY22" s="831"/>
      <c r="DZ22" s="832"/>
      <c r="EA22" s="255"/>
    </row>
    <row r="23" spans="1:131" s="256" customFormat="1" ht="26.25" customHeight="1" thickBot="1" x14ac:dyDescent="0.25">
      <c r="A23" s="265" t="s">
        <v>397</v>
      </c>
      <c r="B23" s="836" t="s">
        <v>398</v>
      </c>
      <c r="C23" s="837"/>
      <c r="D23" s="837"/>
      <c r="E23" s="837"/>
      <c r="F23" s="837"/>
      <c r="G23" s="837"/>
      <c r="H23" s="837"/>
      <c r="I23" s="837"/>
      <c r="J23" s="837"/>
      <c r="K23" s="837"/>
      <c r="L23" s="837"/>
      <c r="M23" s="837"/>
      <c r="N23" s="837"/>
      <c r="O23" s="837"/>
      <c r="P23" s="838"/>
      <c r="Q23" s="839"/>
      <c r="R23" s="840"/>
      <c r="S23" s="840"/>
      <c r="T23" s="840"/>
      <c r="U23" s="840"/>
      <c r="V23" s="840"/>
      <c r="W23" s="840"/>
      <c r="X23" s="840"/>
      <c r="Y23" s="840"/>
      <c r="Z23" s="840"/>
      <c r="AA23" s="840"/>
      <c r="AB23" s="840"/>
      <c r="AC23" s="840"/>
      <c r="AD23" s="840"/>
      <c r="AE23" s="841"/>
      <c r="AF23" s="842">
        <v>6671</v>
      </c>
      <c r="AG23" s="840"/>
      <c r="AH23" s="840"/>
      <c r="AI23" s="840"/>
      <c r="AJ23" s="843"/>
      <c r="AK23" s="844"/>
      <c r="AL23" s="845"/>
      <c r="AM23" s="845"/>
      <c r="AN23" s="845"/>
      <c r="AO23" s="845"/>
      <c r="AP23" s="840"/>
      <c r="AQ23" s="840"/>
      <c r="AR23" s="840"/>
      <c r="AS23" s="840"/>
      <c r="AT23" s="840"/>
      <c r="AU23" s="846"/>
      <c r="AV23" s="846"/>
      <c r="AW23" s="846"/>
      <c r="AX23" s="846"/>
      <c r="AY23" s="847"/>
      <c r="AZ23" s="855" t="s">
        <v>126</v>
      </c>
      <c r="BA23" s="856"/>
      <c r="BB23" s="856"/>
      <c r="BC23" s="856"/>
      <c r="BD23" s="857"/>
      <c r="BE23" s="254"/>
      <c r="BF23" s="254"/>
      <c r="BG23" s="254"/>
      <c r="BH23" s="254"/>
      <c r="BI23" s="254"/>
      <c r="BJ23" s="254"/>
      <c r="BK23" s="254"/>
      <c r="BL23" s="254"/>
      <c r="BM23" s="254"/>
      <c r="BN23" s="254"/>
      <c r="BO23" s="254"/>
      <c r="BP23" s="254"/>
      <c r="BQ23" s="263">
        <v>17</v>
      </c>
      <c r="BR23" s="264"/>
      <c r="BS23" s="814"/>
      <c r="BT23" s="815"/>
      <c r="BU23" s="815"/>
      <c r="BV23" s="815"/>
      <c r="BW23" s="815"/>
      <c r="BX23" s="815"/>
      <c r="BY23" s="815"/>
      <c r="BZ23" s="815"/>
      <c r="CA23" s="815"/>
      <c r="CB23" s="815"/>
      <c r="CC23" s="815"/>
      <c r="CD23" s="815"/>
      <c r="CE23" s="815"/>
      <c r="CF23" s="815"/>
      <c r="CG23" s="816"/>
      <c r="CH23" s="827"/>
      <c r="CI23" s="828"/>
      <c r="CJ23" s="828"/>
      <c r="CK23" s="828"/>
      <c r="CL23" s="829"/>
      <c r="CM23" s="827"/>
      <c r="CN23" s="828"/>
      <c r="CO23" s="828"/>
      <c r="CP23" s="828"/>
      <c r="CQ23" s="829"/>
      <c r="CR23" s="827"/>
      <c r="CS23" s="828"/>
      <c r="CT23" s="828"/>
      <c r="CU23" s="828"/>
      <c r="CV23" s="829"/>
      <c r="CW23" s="827"/>
      <c r="CX23" s="828"/>
      <c r="CY23" s="828"/>
      <c r="CZ23" s="828"/>
      <c r="DA23" s="829"/>
      <c r="DB23" s="827"/>
      <c r="DC23" s="828"/>
      <c r="DD23" s="828"/>
      <c r="DE23" s="828"/>
      <c r="DF23" s="829"/>
      <c r="DG23" s="827"/>
      <c r="DH23" s="828"/>
      <c r="DI23" s="828"/>
      <c r="DJ23" s="828"/>
      <c r="DK23" s="829"/>
      <c r="DL23" s="827"/>
      <c r="DM23" s="828"/>
      <c r="DN23" s="828"/>
      <c r="DO23" s="828"/>
      <c r="DP23" s="829"/>
      <c r="DQ23" s="827"/>
      <c r="DR23" s="828"/>
      <c r="DS23" s="828"/>
      <c r="DT23" s="828"/>
      <c r="DU23" s="829"/>
      <c r="DV23" s="830"/>
      <c r="DW23" s="831"/>
      <c r="DX23" s="831"/>
      <c r="DY23" s="831"/>
      <c r="DZ23" s="832"/>
      <c r="EA23" s="255"/>
    </row>
    <row r="24" spans="1:131" s="256" customFormat="1" ht="26.25" customHeight="1" x14ac:dyDescent="0.2">
      <c r="A24" s="854" t="s">
        <v>399</v>
      </c>
      <c r="B24" s="854"/>
      <c r="C24" s="854"/>
      <c r="D24" s="854"/>
      <c r="E24" s="854"/>
      <c r="F24" s="854"/>
      <c r="G24" s="854"/>
      <c r="H24" s="854"/>
      <c r="I24" s="854"/>
      <c r="J24" s="854"/>
      <c r="K24" s="854"/>
      <c r="L24" s="854"/>
      <c r="M24" s="854"/>
      <c r="N24" s="854"/>
      <c r="O24" s="854"/>
      <c r="P24" s="854"/>
      <c r="Q24" s="854"/>
      <c r="R24" s="854"/>
      <c r="S24" s="854"/>
      <c r="T24" s="854"/>
      <c r="U24" s="854"/>
      <c r="V24" s="854"/>
      <c r="W24" s="854"/>
      <c r="X24" s="854"/>
      <c r="Y24" s="854"/>
      <c r="Z24" s="854"/>
      <c r="AA24" s="854"/>
      <c r="AB24" s="854"/>
      <c r="AC24" s="854"/>
      <c r="AD24" s="854"/>
      <c r="AE24" s="854"/>
      <c r="AF24" s="854"/>
      <c r="AG24" s="854"/>
      <c r="AH24" s="854"/>
      <c r="AI24" s="854"/>
      <c r="AJ24" s="854"/>
      <c r="AK24" s="854"/>
      <c r="AL24" s="854"/>
      <c r="AM24" s="854"/>
      <c r="AN24" s="854"/>
      <c r="AO24" s="854"/>
      <c r="AP24" s="854"/>
      <c r="AQ24" s="854"/>
      <c r="AR24" s="854"/>
      <c r="AS24" s="854"/>
      <c r="AT24" s="854"/>
      <c r="AU24" s="854"/>
      <c r="AV24" s="854"/>
      <c r="AW24" s="854"/>
      <c r="AX24" s="854"/>
      <c r="AY24" s="854"/>
      <c r="AZ24" s="253"/>
      <c r="BA24" s="253"/>
      <c r="BB24" s="253"/>
      <c r="BC24" s="253"/>
      <c r="BD24" s="253"/>
      <c r="BE24" s="254"/>
      <c r="BF24" s="254"/>
      <c r="BG24" s="254"/>
      <c r="BH24" s="254"/>
      <c r="BI24" s="254"/>
      <c r="BJ24" s="254"/>
      <c r="BK24" s="254"/>
      <c r="BL24" s="254"/>
      <c r="BM24" s="254"/>
      <c r="BN24" s="254"/>
      <c r="BO24" s="254"/>
      <c r="BP24" s="254"/>
      <c r="BQ24" s="263">
        <v>18</v>
      </c>
      <c r="BR24" s="264"/>
      <c r="BS24" s="814"/>
      <c r="BT24" s="815"/>
      <c r="BU24" s="815"/>
      <c r="BV24" s="815"/>
      <c r="BW24" s="815"/>
      <c r="BX24" s="815"/>
      <c r="BY24" s="815"/>
      <c r="BZ24" s="815"/>
      <c r="CA24" s="815"/>
      <c r="CB24" s="815"/>
      <c r="CC24" s="815"/>
      <c r="CD24" s="815"/>
      <c r="CE24" s="815"/>
      <c r="CF24" s="815"/>
      <c r="CG24" s="816"/>
      <c r="CH24" s="827"/>
      <c r="CI24" s="828"/>
      <c r="CJ24" s="828"/>
      <c r="CK24" s="828"/>
      <c r="CL24" s="829"/>
      <c r="CM24" s="827"/>
      <c r="CN24" s="828"/>
      <c r="CO24" s="828"/>
      <c r="CP24" s="828"/>
      <c r="CQ24" s="829"/>
      <c r="CR24" s="827"/>
      <c r="CS24" s="828"/>
      <c r="CT24" s="828"/>
      <c r="CU24" s="828"/>
      <c r="CV24" s="829"/>
      <c r="CW24" s="827"/>
      <c r="CX24" s="828"/>
      <c r="CY24" s="828"/>
      <c r="CZ24" s="828"/>
      <c r="DA24" s="829"/>
      <c r="DB24" s="827"/>
      <c r="DC24" s="828"/>
      <c r="DD24" s="828"/>
      <c r="DE24" s="828"/>
      <c r="DF24" s="829"/>
      <c r="DG24" s="827"/>
      <c r="DH24" s="828"/>
      <c r="DI24" s="828"/>
      <c r="DJ24" s="828"/>
      <c r="DK24" s="829"/>
      <c r="DL24" s="827"/>
      <c r="DM24" s="828"/>
      <c r="DN24" s="828"/>
      <c r="DO24" s="828"/>
      <c r="DP24" s="829"/>
      <c r="DQ24" s="827"/>
      <c r="DR24" s="828"/>
      <c r="DS24" s="828"/>
      <c r="DT24" s="828"/>
      <c r="DU24" s="829"/>
      <c r="DV24" s="830"/>
      <c r="DW24" s="831"/>
      <c r="DX24" s="831"/>
      <c r="DY24" s="831"/>
      <c r="DZ24" s="832"/>
      <c r="EA24" s="255"/>
    </row>
    <row r="25" spans="1:131" s="248" customFormat="1" ht="26.25" customHeight="1" thickBot="1" x14ac:dyDescent="0.25">
      <c r="A25" s="795" t="s">
        <v>400</v>
      </c>
      <c r="B25" s="795"/>
      <c r="C25" s="795"/>
      <c r="D25" s="795"/>
      <c r="E25" s="795"/>
      <c r="F25" s="795"/>
      <c r="G25" s="795"/>
      <c r="H25" s="795"/>
      <c r="I25" s="795"/>
      <c r="J25" s="795"/>
      <c r="K25" s="795"/>
      <c r="L25" s="795"/>
      <c r="M25" s="795"/>
      <c r="N25" s="795"/>
      <c r="O25" s="795"/>
      <c r="P25" s="795"/>
      <c r="Q25" s="795"/>
      <c r="R25" s="795"/>
      <c r="S25" s="795"/>
      <c r="T25" s="795"/>
      <c r="U25" s="795"/>
      <c r="V25" s="795"/>
      <c r="W25" s="795"/>
      <c r="X25" s="795"/>
      <c r="Y25" s="795"/>
      <c r="Z25" s="795"/>
      <c r="AA25" s="795"/>
      <c r="AB25" s="795"/>
      <c r="AC25" s="795"/>
      <c r="AD25" s="795"/>
      <c r="AE25" s="795"/>
      <c r="AF25" s="795"/>
      <c r="AG25" s="795"/>
      <c r="AH25" s="795"/>
      <c r="AI25" s="795"/>
      <c r="AJ25" s="795"/>
      <c r="AK25" s="795"/>
      <c r="AL25" s="795"/>
      <c r="AM25" s="795"/>
      <c r="AN25" s="795"/>
      <c r="AO25" s="795"/>
      <c r="AP25" s="795"/>
      <c r="AQ25" s="795"/>
      <c r="AR25" s="795"/>
      <c r="AS25" s="795"/>
      <c r="AT25" s="795"/>
      <c r="AU25" s="795"/>
      <c r="AV25" s="795"/>
      <c r="AW25" s="795"/>
      <c r="AX25" s="795"/>
      <c r="AY25" s="795"/>
      <c r="AZ25" s="795"/>
      <c r="BA25" s="795"/>
      <c r="BB25" s="795"/>
      <c r="BC25" s="795"/>
      <c r="BD25" s="795"/>
      <c r="BE25" s="795"/>
      <c r="BF25" s="795"/>
      <c r="BG25" s="795"/>
      <c r="BH25" s="795"/>
      <c r="BI25" s="795"/>
      <c r="BJ25" s="253"/>
      <c r="BK25" s="253"/>
      <c r="BL25" s="253"/>
      <c r="BM25" s="253"/>
      <c r="BN25" s="253"/>
      <c r="BO25" s="266"/>
      <c r="BP25" s="266"/>
      <c r="BQ25" s="263">
        <v>19</v>
      </c>
      <c r="BR25" s="264"/>
      <c r="BS25" s="814"/>
      <c r="BT25" s="815"/>
      <c r="BU25" s="815"/>
      <c r="BV25" s="815"/>
      <c r="BW25" s="815"/>
      <c r="BX25" s="815"/>
      <c r="BY25" s="815"/>
      <c r="BZ25" s="815"/>
      <c r="CA25" s="815"/>
      <c r="CB25" s="815"/>
      <c r="CC25" s="815"/>
      <c r="CD25" s="815"/>
      <c r="CE25" s="815"/>
      <c r="CF25" s="815"/>
      <c r="CG25" s="816"/>
      <c r="CH25" s="827"/>
      <c r="CI25" s="828"/>
      <c r="CJ25" s="828"/>
      <c r="CK25" s="828"/>
      <c r="CL25" s="829"/>
      <c r="CM25" s="827"/>
      <c r="CN25" s="828"/>
      <c r="CO25" s="828"/>
      <c r="CP25" s="828"/>
      <c r="CQ25" s="829"/>
      <c r="CR25" s="827"/>
      <c r="CS25" s="828"/>
      <c r="CT25" s="828"/>
      <c r="CU25" s="828"/>
      <c r="CV25" s="829"/>
      <c r="CW25" s="827"/>
      <c r="CX25" s="828"/>
      <c r="CY25" s="828"/>
      <c r="CZ25" s="828"/>
      <c r="DA25" s="829"/>
      <c r="DB25" s="827"/>
      <c r="DC25" s="828"/>
      <c r="DD25" s="828"/>
      <c r="DE25" s="828"/>
      <c r="DF25" s="829"/>
      <c r="DG25" s="827"/>
      <c r="DH25" s="828"/>
      <c r="DI25" s="828"/>
      <c r="DJ25" s="828"/>
      <c r="DK25" s="829"/>
      <c r="DL25" s="827"/>
      <c r="DM25" s="828"/>
      <c r="DN25" s="828"/>
      <c r="DO25" s="828"/>
      <c r="DP25" s="829"/>
      <c r="DQ25" s="827"/>
      <c r="DR25" s="828"/>
      <c r="DS25" s="828"/>
      <c r="DT25" s="828"/>
      <c r="DU25" s="829"/>
      <c r="DV25" s="830"/>
      <c r="DW25" s="831"/>
      <c r="DX25" s="831"/>
      <c r="DY25" s="831"/>
      <c r="DZ25" s="832"/>
      <c r="EA25" s="247"/>
    </row>
    <row r="26" spans="1:131" s="248" customFormat="1" ht="26.25" customHeight="1" x14ac:dyDescent="0.2">
      <c r="A26" s="786" t="s">
        <v>369</v>
      </c>
      <c r="B26" s="787"/>
      <c r="C26" s="787"/>
      <c r="D26" s="787"/>
      <c r="E26" s="787"/>
      <c r="F26" s="787"/>
      <c r="G26" s="787"/>
      <c r="H26" s="787"/>
      <c r="I26" s="787"/>
      <c r="J26" s="787"/>
      <c r="K26" s="787"/>
      <c r="L26" s="787"/>
      <c r="M26" s="787"/>
      <c r="N26" s="787"/>
      <c r="O26" s="787"/>
      <c r="P26" s="788"/>
      <c r="Q26" s="763" t="s">
        <v>401</v>
      </c>
      <c r="R26" s="764"/>
      <c r="S26" s="764"/>
      <c r="T26" s="764"/>
      <c r="U26" s="765"/>
      <c r="V26" s="763" t="s">
        <v>402</v>
      </c>
      <c r="W26" s="764"/>
      <c r="X26" s="764"/>
      <c r="Y26" s="764"/>
      <c r="Z26" s="765"/>
      <c r="AA26" s="763" t="s">
        <v>403</v>
      </c>
      <c r="AB26" s="764"/>
      <c r="AC26" s="764"/>
      <c r="AD26" s="764"/>
      <c r="AE26" s="764"/>
      <c r="AF26" s="858" t="s">
        <v>404</v>
      </c>
      <c r="AG26" s="859"/>
      <c r="AH26" s="859"/>
      <c r="AI26" s="859"/>
      <c r="AJ26" s="860"/>
      <c r="AK26" s="764" t="s">
        <v>405</v>
      </c>
      <c r="AL26" s="764"/>
      <c r="AM26" s="764"/>
      <c r="AN26" s="764"/>
      <c r="AO26" s="765"/>
      <c r="AP26" s="763" t="s">
        <v>406</v>
      </c>
      <c r="AQ26" s="764"/>
      <c r="AR26" s="764"/>
      <c r="AS26" s="764"/>
      <c r="AT26" s="765"/>
      <c r="AU26" s="763" t="s">
        <v>407</v>
      </c>
      <c r="AV26" s="764"/>
      <c r="AW26" s="764"/>
      <c r="AX26" s="764"/>
      <c r="AY26" s="765"/>
      <c r="AZ26" s="763" t="s">
        <v>408</v>
      </c>
      <c r="BA26" s="764"/>
      <c r="BB26" s="764"/>
      <c r="BC26" s="764"/>
      <c r="BD26" s="765"/>
      <c r="BE26" s="763" t="s">
        <v>376</v>
      </c>
      <c r="BF26" s="764"/>
      <c r="BG26" s="764"/>
      <c r="BH26" s="764"/>
      <c r="BI26" s="775"/>
      <c r="BJ26" s="253"/>
      <c r="BK26" s="253"/>
      <c r="BL26" s="253"/>
      <c r="BM26" s="253"/>
      <c r="BN26" s="253"/>
      <c r="BO26" s="266"/>
      <c r="BP26" s="266"/>
      <c r="BQ26" s="263">
        <v>20</v>
      </c>
      <c r="BR26" s="264"/>
      <c r="BS26" s="814"/>
      <c r="BT26" s="815"/>
      <c r="BU26" s="815"/>
      <c r="BV26" s="815"/>
      <c r="BW26" s="815"/>
      <c r="BX26" s="815"/>
      <c r="BY26" s="815"/>
      <c r="BZ26" s="815"/>
      <c r="CA26" s="815"/>
      <c r="CB26" s="815"/>
      <c r="CC26" s="815"/>
      <c r="CD26" s="815"/>
      <c r="CE26" s="815"/>
      <c r="CF26" s="815"/>
      <c r="CG26" s="816"/>
      <c r="CH26" s="827"/>
      <c r="CI26" s="828"/>
      <c r="CJ26" s="828"/>
      <c r="CK26" s="828"/>
      <c r="CL26" s="829"/>
      <c r="CM26" s="827"/>
      <c r="CN26" s="828"/>
      <c r="CO26" s="828"/>
      <c r="CP26" s="828"/>
      <c r="CQ26" s="829"/>
      <c r="CR26" s="827"/>
      <c r="CS26" s="828"/>
      <c r="CT26" s="828"/>
      <c r="CU26" s="828"/>
      <c r="CV26" s="829"/>
      <c r="CW26" s="827"/>
      <c r="CX26" s="828"/>
      <c r="CY26" s="828"/>
      <c r="CZ26" s="828"/>
      <c r="DA26" s="829"/>
      <c r="DB26" s="827"/>
      <c r="DC26" s="828"/>
      <c r="DD26" s="828"/>
      <c r="DE26" s="828"/>
      <c r="DF26" s="829"/>
      <c r="DG26" s="827"/>
      <c r="DH26" s="828"/>
      <c r="DI26" s="828"/>
      <c r="DJ26" s="828"/>
      <c r="DK26" s="829"/>
      <c r="DL26" s="827"/>
      <c r="DM26" s="828"/>
      <c r="DN26" s="828"/>
      <c r="DO26" s="828"/>
      <c r="DP26" s="829"/>
      <c r="DQ26" s="827"/>
      <c r="DR26" s="828"/>
      <c r="DS26" s="828"/>
      <c r="DT26" s="828"/>
      <c r="DU26" s="829"/>
      <c r="DV26" s="830"/>
      <c r="DW26" s="831"/>
      <c r="DX26" s="831"/>
      <c r="DY26" s="831"/>
      <c r="DZ26" s="832"/>
      <c r="EA26" s="247"/>
    </row>
    <row r="27" spans="1:131" s="248" customFormat="1" ht="26.25" customHeight="1" thickBot="1" x14ac:dyDescent="0.25">
      <c r="A27" s="789"/>
      <c r="B27" s="790"/>
      <c r="C27" s="790"/>
      <c r="D27" s="790"/>
      <c r="E27" s="790"/>
      <c r="F27" s="790"/>
      <c r="G27" s="790"/>
      <c r="H27" s="790"/>
      <c r="I27" s="790"/>
      <c r="J27" s="790"/>
      <c r="K27" s="790"/>
      <c r="L27" s="790"/>
      <c r="M27" s="790"/>
      <c r="N27" s="790"/>
      <c r="O27" s="790"/>
      <c r="P27" s="791"/>
      <c r="Q27" s="766"/>
      <c r="R27" s="767"/>
      <c r="S27" s="767"/>
      <c r="T27" s="767"/>
      <c r="U27" s="768"/>
      <c r="V27" s="766"/>
      <c r="W27" s="767"/>
      <c r="X27" s="767"/>
      <c r="Y27" s="767"/>
      <c r="Z27" s="768"/>
      <c r="AA27" s="766"/>
      <c r="AB27" s="767"/>
      <c r="AC27" s="767"/>
      <c r="AD27" s="767"/>
      <c r="AE27" s="767"/>
      <c r="AF27" s="861"/>
      <c r="AG27" s="862"/>
      <c r="AH27" s="862"/>
      <c r="AI27" s="862"/>
      <c r="AJ27" s="863"/>
      <c r="AK27" s="767"/>
      <c r="AL27" s="767"/>
      <c r="AM27" s="767"/>
      <c r="AN27" s="767"/>
      <c r="AO27" s="768"/>
      <c r="AP27" s="766"/>
      <c r="AQ27" s="767"/>
      <c r="AR27" s="767"/>
      <c r="AS27" s="767"/>
      <c r="AT27" s="768"/>
      <c r="AU27" s="766"/>
      <c r="AV27" s="767"/>
      <c r="AW27" s="767"/>
      <c r="AX27" s="767"/>
      <c r="AY27" s="768"/>
      <c r="AZ27" s="766"/>
      <c r="BA27" s="767"/>
      <c r="BB27" s="767"/>
      <c r="BC27" s="767"/>
      <c r="BD27" s="768"/>
      <c r="BE27" s="766"/>
      <c r="BF27" s="767"/>
      <c r="BG27" s="767"/>
      <c r="BH27" s="767"/>
      <c r="BI27" s="776"/>
      <c r="BJ27" s="253"/>
      <c r="BK27" s="253"/>
      <c r="BL27" s="253"/>
      <c r="BM27" s="253"/>
      <c r="BN27" s="253"/>
      <c r="BO27" s="266"/>
      <c r="BP27" s="266"/>
      <c r="BQ27" s="263">
        <v>21</v>
      </c>
      <c r="BR27" s="264"/>
      <c r="BS27" s="814"/>
      <c r="BT27" s="815"/>
      <c r="BU27" s="815"/>
      <c r="BV27" s="815"/>
      <c r="BW27" s="815"/>
      <c r="BX27" s="815"/>
      <c r="BY27" s="815"/>
      <c r="BZ27" s="815"/>
      <c r="CA27" s="815"/>
      <c r="CB27" s="815"/>
      <c r="CC27" s="815"/>
      <c r="CD27" s="815"/>
      <c r="CE27" s="815"/>
      <c r="CF27" s="815"/>
      <c r="CG27" s="816"/>
      <c r="CH27" s="827"/>
      <c r="CI27" s="828"/>
      <c r="CJ27" s="828"/>
      <c r="CK27" s="828"/>
      <c r="CL27" s="829"/>
      <c r="CM27" s="827"/>
      <c r="CN27" s="828"/>
      <c r="CO27" s="828"/>
      <c r="CP27" s="828"/>
      <c r="CQ27" s="829"/>
      <c r="CR27" s="827"/>
      <c r="CS27" s="828"/>
      <c r="CT27" s="828"/>
      <c r="CU27" s="828"/>
      <c r="CV27" s="829"/>
      <c r="CW27" s="827"/>
      <c r="CX27" s="828"/>
      <c r="CY27" s="828"/>
      <c r="CZ27" s="828"/>
      <c r="DA27" s="829"/>
      <c r="DB27" s="827"/>
      <c r="DC27" s="828"/>
      <c r="DD27" s="828"/>
      <c r="DE27" s="828"/>
      <c r="DF27" s="829"/>
      <c r="DG27" s="827"/>
      <c r="DH27" s="828"/>
      <c r="DI27" s="828"/>
      <c r="DJ27" s="828"/>
      <c r="DK27" s="829"/>
      <c r="DL27" s="827"/>
      <c r="DM27" s="828"/>
      <c r="DN27" s="828"/>
      <c r="DO27" s="828"/>
      <c r="DP27" s="829"/>
      <c r="DQ27" s="827"/>
      <c r="DR27" s="828"/>
      <c r="DS27" s="828"/>
      <c r="DT27" s="828"/>
      <c r="DU27" s="829"/>
      <c r="DV27" s="830"/>
      <c r="DW27" s="831"/>
      <c r="DX27" s="831"/>
      <c r="DY27" s="831"/>
      <c r="DZ27" s="832"/>
      <c r="EA27" s="247"/>
    </row>
    <row r="28" spans="1:131" s="248" customFormat="1" ht="26.25" customHeight="1" thickTop="1" x14ac:dyDescent="0.2">
      <c r="A28" s="267">
        <v>1</v>
      </c>
      <c r="B28" s="777" t="s">
        <v>409</v>
      </c>
      <c r="C28" s="778"/>
      <c r="D28" s="778"/>
      <c r="E28" s="778"/>
      <c r="F28" s="778"/>
      <c r="G28" s="778"/>
      <c r="H28" s="778"/>
      <c r="I28" s="778"/>
      <c r="J28" s="778"/>
      <c r="K28" s="778"/>
      <c r="L28" s="778"/>
      <c r="M28" s="778"/>
      <c r="N28" s="778"/>
      <c r="O28" s="778"/>
      <c r="P28" s="779"/>
      <c r="Q28" s="867">
        <v>79768</v>
      </c>
      <c r="R28" s="868"/>
      <c r="S28" s="868"/>
      <c r="T28" s="868"/>
      <c r="U28" s="868"/>
      <c r="V28" s="868">
        <v>80600</v>
      </c>
      <c r="W28" s="868"/>
      <c r="X28" s="868"/>
      <c r="Y28" s="868"/>
      <c r="Z28" s="868"/>
      <c r="AA28" s="868">
        <f>Q28-V28</f>
        <v>-832</v>
      </c>
      <c r="AB28" s="868"/>
      <c r="AC28" s="868"/>
      <c r="AD28" s="868"/>
      <c r="AE28" s="869"/>
      <c r="AF28" s="870">
        <v>-832</v>
      </c>
      <c r="AG28" s="868"/>
      <c r="AH28" s="868"/>
      <c r="AI28" s="868"/>
      <c r="AJ28" s="871"/>
      <c r="AK28" s="872">
        <v>9110</v>
      </c>
      <c r="AL28" s="873"/>
      <c r="AM28" s="873"/>
      <c r="AN28" s="873"/>
      <c r="AO28" s="873"/>
      <c r="AP28" s="864" t="s">
        <v>590</v>
      </c>
      <c r="AQ28" s="864"/>
      <c r="AR28" s="864"/>
      <c r="AS28" s="864"/>
      <c r="AT28" s="864"/>
      <c r="AU28" s="864" t="s">
        <v>590</v>
      </c>
      <c r="AV28" s="864"/>
      <c r="AW28" s="864"/>
      <c r="AX28" s="864"/>
      <c r="AY28" s="864"/>
      <c r="AZ28" s="864" t="s">
        <v>590</v>
      </c>
      <c r="BA28" s="864"/>
      <c r="BB28" s="864"/>
      <c r="BC28" s="864"/>
      <c r="BD28" s="864"/>
      <c r="BE28" s="865"/>
      <c r="BF28" s="865"/>
      <c r="BG28" s="865"/>
      <c r="BH28" s="865"/>
      <c r="BI28" s="866"/>
      <c r="BJ28" s="253"/>
      <c r="BK28" s="253"/>
      <c r="BL28" s="253"/>
      <c r="BM28" s="253"/>
      <c r="BN28" s="253"/>
      <c r="BO28" s="266"/>
      <c r="BP28" s="266"/>
      <c r="BQ28" s="263">
        <v>22</v>
      </c>
      <c r="BR28" s="264"/>
      <c r="BS28" s="814"/>
      <c r="BT28" s="815"/>
      <c r="BU28" s="815"/>
      <c r="BV28" s="815"/>
      <c r="BW28" s="815"/>
      <c r="BX28" s="815"/>
      <c r="BY28" s="815"/>
      <c r="BZ28" s="815"/>
      <c r="CA28" s="815"/>
      <c r="CB28" s="815"/>
      <c r="CC28" s="815"/>
      <c r="CD28" s="815"/>
      <c r="CE28" s="815"/>
      <c r="CF28" s="815"/>
      <c r="CG28" s="816"/>
      <c r="CH28" s="827"/>
      <c r="CI28" s="828"/>
      <c r="CJ28" s="828"/>
      <c r="CK28" s="828"/>
      <c r="CL28" s="829"/>
      <c r="CM28" s="827"/>
      <c r="CN28" s="828"/>
      <c r="CO28" s="828"/>
      <c r="CP28" s="828"/>
      <c r="CQ28" s="829"/>
      <c r="CR28" s="827"/>
      <c r="CS28" s="828"/>
      <c r="CT28" s="828"/>
      <c r="CU28" s="828"/>
      <c r="CV28" s="829"/>
      <c r="CW28" s="827"/>
      <c r="CX28" s="828"/>
      <c r="CY28" s="828"/>
      <c r="CZ28" s="828"/>
      <c r="DA28" s="829"/>
      <c r="DB28" s="827"/>
      <c r="DC28" s="828"/>
      <c r="DD28" s="828"/>
      <c r="DE28" s="828"/>
      <c r="DF28" s="829"/>
      <c r="DG28" s="827"/>
      <c r="DH28" s="828"/>
      <c r="DI28" s="828"/>
      <c r="DJ28" s="828"/>
      <c r="DK28" s="829"/>
      <c r="DL28" s="827"/>
      <c r="DM28" s="828"/>
      <c r="DN28" s="828"/>
      <c r="DO28" s="828"/>
      <c r="DP28" s="829"/>
      <c r="DQ28" s="827"/>
      <c r="DR28" s="828"/>
      <c r="DS28" s="828"/>
      <c r="DT28" s="828"/>
      <c r="DU28" s="829"/>
      <c r="DV28" s="830"/>
      <c r="DW28" s="831"/>
      <c r="DX28" s="831"/>
      <c r="DY28" s="831"/>
      <c r="DZ28" s="832"/>
      <c r="EA28" s="247"/>
    </row>
    <row r="29" spans="1:131" s="248" customFormat="1" ht="26.25" customHeight="1" x14ac:dyDescent="0.2">
      <c r="A29" s="267">
        <v>2</v>
      </c>
      <c r="B29" s="801" t="s">
        <v>410</v>
      </c>
      <c r="C29" s="802"/>
      <c r="D29" s="802"/>
      <c r="E29" s="802"/>
      <c r="F29" s="802"/>
      <c r="G29" s="802"/>
      <c r="H29" s="802"/>
      <c r="I29" s="802"/>
      <c r="J29" s="802"/>
      <c r="K29" s="802"/>
      <c r="L29" s="802"/>
      <c r="M29" s="802"/>
      <c r="N29" s="802"/>
      <c r="O29" s="802"/>
      <c r="P29" s="803"/>
      <c r="Q29" s="804">
        <v>67103</v>
      </c>
      <c r="R29" s="805"/>
      <c r="S29" s="805"/>
      <c r="T29" s="805"/>
      <c r="U29" s="805"/>
      <c r="V29" s="805">
        <v>62287</v>
      </c>
      <c r="W29" s="805"/>
      <c r="X29" s="805"/>
      <c r="Y29" s="805"/>
      <c r="Z29" s="805"/>
      <c r="AA29" s="805">
        <f t="shared" ref="AA29:AA37" si="0">Q29-V29</f>
        <v>4816</v>
      </c>
      <c r="AB29" s="805"/>
      <c r="AC29" s="805"/>
      <c r="AD29" s="805"/>
      <c r="AE29" s="806"/>
      <c r="AF29" s="807">
        <v>4816</v>
      </c>
      <c r="AG29" s="808"/>
      <c r="AH29" s="808"/>
      <c r="AI29" s="808"/>
      <c r="AJ29" s="809"/>
      <c r="AK29" s="876">
        <v>9391</v>
      </c>
      <c r="AL29" s="877"/>
      <c r="AM29" s="877"/>
      <c r="AN29" s="877"/>
      <c r="AO29" s="877"/>
      <c r="AP29" s="878" t="s">
        <v>590</v>
      </c>
      <c r="AQ29" s="878"/>
      <c r="AR29" s="878"/>
      <c r="AS29" s="878"/>
      <c r="AT29" s="878"/>
      <c r="AU29" s="878" t="s">
        <v>590</v>
      </c>
      <c r="AV29" s="878"/>
      <c r="AW29" s="878"/>
      <c r="AX29" s="878"/>
      <c r="AY29" s="878"/>
      <c r="AZ29" s="878" t="s">
        <v>590</v>
      </c>
      <c r="BA29" s="878"/>
      <c r="BB29" s="878"/>
      <c r="BC29" s="878"/>
      <c r="BD29" s="878"/>
      <c r="BE29" s="874"/>
      <c r="BF29" s="874"/>
      <c r="BG29" s="874"/>
      <c r="BH29" s="874"/>
      <c r="BI29" s="875"/>
      <c r="BJ29" s="253"/>
      <c r="BK29" s="253"/>
      <c r="BL29" s="253"/>
      <c r="BM29" s="253"/>
      <c r="BN29" s="253"/>
      <c r="BO29" s="266"/>
      <c r="BP29" s="266"/>
      <c r="BQ29" s="263">
        <v>23</v>
      </c>
      <c r="BR29" s="264"/>
      <c r="BS29" s="814"/>
      <c r="BT29" s="815"/>
      <c r="BU29" s="815"/>
      <c r="BV29" s="815"/>
      <c r="BW29" s="815"/>
      <c r="BX29" s="815"/>
      <c r="BY29" s="815"/>
      <c r="BZ29" s="815"/>
      <c r="CA29" s="815"/>
      <c r="CB29" s="815"/>
      <c r="CC29" s="815"/>
      <c r="CD29" s="815"/>
      <c r="CE29" s="815"/>
      <c r="CF29" s="815"/>
      <c r="CG29" s="816"/>
      <c r="CH29" s="827"/>
      <c r="CI29" s="828"/>
      <c r="CJ29" s="828"/>
      <c r="CK29" s="828"/>
      <c r="CL29" s="829"/>
      <c r="CM29" s="827"/>
      <c r="CN29" s="828"/>
      <c r="CO29" s="828"/>
      <c r="CP29" s="828"/>
      <c r="CQ29" s="829"/>
      <c r="CR29" s="827"/>
      <c r="CS29" s="828"/>
      <c r="CT29" s="828"/>
      <c r="CU29" s="828"/>
      <c r="CV29" s="829"/>
      <c r="CW29" s="827"/>
      <c r="CX29" s="828"/>
      <c r="CY29" s="828"/>
      <c r="CZ29" s="828"/>
      <c r="DA29" s="829"/>
      <c r="DB29" s="827"/>
      <c r="DC29" s="828"/>
      <c r="DD29" s="828"/>
      <c r="DE29" s="828"/>
      <c r="DF29" s="829"/>
      <c r="DG29" s="827"/>
      <c r="DH29" s="828"/>
      <c r="DI29" s="828"/>
      <c r="DJ29" s="828"/>
      <c r="DK29" s="829"/>
      <c r="DL29" s="827"/>
      <c r="DM29" s="828"/>
      <c r="DN29" s="828"/>
      <c r="DO29" s="828"/>
      <c r="DP29" s="829"/>
      <c r="DQ29" s="827"/>
      <c r="DR29" s="828"/>
      <c r="DS29" s="828"/>
      <c r="DT29" s="828"/>
      <c r="DU29" s="829"/>
      <c r="DV29" s="830"/>
      <c r="DW29" s="831"/>
      <c r="DX29" s="831"/>
      <c r="DY29" s="831"/>
      <c r="DZ29" s="832"/>
      <c r="EA29" s="247"/>
    </row>
    <row r="30" spans="1:131" s="248" customFormat="1" ht="26.25" customHeight="1" x14ac:dyDescent="0.2">
      <c r="A30" s="267">
        <v>3</v>
      </c>
      <c r="B30" s="801" t="s">
        <v>411</v>
      </c>
      <c r="C30" s="802"/>
      <c r="D30" s="802"/>
      <c r="E30" s="802"/>
      <c r="F30" s="802"/>
      <c r="G30" s="802"/>
      <c r="H30" s="802"/>
      <c r="I30" s="802"/>
      <c r="J30" s="802"/>
      <c r="K30" s="802"/>
      <c r="L30" s="802"/>
      <c r="M30" s="802"/>
      <c r="N30" s="802"/>
      <c r="O30" s="802"/>
      <c r="P30" s="803"/>
      <c r="Q30" s="804">
        <v>9214</v>
      </c>
      <c r="R30" s="805"/>
      <c r="S30" s="805"/>
      <c r="T30" s="805"/>
      <c r="U30" s="805"/>
      <c r="V30" s="805">
        <v>8913</v>
      </c>
      <c r="W30" s="805"/>
      <c r="X30" s="805"/>
      <c r="Y30" s="805"/>
      <c r="Z30" s="805"/>
      <c r="AA30" s="805">
        <f t="shared" si="0"/>
        <v>301</v>
      </c>
      <c r="AB30" s="805"/>
      <c r="AC30" s="805"/>
      <c r="AD30" s="805"/>
      <c r="AE30" s="806"/>
      <c r="AF30" s="807">
        <v>301</v>
      </c>
      <c r="AG30" s="808"/>
      <c r="AH30" s="808"/>
      <c r="AI30" s="808"/>
      <c r="AJ30" s="809"/>
      <c r="AK30" s="876">
        <v>1905</v>
      </c>
      <c r="AL30" s="877"/>
      <c r="AM30" s="877"/>
      <c r="AN30" s="877"/>
      <c r="AO30" s="877"/>
      <c r="AP30" s="878" t="s">
        <v>590</v>
      </c>
      <c r="AQ30" s="878"/>
      <c r="AR30" s="878"/>
      <c r="AS30" s="878"/>
      <c r="AT30" s="878"/>
      <c r="AU30" s="878" t="s">
        <v>590</v>
      </c>
      <c r="AV30" s="878"/>
      <c r="AW30" s="878"/>
      <c r="AX30" s="878"/>
      <c r="AY30" s="878"/>
      <c r="AZ30" s="878" t="s">
        <v>590</v>
      </c>
      <c r="BA30" s="878"/>
      <c r="BB30" s="878"/>
      <c r="BC30" s="878"/>
      <c r="BD30" s="878"/>
      <c r="BE30" s="874"/>
      <c r="BF30" s="874"/>
      <c r="BG30" s="874"/>
      <c r="BH30" s="874"/>
      <c r="BI30" s="875"/>
      <c r="BJ30" s="253"/>
      <c r="BK30" s="253"/>
      <c r="BL30" s="253"/>
      <c r="BM30" s="253"/>
      <c r="BN30" s="253"/>
      <c r="BO30" s="266"/>
      <c r="BP30" s="266"/>
      <c r="BQ30" s="263">
        <v>24</v>
      </c>
      <c r="BR30" s="264"/>
      <c r="BS30" s="814"/>
      <c r="BT30" s="815"/>
      <c r="BU30" s="815"/>
      <c r="BV30" s="815"/>
      <c r="BW30" s="815"/>
      <c r="BX30" s="815"/>
      <c r="BY30" s="815"/>
      <c r="BZ30" s="815"/>
      <c r="CA30" s="815"/>
      <c r="CB30" s="815"/>
      <c r="CC30" s="815"/>
      <c r="CD30" s="815"/>
      <c r="CE30" s="815"/>
      <c r="CF30" s="815"/>
      <c r="CG30" s="816"/>
      <c r="CH30" s="827"/>
      <c r="CI30" s="828"/>
      <c r="CJ30" s="828"/>
      <c r="CK30" s="828"/>
      <c r="CL30" s="829"/>
      <c r="CM30" s="827"/>
      <c r="CN30" s="828"/>
      <c r="CO30" s="828"/>
      <c r="CP30" s="828"/>
      <c r="CQ30" s="829"/>
      <c r="CR30" s="827"/>
      <c r="CS30" s="828"/>
      <c r="CT30" s="828"/>
      <c r="CU30" s="828"/>
      <c r="CV30" s="829"/>
      <c r="CW30" s="827"/>
      <c r="CX30" s="828"/>
      <c r="CY30" s="828"/>
      <c r="CZ30" s="828"/>
      <c r="DA30" s="829"/>
      <c r="DB30" s="827"/>
      <c r="DC30" s="828"/>
      <c r="DD30" s="828"/>
      <c r="DE30" s="828"/>
      <c r="DF30" s="829"/>
      <c r="DG30" s="827"/>
      <c r="DH30" s="828"/>
      <c r="DI30" s="828"/>
      <c r="DJ30" s="828"/>
      <c r="DK30" s="829"/>
      <c r="DL30" s="827"/>
      <c r="DM30" s="828"/>
      <c r="DN30" s="828"/>
      <c r="DO30" s="828"/>
      <c r="DP30" s="829"/>
      <c r="DQ30" s="827"/>
      <c r="DR30" s="828"/>
      <c r="DS30" s="828"/>
      <c r="DT30" s="828"/>
      <c r="DU30" s="829"/>
      <c r="DV30" s="830"/>
      <c r="DW30" s="831"/>
      <c r="DX30" s="831"/>
      <c r="DY30" s="831"/>
      <c r="DZ30" s="832"/>
      <c r="EA30" s="247"/>
    </row>
    <row r="31" spans="1:131" s="248" customFormat="1" ht="26.25" customHeight="1" x14ac:dyDescent="0.2">
      <c r="A31" s="267">
        <v>4</v>
      </c>
      <c r="B31" s="801" t="s">
        <v>412</v>
      </c>
      <c r="C31" s="802"/>
      <c r="D31" s="802"/>
      <c r="E31" s="802"/>
      <c r="F31" s="802"/>
      <c r="G31" s="802"/>
      <c r="H31" s="802"/>
      <c r="I31" s="802"/>
      <c r="J31" s="802"/>
      <c r="K31" s="802"/>
      <c r="L31" s="802"/>
      <c r="M31" s="802"/>
      <c r="N31" s="802"/>
      <c r="O31" s="802"/>
      <c r="P31" s="803"/>
      <c r="Q31" s="804">
        <v>9548</v>
      </c>
      <c r="R31" s="805"/>
      <c r="S31" s="805"/>
      <c r="T31" s="805"/>
      <c r="U31" s="805"/>
      <c r="V31" s="805">
        <v>9372</v>
      </c>
      <c r="W31" s="805"/>
      <c r="X31" s="805"/>
      <c r="Y31" s="805"/>
      <c r="Z31" s="805"/>
      <c r="AA31" s="805">
        <f t="shared" si="0"/>
        <v>176</v>
      </c>
      <c r="AB31" s="805"/>
      <c r="AC31" s="805"/>
      <c r="AD31" s="805"/>
      <c r="AE31" s="806"/>
      <c r="AF31" s="807">
        <v>176</v>
      </c>
      <c r="AG31" s="808"/>
      <c r="AH31" s="808"/>
      <c r="AI31" s="808"/>
      <c r="AJ31" s="809"/>
      <c r="AK31" s="876">
        <v>100</v>
      </c>
      <c r="AL31" s="877"/>
      <c r="AM31" s="877"/>
      <c r="AN31" s="877"/>
      <c r="AO31" s="877"/>
      <c r="AP31" s="878" t="s">
        <v>590</v>
      </c>
      <c r="AQ31" s="878"/>
      <c r="AR31" s="878"/>
      <c r="AS31" s="878"/>
      <c r="AT31" s="878"/>
      <c r="AU31" s="878" t="s">
        <v>590</v>
      </c>
      <c r="AV31" s="878"/>
      <c r="AW31" s="878"/>
      <c r="AX31" s="878"/>
      <c r="AY31" s="878"/>
      <c r="AZ31" s="878" t="s">
        <v>590</v>
      </c>
      <c r="BA31" s="878"/>
      <c r="BB31" s="878"/>
      <c r="BC31" s="878"/>
      <c r="BD31" s="878"/>
      <c r="BE31" s="874"/>
      <c r="BF31" s="874"/>
      <c r="BG31" s="874"/>
      <c r="BH31" s="874"/>
      <c r="BI31" s="875"/>
      <c r="BJ31" s="253"/>
      <c r="BK31" s="253"/>
      <c r="BL31" s="253"/>
      <c r="BM31" s="253"/>
      <c r="BN31" s="253"/>
      <c r="BO31" s="266"/>
      <c r="BP31" s="266"/>
      <c r="BQ31" s="263">
        <v>25</v>
      </c>
      <c r="BR31" s="264"/>
      <c r="BS31" s="814"/>
      <c r="BT31" s="815"/>
      <c r="BU31" s="815"/>
      <c r="BV31" s="815"/>
      <c r="BW31" s="815"/>
      <c r="BX31" s="815"/>
      <c r="BY31" s="815"/>
      <c r="BZ31" s="815"/>
      <c r="CA31" s="815"/>
      <c r="CB31" s="815"/>
      <c r="CC31" s="815"/>
      <c r="CD31" s="815"/>
      <c r="CE31" s="815"/>
      <c r="CF31" s="815"/>
      <c r="CG31" s="816"/>
      <c r="CH31" s="827"/>
      <c r="CI31" s="828"/>
      <c r="CJ31" s="828"/>
      <c r="CK31" s="828"/>
      <c r="CL31" s="829"/>
      <c r="CM31" s="827"/>
      <c r="CN31" s="828"/>
      <c r="CO31" s="828"/>
      <c r="CP31" s="828"/>
      <c r="CQ31" s="829"/>
      <c r="CR31" s="827"/>
      <c r="CS31" s="828"/>
      <c r="CT31" s="828"/>
      <c r="CU31" s="828"/>
      <c r="CV31" s="829"/>
      <c r="CW31" s="827"/>
      <c r="CX31" s="828"/>
      <c r="CY31" s="828"/>
      <c r="CZ31" s="828"/>
      <c r="DA31" s="829"/>
      <c r="DB31" s="827"/>
      <c r="DC31" s="828"/>
      <c r="DD31" s="828"/>
      <c r="DE31" s="828"/>
      <c r="DF31" s="829"/>
      <c r="DG31" s="827"/>
      <c r="DH31" s="828"/>
      <c r="DI31" s="828"/>
      <c r="DJ31" s="828"/>
      <c r="DK31" s="829"/>
      <c r="DL31" s="827"/>
      <c r="DM31" s="828"/>
      <c r="DN31" s="828"/>
      <c r="DO31" s="828"/>
      <c r="DP31" s="829"/>
      <c r="DQ31" s="827"/>
      <c r="DR31" s="828"/>
      <c r="DS31" s="828"/>
      <c r="DT31" s="828"/>
      <c r="DU31" s="829"/>
      <c r="DV31" s="830"/>
      <c r="DW31" s="831"/>
      <c r="DX31" s="831"/>
      <c r="DY31" s="831"/>
      <c r="DZ31" s="832"/>
      <c r="EA31" s="247"/>
    </row>
    <row r="32" spans="1:131" s="248" customFormat="1" ht="26.25" customHeight="1" x14ac:dyDescent="0.2">
      <c r="A32" s="267">
        <v>5</v>
      </c>
      <c r="B32" s="801" t="s">
        <v>413</v>
      </c>
      <c r="C32" s="802"/>
      <c r="D32" s="802"/>
      <c r="E32" s="802"/>
      <c r="F32" s="802"/>
      <c r="G32" s="802"/>
      <c r="H32" s="802"/>
      <c r="I32" s="802"/>
      <c r="J32" s="802"/>
      <c r="K32" s="802"/>
      <c r="L32" s="802"/>
      <c r="M32" s="802"/>
      <c r="N32" s="802"/>
      <c r="O32" s="802"/>
      <c r="P32" s="803"/>
      <c r="Q32" s="804">
        <v>7490</v>
      </c>
      <c r="R32" s="805"/>
      <c r="S32" s="805"/>
      <c r="T32" s="805"/>
      <c r="U32" s="805"/>
      <c r="V32" s="805">
        <v>12077</v>
      </c>
      <c r="W32" s="805"/>
      <c r="X32" s="805"/>
      <c r="Y32" s="805"/>
      <c r="Z32" s="805"/>
      <c r="AA32" s="805">
        <f t="shared" si="0"/>
        <v>-4587</v>
      </c>
      <c r="AB32" s="805"/>
      <c r="AC32" s="805"/>
      <c r="AD32" s="805"/>
      <c r="AE32" s="806"/>
      <c r="AF32" s="807" t="s">
        <v>390</v>
      </c>
      <c r="AG32" s="808"/>
      <c r="AH32" s="808"/>
      <c r="AI32" s="808"/>
      <c r="AJ32" s="809"/>
      <c r="AK32" s="876">
        <v>1243</v>
      </c>
      <c r="AL32" s="877"/>
      <c r="AM32" s="877"/>
      <c r="AN32" s="877"/>
      <c r="AO32" s="877"/>
      <c r="AP32" s="877">
        <v>30548</v>
      </c>
      <c r="AQ32" s="877"/>
      <c r="AR32" s="877"/>
      <c r="AS32" s="877"/>
      <c r="AT32" s="877"/>
      <c r="AU32" s="877">
        <v>17898</v>
      </c>
      <c r="AV32" s="877"/>
      <c r="AW32" s="877"/>
      <c r="AX32" s="877"/>
      <c r="AY32" s="877"/>
      <c r="AZ32" s="878" t="s">
        <v>590</v>
      </c>
      <c r="BA32" s="878"/>
      <c r="BB32" s="878"/>
      <c r="BC32" s="878"/>
      <c r="BD32" s="878"/>
      <c r="BE32" s="874" t="s">
        <v>414</v>
      </c>
      <c r="BF32" s="874"/>
      <c r="BG32" s="874"/>
      <c r="BH32" s="874"/>
      <c r="BI32" s="875"/>
      <c r="BJ32" s="253"/>
      <c r="BK32" s="253"/>
      <c r="BL32" s="253"/>
      <c r="BM32" s="253"/>
      <c r="BN32" s="253"/>
      <c r="BO32" s="266"/>
      <c r="BP32" s="266"/>
      <c r="BQ32" s="263">
        <v>26</v>
      </c>
      <c r="BR32" s="264"/>
      <c r="BS32" s="814"/>
      <c r="BT32" s="815"/>
      <c r="BU32" s="815"/>
      <c r="BV32" s="815"/>
      <c r="BW32" s="815"/>
      <c r="BX32" s="815"/>
      <c r="BY32" s="815"/>
      <c r="BZ32" s="815"/>
      <c r="CA32" s="815"/>
      <c r="CB32" s="815"/>
      <c r="CC32" s="815"/>
      <c r="CD32" s="815"/>
      <c r="CE32" s="815"/>
      <c r="CF32" s="815"/>
      <c r="CG32" s="816"/>
      <c r="CH32" s="827"/>
      <c r="CI32" s="828"/>
      <c r="CJ32" s="828"/>
      <c r="CK32" s="828"/>
      <c r="CL32" s="829"/>
      <c r="CM32" s="827"/>
      <c r="CN32" s="828"/>
      <c r="CO32" s="828"/>
      <c r="CP32" s="828"/>
      <c r="CQ32" s="829"/>
      <c r="CR32" s="827"/>
      <c r="CS32" s="828"/>
      <c r="CT32" s="828"/>
      <c r="CU32" s="828"/>
      <c r="CV32" s="829"/>
      <c r="CW32" s="827"/>
      <c r="CX32" s="828"/>
      <c r="CY32" s="828"/>
      <c r="CZ32" s="828"/>
      <c r="DA32" s="829"/>
      <c r="DB32" s="827"/>
      <c r="DC32" s="828"/>
      <c r="DD32" s="828"/>
      <c r="DE32" s="828"/>
      <c r="DF32" s="829"/>
      <c r="DG32" s="827"/>
      <c r="DH32" s="828"/>
      <c r="DI32" s="828"/>
      <c r="DJ32" s="828"/>
      <c r="DK32" s="829"/>
      <c r="DL32" s="827"/>
      <c r="DM32" s="828"/>
      <c r="DN32" s="828"/>
      <c r="DO32" s="828"/>
      <c r="DP32" s="829"/>
      <c r="DQ32" s="827"/>
      <c r="DR32" s="828"/>
      <c r="DS32" s="828"/>
      <c r="DT32" s="828"/>
      <c r="DU32" s="829"/>
      <c r="DV32" s="830"/>
      <c r="DW32" s="831"/>
      <c r="DX32" s="831"/>
      <c r="DY32" s="831"/>
      <c r="DZ32" s="832"/>
      <c r="EA32" s="247"/>
    </row>
    <row r="33" spans="1:131" s="248" customFormat="1" ht="26.25" customHeight="1" x14ac:dyDescent="0.2">
      <c r="A33" s="267">
        <v>6</v>
      </c>
      <c r="B33" s="801" t="s">
        <v>415</v>
      </c>
      <c r="C33" s="802"/>
      <c r="D33" s="802"/>
      <c r="E33" s="802"/>
      <c r="F33" s="802"/>
      <c r="G33" s="802"/>
      <c r="H33" s="802"/>
      <c r="I33" s="802"/>
      <c r="J33" s="802"/>
      <c r="K33" s="802"/>
      <c r="L33" s="802"/>
      <c r="M33" s="802"/>
      <c r="N33" s="802"/>
      <c r="O33" s="802"/>
      <c r="P33" s="803"/>
      <c r="Q33" s="804">
        <v>13316</v>
      </c>
      <c r="R33" s="805"/>
      <c r="S33" s="805"/>
      <c r="T33" s="805"/>
      <c r="U33" s="805"/>
      <c r="V33" s="805">
        <v>10586</v>
      </c>
      <c r="W33" s="805"/>
      <c r="X33" s="805"/>
      <c r="Y33" s="805"/>
      <c r="Z33" s="805"/>
      <c r="AA33" s="805">
        <f t="shared" si="0"/>
        <v>2730</v>
      </c>
      <c r="AB33" s="805"/>
      <c r="AC33" s="805"/>
      <c r="AD33" s="805"/>
      <c r="AE33" s="806"/>
      <c r="AF33" s="807">
        <v>14549</v>
      </c>
      <c r="AG33" s="808"/>
      <c r="AH33" s="808"/>
      <c r="AI33" s="808"/>
      <c r="AJ33" s="809"/>
      <c r="AK33" s="876">
        <v>150</v>
      </c>
      <c r="AL33" s="877"/>
      <c r="AM33" s="877"/>
      <c r="AN33" s="877"/>
      <c r="AO33" s="877"/>
      <c r="AP33" s="877">
        <v>33141</v>
      </c>
      <c r="AQ33" s="877"/>
      <c r="AR33" s="877"/>
      <c r="AS33" s="877"/>
      <c r="AT33" s="877"/>
      <c r="AU33" s="877">
        <v>1160</v>
      </c>
      <c r="AV33" s="877"/>
      <c r="AW33" s="877"/>
      <c r="AX33" s="877"/>
      <c r="AY33" s="877"/>
      <c r="AZ33" s="878" t="s">
        <v>590</v>
      </c>
      <c r="BA33" s="878"/>
      <c r="BB33" s="878"/>
      <c r="BC33" s="878"/>
      <c r="BD33" s="878"/>
      <c r="BE33" s="874" t="s">
        <v>414</v>
      </c>
      <c r="BF33" s="874"/>
      <c r="BG33" s="874"/>
      <c r="BH33" s="874"/>
      <c r="BI33" s="875"/>
      <c r="BJ33" s="253"/>
      <c r="BK33" s="253"/>
      <c r="BL33" s="253"/>
      <c r="BM33" s="253"/>
      <c r="BN33" s="253"/>
      <c r="BO33" s="266"/>
      <c r="BP33" s="266"/>
      <c r="BQ33" s="263">
        <v>27</v>
      </c>
      <c r="BR33" s="264"/>
      <c r="BS33" s="814"/>
      <c r="BT33" s="815"/>
      <c r="BU33" s="815"/>
      <c r="BV33" s="815"/>
      <c r="BW33" s="815"/>
      <c r="BX33" s="815"/>
      <c r="BY33" s="815"/>
      <c r="BZ33" s="815"/>
      <c r="CA33" s="815"/>
      <c r="CB33" s="815"/>
      <c r="CC33" s="815"/>
      <c r="CD33" s="815"/>
      <c r="CE33" s="815"/>
      <c r="CF33" s="815"/>
      <c r="CG33" s="816"/>
      <c r="CH33" s="827"/>
      <c r="CI33" s="828"/>
      <c r="CJ33" s="828"/>
      <c r="CK33" s="828"/>
      <c r="CL33" s="829"/>
      <c r="CM33" s="827"/>
      <c r="CN33" s="828"/>
      <c r="CO33" s="828"/>
      <c r="CP33" s="828"/>
      <c r="CQ33" s="829"/>
      <c r="CR33" s="827"/>
      <c r="CS33" s="828"/>
      <c r="CT33" s="828"/>
      <c r="CU33" s="828"/>
      <c r="CV33" s="829"/>
      <c r="CW33" s="827"/>
      <c r="CX33" s="828"/>
      <c r="CY33" s="828"/>
      <c r="CZ33" s="828"/>
      <c r="DA33" s="829"/>
      <c r="DB33" s="827"/>
      <c r="DC33" s="828"/>
      <c r="DD33" s="828"/>
      <c r="DE33" s="828"/>
      <c r="DF33" s="829"/>
      <c r="DG33" s="827"/>
      <c r="DH33" s="828"/>
      <c r="DI33" s="828"/>
      <c r="DJ33" s="828"/>
      <c r="DK33" s="829"/>
      <c r="DL33" s="827"/>
      <c r="DM33" s="828"/>
      <c r="DN33" s="828"/>
      <c r="DO33" s="828"/>
      <c r="DP33" s="829"/>
      <c r="DQ33" s="827"/>
      <c r="DR33" s="828"/>
      <c r="DS33" s="828"/>
      <c r="DT33" s="828"/>
      <c r="DU33" s="829"/>
      <c r="DV33" s="830"/>
      <c r="DW33" s="831"/>
      <c r="DX33" s="831"/>
      <c r="DY33" s="831"/>
      <c r="DZ33" s="832"/>
      <c r="EA33" s="247"/>
    </row>
    <row r="34" spans="1:131" s="248" customFormat="1" ht="26.25" customHeight="1" x14ac:dyDescent="0.2">
      <c r="A34" s="267">
        <v>7</v>
      </c>
      <c r="B34" s="801" t="s">
        <v>416</v>
      </c>
      <c r="C34" s="802"/>
      <c r="D34" s="802"/>
      <c r="E34" s="802"/>
      <c r="F34" s="802"/>
      <c r="G34" s="802"/>
      <c r="H34" s="802"/>
      <c r="I34" s="802"/>
      <c r="J34" s="802"/>
      <c r="K34" s="802"/>
      <c r="L34" s="802"/>
      <c r="M34" s="802"/>
      <c r="N34" s="802"/>
      <c r="O34" s="802"/>
      <c r="P34" s="803"/>
      <c r="Q34" s="804">
        <v>5</v>
      </c>
      <c r="R34" s="805"/>
      <c r="S34" s="805"/>
      <c r="T34" s="805"/>
      <c r="U34" s="805"/>
      <c r="V34" s="805">
        <v>5</v>
      </c>
      <c r="W34" s="805"/>
      <c r="X34" s="805"/>
      <c r="Y34" s="805"/>
      <c r="Z34" s="805"/>
      <c r="AA34" s="805" t="s">
        <v>590</v>
      </c>
      <c r="AB34" s="805"/>
      <c r="AC34" s="805"/>
      <c r="AD34" s="805"/>
      <c r="AE34" s="806"/>
      <c r="AF34" s="807">
        <v>18</v>
      </c>
      <c r="AG34" s="808"/>
      <c r="AH34" s="808"/>
      <c r="AI34" s="808"/>
      <c r="AJ34" s="809"/>
      <c r="AK34" s="876" t="s">
        <v>590</v>
      </c>
      <c r="AL34" s="877"/>
      <c r="AM34" s="877"/>
      <c r="AN34" s="877"/>
      <c r="AO34" s="877"/>
      <c r="AP34" s="877">
        <v>1</v>
      </c>
      <c r="AQ34" s="877"/>
      <c r="AR34" s="877"/>
      <c r="AS34" s="877"/>
      <c r="AT34" s="877"/>
      <c r="AU34" s="877" t="s">
        <v>590</v>
      </c>
      <c r="AV34" s="877"/>
      <c r="AW34" s="877"/>
      <c r="AX34" s="877"/>
      <c r="AY34" s="877"/>
      <c r="AZ34" s="878" t="s">
        <v>590</v>
      </c>
      <c r="BA34" s="878"/>
      <c r="BB34" s="878"/>
      <c r="BC34" s="878"/>
      <c r="BD34" s="878"/>
      <c r="BE34" s="874" t="s">
        <v>414</v>
      </c>
      <c r="BF34" s="874"/>
      <c r="BG34" s="874"/>
      <c r="BH34" s="874"/>
      <c r="BI34" s="875"/>
      <c r="BJ34" s="253"/>
      <c r="BK34" s="253"/>
      <c r="BL34" s="253"/>
      <c r="BM34" s="253"/>
      <c r="BN34" s="253"/>
      <c r="BO34" s="266"/>
      <c r="BP34" s="266"/>
      <c r="BQ34" s="263">
        <v>28</v>
      </c>
      <c r="BR34" s="264"/>
      <c r="BS34" s="814"/>
      <c r="BT34" s="815"/>
      <c r="BU34" s="815"/>
      <c r="BV34" s="815"/>
      <c r="BW34" s="815"/>
      <c r="BX34" s="815"/>
      <c r="BY34" s="815"/>
      <c r="BZ34" s="815"/>
      <c r="CA34" s="815"/>
      <c r="CB34" s="815"/>
      <c r="CC34" s="815"/>
      <c r="CD34" s="815"/>
      <c r="CE34" s="815"/>
      <c r="CF34" s="815"/>
      <c r="CG34" s="816"/>
      <c r="CH34" s="827"/>
      <c r="CI34" s="828"/>
      <c r="CJ34" s="828"/>
      <c r="CK34" s="828"/>
      <c r="CL34" s="829"/>
      <c r="CM34" s="827"/>
      <c r="CN34" s="828"/>
      <c r="CO34" s="828"/>
      <c r="CP34" s="828"/>
      <c r="CQ34" s="829"/>
      <c r="CR34" s="827"/>
      <c r="CS34" s="828"/>
      <c r="CT34" s="828"/>
      <c r="CU34" s="828"/>
      <c r="CV34" s="829"/>
      <c r="CW34" s="827"/>
      <c r="CX34" s="828"/>
      <c r="CY34" s="828"/>
      <c r="CZ34" s="828"/>
      <c r="DA34" s="829"/>
      <c r="DB34" s="827"/>
      <c r="DC34" s="828"/>
      <c r="DD34" s="828"/>
      <c r="DE34" s="828"/>
      <c r="DF34" s="829"/>
      <c r="DG34" s="827"/>
      <c r="DH34" s="828"/>
      <c r="DI34" s="828"/>
      <c r="DJ34" s="828"/>
      <c r="DK34" s="829"/>
      <c r="DL34" s="827"/>
      <c r="DM34" s="828"/>
      <c r="DN34" s="828"/>
      <c r="DO34" s="828"/>
      <c r="DP34" s="829"/>
      <c r="DQ34" s="827"/>
      <c r="DR34" s="828"/>
      <c r="DS34" s="828"/>
      <c r="DT34" s="828"/>
      <c r="DU34" s="829"/>
      <c r="DV34" s="830"/>
      <c r="DW34" s="831"/>
      <c r="DX34" s="831"/>
      <c r="DY34" s="831"/>
      <c r="DZ34" s="832"/>
      <c r="EA34" s="247"/>
    </row>
    <row r="35" spans="1:131" s="248" customFormat="1" ht="26.25" customHeight="1" x14ac:dyDescent="0.2">
      <c r="A35" s="267">
        <v>8</v>
      </c>
      <c r="B35" s="801" t="s">
        <v>417</v>
      </c>
      <c r="C35" s="802"/>
      <c r="D35" s="802"/>
      <c r="E35" s="802"/>
      <c r="F35" s="802"/>
      <c r="G35" s="802"/>
      <c r="H35" s="802"/>
      <c r="I35" s="802"/>
      <c r="J35" s="802"/>
      <c r="K35" s="802"/>
      <c r="L35" s="802"/>
      <c r="M35" s="802"/>
      <c r="N35" s="802"/>
      <c r="O35" s="802"/>
      <c r="P35" s="803"/>
      <c r="Q35" s="804">
        <v>19972</v>
      </c>
      <c r="R35" s="805"/>
      <c r="S35" s="805"/>
      <c r="T35" s="805"/>
      <c r="U35" s="805"/>
      <c r="V35" s="805">
        <v>17843</v>
      </c>
      <c r="W35" s="805"/>
      <c r="X35" s="805"/>
      <c r="Y35" s="805"/>
      <c r="Z35" s="805"/>
      <c r="AA35" s="805">
        <f t="shared" si="0"/>
        <v>2129</v>
      </c>
      <c r="AB35" s="805"/>
      <c r="AC35" s="805"/>
      <c r="AD35" s="805"/>
      <c r="AE35" s="806"/>
      <c r="AF35" s="807">
        <v>11407</v>
      </c>
      <c r="AG35" s="808"/>
      <c r="AH35" s="808"/>
      <c r="AI35" s="808"/>
      <c r="AJ35" s="809"/>
      <c r="AK35" s="876">
        <v>5693</v>
      </c>
      <c r="AL35" s="877"/>
      <c r="AM35" s="877"/>
      <c r="AN35" s="877"/>
      <c r="AO35" s="877"/>
      <c r="AP35" s="877">
        <v>134313</v>
      </c>
      <c r="AQ35" s="877"/>
      <c r="AR35" s="877"/>
      <c r="AS35" s="877"/>
      <c r="AT35" s="877"/>
      <c r="AU35" s="877">
        <v>50770</v>
      </c>
      <c r="AV35" s="877"/>
      <c r="AW35" s="877"/>
      <c r="AX35" s="877"/>
      <c r="AY35" s="877"/>
      <c r="AZ35" s="878" t="s">
        <v>590</v>
      </c>
      <c r="BA35" s="878"/>
      <c r="BB35" s="878"/>
      <c r="BC35" s="878"/>
      <c r="BD35" s="878"/>
      <c r="BE35" s="874" t="s">
        <v>414</v>
      </c>
      <c r="BF35" s="874"/>
      <c r="BG35" s="874"/>
      <c r="BH35" s="874"/>
      <c r="BI35" s="875"/>
      <c r="BJ35" s="253"/>
      <c r="BK35" s="253"/>
      <c r="BL35" s="253"/>
      <c r="BM35" s="253"/>
      <c r="BN35" s="253"/>
      <c r="BO35" s="266"/>
      <c r="BP35" s="266"/>
      <c r="BQ35" s="263">
        <v>29</v>
      </c>
      <c r="BR35" s="264"/>
      <c r="BS35" s="814"/>
      <c r="BT35" s="815"/>
      <c r="BU35" s="815"/>
      <c r="BV35" s="815"/>
      <c r="BW35" s="815"/>
      <c r="BX35" s="815"/>
      <c r="BY35" s="815"/>
      <c r="BZ35" s="815"/>
      <c r="CA35" s="815"/>
      <c r="CB35" s="815"/>
      <c r="CC35" s="815"/>
      <c r="CD35" s="815"/>
      <c r="CE35" s="815"/>
      <c r="CF35" s="815"/>
      <c r="CG35" s="816"/>
      <c r="CH35" s="827"/>
      <c r="CI35" s="828"/>
      <c r="CJ35" s="828"/>
      <c r="CK35" s="828"/>
      <c r="CL35" s="829"/>
      <c r="CM35" s="827"/>
      <c r="CN35" s="828"/>
      <c r="CO35" s="828"/>
      <c r="CP35" s="828"/>
      <c r="CQ35" s="829"/>
      <c r="CR35" s="827"/>
      <c r="CS35" s="828"/>
      <c r="CT35" s="828"/>
      <c r="CU35" s="828"/>
      <c r="CV35" s="829"/>
      <c r="CW35" s="827"/>
      <c r="CX35" s="828"/>
      <c r="CY35" s="828"/>
      <c r="CZ35" s="828"/>
      <c r="DA35" s="829"/>
      <c r="DB35" s="827"/>
      <c r="DC35" s="828"/>
      <c r="DD35" s="828"/>
      <c r="DE35" s="828"/>
      <c r="DF35" s="829"/>
      <c r="DG35" s="827"/>
      <c r="DH35" s="828"/>
      <c r="DI35" s="828"/>
      <c r="DJ35" s="828"/>
      <c r="DK35" s="829"/>
      <c r="DL35" s="827"/>
      <c r="DM35" s="828"/>
      <c r="DN35" s="828"/>
      <c r="DO35" s="828"/>
      <c r="DP35" s="829"/>
      <c r="DQ35" s="827"/>
      <c r="DR35" s="828"/>
      <c r="DS35" s="828"/>
      <c r="DT35" s="828"/>
      <c r="DU35" s="829"/>
      <c r="DV35" s="830"/>
      <c r="DW35" s="831"/>
      <c r="DX35" s="831"/>
      <c r="DY35" s="831"/>
      <c r="DZ35" s="832"/>
      <c r="EA35" s="247"/>
    </row>
    <row r="36" spans="1:131" s="248" customFormat="1" ht="26.25" customHeight="1" x14ac:dyDescent="0.2">
      <c r="A36" s="267">
        <v>9</v>
      </c>
      <c r="B36" s="801" t="s">
        <v>418</v>
      </c>
      <c r="C36" s="802"/>
      <c r="D36" s="802"/>
      <c r="E36" s="802"/>
      <c r="F36" s="802"/>
      <c r="G36" s="802"/>
      <c r="H36" s="802"/>
      <c r="I36" s="802"/>
      <c r="J36" s="802"/>
      <c r="K36" s="802"/>
      <c r="L36" s="802"/>
      <c r="M36" s="802"/>
      <c r="N36" s="802"/>
      <c r="O36" s="802"/>
      <c r="P36" s="803"/>
      <c r="Q36" s="804">
        <v>2235</v>
      </c>
      <c r="R36" s="805"/>
      <c r="S36" s="805"/>
      <c r="T36" s="805"/>
      <c r="U36" s="805"/>
      <c r="V36" s="805">
        <v>1996</v>
      </c>
      <c r="W36" s="805"/>
      <c r="X36" s="805"/>
      <c r="Y36" s="805"/>
      <c r="Z36" s="805"/>
      <c r="AA36" s="805">
        <f t="shared" si="0"/>
        <v>239</v>
      </c>
      <c r="AB36" s="805"/>
      <c r="AC36" s="805"/>
      <c r="AD36" s="805"/>
      <c r="AE36" s="806"/>
      <c r="AF36" s="807">
        <v>1295</v>
      </c>
      <c r="AG36" s="808"/>
      <c r="AH36" s="808"/>
      <c r="AI36" s="808"/>
      <c r="AJ36" s="809"/>
      <c r="AK36" s="876">
        <v>451</v>
      </c>
      <c r="AL36" s="877"/>
      <c r="AM36" s="877"/>
      <c r="AN36" s="877"/>
      <c r="AO36" s="877"/>
      <c r="AP36" s="877">
        <v>2815</v>
      </c>
      <c r="AQ36" s="877"/>
      <c r="AR36" s="877"/>
      <c r="AS36" s="877"/>
      <c r="AT36" s="877"/>
      <c r="AU36" s="877">
        <v>1247</v>
      </c>
      <c r="AV36" s="877"/>
      <c r="AW36" s="877"/>
      <c r="AX36" s="877"/>
      <c r="AY36" s="877"/>
      <c r="AZ36" s="878" t="s">
        <v>590</v>
      </c>
      <c r="BA36" s="878"/>
      <c r="BB36" s="878"/>
      <c r="BC36" s="878"/>
      <c r="BD36" s="878"/>
      <c r="BE36" s="874" t="s">
        <v>414</v>
      </c>
      <c r="BF36" s="874"/>
      <c r="BG36" s="874"/>
      <c r="BH36" s="874"/>
      <c r="BI36" s="875"/>
      <c r="BJ36" s="253"/>
      <c r="BK36" s="253"/>
      <c r="BL36" s="253"/>
      <c r="BM36" s="253"/>
      <c r="BN36" s="253"/>
      <c r="BO36" s="266"/>
      <c r="BP36" s="266"/>
      <c r="BQ36" s="263">
        <v>30</v>
      </c>
      <c r="BR36" s="264"/>
      <c r="BS36" s="814"/>
      <c r="BT36" s="815"/>
      <c r="BU36" s="815"/>
      <c r="BV36" s="815"/>
      <c r="BW36" s="815"/>
      <c r="BX36" s="815"/>
      <c r="BY36" s="815"/>
      <c r="BZ36" s="815"/>
      <c r="CA36" s="815"/>
      <c r="CB36" s="815"/>
      <c r="CC36" s="815"/>
      <c r="CD36" s="815"/>
      <c r="CE36" s="815"/>
      <c r="CF36" s="815"/>
      <c r="CG36" s="816"/>
      <c r="CH36" s="827"/>
      <c r="CI36" s="828"/>
      <c r="CJ36" s="828"/>
      <c r="CK36" s="828"/>
      <c r="CL36" s="829"/>
      <c r="CM36" s="827"/>
      <c r="CN36" s="828"/>
      <c r="CO36" s="828"/>
      <c r="CP36" s="828"/>
      <c r="CQ36" s="829"/>
      <c r="CR36" s="827"/>
      <c r="CS36" s="828"/>
      <c r="CT36" s="828"/>
      <c r="CU36" s="828"/>
      <c r="CV36" s="829"/>
      <c r="CW36" s="827"/>
      <c r="CX36" s="828"/>
      <c r="CY36" s="828"/>
      <c r="CZ36" s="828"/>
      <c r="DA36" s="829"/>
      <c r="DB36" s="827"/>
      <c r="DC36" s="828"/>
      <c r="DD36" s="828"/>
      <c r="DE36" s="828"/>
      <c r="DF36" s="829"/>
      <c r="DG36" s="827"/>
      <c r="DH36" s="828"/>
      <c r="DI36" s="828"/>
      <c r="DJ36" s="828"/>
      <c r="DK36" s="829"/>
      <c r="DL36" s="827"/>
      <c r="DM36" s="828"/>
      <c r="DN36" s="828"/>
      <c r="DO36" s="828"/>
      <c r="DP36" s="829"/>
      <c r="DQ36" s="827"/>
      <c r="DR36" s="828"/>
      <c r="DS36" s="828"/>
      <c r="DT36" s="828"/>
      <c r="DU36" s="829"/>
      <c r="DV36" s="830"/>
      <c r="DW36" s="831"/>
      <c r="DX36" s="831"/>
      <c r="DY36" s="831"/>
      <c r="DZ36" s="832"/>
      <c r="EA36" s="247"/>
    </row>
    <row r="37" spans="1:131" s="248" customFormat="1" ht="26.25" customHeight="1" x14ac:dyDescent="0.2">
      <c r="A37" s="267">
        <v>10</v>
      </c>
      <c r="B37" s="801" t="s">
        <v>419</v>
      </c>
      <c r="C37" s="802"/>
      <c r="D37" s="802"/>
      <c r="E37" s="802"/>
      <c r="F37" s="802"/>
      <c r="G37" s="802"/>
      <c r="H37" s="802"/>
      <c r="I37" s="802"/>
      <c r="J37" s="802"/>
      <c r="K37" s="802"/>
      <c r="L37" s="802"/>
      <c r="M37" s="802"/>
      <c r="N37" s="802"/>
      <c r="O37" s="802"/>
      <c r="P37" s="803"/>
      <c r="Q37" s="804">
        <v>309</v>
      </c>
      <c r="R37" s="805"/>
      <c r="S37" s="805"/>
      <c r="T37" s="805"/>
      <c r="U37" s="805"/>
      <c r="V37" s="805">
        <v>287</v>
      </c>
      <c r="W37" s="805"/>
      <c r="X37" s="805"/>
      <c r="Y37" s="805"/>
      <c r="Z37" s="805"/>
      <c r="AA37" s="805">
        <f t="shared" si="0"/>
        <v>22</v>
      </c>
      <c r="AB37" s="805"/>
      <c r="AC37" s="805"/>
      <c r="AD37" s="805"/>
      <c r="AE37" s="806"/>
      <c r="AF37" s="807">
        <v>5</v>
      </c>
      <c r="AG37" s="808"/>
      <c r="AH37" s="808"/>
      <c r="AI37" s="808"/>
      <c r="AJ37" s="809"/>
      <c r="AK37" s="876">
        <v>246</v>
      </c>
      <c r="AL37" s="877"/>
      <c r="AM37" s="877"/>
      <c r="AN37" s="877"/>
      <c r="AO37" s="877"/>
      <c r="AP37" s="877" t="s">
        <v>590</v>
      </c>
      <c r="AQ37" s="877"/>
      <c r="AR37" s="877"/>
      <c r="AS37" s="877"/>
      <c r="AT37" s="877"/>
      <c r="AU37" s="877" t="s">
        <v>590</v>
      </c>
      <c r="AV37" s="877"/>
      <c r="AW37" s="877"/>
      <c r="AX37" s="877"/>
      <c r="AY37" s="877"/>
      <c r="AZ37" s="878" t="s">
        <v>590</v>
      </c>
      <c r="BA37" s="878"/>
      <c r="BB37" s="878"/>
      <c r="BC37" s="878"/>
      <c r="BD37" s="878"/>
      <c r="BE37" s="874" t="s">
        <v>420</v>
      </c>
      <c r="BF37" s="874"/>
      <c r="BG37" s="874"/>
      <c r="BH37" s="874"/>
      <c r="BI37" s="875"/>
      <c r="BJ37" s="253"/>
      <c r="BK37" s="253"/>
      <c r="BL37" s="253"/>
      <c r="BM37" s="253"/>
      <c r="BN37" s="253"/>
      <c r="BO37" s="266"/>
      <c r="BP37" s="266"/>
      <c r="BQ37" s="263">
        <v>31</v>
      </c>
      <c r="BR37" s="264"/>
      <c r="BS37" s="814"/>
      <c r="BT37" s="815"/>
      <c r="BU37" s="815"/>
      <c r="BV37" s="815"/>
      <c r="BW37" s="815"/>
      <c r="BX37" s="815"/>
      <c r="BY37" s="815"/>
      <c r="BZ37" s="815"/>
      <c r="CA37" s="815"/>
      <c r="CB37" s="815"/>
      <c r="CC37" s="815"/>
      <c r="CD37" s="815"/>
      <c r="CE37" s="815"/>
      <c r="CF37" s="815"/>
      <c r="CG37" s="816"/>
      <c r="CH37" s="827"/>
      <c r="CI37" s="828"/>
      <c r="CJ37" s="828"/>
      <c r="CK37" s="828"/>
      <c r="CL37" s="829"/>
      <c r="CM37" s="827"/>
      <c r="CN37" s="828"/>
      <c r="CO37" s="828"/>
      <c r="CP37" s="828"/>
      <c r="CQ37" s="829"/>
      <c r="CR37" s="827"/>
      <c r="CS37" s="828"/>
      <c r="CT37" s="828"/>
      <c r="CU37" s="828"/>
      <c r="CV37" s="829"/>
      <c r="CW37" s="827"/>
      <c r="CX37" s="828"/>
      <c r="CY37" s="828"/>
      <c r="CZ37" s="828"/>
      <c r="DA37" s="829"/>
      <c r="DB37" s="827"/>
      <c r="DC37" s="828"/>
      <c r="DD37" s="828"/>
      <c r="DE37" s="828"/>
      <c r="DF37" s="829"/>
      <c r="DG37" s="827"/>
      <c r="DH37" s="828"/>
      <c r="DI37" s="828"/>
      <c r="DJ37" s="828"/>
      <c r="DK37" s="829"/>
      <c r="DL37" s="827"/>
      <c r="DM37" s="828"/>
      <c r="DN37" s="828"/>
      <c r="DO37" s="828"/>
      <c r="DP37" s="829"/>
      <c r="DQ37" s="827"/>
      <c r="DR37" s="828"/>
      <c r="DS37" s="828"/>
      <c r="DT37" s="828"/>
      <c r="DU37" s="829"/>
      <c r="DV37" s="830"/>
      <c r="DW37" s="831"/>
      <c r="DX37" s="831"/>
      <c r="DY37" s="831"/>
      <c r="DZ37" s="832"/>
      <c r="EA37" s="247"/>
    </row>
    <row r="38" spans="1:131" s="248" customFormat="1" ht="26.25" customHeight="1" x14ac:dyDescent="0.2">
      <c r="A38" s="267">
        <v>11</v>
      </c>
      <c r="B38" s="801"/>
      <c r="C38" s="802"/>
      <c r="D38" s="802"/>
      <c r="E38" s="802"/>
      <c r="F38" s="802"/>
      <c r="G38" s="802"/>
      <c r="H38" s="802"/>
      <c r="I38" s="802"/>
      <c r="J38" s="802"/>
      <c r="K38" s="802"/>
      <c r="L38" s="802"/>
      <c r="M38" s="802"/>
      <c r="N38" s="802"/>
      <c r="O38" s="802"/>
      <c r="P38" s="803"/>
      <c r="Q38" s="804"/>
      <c r="R38" s="805"/>
      <c r="S38" s="805"/>
      <c r="T38" s="805"/>
      <c r="U38" s="805"/>
      <c r="V38" s="805"/>
      <c r="W38" s="805"/>
      <c r="X38" s="805"/>
      <c r="Y38" s="805"/>
      <c r="Z38" s="805"/>
      <c r="AA38" s="805"/>
      <c r="AB38" s="805"/>
      <c r="AC38" s="805"/>
      <c r="AD38" s="805"/>
      <c r="AE38" s="806"/>
      <c r="AF38" s="807"/>
      <c r="AG38" s="808"/>
      <c r="AH38" s="808"/>
      <c r="AI38" s="808"/>
      <c r="AJ38" s="809"/>
      <c r="AK38" s="876"/>
      <c r="AL38" s="877"/>
      <c r="AM38" s="877"/>
      <c r="AN38" s="877"/>
      <c r="AO38" s="877"/>
      <c r="AP38" s="877"/>
      <c r="AQ38" s="877"/>
      <c r="AR38" s="877"/>
      <c r="AS38" s="877"/>
      <c r="AT38" s="877"/>
      <c r="AU38" s="877"/>
      <c r="AV38" s="877"/>
      <c r="AW38" s="877"/>
      <c r="AX38" s="877"/>
      <c r="AY38" s="877"/>
      <c r="AZ38" s="878"/>
      <c r="BA38" s="878"/>
      <c r="BB38" s="878"/>
      <c r="BC38" s="878"/>
      <c r="BD38" s="878"/>
      <c r="BE38" s="874"/>
      <c r="BF38" s="874"/>
      <c r="BG38" s="874"/>
      <c r="BH38" s="874"/>
      <c r="BI38" s="875"/>
      <c r="BJ38" s="253"/>
      <c r="BK38" s="253"/>
      <c r="BL38" s="253"/>
      <c r="BM38" s="253"/>
      <c r="BN38" s="253"/>
      <c r="BO38" s="266"/>
      <c r="BP38" s="266"/>
      <c r="BQ38" s="263">
        <v>32</v>
      </c>
      <c r="BR38" s="264"/>
      <c r="BS38" s="814"/>
      <c r="BT38" s="815"/>
      <c r="BU38" s="815"/>
      <c r="BV38" s="815"/>
      <c r="BW38" s="815"/>
      <c r="BX38" s="815"/>
      <c r="BY38" s="815"/>
      <c r="BZ38" s="815"/>
      <c r="CA38" s="815"/>
      <c r="CB38" s="815"/>
      <c r="CC38" s="815"/>
      <c r="CD38" s="815"/>
      <c r="CE38" s="815"/>
      <c r="CF38" s="815"/>
      <c r="CG38" s="816"/>
      <c r="CH38" s="827"/>
      <c r="CI38" s="828"/>
      <c r="CJ38" s="828"/>
      <c r="CK38" s="828"/>
      <c r="CL38" s="829"/>
      <c r="CM38" s="827"/>
      <c r="CN38" s="828"/>
      <c r="CO38" s="828"/>
      <c r="CP38" s="828"/>
      <c r="CQ38" s="829"/>
      <c r="CR38" s="827"/>
      <c r="CS38" s="828"/>
      <c r="CT38" s="828"/>
      <c r="CU38" s="828"/>
      <c r="CV38" s="829"/>
      <c r="CW38" s="827"/>
      <c r="CX38" s="828"/>
      <c r="CY38" s="828"/>
      <c r="CZ38" s="828"/>
      <c r="DA38" s="829"/>
      <c r="DB38" s="827"/>
      <c r="DC38" s="828"/>
      <c r="DD38" s="828"/>
      <c r="DE38" s="828"/>
      <c r="DF38" s="829"/>
      <c r="DG38" s="827"/>
      <c r="DH38" s="828"/>
      <c r="DI38" s="828"/>
      <c r="DJ38" s="828"/>
      <c r="DK38" s="829"/>
      <c r="DL38" s="827"/>
      <c r="DM38" s="828"/>
      <c r="DN38" s="828"/>
      <c r="DO38" s="828"/>
      <c r="DP38" s="829"/>
      <c r="DQ38" s="827"/>
      <c r="DR38" s="828"/>
      <c r="DS38" s="828"/>
      <c r="DT38" s="828"/>
      <c r="DU38" s="829"/>
      <c r="DV38" s="830"/>
      <c r="DW38" s="831"/>
      <c r="DX38" s="831"/>
      <c r="DY38" s="831"/>
      <c r="DZ38" s="832"/>
      <c r="EA38" s="247"/>
    </row>
    <row r="39" spans="1:131" s="248" customFormat="1" ht="26.25" customHeight="1" x14ac:dyDescent="0.2">
      <c r="A39" s="267">
        <v>12</v>
      </c>
      <c r="B39" s="801"/>
      <c r="C39" s="802"/>
      <c r="D39" s="802"/>
      <c r="E39" s="802"/>
      <c r="F39" s="802"/>
      <c r="G39" s="802"/>
      <c r="H39" s="802"/>
      <c r="I39" s="802"/>
      <c r="J39" s="802"/>
      <c r="K39" s="802"/>
      <c r="L39" s="802"/>
      <c r="M39" s="802"/>
      <c r="N39" s="802"/>
      <c r="O39" s="802"/>
      <c r="P39" s="803"/>
      <c r="Q39" s="804"/>
      <c r="R39" s="805"/>
      <c r="S39" s="805"/>
      <c r="T39" s="805"/>
      <c r="U39" s="805"/>
      <c r="V39" s="805"/>
      <c r="W39" s="805"/>
      <c r="X39" s="805"/>
      <c r="Y39" s="805"/>
      <c r="Z39" s="805"/>
      <c r="AA39" s="805"/>
      <c r="AB39" s="805"/>
      <c r="AC39" s="805"/>
      <c r="AD39" s="805"/>
      <c r="AE39" s="806"/>
      <c r="AF39" s="807"/>
      <c r="AG39" s="808"/>
      <c r="AH39" s="808"/>
      <c r="AI39" s="808"/>
      <c r="AJ39" s="809"/>
      <c r="AK39" s="876"/>
      <c r="AL39" s="877"/>
      <c r="AM39" s="877"/>
      <c r="AN39" s="877"/>
      <c r="AO39" s="877"/>
      <c r="AP39" s="877"/>
      <c r="AQ39" s="877"/>
      <c r="AR39" s="877"/>
      <c r="AS39" s="877"/>
      <c r="AT39" s="877"/>
      <c r="AU39" s="877"/>
      <c r="AV39" s="877"/>
      <c r="AW39" s="877"/>
      <c r="AX39" s="877"/>
      <c r="AY39" s="877"/>
      <c r="AZ39" s="878"/>
      <c r="BA39" s="878"/>
      <c r="BB39" s="878"/>
      <c r="BC39" s="878"/>
      <c r="BD39" s="878"/>
      <c r="BE39" s="874"/>
      <c r="BF39" s="874"/>
      <c r="BG39" s="874"/>
      <c r="BH39" s="874"/>
      <c r="BI39" s="875"/>
      <c r="BJ39" s="253"/>
      <c r="BK39" s="253"/>
      <c r="BL39" s="253"/>
      <c r="BM39" s="253"/>
      <c r="BN39" s="253"/>
      <c r="BO39" s="266"/>
      <c r="BP39" s="266"/>
      <c r="BQ39" s="263">
        <v>33</v>
      </c>
      <c r="BR39" s="264"/>
      <c r="BS39" s="814"/>
      <c r="BT39" s="815"/>
      <c r="BU39" s="815"/>
      <c r="BV39" s="815"/>
      <c r="BW39" s="815"/>
      <c r="BX39" s="815"/>
      <c r="BY39" s="815"/>
      <c r="BZ39" s="815"/>
      <c r="CA39" s="815"/>
      <c r="CB39" s="815"/>
      <c r="CC39" s="815"/>
      <c r="CD39" s="815"/>
      <c r="CE39" s="815"/>
      <c r="CF39" s="815"/>
      <c r="CG39" s="816"/>
      <c r="CH39" s="827"/>
      <c r="CI39" s="828"/>
      <c r="CJ39" s="828"/>
      <c r="CK39" s="828"/>
      <c r="CL39" s="829"/>
      <c r="CM39" s="827"/>
      <c r="CN39" s="828"/>
      <c r="CO39" s="828"/>
      <c r="CP39" s="828"/>
      <c r="CQ39" s="829"/>
      <c r="CR39" s="827"/>
      <c r="CS39" s="828"/>
      <c r="CT39" s="828"/>
      <c r="CU39" s="828"/>
      <c r="CV39" s="829"/>
      <c r="CW39" s="827"/>
      <c r="CX39" s="828"/>
      <c r="CY39" s="828"/>
      <c r="CZ39" s="828"/>
      <c r="DA39" s="829"/>
      <c r="DB39" s="827"/>
      <c r="DC39" s="828"/>
      <c r="DD39" s="828"/>
      <c r="DE39" s="828"/>
      <c r="DF39" s="829"/>
      <c r="DG39" s="827"/>
      <c r="DH39" s="828"/>
      <c r="DI39" s="828"/>
      <c r="DJ39" s="828"/>
      <c r="DK39" s="829"/>
      <c r="DL39" s="827"/>
      <c r="DM39" s="828"/>
      <c r="DN39" s="828"/>
      <c r="DO39" s="828"/>
      <c r="DP39" s="829"/>
      <c r="DQ39" s="827"/>
      <c r="DR39" s="828"/>
      <c r="DS39" s="828"/>
      <c r="DT39" s="828"/>
      <c r="DU39" s="829"/>
      <c r="DV39" s="830"/>
      <c r="DW39" s="831"/>
      <c r="DX39" s="831"/>
      <c r="DY39" s="831"/>
      <c r="DZ39" s="832"/>
      <c r="EA39" s="247"/>
    </row>
    <row r="40" spans="1:131" s="248" customFormat="1" ht="26.25" customHeight="1" x14ac:dyDescent="0.2">
      <c r="A40" s="262">
        <v>13</v>
      </c>
      <c r="B40" s="801"/>
      <c r="C40" s="802"/>
      <c r="D40" s="802"/>
      <c r="E40" s="802"/>
      <c r="F40" s="802"/>
      <c r="G40" s="802"/>
      <c r="H40" s="802"/>
      <c r="I40" s="802"/>
      <c r="J40" s="802"/>
      <c r="K40" s="802"/>
      <c r="L40" s="802"/>
      <c r="M40" s="802"/>
      <c r="N40" s="802"/>
      <c r="O40" s="802"/>
      <c r="P40" s="803"/>
      <c r="Q40" s="804"/>
      <c r="R40" s="805"/>
      <c r="S40" s="805"/>
      <c r="T40" s="805"/>
      <c r="U40" s="805"/>
      <c r="V40" s="805"/>
      <c r="W40" s="805"/>
      <c r="X40" s="805"/>
      <c r="Y40" s="805"/>
      <c r="Z40" s="805"/>
      <c r="AA40" s="805"/>
      <c r="AB40" s="805"/>
      <c r="AC40" s="805"/>
      <c r="AD40" s="805"/>
      <c r="AE40" s="806"/>
      <c r="AF40" s="807"/>
      <c r="AG40" s="808"/>
      <c r="AH40" s="808"/>
      <c r="AI40" s="808"/>
      <c r="AJ40" s="809"/>
      <c r="AK40" s="876"/>
      <c r="AL40" s="877"/>
      <c r="AM40" s="877"/>
      <c r="AN40" s="877"/>
      <c r="AO40" s="877"/>
      <c r="AP40" s="877"/>
      <c r="AQ40" s="877"/>
      <c r="AR40" s="877"/>
      <c r="AS40" s="877"/>
      <c r="AT40" s="877"/>
      <c r="AU40" s="877"/>
      <c r="AV40" s="877"/>
      <c r="AW40" s="877"/>
      <c r="AX40" s="877"/>
      <c r="AY40" s="877"/>
      <c r="AZ40" s="878"/>
      <c r="BA40" s="878"/>
      <c r="BB40" s="878"/>
      <c r="BC40" s="878"/>
      <c r="BD40" s="878"/>
      <c r="BE40" s="874"/>
      <c r="BF40" s="874"/>
      <c r="BG40" s="874"/>
      <c r="BH40" s="874"/>
      <c r="BI40" s="875"/>
      <c r="BJ40" s="253"/>
      <c r="BK40" s="253"/>
      <c r="BL40" s="253"/>
      <c r="BM40" s="253"/>
      <c r="BN40" s="253"/>
      <c r="BO40" s="266"/>
      <c r="BP40" s="266"/>
      <c r="BQ40" s="263">
        <v>34</v>
      </c>
      <c r="BR40" s="264"/>
      <c r="BS40" s="814"/>
      <c r="BT40" s="815"/>
      <c r="BU40" s="815"/>
      <c r="BV40" s="815"/>
      <c r="BW40" s="815"/>
      <c r="BX40" s="815"/>
      <c r="BY40" s="815"/>
      <c r="BZ40" s="815"/>
      <c r="CA40" s="815"/>
      <c r="CB40" s="815"/>
      <c r="CC40" s="815"/>
      <c r="CD40" s="815"/>
      <c r="CE40" s="815"/>
      <c r="CF40" s="815"/>
      <c r="CG40" s="816"/>
      <c r="CH40" s="827"/>
      <c r="CI40" s="828"/>
      <c r="CJ40" s="828"/>
      <c r="CK40" s="828"/>
      <c r="CL40" s="829"/>
      <c r="CM40" s="827"/>
      <c r="CN40" s="828"/>
      <c r="CO40" s="828"/>
      <c r="CP40" s="828"/>
      <c r="CQ40" s="829"/>
      <c r="CR40" s="827"/>
      <c r="CS40" s="828"/>
      <c r="CT40" s="828"/>
      <c r="CU40" s="828"/>
      <c r="CV40" s="829"/>
      <c r="CW40" s="827"/>
      <c r="CX40" s="828"/>
      <c r="CY40" s="828"/>
      <c r="CZ40" s="828"/>
      <c r="DA40" s="829"/>
      <c r="DB40" s="827"/>
      <c r="DC40" s="828"/>
      <c r="DD40" s="828"/>
      <c r="DE40" s="828"/>
      <c r="DF40" s="829"/>
      <c r="DG40" s="827"/>
      <c r="DH40" s="828"/>
      <c r="DI40" s="828"/>
      <c r="DJ40" s="828"/>
      <c r="DK40" s="829"/>
      <c r="DL40" s="827"/>
      <c r="DM40" s="828"/>
      <c r="DN40" s="828"/>
      <c r="DO40" s="828"/>
      <c r="DP40" s="829"/>
      <c r="DQ40" s="827"/>
      <c r="DR40" s="828"/>
      <c r="DS40" s="828"/>
      <c r="DT40" s="828"/>
      <c r="DU40" s="829"/>
      <c r="DV40" s="830"/>
      <c r="DW40" s="831"/>
      <c r="DX40" s="831"/>
      <c r="DY40" s="831"/>
      <c r="DZ40" s="832"/>
      <c r="EA40" s="247"/>
    </row>
    <row r="41" spans="1:131" s="248" customFormat="1" ht="26.25" customHeight="1" x14ac:dyDescent="0.2">
      <c r="A41" s="262">
        <v>14</v>
      </c>
      <c r="B41" s="801"/>
      <c r="C41" s="802"/>
      <c r="D41" s="802"/>
      <c r="E41" s="802"/>
      <c r="F41" s="802"/>
      <c r="G41" s="802"/>
      <c r="H41" s="802"/>
      <c r="I41" s="802"/>
      <c r="J41" s="802"/>
      <c r="K41" s="802"/>
      <c r="L41" s="802"/>
      <c r="M41" s="802"/>
      <c r="N41" s="802"/>
      <c r="O41" s="802"/>
      <c r="P41" s="803"/>
      <c r="Q41" s="804"/>
      <c r="R41" s="805"/>
      <c r="S41" s="805"/>
      <c r="T41" s="805"/>
      <c r="U41" s="805"/>
      <c r="V41" s="805"/>
      <c r="W41" s="805"/>
      <c r="X41" s="805"/>
      <c r="Y41" s="805"/>
      <c r="Z41" s="805"/>
      <c r="AA41" s="805"/>
      <c r="AB41" s="805"/>
      <c r="AC41" s="805"/>
      <c r="AD41" s="805"/>
      <c r="AE41" s="806"/>
      <c r="AF41" s="807"/>
      <c r="AG41" s="808"/>
      <c r="AH41" s="808"/>
      <c r="AI41" s="808"/>
      <c r="AJ41" s="809"/>
      <c r="AK41" s="876"/>
      <c r="AL41" s="877"/>
      <c r="AM41" s="877"/>
      <c r="AN41" s="877"/>
      <c r="AO41" s="877"/>
      <c r="AP41" s="877"/>
      <c r="AQ41" s="877"/>
      <c r="AR41" s="877"/>
      <c r="AS41" s="877"/>
      <c r="AT41" s="877"/>
      <c r="AU41" s="877"/>
      <c r="AV41" s="877"/>
      <c r="AW41" s="877"/>
      <c r="AX41" s="877"/>
      <c r="AY41" s="877"/>
      <c r="AZ41" s="878"/>
      <c r="BA41" s="878"/>
      <c r="BB41" s="878"/>
      <c r="BC41" s="878"/>
      <c r="BD41" s="878"/>
      <c r="BE41" s="874"/>
      <c r="BF41" s="874"/>
      <c r="BG41" s="874"/>
      <c r="BH41" s="874"/>
      <c r="BI41" s="875"/>
      <c r="BJ41" s="253"/>
      <c r="BK41" s="253"/>
      <c r="BL41" s="253"/>
      <c r="BM41" s="253"/>
      <c r="BN41" s="253"/>
      <c r="BO41" s="266"/>
      <c r="BP41" s="266"/>
      <c r="BQ41" s="263">
        <v>35</v>
      </c>
      <c r="BR41" s="264"/>
      <c r="BS41" s="814"/>
      <c r="BT41" s="815"/>
      <c r="BU41" s="815"/>
      <c r="BV41" s="815"/>
      <c r="BW41" s="815"/>
      <c r="BX41" s="815"/>
      <c r="BY41" s="815"/>
      <c r="BZ41" s="815"/>
      <c r="CA41" s="815"/>
      <c r="CB41" s="815"/>
      <c r="CC41" s="815"/>
      <c r="CD41" s="815"/>
      <c r="CE41" s="815"/>
      <c r="CF41" s="815"/>
      <c r="CG41" s="816"/>
      <c r="CH41" s="827"/>
      <c r="CI41" s="828"/>
      <c r="CJ41" s="828"/>
      <c r="CK41" s="828"/>
      <c r="CL41" s="829"/>
      <c r="CM41" s="827"/>
      <c r="CN41" s="828"/>
      <c r="CO41" s="828"/>
      <c r="CP41" s="828"/>
      <c r="CQ41" s="829"/>
      <c r="CR41" s="827"/>
      <c r="CS41" s="828"/>
      <c r="CT41" s="828"/>
      <c r="CU41" s="828"/>
      <c r="CV41" s="829"/>
      <c r="CW41" s="827"/>
      <c r="CX41" s="828"/>
      <c r="CY41" s="828"/>
      <c r="CZ41" s="828"/>
      <c r="DA41" s="829"/>
      <c r="DB41" s="827"/>
      <c r="DC41" s="828"/>
      <c r="DD41" s="828"/>
      <c r="DE41" s="828"/>
      <c r="DF41" s="829"/>
      <c r="DG41" s="827"/>
      <c r="DH41" s="828"/>
      <c r="DI41" s="828"/>
      <c r="DJ41" s="828"/>
      <c r="DK41" s="829"/>
      <c r="DL41" s="827"/>
      <c r="DM41" s="828"/>
      <c r="DN41" s="828"/>
      <c r="DO41" s="828"/>
      <c r="DP41" s="829"/>
      <c r="DQ41" s="827"/>
      <c r="DR41" s="828"/>
      <c r="DS41" s="828"/>
      <c r="DT41" s="828"/>
      <c r="DU41" s="829"/>
      <c r="DV41" s="830"/>
      <c r="DW41" s="831"/>
      <c r="DX41" s="831"/>
      <c r="DY41" s="831"/>
      <c r="DZ41" s="832"/>
      <c r="EA41" s="247"/>
    </row>
    <row r="42" spans="1:131" s="248" customFormat="1" ht="26.25" customHeight="1" x14ac:dyDescent="0.2">
      <c r="A42" s="262">
        <v>15</v>
      </c>
      <c r="B42" s="801"/>
      <c r="C42" s="802"/>
      <c r="D42" s="802"/>
      <c r="E42" s="802"/>
      <c r="F42" s="802"/>
      <c r="G42" s="802"/>
      <c r="H42" s="802"/>
      <c r="I42" s="802"/>
      <c r="J42" s="802"/>
      <c r="K42" s="802"/>
      <c r="L42" s="802"/>
      <c r="M42" s="802"/>
      <c r="N42" s="802"/>
      <c r="O42" s="802"/>
      <c r="P42" s="803"/>
      <c r="Q42" s="804"/>
      <c r="R42" s="805"/>
      <c r="S42" s="805"/>
      <c r="T42" s="805"/>
      <c r="U42" s="805"/>
      <c r="V42" s="805"/>
      <c r="W42" s="805"/>
      <c r="X42" s="805"/>
      <c r="Y42" s="805"/>
      <c r="Z42" s="805"/>
      <c r="AA42" s="805"/>
      <c r="AB42" s="805"/>
      <c r="AC42" s="805"/>
      <c r="AD42" s="805"/>
      <c r="AE42" s="806"/>
      <c r="AF42" s="807"/>
      <c r="AG42" s="808"/>
      <c r="AH42" s="808"/>
      <c r="AI42" s="808"/>
      <c r="AJ42" s="809"/>
      <c r="AK42" s="876"/>
      <c r="AL42" s="877"/>
      <c r="AM42" s="877"/>
      <c r="AN42" s="877"/>
      <c r="AO42" s="877"/>
      <c r="AP42" s="877"/>
      <c r="AQ42" s="877"/>
      <c r="AR42" s="877"/>
      <c r="AS42" s="877"/>
      <c r="AT42" s="877"/>
      <c r="AU42" s="877"/>
      <c r="AV42" s="877"/>
      <c r="AW42" s="877"/>
      <c r="AX42" s="877"/>
      <c r="AY42" s="877"/>
      <c r="AZ42" s="878"/>
      <c r="BA42" s="878"/>
      <c r="BB42" s="878"/>
      <c r="BC42" s="878"/>
      <c r="BD42" s="878"/>
      <c r="BE42" s="874"/>
      <c r="BF42" s="874"/>
      <c r="BG42" s="874"/>
      <c r="BH42" s="874"/>
      <c r="BI42" s="875"/>
      <c r="BJ42" s="253"/>
      <c r="BK42" s="253"/>
      <c r="BL42" s="253"/>
      <c r="BM42" s="253"/>
      <c r="BN42" s="253"/>
      <c r="BO42" s="266"/>
      <c r="BP42" s="266"/>
      <c r="BQ42" s="263">
        <v>36</v>
      </c>
      <c r="BR42" s="264"/>
      <c r="BS42" s="814"/>
      <c r="BT42" s="815"/>
      <c r="BU42" s="815"/>
      <c r="BV42" s="815"/>
      <c r="BW42" s="815"/>
      <c r="BX42" s="815"/>
      <c r="BY42" s="815"/>
      <c r="BZ42" s="815"/>
      <c r="CA42" s="815"/>
      <c r="CB42" s="815"/>
      <c r="CC42" s="815"/>
      <c r="CD42" s="815"/>
      <c r="CE42" s="815"/>
      <c r="CF42" s="815"/>
      <c r="CG42" s="816"/>
      <c r="CH42" s="827"/>
      <c r="CI42" s="828"/>
      <c r="CJ42" s="828"/>
      <c r="CK42" s="828"/>
      <c r="CL42" s="829"/>
      <c r="CM42" s="827"/>
      <c r="CN42" s="828"/>
      <c r="CO42" s="828"/>
      <c r="CP42" s="828"/>
      <c r="CQ42" s="829"/>
      <c r="CR42" s="827"/>
      <c r="CS42" s="828"/>
      <c r="CT42" s="828"/>
      <c r="CU42" s="828"/>
      <c r="CV42" s="829"/>
      <c r="CW42" s="827"/>
      <c r="CX42" s="828"/>
      <c r="CY42" s="828"/>
      <c r="CZ42" s="828"/>
      <c r="DA42" s="829"/>
      <c r="DB42" s="827"/>
      <c r="DC42" s="828"/>
      <c r="DD42" s="828"/>
      <c r="DE42" s="828"/>
      <c r="DF42" s="829"/>
      <c r="DG42" s="827"/>
      <c r="DH42" s="828"/>
      <c r="DI42" s="828"/>
      <c r="DJ42" s="828"/>
      <c r="DK42" s="829"/>
      <c r="DL42" s="827"/>
      <c r="DM42" s="828"/>
      <c r="DN42" s="828"/>
      <c r="DO42" s="828"/>
      <c r="DP42" s="829"/>
      <c r="DQ42" s="827"/>
      <c r="DR42" s="828"/>
      <c r="DS42" s="828"/>
      <c r="DT42" s="828"/>
      <c r="DU42" s="829"/>
      <c r="DV42" s="830"/>
      <c r="DW42" s="831"/>
      <c r="DX42" s="831"/>
      <c r="DY42" s="831"/>
      <c r="DZ42" s="832"/>
      <c r="EA42" s="247"/>
    </row>
    <row r="43" spans="1:131" s="248" customFormat="1" ht="26.25" customHeight="1" x14ac:dyDescent="0.2">
      <c r="A43" s="262">
        <v>16</v>
      </c>
      <c r="B43" s="801"/>
      <c r="C43" s="802"/>
      <c r="D43" s="802"/>
      <c r="E43" s="802"/>
      <c r="F43" s="802"/>
      <c r="G43" s="802"/>
      <c r="H43" s="802"/>
      <c r="I43" s="802"/>
      <c r="J43" s="802"/>
      <c r="K43" s="802"/>
      <c r="L43" s="802"/>
      <c r="M43" s="802"/>
      <c r="N43" s="802"/>
      <c r="O43" s="802"/>
      <c r="P43" s="803"/>
      <c r="Q43" s="804"/>
      <c r="R43" s="805"/>
      <c r="S43" s="805"/>
      <c r="T43" s="805"/>
      <c r="U43" s="805"/>
      <c r="V43" s="805"/>
      <c r="W43" s="805"/>
      <c r="X43" s="805"/>
      <c r="Y43" s="805"/>
      <c r="Z43" s="805"/>
      <c r="AA43" s="805"/>
      <c r="AB43" s="805"/>
      <c r="AC43" s="805"/>
      <c r="AD43" s="805"/>
      <c r="AE43" s="806"/>
      <c r="AF43" s="807"/>
      <c r="AG43" s="808"/>
      <c r="AH43" s="808"/>
      <c r="AI43" s="808"/>
      <c r="AJ43" s="809"/>
      <c r="AK43" s="876"/>
      <c r="AL43" s="877"/>
      <c r="AM43" s="877"/>
      <c r="AN43" s="877"/>
      <c r="AO43" s="877"/>
      <c r="AP43" s="877"/>
      <c r="AQ43" s="877"/>
      <c r="AR43" s="877"/>
      <c r="AS43" s="877"/>
      <c r="AT43" s="877"/>
      <c r="AU43" s="877"/>
      <c r="AV43" s="877"/>
      <c r="AW43" s="877"/>
      <c r="AX43" s="877"/>
      <c r="AY43" s="877"/>
      <c r="AZ43" s="878"/>
      <c r="BA43" s="878"/>
      <c r="BB43" s="878"/>
      <c r="BC43" s="878"/>
      <c r="BD43" s="878"/>
      <c r="BE43" s="874"/>
      <c r="BF43" s="874"/>
      <c r="BG43" s="874"/>
      <c r="BH43" s="874"/>
      <c r="BI43" s="875"/>
      <c r="BJ43" s="253"/>
      <c r="BK43" s="253"/>
      <c r="BL43" s="253"/>
      <c r="BM43" s="253"/>
      <c r="BN43" s="253"/>
      <c r="BO43" s="266"/>
      <c r="BP43" s="266"/>
      <c r="BQ43" s="263">
        <v>37</v>
      </c>
      <c r="BR43" s="264"/>
      <c r="BS43" s="814"/>
      <c r="BT43" s="815"/>
      <c r="BU43" s="815"/>
      <c r="BV43" s="815"/>
      <c r="BW43" s="815"/>
      <c r="BX43" s="815"/>
      <c r="BY43" s="815"/>
      <c r="BZ43" s="815"/>
      <c r="CA43" s="815"/>
      <c r="CB43" s="815"/>
      <c r="CC43" s="815"/>
      <c r="CD43" s="815"/>
      <c r="CE43" s="815"/>
      <c r="CF43" s="815"/>
      <c r="CG43" s="816"/>
      <c r="CH43" s="827"/>
      <c r="CI43" s="828"/>
      <c r="CJ43" s="828"/>
      <c r="CK43" s="828"/>
      <c r="CL43" s="829"/>
      <c r="CM43" s="827"/>
      <c r="CN43" s="828"/>
      <c r="CO43" s="828"/>
      <c r="CP43" s="828"/>
      <c r="CQ43" s="829"/>
      <c r="CR43" s="827"/>
      <c r="CS43" s="828"/>
      <c r="CT43" s="828"/>
      <c r="CU43" s="828"/>
      <c r="CV43" s="829"/>
      <c r="CW43" s="827"/>
      <c r="CX43" s="828"/>
      <c r="CY43" s="828"/>
      <c r="CZ43" s="828"/>
      <c r="DA43" s="829"/>
      <c r="DB43" s="827"/>
      <c r="DC43" s="828"/>
      <c r="DD43" s="828"/>
      <c r="DE43" s="828"/>
      <c r="DF43" s="829"/>
      <c r="DG43" s="827"/>
      <c r="DH43" s="828"/>
      <c r="DI43" s="828"/>
      <c r="DJ43" s="828"/>
      <c r="DK43" s="829"/>
      <c r="DL43" s="827"/>
      <c r="DM43" s="828"/>
      <c r="DN43" s="828"/>
      <c r="DO43" s="828"/>
      <c r="DP43" s="829"/>
      <c r="DQ43" s="827"/>
      <c r="DR43" s="828"/>
      <c r="DS43" s="828"/>
      <c r="DT43" s="828"/>
      <c r="DU43" s="829"/>
      <c r="DV43" s="830"/>
      <c r="DW43" s="831"/>
      <c r="DX43" s="831"/>
      <c r="DY43" s="831"/>
      <c r="DZ43" s="832"/>
      <c r="EA43" s="247"/>
    </row>
    <row r="44" spans="1:131" s="248" customFormat="1" ht="26.25" customHeight="1" x14ac:dyDescent="0.2">
      <c r="A44" s="262">
        <v>17</v>
      </c>
      <c r="B44" s="801"/>
      <c r="C44" s="802"/>
      <c r="D44" s="802"/>
      <c r="E44" s="802"/>
      <c r="F44" s="802"/>
      <c r="G44" s="802"/>
      <c r="H44" s="802"/>
      <c r="I44" s="802"/>
      <c r="J44" s="802"/>
      <c r="K44" s="802"/>
      <c r="L44" s="802"/>
      <c r="M44" s="802"/>
      <c r="N44" s="802"/>
      <c r="O44" s="802"/>
      <c r="P44" s="803"/>
      <c r="Q44" s="804"/>
      <c r="R44" s="805"/>
      <c r="S44" s="805"/>
      <c r="T44" s="805"/>
      <c r="U44" s="805"/>
      <c r="V44" s="805"/>
      <c r="W44" s="805"/>
      <c r="X44" s="805"/>
      <c r="Y44" s="805"/>
      <c r="Z44" s="805"/>
      <c r="AA44" s="805"/>
      <c r="AB44" s="805"/>
      <c r="AC44" s="805"/>
      <c r="AD44" s="805"/>
      <c r="AE44" s="806"/>
      <c r="AF44" s="807"/>
      <c r="AG44" s="808"/>
      <c r="AH44" s="808"/>
      <c r="AI44" s="808"/>
      <c r="AJ44" s="809"/>
      <c r="AK44" s="876"/>
      <c r="AL44" s="877"/>
      <c r="AM44" s="877"/>
      <c r="AN44" s="877"/>
      <c r="AO44" s="877"/>
      <c r="AP44" s="877"/>
      <c r="AQ44" s="877"/>
      <c r="AR44" s="877"/>
      <c r="AS44" s="877"/>
      <c r="AT44" s="877"/>
      <c r="AU44" s="877"/>
      <c r="AV44" s="877"/>
      <c r="AW44" s="877"/>
      <c r="AX44" s="877"/>
      <c r="AY44" s="877"/>
      <c r="AZ44" s="878"/>
      <c r="BA44" s="878"/>
      <c r="BB44" s="878"/>
      <c r="BC44" s="878"/>
      <c r="BD44" s="878"/>
      <c r="BE44" s="874"/>
      <c r="BF44" s="874"/>
      <c r="BG44" s="874"/>
      <c r="BH44" s="874"/>
      <c r="BI44" s="875"/>
      <c r="BJ44" s="253"/>
      <c r="BK44" s="253"/>
      <c r="BL44" s="253"/>
      <c r="BM44" s="253"/>
      <c r="BN44" s="253"/>
      <c r="BO44" s="266"/>
      <c r="BP44" s="266"/>
      <c r="BQ44" s="263">
        <v>38</v>
      </c>
      <c r="BR44" s="264"/>
      <c r="BS44" s="814"/>
      <c r="BT44" s="815"/>
      <c r="BU44" s="815"/>
      <c r="BV44" s="815"/>
      <c r="BW44" s="815"/>
      <c r="BX44" s="815"/>
      <c r="BY44" s="815"/>
      <c r="BZ44" s="815"/>
      <c r="CA44" s="815"/>
      <c r="CB44" s="815"/>
      <c r="CC44" s="815"/>
      <c r="CD44" s="815"/>
      <c r="CE44" s="815"/>
      <c r="CF44" s="815"/>
      <c r="CG44" s="816"/>
      <c r="CH44" s="827"/>
      <c r="CI44" s="828"/>
      <c r="CJ44" s="828"/>
      <c r="CK44" s="828"/>
      <c r="CL44" s="829"/>
      <c r="CM44" s="827"/>
      <c r="CN44" s="828"/>
      <c r="CO44" s="828"/>
      <c r="CP44" s="828"/>
      <c r="CQ44" s="829"/>
      <c r="CR44" s="827"/>
      <c r="CS44" s="828"/>
      <c r="CT44" s="828"/>
      <c r="CU44" s="828"/>
      <c r="CV44" s="829"/>
      <c r="CW44" s="827"/>
      <c r="CX44" s="828"/>
      <c r="CY44" s="828"/>
      <c r="CZ44" s="828"/>
      <c r="DA44" s="829"/>
      <c r="DB44" s="827"/>
      <c r="DC44" s="828"/>
      <c r="DD44" s="828"/>
      <c r="DE44" s="828"/>
      <c r="DF44" s="829"/>
      <c r="DG44" s="827"/>
      <c r="DH44" s="828"/>
      <c r="DI44" s="828"/>
      <c r="DJ44" s="828"/>
      <c r="DK44" s="829"/>
      <c r="DL44" s="827"/>
      <c r="DM44" s="828"/>
      <c r="DN44" s="828"/>
      <c r="DO44" s="828"/>
      <c r="DP44" s="829"/>
      <c r="DQ44" s="827"/>
      <c r="DR44" s="828"/>
      <c r="DS44" s="828"/>
      <c r="DT44" s="828"/>
      <c r="DU44" s="829"/>
      <c r="DV44" s="830"/>
      <c r="DW44" s="831"/>
      <c r="DX44" s="831"/>
      <c r="DY44" s="831"/>
      <c r="DZ44" s="832"/>
      <c r="EA44" s="247"/>
    </row>
    <row r="45" spans="1:131" s="248" customFormat="1" ht="26.25" customHeight="1" x14ac:dyDescent="0.2">
      <c r="A45" s="262">
        <v>18</v>
      </c>
      <c r="B45" s="801"/>
      <c r="C45" s="802"/>
      <c r="D45" s="802"/>
      <c r="E45" s="802"/>
      <c r="F45" s="802"/>
      <c r="G45" s="802"/>
      <c r="H45" s="802"/>
      <c r="I45" s="802"/>
      <c r="J45" s="802"/>
      <c r="K45" s="802"/>
      <c r="L45" s="802"/>
      <c r="M45" s="802"/>
      <c r="N45" s="802"/>
      <c r="O45" s="802"/>
      <c r="P45" s="803"/>
      <c r="Q45" s="804"/>
      <c r="R45" s="805"/>
      <c r="S45" s="805"/>
      <c r="T45" s="805"/>
      <c r="U45" s="805"/>
      <c r="V45" s="805"/>
      <c r="W45" s="805"/>
      <c r="X45" s="805"/>
      <c r="Y45" s="805"/>
      <c r="Z45" s="805"/>
      <c r="AA45" s="805"/>
      <c r="AB45" s="805"/>
      <c r="AC45" s="805"/>
      <c r="AD45" s="805"/>
      <c r="AE45" s="806"/>
      <c r="AF45" s="807"/>
      <c r="AG45" s="808"/>
      <c r="AH45" s="808"/>
      <c r="AI45" s="808"/>
      <c r="AJ45" s="809"/>
      <c r="AK45" s="876"/>
      <c r="AL45" s="877"/>
      <c r="AM45" s="877"/>
      <c r="AN45" s="877"/>
      <c r="AO45" s="877"/>
      <c r="AP45" s="877"/>
      <c r="AQ45" s="877"/>
      <c r="AR45" s="877"/>
      <c r="AS45" s="877"/>
      <c r="AT45" s="877"/>
      <c r="AU45" s="877"/>
      <c r="AV45" s="877"/>
      <c r="AW45" s="877"/>
      <c r="AX45" s="877"/>
      <c r="AY45" s="877"/>
      <c r="AZ45" s="878"/>
      <c r="BA45" s="878"/>
      <c r="BB45" s="878"/>
      <c r="BC45" s="878"/>
      <c r="BD45" s="878"/>
      <c r="BE45" s="874"/>
      <c r="BF45" s="874"/>
      <c r="BG45" s="874"/>
      <c r="BH45" s="874"/>
      <c r="BI45" s="875"/>
      <c r="BJ45" s="253"/>
      <c r="BK45" s="253"/>
      <c r="BL45" s="253"/>
      <c r="BM45" s="253"/>
      <c r="BN45" s="253"/>
      <c r="BO45" s="266"/>
      <c r="BP45" s="266"/>
      <c r="BQ45" s="263">
        <v>39</v>
      </c>
      <c r="BR45" s="264"/>
      <c r="BS45" s="814"/>
      <c r="BT45" s="815"/>
      <c r="BU45" s="815"/>
      <c r="BV45" s="815"/>
      <c r="BW45" s="815"/>
      <c r="BX45" s="815"/>
      <c r="BY45" s="815"/>
      <c r="BZ45" s="815"/>
      <c r="CA45" s="815"/>
      <c r="CB45" s="815"/>
      <c r="CC45" s="815"/>
      <c r="CD45" s="815"/>
      <c r="CE45" s="815"/>
      <c r="CF45" s="815"/>
      <c r="CG45" s="816"/>
      <c r="CH45" s="827"/>
      <c r="CI45" s="828"/>
      <c r="CJ45" s="828"/>
      <c r="CK45" s="828"/>
      <c r="CL45" s="829"/>
      <c r="CM45" s="827"/>
      <c r="CN45" s="828"/>
      <c r="CO45" s="828"/>
      <c r="CP45" s="828"/>
      <c r="CQ45" s="829"/>
      <c r="CR45" s="827"/>
      <c r="CS45" s="828"/>
      <c r="CT45" s="828"/>
      <c r="CU45" s="828"/>
      <c r="CV45" s="829"/>
      <c r="CW45" s="827"/>
      <c r="CX45" s="828"/>
      <c r="CY45" s="828"/>
      <c r="CZ45" s="828"/>
      <c r="DA45" s="829"/>
      <c r="DB45" s="827"/>
      <c r="DC45" s="828"/>
      <c r="DD45" s="828"/>
      <c r="DE45" s="828"/>
      <c r="DF45" s="829"/>
      <c r="DG45" s="827"/>
      <c r="DH45" s="828"/>
      <c r="DI45" s="828"/>
      <c r="DJ45" s="828"/>
      <c r="DK45" s="829"/>
      <c r="DL45" s="827"/>
      <c r="DM45" s="828"/>
      <c r="DN45" s="828"/>
      <c r="DO45" s="828"/>
      <c r="DP45" s="829"/>
      <c r="DQ45" s="827"/>
      <c r="DR45" s="828"/>
      <c r="DS45" s="828"/>
      <c r="DT45" s="828"/>
      <c r="DU45" s="829"/>
      <c r="DV45" s="830"/>
      <c r="DW45" s="831"/>
      <c r="DX45" s="831"/>
      <c r="DY45" s="831"/>
      <c r="DZ45" s="832"/>
      <c r="EA45" s="247"/>
    </row>
    <row r="46" spans="1:131" s="248" customFormat="1" ht="26.25" customHeight="1" x14ac:dyDescent="0.2">
      <c r="A46" s="262">
        <v>19</v>
      </c>
      <c r="B46" s="801"/>
      <c r="C46" s="802"/>
      <c r="D46" s="802"/>
      <c r="E46" s="802"/>
      <c r="F46" s="802"/>
      <c r="G46" s="802"/>
      <c r="H46" s="802"/>
      <c r="I46" s="802"/>
      <c r="J46" s="802"/>
      <c r="K46" s="802"/>
      <c r="L46" s="802"/>
      <c r="M46" s="802"/>
      <c r="N46" s="802"/>
      <c r="O46" s="802"/>
      <c r="P46" s="803"/>
      <c r="Q46" s="804"/>
      <c r="R46" s="805"/>
      <c r="S46" s="805"/>
      <c r="T46" s="805"/>
      <c r="U46" s="805"/>
      <c r="V46" s="805"/>
      <c r="W46" s="805"/>
      <c r="X46" s="805"/>
      <c r="Y46" s="805"/>
      <c r="Z46" s="805"/>
      <c r="AA46" s="805"/>
      <c r="AB46" s="805"/>
      <c r="AC46" s="805"/>
      <c r="AD46" s="805"/>
      <c r="AE46" s="806"/>
      <c r="AF46" s="807"/>
      <c r="AG46" s="808"/>
      <c r="AH46" s="808"/>
      <c r="AI46" s="808"/>
      <c r="AJ46" s="809"/>
      <c r="AK46" s="876"/>
      <c r="AL46" s="877"/>
      <c r="AM46" s="877"/>
      <c r="AN46" s="877"/>
      <c r="AO46" s="877"/>
      <c r="AP46" s="877"/>
      <c r="AQ46" s="877"/>
      <c r="AR46" s="877"/>
      <c r="AS46" s="877"/>
      <c r="AT46" s="877"/>
      <c r="AU46" s="877"/>
      <c r="AV46" s="877"/>
      <c r="AW46" s="877"/>
      <c r="AX46" s="877"/>
      <c r="AY46" s="877"/>
      <c r="AZ46" s="878"/>
      <c r="BA46" s="878"/>
      <c r="BB46" s="878"/>
      <c r="BC46" s="878"/>
      <c r="BD46" s="878"/>
      <c r="BE46" s="874"/>
      <c r="BF46" s="874"/>
      <c r="BG46" s="874"/>
      <c r="BH46" s="874"/>
      <c r="BI46" s="875"/>
      <c r="BJ46" s="253"/>
      <c r="BK46" s="253"/>
      <c r="BL46" s="253"/>
      <c r="BM46" s="253"/>
      <c r="BN46" s="253"/>
      <c r="BO46" s="266"/>
      <c r="BP46" s="266"/>
      <c r="BQ46" s="263">
        <v>40</v>
      </c>
      <c r="BR46" s="264"/>
      <c r="BS46" s="814"/>
      <c r="BT46" s="815"/>
      <c r="BU46" s="815"/>
      <c r="BV46" s="815"/>
      <c r="BW46" s="815"/>
      <c r="BX46" s="815"/>
      <c r="BY46" s="815"/>
      <c r="BZ46" s="815"/>
      <c r="CA46" s="815"/>
      <c r="CB46" s="815"/>
      <c r="CC46" s="815"/>
      <c r="CD46" s="815"/>
      <c r="CE46" s="815"/>
      <c r="CF46" s="815"/>
      <c r="CG46" s="816"/>
      <c r="CH46" s="827"/>
      <c r="CI46" s="828"/>
      <c r="CJ46" s="828"/>
      <c r="CK46" s="828"/>
      <c r="CL46" s="829"/>
      <c r="CM46" s="827"/>
      <c r="CN46" s="828"/>
      <c r="CO46" s="828"/>
      <c r="CP46" s="828"/>
      <c r="CQ46" s="829"/>
      <c r="CR46" s="827"/>
      <c r="CS46" s="828"/>
      <c r="CT46" s="828"/>
      <c r="CU46" s="828"/>
      <c r="CV46" s="829"/>
      <c r="CW46" s="827"/>
      <c r="CX46" s="828"/>
      <c r="CY46" s="828"/>
      <c r="CZ46" s="828"/>
      <c r="DA46" s="829"/>
      <c r="DB46" s="827"/>
      <c r="DC46" s="828"/>
      <c r="DD46" s="828"/>
      <c r="DE46" s="828"/>
      <c r="DF46" s="829"/>
      <c r="DG46" s="827"/>
      <c r="DH46" s="828"/>
      <c r="DI46" s="828"/>
      <c r="DJ46" s="828"/>
      <c r="DK46" s="829"/>
      <c r="DL46" s="827"/>
      <c r="DM46" s="828"/>
      <c r="DN46" s="828"/>
      <c r="DO46" s="828"/>
      <c r="DP46" s="829"/>
      <c r="DQ46" s="827"/>
      <c r="DR46" s="828"/>
      <c r="DS46" s="828"/>
      <c r="DT46" s="828"/>
      <c r="DU46" s="829"/>
      <c r="DV46" s="830"/>
      <c r="DW46" s="831"/>
      <c r="DX46" s="831"/>
      <c r="DY46" s="831"/>
      <c r="DZ46" s="832"/>
      <c r="EA46" s="247"/>
    </row>
    <row r="47" spans="1:131" s="248" customFormat="1" ht="26.25" customHeight="1" x14ac:dyDescent="0.2">
      <c r="A47" s="262">
        <v>20</v>
      </c>
      <c r="B47" s="801"/>
      <c r="C47" s="802"/>
      <c r="D47" s="802"/>
      <c r="E47" s="802"/>
      <c r="F47" s="802"/>
      <c r="G47" s="802"/>
      <c r="H47" s="802"/>
      <c r="I47" s="802"/>
      <c r="J47" s="802"/>
      <c r="K47" s="802"/>
      <c r="L47" s="802"/>
      <c r="M47" s="802"/>
      <c r="N47" s="802"/>
      <c r="O47" s="802"/>
      <c r="P47" s="803"/>
      <c r="Q47" s="804"/>
      <c r="R47" s="805"/>
      <c r="S47" s="805"/>
      <c r="T47" s="805"/>
      <c r="U47" s="805"/>
      <c r="V47" s="805"/>
      <c r="W47" s="805"/>
      <c r="X47" s="805"/>
      <c r="Y47" s="805"/>
      <c r="Z47" s="805"/>
      <c r="AA47" s="805"/>
      <c r="AB47" s="805"/>
      <c r="AC47" s="805"/>
      <c r="AD47" s="805"/>
      <c r="AE47" s="806"/>
      <c r="AF47" s="807"/>
      <c r="AG47" s="808"/>
      <c r="AH47" s="808"/>
      <c r="AI47" s="808"/>
      <c r="AJ47" s="809"/>
      <c r="AK47" s="876"/>
      <c r="AL47" s="877"/>
      <c r="AM47" s="877"/>
      <c r="AN47" s="877"/>
      <c r="AO47" s="877"/>
      <c r="AP47" s="877"/>
      <c r="AQ47" s="877"/>
      <c r="AR47" s="877"/>
      <c r="AS47" s="877"/>
      <c r="AT47" s="877"/>
      <c r="AU47" s="877"/>
      <c r="AV47" s="877"/>
      <c r="AW47" s="877"/>
      <c r="AX47" s="877"/>
      <c r="AY47" s="877"/>
      <c r="AZ47" s="878"/>
      <c r="BA47" s="878"/>
      <c r="BB47" s="878"/>
      <c r="BC47" s="878"/>
      <c r="BD47" s="878"/>
      <c r="BE47" s="874"/>
      <c r="BF47" s="874"/>
      <c r="BG47" s="874"/>
      <c r="BH47" s="874"/>
      <c r="BI47" s="875"/>
      <c r="BJ47" s="253"/>
      <c r="BK47" s="253"/>
      <c r="BL47" s="253"/>
      <c r="BM47" s="253"/>
      <c r="BN47" s="253"/>
      <c r="BO47" s="266"/>
      <c r="BP47" s="266"/>
      <c r="BQ47" s="263">
        <v>41</v>
      </c>
      <c r="BR47" s="264"/>
      <c r="BS47" s="814"/>
      <c r="BT47" s="815"/>
      <c r="BU47" s="815"/>
      <c r="BV47" s="815"/>
      <c r="BW47" s="815"/>
      <c r="BX47" s="815"/>
      <c r="BY47" s="815"/>
      <c r="BZ47" s="815"/>
      <c r="CA47" s="815"/>
      <c r="CB47" s="815"/>
      <c r="CC47" s="815"/>
      <c r="CD47" s="815"/>
      <c r="CE47" s="815"/>
      <c r="CF47" s="815"/>
      <c r="CG47" s="816"/>
      <c r="CH47" s="827"/>
      <c r="CI47" s="828"/>
      <c r="CJ47" s="828"/>
      <c r="CK47" s="828"/>
      <c r="CL47" s="829"/>
      <c r="CM47" s="827"/>
      <c r="CN47" s="828"/>
      <c r="CO47" s="828"/>
      <c r="CP47" s="828"/>
      <c r="CQ47" s="829"/>
      <c r="CR47" s="827"/>
      <c r="CS47" s="828"/>
      <c r="CT47" s="828"/>
      <c r="CU47" s="828"/>
      <c r="CV47" s="829"/>
      <c r="CW47" s="827"/>
      <c r="CX47" s="828"/>
      <c r="CY47" s="828"/>
      <c r="CZ47" s="828"/>
      <c r="DA47" s="829"/>
      <c r="DB47" s="827"/>
      <c r="DC47" s="828"/>
      <c r="DD47" s="828"/>
      <c r="DE47" s="828"/>
      <c r="DF47" s="829"/>
      <c r="DG47" s="827"/>
      <c r="DH47" s="828"/>
      <c r="DI47" s="828"/>
      <c r="DJ47" s="828"/>
      <c r="DK47" s="829"/>
      <c r="DL47" s="827"/>
      <c r="DM47" s="828"/>
      <c r="DN47" s="828"/>
      <c r="DO47" s="828"/>
      <c r="DP47" s="829"/>
      <c r="DQ47" s="827"/>
      <c r="DR47" s="828"/>
      <c r="DS47" s="828"/>
      <c r="DT47" s="828"/>
      <c r="DU47" s="829"/>
      <c r="DV47" s="830"/>
      <c r="DW47" s="831"/>
      <c r="DX47" s="831"/>
      <c r="DY47" s="831"/>
      <c r="DZ47" s="832"/>
      <c r="EA47" s="247"/>
    </row>
    <row r="48" spans="1:131" s="248" customFormat="1" ht="26.25" customHeight="1" x14ac:dyDescent="0.2">
      <c r="A48" s="262">
        <v>21</v>
      </c>
      <c r="B48" s="801"/>
      <c r="C48" s="802"/>
      <c r="D48" s="802"/>
      <c r="E48" s="802"/>
      <c r="F48" s="802"/>
      <c r="G48" s="802"/>
      <c r="H48" s="802"/>
      <c r="I48" s="802"/>
      <c r="J48" s="802"/>
      <c r="K48" s="802"/>
      <c r="L48" s="802"/>
      <c r="M48" s="802"/>
      <c r="N48" s="802"/>
      <c r="O48" s="802"/>
      <c r="P48" s="803"/>
      <c r="Q48" s="804"/>
      <c r="R48" s="805"/>
      <c r="S48" s="805"/>
      <c r="T48" s="805"/>
      <c r="U48" s="805"/>
      <c r="V48" s="805"/>
      <c r="W48" s="805"/>
      <c r="X48" s="805"/>
      <c r="Y48" s="805"/>
      <c r="Z48" s="805"/>
      <c r="AA48" s="805"/>
      <c r="AB48" s="805"/>
      <c r="AC48" s="805"/>
      <c r="AD48" s="805"/>
      <c r="AE48" s="806"/>
      <c r="AF48" s="807"/>
      <c r="AG48" s="808"/>
      <c r="AH48" s="808"/>
      <c r="AI48" s="808"/>
      <c r="AJ48" s="809"/>
      <c r="AK48" s="876"/>
      <c r="AL48" s="877"/>
      <c r="AM48" s="877"/>
      <c r="AN48" s="877"/>
      <c r="AO48" s="877"/>
      <c r="AP48" s="877"/>
      <c r="AQ48" s="877"/>
      <c r="AR48" s="877"/>
      <c r="AS48" s="877"/>
      <c r="AT48" s="877"/>
      <c r="AU48" s="877"/>
      <c r="AV48" s="877"/>
      <c r="AW48" s="877"/>
      <c r="AX48" s="877"/>
      <c r="AY48" s="877"/>
      <c r="AZ48" s="878"/>
      <c r="BA48" s="878"/>
      <c r="BB48" s="878"/>
      <c r="BC48" s="878"/>
      <c r="BD48" s="878"/>
      <c r="BE48" s="874"/>
      <c r="BF48" s="874"/>
      <c r="BG48" s="874"/>
      <c r="BH48" s="874"/>
      <c r="BI48" s="875"/>
      <c r="BJ48" s="253"/>
      <c r="BK48" s="253"/>
      <c r="BL48" s="253"/>
      <c r="BM48" s="253"/>
      <c r="BN48" s="253"/>
      <c r="BO48" s="266"/>
      <c r="BP48" s="266"/>
      <c r="BQ48" s="263">
        <v>42</v>
      </c>
      <c r="BR48" s="264"/>
      <c r="BS48" s="814"/>
      <c r="BT48" s="815"/>
      <c r="BU48" s="815"/>
      <c r="BV48" s="815"/>
      <c r="BW48" s="815"/>
      <c r="BX48" s="815"/>
      <c r="BY48" s="815"/>
      <c r="BZ48" s="815"/>
      <c r="CA48" s="815"/>
      <c r="CB48" s="815"/>
      <c r="CC48" s="815"/>
      <c r="CD48" s="815"/>
      <c r="CE48" s="815"/>
      <c r="CF48" s="815"/>
      <c r="CG48" s="816"/>
      <c r="CH48" s="827"/>
      <c r="CI48" s="828"/>
      <c r="CJ48" s="828"/>
      <c r="CK48" s="828"/>
      <c r="CL48" s="829"/>
      <c r="CM48" s="827"/>
      <c r="CN48" s="828"/>
      <c r="CO48" s="828"/>
      <c r="CP48" s="828"/>
      <c r="CQ48" s="829"/>
      <c r="CR48" s="827"/>
      <c r="CS48" s="828"/>
      <c r="CT48" s="828"/>
      <c r="CU48" s="828"/>
      <c r="CV48" s="829"/>
      <c r="CW48" s="827"/>
      <c r="CX48" s="828"/>
      <c r="CY48" s="828"/>
      <c r="CZ48" s="828"/>
      <c r="DA48" s="829"/>
      <c r="DB48" s="827"/>
      <c r="DC48" s="828"/>
      <c r="DD48" s="828"/>
      <c r="DE48" s="828"/>
      <c r="DF48" s="829"/>
      <c r="DG48" s="827"/>
      <c r="DH48" s="828"/>
      <c r="DI48" s="828"/>
      <c r="DJ48" s="828"/>
      <c r="DK48" s="829"/>
      <c r="DL48" s="827"/>
      <c r="DM48" s="828"/>
      <c r="DN48" s="828"/>
      <c r="DO48" s="828"/>
      <c r="DP48" s="829"/>
      <c r="DQ48" s="827"/>
      <c r="DR48" s="828"/>
      <c r="DS48" s="828"/>
      <c r="DT48" s="828"/>
      <c r="DU48" s="829"/>
      <c r="DV48" s="830"/>
      <c r="DW48" s="831"/>
      <c r="DX48" s="831"/>
      <c r="DY48" s="831"/>
      <c r="DZ48" s="832"/>
      <c r="EA48" s="247"/>
    </row>
    <row r="49" spans="1:131" s="248" customFormat="1" ht="26.25" customHeight="1" x14ac:dyDescent="0.2">
      <c r="A49" s="262">
        <v>22</v>
      </c>
      <c r="B49" s="801"/>
      <c r="C49" s="802"/>
      <c r="D49" s="802"/>
      <c r="E49" s="802"/>
      <c r="F49" s="802"/>
      <c r="G49" s="802"/>
      <c r="H49" s="802"/>
      <c r="I49" s="802"/>
      <c r="J49" s="802"/>
      <c r="K49" s="802"/>
      <c r="L49" s="802"/>
      <c r="M49" s="802"/>
      <c r="N49" s="802"/>
      <c r="O49" s="802"/>
      <c r="P49" s="803"/>
      <c r="Q49" s="804"/>
      <c r="R49" s="805"/>
      <c r="S49" s="805"/>
      <c r="T49" s="805"/>
      <c r="U49" s="805"/>
      <c r="V49" s="805"/>
      <c r="W49" s="805"/>
      <c r="X49" s="805"/>
      <c r="Y49" s="805"/>
      <c r="Z49" s="805"/>
      <c r="AA49" s="805"/>
      <c r="AB49" s="805"/>
      <c r="AC49" s="805"/>
      <c r="AD49" s="805"/>
      <c r="AE49" s="806"/>
      <c r="AF49" s="807"/>
      <c r="AG49" s="808"/>
      <c r="AH49" s="808"/>
      <c r="AI49" s="808"/>
      <c r="AJ49" s="809"/>
      <c r="AK49" s="876"/>
      <c r="AL49" s="877"/>
      <c r="AM49" s="877"/>
      <c r="AN49" s="877"/>
      <c r="AO49" s="877"/>
      <c r="AP49" s="877"/>
      <c r="AQ49" s="877"/>
      <c r="AR49" s="877"/>
      <c r="AS49" s="877"/>
      <c r="AT49" s="877"/>
      <c r="AU49" s="877"/>
      <c r="AV49" s="877"/>
      <c r="AW49" s="877"/>
      <c r="AX49" s="877"/>
      <c r="AY49" s="877"/>
      <c r="AZ49" s="878"/>
      <c r="BA49" s="878"/>
      <c r="BB49" s="878"/>
      <c r="BC49" s="878"/>
      <c r="BD49" s="878"/>
      <c r="BE49" s="874"/>
      <c r="BF49" s="874"/>
      <c r="BG49" s="874"/>
      <c r="BH49" s="874"/>
      <c r="BI49" s="875"/>
      <c r="BJ49" s="253"/>
      <c r="BK49" s="253"/>
      <c r="BL49" s="253"/>
      <c r="BM49" s="253"/>
      <c r="BN49" s="253"/>
      <c r="BO49" s="266"/>
      <c r="BP49" s="266"/>
      <c r="BQ49" s="263">
        <v>43</v>
      </c>
      <c r="BR49" s="264"/>
      <c r="BS49" s="814"/>
      <c r="BT49" s="815"/>
      <c r="BU49" s="815"/>
      <c r="BV49" s="815"/>
      <c r="BW49" s="815"/>
      <c r="BX49" s="815"/>
      <c r="BY49" s="815"/>
      <c r="BZ49" s="815"/>
      <c r="CA49" s="815"/>
      <c r="CB49" s="815"/>
      <c r="CC49" s="815"/>
      <c r="CD49" s="815"/>
      <c r="CE49" s="815"/>
      <c r="CF49" s="815"/>
      <c r="CG49" s="816"/>
      <c r="CH49" s="827"/>
      <c r="CI49" s="828"/>
      <c r="CJ49" s="828"/>
      <c r="CK49" s="828"/>
      <c r="CL49" s="829"/>
      <c r="CM49" s="827"/>
      <c r="CN49" s="828"/>
      <c r="CO49" s="828"/>
      <c r="CP49" s="828"/>
      <c r="CQ49" s="829"/>
      <c r="CR49" s="827"/>
      <c r="CS49" s="828"/>
      <c r="CT49" s="828"/>
      <c r="CU49" s="828"/>
      <c r="CV49" s="829"/>
      <c r="CW49" s="827"/>
      <c r="CX49" s="828"/>
      <c r="CY49" s="828"/>
      <c r="CZ49" s="828"/>
      <c r="DA49" s="829"/>
      <c r="DB49" s="827"/>
      <c r="DC49" s="828"/>
      <c r="DD49" s="828"/>
      <c r="DE49" s="828"/>
      <c r="DF49" s="829"/>
      <c r="DG49" s="827"/>
      <c r="DH49" s="828"/>
      <c r="DI49" s="828"/>
      <c r="DJ49" s="828"/>
      <c r="DK49" s="829"/>
      <c r="DL49" s="827"/>
      <c r="DM49" s="828"/>
      <c r="DN49" s="828"/>
      <c r="DO49" s="828"/>
      <c r="DP49" s="829"/>
      <c r="DQ49" s="827"/>
      <c r="DR49" s="828"/>
      <c r="DS49" s="828"/>
      <c r="DT49" s="828"/>
      <c r="DU49" s="829"/>
      <c r="DV49" s="830"/>
      <c r="DW49" s="831"/>
      <c r="DX49" s="831"/>
      <c r="DY49" s="831"/>
      <c r="DZ49" s="832"/>
      <c r="EA49" s="247"/>
    </row>
    <row r="50" spans="1:131" s="248" customFormat="1" ht="26.25" customHeight="1" x14ac:dyDescent="0.2">
      <c r="A50" s="262">
        <v>23</v>
      </c>
      <c r="B50" s="801"/>
      <c r="C50" s="802"/>
      <c r="D50" s="802"/>
      <c r="E50" s="802"/>
      <c r="F50" s="802"/>
      <c r="G50" s="802"/>
      <c r="H50" s="802"/>
      <c r="I50" s="802"/>
      <c r="J50" s="802"/>
      <c r="K50" s="802"/>
      <c r="L50" s="802"/>
      <c r="M50" s="802"/>
      <c r="N50" s="802"/>
      <c r="O50" s="802"/>
      <c r="P50" s="803"/>
      <c r="Q50" s="879"/>
      <c r="R50" s="880"/>
      <c r="S50" s="880"/>
      <c r="T50" s="880"/>
      <c r="U50" s="880"/>
      <c r="V50" s="880"/>
      <c r="W50" s="880"/>
      <c r="X50" s="880"/>
      <c r="Y50" s="880"/>
      <c r="Z50" s="880"/>
      <c r="AA50" s="880"/>
      <c r="AB50" s="880"/>
      <c r="AC50" s="880"/>
      <c r="AD50" s="880"/>
      <c r="AE50" s="881"/>
      <c r="AF50" s="807"/>
      <c r="AG50" s="808"/>
      <c r="AH50" s="808"/>
      <c r="AI50" s="808"/>
      <c r="AJ50" s="809"/>
      <c r="AK50" s="882"/>
      <c r="AL50" s="880"/>
      <c r="AM50" s="880"/>
      <c r="AN50" s="880"/>
      <c r="AO50" s="880"/>
      <c r="AP50" s="880"/>
      <c r="AQ50" s="880"/>
      <c r="AR50" s="880"/>
      <c r="AS50" s="880"/>
      <c r="AT50" s="880"/>
      <c r="AU50" s="880"/>
      <c r="AV50" s="880"/>
      <c r="AW50" s="880"/>
      <c r="AX50" s="880"/>
      <c r="AY50" s="880"/>
      <c r="AZ50" s="883"/>
      <c r="BA50" s="883"/>
      <c r="BB50" s="883"/>
      <c r="BC50" s="883"/>
      <c r="BD50" s="883"/>
      <c r="BE50" s="874"/>
      <c r="BF50" s="874"/>
      <c r="BG50" s="874"/>
      <c r="BH50" s="874"/>
      <c r="BI50" s="875"/>
      <c r="BJ50" s="253"/>
      <c r="BK50" s="253"/>
      <c r="BL50" s="253"/>
      <c r="BM50" s="253"/>
      <c r="BN50" s="253"/>
      <c r="BO50" s="266"/>
      <c r="BP50" s="266"/>
      <c r="BQ50" s="263">
        <v>44</v>
      </c>
      <c r="BR50" s="264"/>
      <c r="BS50" s="814"/>
      <c r="BT50" s="815"/>
      <c r="BU50" s="815"/>
      <c r="BV50" s="815"/>
      <c r="BW50" s="815"/>
      <c r="BX50" s="815"/>
      <c r="BY50" s="815"/>
      <c r="BZ50" s="815"/>
      <c r="CA50" s="815"/>
      <c r="CB50" s="815"/>
      <c r="CC50" s="815"/>
      <c r="CD50" s="815"/>
      <c r="CE50" s="815"/>
      <c r="CF50" s="815"/>
      <c r="CG50" s="816"/>
      <c r="CH50" s="827"/>
      <c r="CI50" s="828"/>
      <c r="CJ50" s="828"/>
      <c r="CK50" s="828"/>
      <c r="CL50" s="829"/>
      <c r="CM50" s="827"/>
      <c r="CN50" s="828"/>
      <c r="CO50" s="828"/>
      <c r="CP50" s="828"/>
      <c r="CQ50" s="829"/>
      <c r="CR50" s="827"/>
      <c r="CS50" s="828"/>
      <c r="CT50" s="828"/>
      <c r="CU50" s="828"/>
      <c r="CV50" s="829"/>
      <c r="CW50" s="827"/>
      <c r="CX50" s="828"/>
      <c r="CY50" s="828"/>
      <c r="CZ50" s="828"/>
      <c r="DA50" s="829"/>
      <c r="DB50" s="827"/>
      <c r="DC50" s="828"/>
      <c r="DD50" s="828"/>
      <c r="DE50" s="828"/>
      <c r="DF50" s="829"/>
      <c r="DG50" s="827"/>
      <c r="DH50" s="828"/>
      <c r="DI50" s="828"/>
      <c r="DJ50" s="828"/>
      <c r="DK50" s="829"/>
      <c r="DL50" s="827"/>
      <c r="DM50" s="828"/>
      <c r="DN50" s="828"/>
      <c r="DO50" s="828"/>
      <c r="DP50" s="829"/>
      <c r="DQ50" s="827"/>
      <c r="DR50" s="828"/>
      <c r="DS50" s="828"/>
      <c r="DT50" s="828"/>
      <c r="DU50" s="829"/>
      <c r="DV50" s="830"/>
      <c r="DW50" s="831"/>
      <c r="DX50" s="831"/>
      <c r="DY50" s="831"/>
      <c r="DZ50" s="832"/>
      <c r="EA50" s="247"/>
    </row>
    <row r="51" spans="1:131" s="248" customFormat="1" ht="26.25" customHeight="1" x14ac:dyDescent="0.2">
      <c r="A51" s="262">
        <v>24</v>
      </c>
      <c r="B51" s="801"/>
      <c r="C51" s="802"/>
      <c r="D51" s="802"/>
      <c r="E51" s="802"/>
      <c r="F51" s="802"/>
      <c r="G51" s="802"/>
      <c r="H51" s="802"/>
      <c r="I51" s="802"/>
      <c r="J51" s="802"/>
      <c r="K51" s="802"/>
      <c r="L51" s="802"/>
      <c r="M51" s="802"/>
      <c r="N51" s="802"/>
      <c r="O51" s="802"/>
      <c r="P51" s="803"/>
      <c r="Q51" s="879"/>
      <c r="R51" s="880"/>
      <c r="S51" s="880"/>
      <c r="T51" s="880"/>
      <c r="U51" s="880"/>
      <c r="V51" s="880"/>
      <c r="W51" s="880"/>
      <c r="X51" s="880"/>
      <c r="Y51" s="880"/>
      <c r="Z51" s="880"/>
      <c r="AA51" s="880"/>
      <c r="AB51" s="880"/>
      <c r="AC51" s="880"/>
      <c r="AD51" s="880"/>
      <c r="AE51" s="881"/>
      <c r="AF51" s="807"/>
      <c r="AG51" s="808"/>
      <c r="AH51" s="808"/>
      <c r="AI51" s="808"/>
      <c r="AJ51" s="809"/>
      <c r="AK51" s="882"/>
      <c r="AL51" s="880"/>
      <c r="AM51" s="880"/>
      <c r="AN51" s="880"/>
      <c r="AO51" s="880"/>
      <c r="AP51" s="880"/>
      <c r="AQ51" s="880"/>
      <c r="AR51" s="880"/>
      <c r="AS51" s="880"/>
      <c r="AT51" s="880"/>
      <c r="AU51" s="880"/>
      <c r="AV51" s="880"/>
      <c r="AW51" s="880"/>
      <c r="AX51" s="880"/>
      <c r="AY51" s="880"/>
      <c r="AZ51" s="883"/>
      <c r="BA51" s="883"/>
      <c r="BB51" s="883"/>
      <c r="BC51" s="883"/>
      <c r="BD51" s="883"/>
      <c r="BE51" s="874"/>
      <c r="BF51" s="874"/>
      <c r="BG51" s="874"/>
      <c r="BH51" s="874"/>
      <c r="BI51" s="875"/>
      <c r="BJ51" s="253"/>
      <c r="BK51" s="253"/>
      <c r="BL51" s="253"/>
      <c r="BM51" s="253"/>
      <c r="BN51" s="253"/>
      <c r="BO51" s="266"/>
      <c r="BP51" s="266"/>
      <c r="BQ51" s="263">
        <v>45</v>
      </c>
      <c r="BR51" s="264"/>
      <c r="BS51" s="814"/>
      <c r="BT51" s="815"/>
      <c r="BU51" s="815"/>
      <c r="BV51" s="815"/>
      <c r="BW51" s="815"/>
      <c r="BX51" s="815"/>
      <c r="BY51" s="815"/>
      <c r="BZ51" s="815"/>
      <c r="CA51" s="815"/>
      <c r="CB51" s="815"/>
      <c r="CC51" s="815"/>
      <c r="CD51" s="815"/>
      <c r="CE51" s="815"/>
      <c r="CF51" s="815"/>
      <c r="CG51" s="816"/>
      <c r="CH51" s="827"/>
      <c r="CI51" s="828"/>
      <c r="CJ51" s="828"/>
      <c r="CK51" s="828"/>
      <c r="CL51" s="829"/>
      <c r="CM51" s="827"/>
      <c r="CN51" s="828"/>
      <c r="CO51" s="828"/>
      <c r="CP51" s="828"/>
      <c r="CQ51" s="829"/>
      <c r="CR51" s="827"/>
      <c r="CS51" s="828"/>
      <c r="CT51" s="828"/>
      <c r="CU51" s="828"/>
      <c r="CV51" s="829"/>
      <c r="CW51" s="827"/>
      <c r="CX51" s="828"/>
      <c r="CY51" s="828"/>
      <c r="CZ51" s="828"/>
      <c r="DA51" s="829"/>
      <c r="DB51" s="827"/>
      <c r="DC51" s="828"/>
      <c r="DD51" s="828"/>
      <c r="DE51" s="828"/>
      <c r="DF51" s="829"/>
      <c r="DG51" s="827"/>
      <c r="DH51" s="828"/>
      <c r="DI51" s="828"/>
      <c r="DJ51" s="828"/>
      <c r="DK51" s="829"/>
      <c r="DL51" s="827"/>
      <c r="DM51" s="828"/>
      <c r="DN51" s="828"/>
      <c r="DO51" s="828"/>
      <c r="DP51" s="829"/>
      <c r="DQ51" s="827"/>
      <c r="DR51" s="828"/>
      <c r="DS51" s="828"/>
      <c r="DT51" s="828"/>
      <c r="DU51" s="829"/>
      <c r="DV51" s="830"/>
      <c r="DW51" s="831"/>
      <c r="DX51" s="831"/>
      <c r="DY51" s="831"/>
      <c r="DZ51" s="832"/>
      <c r="EA51" s="247"/>
    </row>
    <row r="52" spans="1:131" s="248" customFormat="1" ht="26.25" customHeight="1" x14ac:dyDescent="0.2">
      <c r="A52" s="262">
        <v>25</v>
      </c>
      <c r="B52" s="801"/>
      <c r="C52" s="802"/>
      <c r="D52" s="802"/>
      <c r="E52" s="802"/>
      <c r="F52" s="802"/>
      <c r="G52" s="802"/>
      <c r="H52" s="802"/>
      <c r="I52" s="802"/>
      <c r="J52" s="802"/>
      <c r="K52" s="802"/>
      <c r="L52" s="802"/>
      <c r="M52" s="802"/>
      <c r="N52" s="802"/>
      <c r="O52" s="802"/>
      <c r="P52" s="803"/>
      <c r="Q52" s="879"/>
      <c r="R52" s="880"/>
      <c r="S52" s="880"/>
      <c r="T52" s="880"/>
      <c r="U52" s="880"/>
      <c r="V52" s="880"/>
      <c r="W52" s="880"/>
      <c r="X52" s="880"/>
      <c r="Y52" s="880"/>
      <c r="Z52" s="880"/>
      <c r="AA52" s="880"/>
      <c r="AB52" s="880"/>
      <c r="AC52" s="880"/>
      <c r="AD52" s="880"/>
      <c r="AE52" s="881"/>
      <c r="AF52" s="807"/>
      <c r="AG52" s="808"/>
      <c r="AH52" s="808"/>
      <c r="AI52" s="808"/>
      <c r="AJ52" s="809"/>
      <c r="AK52" s="882"/>
      <c r="AL52" s="880"/>
      <c r="AM52" s="880"/>
      <c r="AN52" s="880"/>
      <c r="AO52" s="880"/>
      <c r="AP52" s="880"/>
      <c r="AQ52" s="880"/>
      <c r="AR52" s="880"/>
      <c r="AS52" s="880"/>
      <c r="AT52" s="880"/>
      <c r="AU52" s="880"/>
      <c r="AV52" s="880"/>
      <c r="AW52" s="880"/>
      <c r="AX52" s="880"/>
      <c r="AY52" s="880"/>
      <c r="AZ52" s="883"/>
      <c r="BA52" s="883"/>
      <c r="BB52" s="883"/>
      <c r="BC52" s="883"/>
      <c r="BD52" s="883"/>
      <c r="BE52" s="874"/>
      <c r="BF52" s="874"/>
      <c r="BG52" s="874"/>
      <c r="BH52" s="874"/>
      <c r="BI52" s="875"/>
      <c r="BJ52" s="253"/>
      <c r="BK52" s="253"/>
      <c r="BL52" s="253"/>
      <c r="BM52" s="253"/>
      <c r="BN52" s="253"/>
      <c r="BO52" s="266"/>
      <c r="BP52" s="266"/>
      <c r="BQ52" s="263">
        <v>46</v>
      </c>
      <c r="BR52" s="264"/>
      <c r="BS52" s="814"/>
      <c r="BT52" s="815"/>
      <c r="BU52" s="815"/>
      <c r="BV52" s="815"/>
      <c r="BW52" s="815"/>
      <c r="BX52" s="815"/>
      <c r="BY52" s="815"/>
      <c r="BZ52" s="815"/>
      <c r="CA52" s="815"/>
      <c r="CB52" s="815"/>
      <c r="CC52" s="815"/>
      <c r="CD52" s="815"/>
      <c r="CE52" s="815"/>
      <c r="CF52" s="815"/>
      <c r="CG52" s="816"/>
      <c r="CH52" s="827"/>
      <c r="CI52" s="828"/>
      <c r="CJ52" s="828"/>
      <c r="CK52" s="828"/>
      <c r="CL52" s="829"/>
      <c r="CM52" s="827"/>
      <c r="CN52" s="828"/>
      <c r="CO52" s="828"/>
      <c r="CP52" s="828"/>
      <c r="CQ52" s="829"/>
      <c r="CR52" s="827"/>
      <c r="CS52" s="828"/>
      <c r="CT52" s="828"/>
      <c r="CU52" s="828"/>
      <c r="CV52" s="829"/>
      <c r="CW52" s="827"/>
      <c r="CX52" s="828"/>
      <c r="CY52" s="828"/>
      <c r="CZ52" s="828"/>
      <c r="DA52" s="829"/>
      <c r="DB52" s="827"/>
      <c r="DC52" s="828"/>
      <c r="DD52" s="828"/>
      <c r="DE52" s="828"/>
      <c r="DF52" s="829"/>
      <c r="DG52" s="827"/>
      <c r="DH52" s="828"/>
      <c r="DI52" s="828"/>
      <c r="DJ52" s="828"/>
      <c r="DK52" s="829"/>
      <c r="DL52" s="827"/>
      <c r="DM52" s="828"/>
      <c r="DN52" s="828"/>
      <c r="DO52" s="828"/>
      <c r="DP52" s="829"/>
      <c r="DQ52" s="827"/>
      <c r="DR52" s="828"/>
      <c r="DS52" s="828"/>
      <c r="DT52" s="828"/>
      <c r="DU52" s="829"/>
      <c r="DV52" s="830"/>
      <c r="DW52" s="831"/>
      <c r="DX52" s="831"/>
      <c r="DY52" s="831"/>
      <c r="DZ52" s="832"/>
      <c r="EA52" s="247"/>
    </row>
    <row r="53" spans="1:131" s="248" customFormat="1" ht="26.25" customHeight="1" x14ac:dyDescent="0.2">
      <c r="A53" s="262">
        <v>26</v>
      </c>
      <c r="B53" s="801"/>
      <c r="C53" s="802"/>
      <c r="D53" s="802"/>
      <c r="E53" s="802"/>
      <c r="F53" s="802"/>
      <c r="G53" s="802"/>
      <c r="H53" s="802"/>
      <c r="I53" s="802"/>
      <c r="J53" s="802"/>
      <c r="K53" s="802"/>
      <c r="L53" s="802"/>
      <c r="M53" s="802"/>
      <c r="N53" s="802"/>
      <c r="O53" s="802"/>
      <c r="P53" s="803"/>
      <c r="Q53" s="879"/>
      <c r="R53" s="880"/>
      <c r="S53" s="880"/>
      <c r="T53" s="880"/>
      <c r="U53" s="880"/>
      <c r="V53" s="880"/>
      <c r="W53" s="880"/>
      <c r="X53" s="880"/>
      <c r="Y53" s="880"/>
      <c r="Z53" s="880"/>
      <c r="AA53" s="880"/>
      <c r="AB53" s="880"/>
      <c r="AC53" s="880"/>
      <c r="AD53" s="880"/>
      <c r="AE53" s="881"/>
      <c r="AF53" s="807"/>
      <c r="AG53" s="808"/>
      <c r="AH53" s="808"/>
      <c r="AI53" s="808"/>
      <c r="AJ53" s="809"/>
      <c r="AK53" s="882"/>
      <c r="AL53" s="880"/>
      <c r="AM53" s="880"/>
      <c r="AN53" s="880"/>
      <c r="AO53" s="880"/>
      <c r="AP53" s="880"/>
      <c r="AQ53" s="880"/>
      <c r="AR53" s="880"/>
      <c r="AS53" s="880"/>
      <c r="AT53" s="880"/>
      <c r="AU53" s="880"/>
      <c r="AV53" s="880"/>
      <c r="AW53" s="880"/>
      <c r="AX53" s="880"/>
      <c r="AY53" s="880"/>
      <c r="AZ53" s="883"/>
      <c r="BA53" s="883"/>
      <c r="BB53" s="883"/>
      <c r="BC53" s="883"/>
      <c r="BD53" s="883"/>
      <c r="BE53" s="874"/>
      <c r="BF53" s="874"/>
      <c r="BG53" s="874"/>
      <c r="BH53" s="874"/>
      <c r="BI53" s="875"/>
      <c r="BJ53" s="253"/>
      <c r="BK53" s="253"/>
      <c r="BL53" s="253"/>
      <c r="BM53" s="253"/>
      <c r="BN53" s="253"/>
      <c r="BO53" s="266"/>
      <c r="BP53" s="266"/>
      <c r="BQ53" s="263">
        <v>47</v>
      </c>
      <c r="BR53" s="264"/>
      <c r="BS53" s="814"/>
      <c r="BT53" s="815"/>
      <c r="BU53" s="815"/>
      <c r="BV53" s="815"/>
      <c r="BW53" s="815"/>
      <c r="BX53" s="815"/>
      <c r="BY53" s="815"/>
      <c r="BZ53" s="815"/>
      <c r="CA53" s="815"/>
      <c r="CB53" s="815"/>
      <c r="CC53" s="815"/>
      <c r="CD53" s="815"/>
      <c r="CE53" s="815"/>
      <c r="CF53" s="815"/>
      <c r="CG53" s="816"/>
      <c r="CH53" s="827"/>
      <c r="CI53" s="828"/>
      <c r="CJ53" s="828"/>
      <c r="CK53" s="828"/>
      <c r="CL53" s="829"/>
      <c r="CM53" s="827"/>
      <c r="CN53" s="828"/>
      <c r="CO53" s="828"/>
      <c r="CP53" s="828"/>
      <c r="CQ53" s="829"/>
      <c r="CR53" s="827"/>
      <c r="CS53" s="828"/>
      <c r="CT53" s="828"/>
      <c r="CU53" s="828"/>
      <c r="CV53" s="829"/>
      <c r="CW53" s="827"/>
      <c r="CX53" s="828"/>
      <c r="CY53" s="828"/>
      <c r="CZ53" s="828"/>
      <c r="DA53" s="829"/>
      <c r="DB53" s="827"/>
      <c r="DC53" s="828"/>
      <c r="DD53" s="828"/>
      <c r="DE53" s="828"/>
      <c r="DF53" s="829"/>
      <c r="DG53" s="827"/>
      <c r="DH53" s="828"/>
      <c r="DI53" s="828"/>
      <c r="DJ53" s="828"/>
      <c r="DK53" s="829"/>
      <c r="DL53" s="827"/>
      <c r="DM53" s="828"/>
      <c r="DN53" s="828"/>
      <c r="DO53" s="828"/>
      <c r="DP53" s="829"/>
      <c r="DQ53" s="827"/>
      <c r="DR53" s="828"/>
      <c r="DS53" s="828"/>
      <c r="DT53" s="828"/>
      <c r="DU53" s="829"/>
      <c r="DV53" s="830"/>
      <c r="DW53" s="831"/>
      <c r="DX53" s="831"/>
      <c r="DY53" s="831"/>
      <c r="DZ53" s="832"/>
      <c r="EA53" s="247"/>
    </row>
    <row r="54" spans="1:131" s="248" customFormat="1" ht="26.25" customHeight="1" x14ac:dyDescent="0.2">
      <c r="A54" s="262">
        <v>27</v>
      </c>
      <c r="B54" s="801"/>
      <c r="C54" s="802"/>
      <c r="D54" s="802"/>
      <c r="E54" s="802"/>
      <c r="F54" s="802"/>
      <c r="G54" s="802"/>
      <c r="H54" s="802"/>
      <c r="I54" s="802"/>
      <c r="J54" s="802"/>
      <c r="K54" s="802"/>
      <c r="L54" s="802"/>
      <c r="M54" s="802"/>
      <c r="N54" s="802"/>
      <c r="O54" s="802"/>
      <c r="P54" s="803"/>
      <c r="Q54" s="879"/>
      <c r="R54" s="880"/>
      <c r="S54" s="880"/>
      <c r="T54" s="880"/>
      <c r="U54" s="880"/>
      <c r="V54" s="880"/>
      <c r="W54" s="880"/>
      <c r="X54" s="880"/>
      <c r="Y54" s="880"/>
      <c r="Z54" s="880"/>
      <c r="AA54" s="880"/>
      <c r="AB54" s="880"/>
      <c r="AC54" s="880"/>
      <c r="AD54" s="880"/>
      <c r="AE54" s="881"/>
      <c r="AF54" s="807"/>
      <c r="AG54" s="808"/>
      <c r="AH54" s="808"/>
      <c r="AI54" s="808"/>
      <c r="AJ54" s="809"/>
      <c r="AK54" s="882"/>
      <c r="AL54" s="880"/>
      <c r="AM54" s="880"/>
      <c r="AN54" s="880"/>
      <c r="AO54" s="880"/>
      <c r="AP54" s="880"/>
      <c r="AQ54" s="880"/>
      <c r="AR54" s="880"/>
      <c r="AS54" s="880"/>
      <c r="AT54" s="880"/>
      <c r="AU54" s="880"/>
      <c r="AV54" s="880"/>
      <c r="AW54" s="880"/>
      <c r="AX54" s="880"/>
      <c r="AY54" s="880"/>
      <c r="AZ54" s="883"/>
      <c r="BA54" s="883"/>
      <c r="BB54" s="883"/>
      <c r="BC54" s="883"/>
      <c r="BD54" s="883"/>
      <c r="BE54" s="874"/>
      <c r="BF54" s="874"/>
      <c r="BG54" s="874"/>
      <c r="BH54" s="874"/>
      <c r="BI54" s="875"/>
      <c r="BJ54" s="253"/>
      <c r="BK54" s="253"/>
      <c r="BL54" s="253"/>
      <c r="BM54" s="253"/>
      <c r="BN54" s="253"/>
      <c r="BO54" s="266"/>
      <c r="BP54" s="266"/>
      <c r="BQ54" s="263">
        <v>48</v>
      </c>
      <c r="BR54" s="264"/>
      <c r="BS54" s="814"/>
      <c r="BT54" s="815"/>
      <c r="BU54" s="815"/>
      <c r="BV54" s="815"/>
      <c r="BW54" s="815"/>
      <c r="BX54" s="815"/>
      <c r="BY54" s="815"/>
      <c r="BZ54" s="815"/>
      <c r="CA54" s="815"/>
      <c r="CB54" s="815"/>
      <c r="CC54" s="815"/>
      <c r="CD54" s="815"/>
      <c r="CE54" s="815"/>
      <c r="CF54" s="815"/>
      <c r="CG54" s="816"/>
      <c r="CH54" s="827"/>
      <c r="CI54" s="828"/>
      <c r="CJ54" s="828"/>
      <c r="CK54" s="828"/>
      <c r="CL54" s="829"/>
      <c r="CM54" s="827"/>
      <c r="CN54" s="828"/>
      <c r="CO54" s="828"/>
      <c r="CP54" s="828"/>
      <c r="CQ54" s="829"/>
      <c r="CR54" s="827"/>
      <c r="CS54" s="828"/>
      <c r="CT54" s="828"/>
      <c r="CU54" s="828"/>
      <c r="CV54" s="829"/>
      <c r="CW54" s="827"/>
      <c r="CX54" s="828"/>
      <c r="CY54" s="828"/>
      <c r="CZ54" s="828"/>
      <c r="DA54" s="829"/>
      <c r="DB54" s="827"/>
      <c r="DC54" s="828"/>
      <c r="DD54" s="828"/>
      <c r="DE54" s="828"/>
      <c r="DF54" s="829"/>
      <c r="DG54" s="827"/>
      <c r="DH54" s="828"/>
      <c r="DI54" s="828"/>
      <c r="DJ54" s="828"/>
      <c r="DK54" s="829"/>
      <c r="DL54" s="827"/>
      <c r="DM54" s="828"/>
      <c r="DN54" s="828"/>
      <c r="DO54" s="828"/>
      <c r="DP54" s="829"/>
      <c r="DQ54" s="827"/>
      <c r="DR54" s="828"/>
      <c r="DS54" s="828"/>
      <c r="DT54" s="828"/>
      <c r="DU54" s="829"/>
      <c r="DV54" s="830"/>
      <c r="DW54" s="831"/>
      <c r="DX54" s="831"/>
      <c r="DY54" s="831"/>
      <c r="DZ54" s="832"/>
      <c r="EA54" s="247"/>
    </row>
    <row r="55" spans="1:131" s="248" customFormat="1" ht="26.25" customHeight="1" x14ac:dyDescent="0.2">
      <c r="A55" s="262">
        <v>28</v>
      </c>
      <c r="B55" s="801"/>
      <c r="C55" s="802"/>
      <c r="D55" s="802"/>
      <c r="E55" s="802"/>
      <c r="F55" s="802"/>
      <c r="G55" s="802"/>
      <c r="H55" s="802"/>
      <c r="I55" s="802"/>
      <c r="J55" s="802"/>
      <c r="K55" s="802"/>
      <c r="L55" s="802"/>
      <c r="M55" s="802"/>
      <c r="N55" s="802"/>
      <c r="O55" s="802"/>
      <c r="P55" s="803"/>
      <c r="Q55" s="879"/>
      <c r="R55" s="880"/>
      <c r="S55" s="880"/>
      <c r="T55" s="880"/>
      <c r="U55" s="880"/>
      <c r="V55" s="880"/>
      <c r="W55" s="880"/>
      <c r="X55" s="880"/>
      <c r="Y55" s="880"/>
      <c r="Z55" s="880"/>
      <c r="AA55" s="880"/>
      <c r="AB55" s="880"/>
      <c r="AC55" s="880"/>
      <c r="AD55" s="880"/>
      <c r="AE55" s="881"/>
      <c r="AF55" s="807"/>
      <c r="AG55" s="808"/>
      <c r="AH55" s="808"/>
      <c r="AI55" s="808"/>
      <c r="AJ55" s="809"/>
      <c r="AK55" s="882"/>
      <c r="AL55" s="880"/>
      <c r="AM55" s="880"/>
      <c r="AN55" s="880"/>
      <c r="AO55" s="880"/>
      <c r="AP55" s="880"/>
      <c r="AQ55" s="880"/>
      <c r="AR55" s="880"/>
      <c r="AS55" s="880"/>
      <c r="AT55" s="880"/>
      <c r="AU55" s="880"/>
      <c r="AV55" s="880"/>
      <c r="AW55" s="880"/>
      <c r="AX55" s="880"/>
      <c r="AY55" s="880"/>
      <c r="AZ55" s="883"/>
      <c r="BA55" s="883"/>
      <c r="BB55" s="883"/>
      <c r="BC55" s="883"/>
      <c r="BD55" s="883"/>
      <c r="BE55" s="874"/>
      <c r="BF55" s="874"/>
      <c r="BG55" s="874"/>
      <c r="BH55" s="874"/>
      <c r="BI55" s="875"/>
      <c r="BJ55" s="253"/>
      <c r="BK55" s="253"/>
      <c r="BL55" s="253"/>
      <c r="BM55" s="253"/>
      <c r="BN55" s="253"/>
      <c r="BO55" s="266"/>
      <c r="BP55" s="266"/>
      <c r="BQ55" s="263">
        <v>49</v>
      </c>
      <c r="BR55" s="264"/>
      <c r="BS55" s="814"/>
      <c r="BT55" s="815"/>
      <c r="BU55" s="815"/>
      <c r="BV55" s="815"/>
      <c r="BW55" s="815"/>
      <c r="BX55" s="815"/>
      <c r="BY55" s="815"/>
      <c r="BZ55" s="815"/>
      <c r="CA55" s="815"/>
      <c r="CB55" s="815"/>
      <c r="CC55" s="815"/>
      <c r="CD55" s="815"/>
      <c r="CE55" s="815"/>
      <c r="CF55" s="815"/>
      <c r="CG55" s="816"/>
      <c r="CH55" s="827"/>
      <c r="CI55" s="828"/>
      <c r="CJ55" s="828"/>
      <c r="CK55" s="828"/>
      <c r="CL55" s="829"/>
      <c r="CM55" s="827"/>
      <c r="CN55" s="828"/>
      <c r="CO55" s="828"/>
      <c r="CP55" s="828"/>
      <c r="CQ55" s="829"/>
      <c r="CR55" s="827"/>
      <c r="CS55" s="828"/>
      <c r="CT55" s="828"/>
      <c r="CU55" s="828"/>
      <c r="CV55" s="829"/>
      <c r="CW55" s="827"/>
      <c r="CX55" s="828"/>
      <c r="CY55" s="828"/>
      <c r="CZ55" s="828"/>
      <c r="DA55" s="829"/>
      <c r="DB55" s="827"/>
      <c r="DC55" s="828"/>
      <c r="DD55" s="828"/>
      <c r="DE55" s="828"/>
      <c r="DF55" s="829"/>
      <c r="DG55" s="827"/>
      <c r="DH55" s="828"/>
      <c r="DI55" s="828"/>
      <c r="DJ55" s="828"/>
      <c r="DK55" s="829"/>
      <c r="DL55" s="827"/>
      <c r="DM55" s="828"/>
      <c r="DN55" s="828"/>
      <c r="DO55" s="828"/>
      <c r="DP55" s="829"/>
      <c r="DQ55" s="827"/>
      <c r="DR55" s="828"/>
      <c r="DS55" s="828"/>
      <c r="DT55" s="828"/>
      <c r="DU55" s="829"/>
      <c r="DV55" s="830"/>
      <c r="DW55" s="831"/>
      <c r="DX55" s="831"/>
      <c r="DY55" s="831"/>
      <c r="DZ55" s="832"/>
      <c r="EA55" s="247"/>
    </row>
    <row r="56" spans="1:131" s="248" customFormat="1" ht="26.25" customHeight="1" x14ac:dyDescent="0.2">
      <c r="A56" s="262">
        <v>29</v>
      </c>
      <c r="B56" s="801"/>
      <c r="C56" s="802"/>
      <c r="D56" s="802"/>
      <c r="E56" s="802"/>
      <c r="F56" s="802"/>
      <c r="G56" s="802"/>
      <c r="H56" s="802"/>
      <c r="I56" s="802"/>
      <c r="J56" s="802"/>
      <c r="K56" s="802"/>
      <c r="L56" s="802"/>
      <c r="M56" s="802"/>
      <c r="N56" s="802"/>
      <c r="O56" s="802"/>
      <c r="P56" s="803"/>
      <c r="Q56" s="879"/>
      <c r="R56" s="880"/>
      <c r="S56" s="880"/>
      <c r="T56" s="880"/>
      <c r="U56" s="880"/>
      <c r="V56" s="880"/>
      <c r="W56" s="880"/>
      <c r="X56" s="880"/>
      <c r="Y56" s="880"/>
      <c r="Z56" s="880"/>
      <c r="AA56" s="880"/>
      <c r="AB56" s="880"/>
      <c r="AC56" s="880"/>
      <c r="AD56" s="880"/>
      <c r="AE56" s="881"/>
      <c r="AF56" s="807"/>
      <c r="AG56" s="808"/>
      <c r="AH56" s="808"/>
      <c r="AI56" s="808"/>
      <c r="AJ56" s="809"/>
      <c r="AK56" s="882"/>
      <c r="AL56" s="880"/>
      <c r="AM56" s="880"/>
      <c r="AN56" s="880"/>
      <c r="AO56" s="880"/>
      <c r="AP56" s="880"/>
      <c r="AQ56" s="880"/>
      <c r="AR56" s="880"/>
      <c r="AS56" s="880"/>
      <c r="AT56" s="880"/>
      <c r="AU56" s="880"/>
      <c r="AV56" s="880"/>
      <c r="AW56" s="880"/>
      <c r="AX56" s="880"/>
      <c r="AY56" s="880"/>
      <c r="AZ56" s="883"/>
      <c r="BA56" s="883"/>
      <c r="BB56" s="883"/>
      <c r="BC56" s="883"/>
      <c r="BD56" s="883"/>
      <c r="BE56" s="874"/>
      <c r="BF56" s="874"/>
      <c r="BG56" s="874"/>
      <c r="BH56" s="874"/>
      <c r="BI56" s="875"/>
      <c r="BJ56" s="253"/>
      <c r="BK56" s="253"/>
      <c r="BL56" s="253"/>
      <c r="BM56" s="253"/>
      <c r="BN56" s="253"/>
      <c r="BO56" s="266"/>
      <c r="BP56" s="266"/>
      <c r="BQ56" s="263">
        <v>50</v>
      </c>
      <c r="BR56" s="264"/>
      <c r="BS56" s="814"/>
      <c r="BT56" s="815"/>
      <c r="BU56" s="815"/>
      <c r="BV56" s="815"/>
      <c r="BW56" s="815"/>
      <c r="BX56" s="815"/>
      <c r="BY56" s="815"/>
      <c r="BZ56" s="815"/>
      <c r="CA56" s="815"/>
      <c r="CB56" s="815"/>
      <c r="CC56" s="815"/>
      <c r="CD56" s="815"/>
      <c r="CE56" s="815"/>
      <c r="CF56" s="815"/>
      <c r="CG56" s="816"/>
      <c r="CH56" s="827"/>
      <c r="CI56" s="828"/>
      <c r="CJ56" s="828"/>
      <c r="CK56" s="828"/>
      <c r="CL56" s="829"/>
      <c r="CM56" s="827"/>
      <c r="CN56" s="828"/>
      <c r="CO56" s="828"/>
      <c r="CP56" s="828"/>
      <c r="CQ56" s="829"/>
      <c r="CR56" s="827"/>
      <c r="CS56" s="828"/>
      <c r="CT56" s="828"/>
      <c r="CU56" s="828"/>
      <c r="CV56" s="829"/>
      <c r="CW56" s="827"/>
      <c r="CX56" s="828"/>
      <c r="CY56" s="828"/>
      <c r="CZ56" s="828"/>
      <c r="DA56" s="829"/>
      <c r="DB56" s="827"/>
      <c r="DC56" s="828"/>
      <c r="DD56" s="828"/>
      <c r="DE56" s="828"/>
      <c r="DF56" s="829"/>
      <c r="DG56" s="827"/>
      <c r="DH56" s="828"/>
      <c r="DI56" s="828"/>
      <c r="DJ56" s="828"/>
      <c r="DK56" s="829"/>
      <c r="DL56" s="827"/>
      <c r="DM56" s="828"/>
      <c r="DN56" s="828"/>
      <c r="DO56" s="828"/>
      <c r="DP56" s="829"/>
      <c r="DQ56" s="827"/>
      <c r="DR56" s="828"/>
      <c r="DS56" s="828"/>
      <c r="DT56" s="828"/>
      <c r="DU56" s="829"/>
      <c r="DV56" s="830"/>
      <c r="DW56" s="831"/>
      <c r="DX56" s="831"/>
      <c r="DY56" s="831"/>
      <c r="DZ56" s="832"/>
      <c r="EA56" s="247"/>
    </row>
    <row r="57" spans="1:131" s="248" customFormat="1" ht="26.25" customHeight="1" x14ac:dyDescent="0.2">
      <c r="A57" s="262">
        <v>30</v>
      </c>
      <c r="B57" s="801"/>
      <c r="C57" s="802"/>
      <c r="D57" s="802"/>
      <c r="E57" s="802"/>
      <c r="F57" s="802"/>
      <c r="G57" s="802"/>
      <c r="H57" s="802"/>
      <c r="I57" s="802"/>
      <c r="J57" s="802"/>
      <c r="K57" s="802"/>
      <c r="L57" s="802"/>
      <c r="M57" s="802"/>
      <c r="N57" s="802"/>
      <c r="O57" s="802"/>
      <c r="P57" s="803"/>
      <c r="Q57" s="879"/>
      <c r="R57" s="880"/>
      <c r="S57" s="880"/>
      <c r="T57" s="880"/>
      <c r="U57" s="880"/>
      <c r="V57" s="880"/>
      <c r="W57" s="880"/>
      <c r="X57" s="880"/>
      <c r="Y57" s="880"/>
      <c r="Z57" s="880"/>
      <c r="AA57" s="880"/>
      <c r="AB57" s="880"/>
      <c r="AC57" s="880"/>
      <c r="AD57" s="880"/>
      <c r="AE57" s="881"/>
      <c r="AF57" s="807"/>
      <c r="AG57" s="808"/>
      <c r="AH57" s="808"/>
      <c r="AI57" s="808"/>
      <c r="AJ57" s="809"/>
      <c r="AK57" s="882"/>
      <c r="AL57" s="880"/>
      <c r="AM57" s="880"/>
      <c r="AN57" s="880"/>
      <c r="AO57" s="880"/>
      <c r="AP57" s="880"/>
      <c r="AQ57" s="880"/>
      <c r="AR57" s="880"/>
      <c r="AS57" s="880"/>
      <c r="AT57" s="880"/>
      <c r="AU57" s="880"/>
      <c r="AV57" s="880"/>
      <c r="AW57" s="880"/>
      <c r="AX57" s="880"/>
      <c r="AY57" s="880"/>
      <c r="AZ57" s="883"/>
      <c r="BA57" s="883"/>
      <c r="BB57" s="883"/>
      <c r="BC57" s="883"/>
      <c r="BD57" s="883"/>
      <c r="BE57" s="874"/>
      <c r="BF57" s="874"/>
      <c r="BG57" s="874"/>
      <c r="BH57" s="874"/>
      <c r="BI57" s="875"/>
      <c r="BJ57" s="253"/>
      <c r="BK57" s="253"/>
      <c r="BL57" s="253"/>
      <c r="BM57" s="253"/>
      <c r="BN57" s="253"/>
      <c r="BO57" s="266"/>
      <c r="BP57" s="266"/>
      <c r="BQ57" s="263">
        <v>51</v>
      </c>
      <c r="BR57" s="264"/>
      <c r="BS57" s="814"/>
      <c r="BT57" s="815"/>
      <c r="BU57" s="815"/>
      <c r="BV57" s="815"/>
      <c r="BW57" s="815"/>
      <c r="BX57" s="815"/>
      <c r="BY57" s="815"/>
      <c r="BZ57" s="815"/>
      <c r="CA57" s="815"/>
      <c r="CB57" s="815"/>
      <c r="CC57" s="815"/>
      <c r="CD57" s="815"/>
      <c r="CE57" s="815"/>
      <c r="CF57" s="815"/>
      <c r="CG57" s="816"/>
      <c r="CH57" s="827"/>
      <c r="CI57" s="828"/>
      <c r="CJ57" s="828"/>
      <c r="CK57" s="828"/>
      <c r="CL57" s="829"/>
      <c r="CM57" s="827"/>
      <c r="CN57" s="828"/>
      <c r="CO57" s="828"/>
      <c r="CP57" s="828"/>
      <c r="CQ57" s="829"/>
      <c r="CR57" s="827"/>
      <c r="CS57" s="828"/>
      <c r="CT57" s="828"/>
      <c r="CU57" s="828"/>
      <c r="CV57" s="829"/>
      <c r="CW57" s="827"/>
      <c r="CX57" s="828"/>
      <c r="CY57" s="828"/>
      <c r="CZ57" s="828"/>
      <c r="DA57" s="829"/>
      <c r="DB57" s="827"/>
      <c r="DC57" s="828"/>
      <c r="DD57" s="828"/>
      <c r="DE57" s="828"/>
      <c r="DF57" s="829"/>
      <c r="DG57" s="827"/>
      <c r="DH57" s="828"/>
      <c r="DI57" s="828"/>
      <c r="DJ57" s="828"/>
      <c r="DK57" s="829"/>
      <c r="DL57" s="827"/>
      <c r="DM57" s="828"/>
      <c r="DN57" s="828"/>
      <c r="DO57" s="828"/>
      <c r="DP57" s="829"/>
      <c r="DQ57" s="827"/>
      <c r="DR57" s="828"/>
      <c r="DS57" s="828"/>
      <c r="DT57" s="828"/>
      <c r="DU57" s="829"/>
      <c r="DV57" s="830"/>
      <c r="DW57" s="831"/>
      <c r="DX57" s="831"/>
      <c r="DY57" s="831"/>
      <c r="DZ57" s="832"/>
      <c r="EA57" s="247"/>
    </row>
    <row r="58" spans="1:131" s="248" customFormat="1" ht="26.25" customHeight="1" x14ac:dyDescent="0.2">
      <c r="A58" s="262">
        <v>31</v>
      </c>
      <c r="B58" s="801"/>
      <c r="C58" s="802"/>
      <c r="D58" s="802"/>
      <c r="E58" s="802"/>
      <c r="F58" s="802"/>
      <c r="G58" s="802"/>
      <c r="H58" s="802"/>
      <c r="I58" s="802"/>
      <c r="J58" s="802"/>
      <c r="K58" s="802"/>
      <c r="L58" s="802"/>
      <c r="M58" s="802"/>
      <c r="N58" s="802"/>
      <c r="O58" s="802"/>
      <c r="P58" s="803"/>
      <c r="Q58" s="879"/>
      <c r="R58" s="880"/>
      <c r="S58" s="880"/>
      <c r="T58" s="880"/>
      <c r="U58" s="880"/>
      <c r="V58" s="880"/>
      <c r="W58" s="880"/>
      <c r="X58" s="880"/>
      <c r="Y58" s="880"/>
      <c r="Z58" s="880"/>
      <c r="AA58" s="880"/>
      <c r="AB58" s="880"/>
      <c r="AC58" s="880"/>
      <c r="AD58" s="880"/>
      <c r="AE58" s="881"/>
      <c r="AF58" s="807"/>
      <c r="AG58" s="808"/>
      <c r="AH58" s="808"/>
      <c r="AI58" s="808"/>
      <c r="AJ58" s="809"/>
      <c r="AK58" s="882"/>
      <c r="AL58" s="880"/>
      <c r="AM58" s="880"/>
      <c r="AN58" s="880"/>
      <c r="AO58" s="880"/>
      <c r="AP58" s="880"/>
      <c r="AQ58" s="880"/>
      <c r="AR58" s="880"/>
      <c r="AS58" s="880"/>
      <c r="AT58" s="880"/>
      <c r="AU58" s="880"/>
      <c r="AV58" s="880"/>
      <c r="AW58" s="880"/>
      <c r="AX58" s="880"/>
      <c r="AY58" s="880"/>
      <c r="AZ58" s="883"/>
      <c r="BA58" s="883"/>
      <c r="BB58" s="883"/>
      <c r="BC58" s="883"/>
      <c r="BD58" s="883"/>
      <c r="BE58" s="874"/>
      <c r="BF58" s="874"/>
      <c r="BG58" s="874"/>
      <c r="BH58" s="874"/>
      <c r="BI58" s="875"/>
      <c r="BJ58" s="253"/>
      <c r="BK58" s="253"/>
      <c r="BL58" s="253"/>
      <c r="BM58" s="253"/>
      <c r="BN58" s="253"/>
      <c r="BO58" s="266"/>
      <c r="BP58" s="266"/>
      <c r="BQ58" s="263">
        <v>52</v>
      </c>
      <c r="BR58" s="264"/>
      <c r="BS58" s="814"/>
      <c r="BT58" s="815"/>
      <c r="BU58" s="815"/>
      <c r="BV58" s="815"/>
      <c r="BW58" s="815"/>
      <c r="BX58" s="815"/>
      <c r="BY58" s="815"/>
      <c r="BZ58" s="815"/>
      <c r="CA58" s="815"/>
      <c r="CB58" s="815"/>
      <c r="CC58" s="815"/>
      <c r="CD58" s="815"/>
      <c r="CE58" s="815"/>
      <c r="CF58" s="815"/>
      <c r="CG58" s="816"/>
      <c r="CH58" s="827"/>
      <c r="CI58" s="828"/>
      <c r="CJ58" s="828"/>
      <c r="CK58" s="828"/>
      <c r="CL58" s="829"/>
      <c r="CM58" s="827"/>
      <c r="CN58" s="828"/>
      <c r="CO58" s="828"/>
      <c r="CP58" s="828"/>
      <c r="CQ58" s="829"/>
      <c r="CR58" s="827"/>
      <c r="CS58" s="828"/>
      <c r="CT58" s="828"/>
      <c r="CU58" s="828"/>
      <c r="CV58" s="829"/>
      <c r="CW58" s="827"/>
      <c r="CX58" s="828"/>
      <c r="CY58" s="828"/>
      <c r="CZ58" s="828"/>
      <c r="DA58" s="829"/>
      <c r="DB58" s="827"/>
      <c r="DC58" s="828"/>
      <c r="DD58" s="828"/>
      <c r="DE58" s="828"/>
      <c r="DF58" s="829"/>
      <c r="DG58" s="827"/>
      <c r="DH58" s="828"/>
      <c r="DI58" s="828"/>
      <c r="DJ58" s="828"/>
      <c r="DK58" s="829"/>
      <c r="DL58" s="827"/>
      <c r="DM58" s="828"/>
      <c r="DN58" s="828"/>
      <c r="DO58" s="828"/>
      <c r="DP58" s="829"/>
      <c r="DQ58" s="827"/>
      <c r="DR58" s="828"/>
      <c r="DS58" s="828"/>
      <c r="DT58" s="828"/>
      <c r="DU58" s="829"/>
      <c r="DV58" s="830"/>
      <c r="DW58" s="831"/>
      <c r="DX58" s="831"/>
      <c r="DY58" s="831"/>
      <c r="DZ58" s="832"/>
      <c r="EA58" s="247"/>
    </row>
    <row r="59" spans="1:131" s="248" customFormat="1" ht="26.25" customHeight="1" x14ac:dyDescent="0.2">
      <c r="A59" s="262">
        <v>32</v>
      </c>
      <c r="B59" s="801"/>
      <c r="C59" s="802"/>
      <c r="D59" s="802"/>
      <c r="E59" s="802"/>
      <c r="F59" s="802"/>
      <c r="G59" s="802"/>
      <c r="H59" s="802"/>
      <c r="I59" s="802"/>
      <c r="J59" s="802"/>
      <c r="K59" s="802"/>
      <c r="L59" s="802"/>
      <c r="M59" s="802"/>
      <c r="N59" s="802"/>
      <c r="O59" s="802"/>
      <c r="P59" s="803"/>
      <c r="Q59" s="879"/>
      <c r="R59" s="880"/>
      <c r="S59" s="880"/>
      <c r="T59" s="880"/>
      <c r="U59" s="880"/>
      <c r="V59" s="880"/>
      <c r="W59" s="880"/>
      <c r="X59" s="880"/>
      <c r="Y59" s="880"/>
      <c r="Z59" s="880"/>
      <c r="AA59" s="880"/>
      <c r="AB59" s="880"/>
      <c r="AC59" s="880"/>
      <c r="AD59" s="880"/>
      <c r="AE59" s="881"/>
      <c r="AF59" s="807"/>
      <c r="AG59" s="808"/>
      <c r="AH59" s="808"/>
      <c r="AI59" s="808"/>
      <c r="AJ59" s="809"/>
      <c r="AK59" s="882"/>
      <c r="AL59" s="880"/>
      <c r="AM59" s="880"/>
      <c r="AN59" s="880"/>
      <c r="AO59" s="880"/>
      <c r="AP59" s="880"/>
      <c r="AQ59" s="880"/>
      <c r="AR59" s="880"/>
      <c r="AS59" s="880"/>
      <c r="AT59" s="880"/>
      <c r="AU59" s="880"/>
      <c r="AV59" s="880"/>
      <c r="AW59" s="880"/>
      <c r="AX59" s="880"/>
      <c r="AY59" s="880"/>
      <c r="AZ59" s="883"/>
      <c r="BA59" s="883"/>
      <c r="BB59" s="883"/>
      <c r="BC59" s="883"/>
      <c r="BD59" s="883"/>
      <c r="BE59" s="874"/>
      <c r="BF59" s="874"/>
      <c r="BG59" s="874"/>
      <c r="BH59" s="874"/>
      <c r="BI59" s="875"/>
      <c r="BJ59" s="253"/>
      <c r="BK59" s="253"/>
      <c r="BL59" s="253"/>
      <c r="BM59" s="253"/>
      <c r="BN59" s="253"/>
      <c r="BO59" s="266"/>
      <c r="BP59" s="266"/>
      <c r="BQ59" s="263">
        <v>53</v>
      </c>
      <c r="BR59" s="264"/>
      <c r="BS59" s="814"/>
      <c r="BT59" s="815"/>
      <c r="BU59" s="815"/>
      <c r="BV59" s="815"/>
      <c r="BW59" s="815"/>
      <c r="BX59" s="815"/>
      <c r="BY59" s="815"/>
      <c r="BZ59" s="815"/>
      <c r="CA59" s="815"/>
      <c r="CB59" s="815"/>
      <c r="CC59" s="815"/>
      <c r="CD59" s="815"/>
      <c r="CE59" s="815"/>
      <c r="CF59" s="815"/>
      <c r="CG59" s="816"/>
      <c r="CH59" s="827"/>
      <c r="CI59" s="828"/>
      <c r="CJ59" s="828"/>
      <c r="CK59" s="828"/>
      <c r="CL59" s="829"/>
      <c r="CM59" s="827"/>
      <c r="CN59" s="828"/>
      <c r="CO59" s="828"/>
      <c r="CP59" s="828"/>
      <c r="CQ59" s="829"/>
      <c r="CR59" s="827"/>
      <c r="CS59" s="828"/>
      <c r="CT59" s="828"/>
      <c r="CU59" s="828"/>
      <c r="CV59" s="829"/>
      <c r="CW59" s="827"/>
      <c r="CX59" s="828"/>
      <c r="CY59" s="828"/>
      <c r="CZ59" s="828"/>
      <c r="DA59" s="829"/>
      <c r="DB59" s="827"/>
      <c r="DC59" s="828"/>
      <c r="DD59" s="828"/>
      <c r="DE59" s="828"/>
      <c r="DF59" s="829"/>
      <c r="DG59" s="827"/>
      <c r="DH59" s="828"/>
      <c r="DI59" s="828"/>
      <c r="DJ59" s="828"/>
      <c r="DK59" s="829"/>
      <c r="DL59" s="827"/>
      <c r="DM59" s="828"/>
      <c r="DN59" s="828"/>
      <c r="DO59" s="828"/>
      <c r="DP59" s="829"/>
      <c r="DQ59" s="827"/>
      <c r="DR59" s="828"/>
      <c r="DS59" s="828"/>
      <c r="DT59" s="828"/>
      <c r="DU59" s="829"/>
      <c r="DV59" s="830"/>
      <c r="DW59" s="831"/>
      <c r="DX59" s="831"/>
      <c r="DY59" s="831"/>
      <c r="DZ59" s="832"/>
      <c r="EA59" s="247"/>
    </row>
    <row r="60" spans="1:131" s="248" customFormat="1" ht="26.25" customHeight="1" x14ac:dyDescent="0.2">
      <c r="A60" s="262">
        <v>33</v>
      </c>
      <c r="B60" s="801"/>
      <c r="C60" s="802"/>
      <c r="D60" s="802"/>
      <c r="E60" s="802"/>
      <c r="F60" s="802"/>
      <c r="G60" s="802"/>
      <c r="H60" s="802"/>
      <c r="I60" s="802"/>
      <c r="J60" s="802"/>
      <c r="K60" s="802"/>
      <c r="L60" s="802"/>
      <c r="M60" s="802"/>
      <c r="N60" s="802"/>
      <c r="O60" s="802"/>
      <c r="P60" s="803"/>
      <c r="Q60" s="879"/>
      <c r="R60" s="880"/>
      <c r="S60" s="880"/>
      <c r="T60" s="880"/>
      <c r="U60" s="880"/>
      <c r="V60" s="880"/>
      <c r="W60" s="880"/>
      <c r="X60" s="880"/>
      <c r="Y60" s="880"/>
      <c r="Z60" s="880"/>
      <c r="AA60" s="880"/>
      <c r="AB60" s="880"/>
      <c r="AC60" s="880"/>
      <c r="AD60" s="880"/>
      <c r="AE60" s="881"/>
      <c r="AF60" s="807"/>
      <c r="AG60" s="808"/>
      <c r="AH60" s="808"/>
      <c r="AI60" s="808"/>
      <c r="AJ60" s="809"/>
      <c r="AK60" s="882"/>
      <c r="AL60" s="880"/>
      <c r="AM60" s="880"/>
      <c r="AN60" s="880"/>
      <c r="AO60" s="880"/>
      <c r="AP60" s="880"/>
      <c r="AQ60" s="880"/>
      <c r="AR60" s="880"/>
      <c r="AS60" s="880"/>
      <c r="AT60" s="880"/>
      <c r="AU60" s="880"/>
      <c r="AV60" s="880"/>
      <c r="AW60" s="880"/>
      <c r="AX60" s="880"/>
      <c r="AY60" s="880"/>
      <c r="AZ60" s="883"/>
      <c r="BA60" s="883"/>
      <c r="BB60" s="883"/>
      <c r="BC60" s="883"/>
      <c r="BD60" s="883"/>
      <c r="BE60" s="874"/>
      <c r="BF60" s="874"/>
      <c r="BG60" s="874"/>
      <c r="BH60" s="874"/>
      <c r="BI60" s="875"/>
      <c r="BJ60" s="253"/>
      <c r="BK60" s="253"/>
      <c r="BL60" s="253"/>
      <c r="BM60" s="253"/>
      <c r="BN60" s="253"/>
      <c r="BO60" s="266"/>
      <c r="BP60" s="266"/>
      <c r="BQ60" s="263">
        <v>54</v>
      </c>
      <c r="BR60" s="264"/>
      <c r="BS60" s="814"/>
      <c r="BT60" s="815"/>
      <c r="BU60" s="815"/>
      <c r="BV60" s="815"/>
      <c r="BW60" s="815"/>
      <c r="BX60" s="815"/>
      <c r="BY60" s="815"/>
      <c r="BZ60" s="815"/>
      <c r="CA60" s="815"/>
      <c r="CB60" s="815"/>
      <c r="CC60" s="815"/>
      <c r="CD60" s="815"/>
      <c r="CE60" s="815"/>
      <c r="CF60" s="815"/>
      <c r="CG60" s="816"/>
      <c r="CH60" s="827"/>
      <c r="CI60" s="828"/>
      <c r="CJ60" s="828"/>
      <c r="CK60" s="828"/>
      <c r="CL60" s="829"/>
      <c r="CM60" s="827"/>
      <c r="CN60" s="828"/>
      <c r="CO60" s="828"/>
      <c r="CP60" s="828"/>
      <c r="CQ60" s="829"/>
      <c r="CR60" s="827"/>
      <c r="CS60" s="828"/>
      <c r="CT60" s="828"/>
      <c r="CU60" s="828"/>
      <c r="CV60" s="829"/>
      <c r="CW60" s="827"/>
      <c r="CX60" s="828"/>
      <c r="CY60" s="828"/>
      <c r="CZ60" s="828"/>
      <c r="DA60" s="829"/>
      <c r="DB60" s="827"/>
      <c r="DC60" s="828"/>
      <c r="DD60" s="828"/>
      <c r="DE60" s="828"/>
      <c r="DF60" s="829"/>
      <c r="DG60" s="827"/>
      <c r="DH60" s="828"/>
      <c r="DI60" s="828"/>
      <c r="DJ60" s="828"/>
      <c r="DK60" s="829"/>
      <c r="DL60" s="827"/>
      <c r="DM60" s="828"/>
      <c r="DN60" s="828"/>
      <c r="DO60" s="828"/>
      <c r="DP60" s="829"/>
      <c r="DQ60" s="827"/>
      <c r="DR60" s="828"/>
      <c r="DS60" s="828"/>
      <c r="DT60" s="828"/>
      <c r="DU60" s="829"/>
      <c r="DV60" s="830"/>
      <c r="DW60" s="831"/>
      <c r="DX60" s="831"/>
      <c r="DY60" s="831"/>
      <c r="DZ60" s="832"/>
      <c r="EA60" s="247"/>
    </row>
    <row r="61" spans="1:131" s="248" customFormat="1" ht="26.25" customHeight="1" thickBot="1" x14ac:dyDescent="0.25">
      <c r="A61" s="262">
        <v>34</v>
      </c>
      <c r="B61" s="801"/>
      <c r="C61" s="802"/>
      <c r="D61" s="802"/>
      <c r="E61" s="802"/>
      <c r="F61" s="802"/>
      <c r="G61" s="802"/>
      <c r="H61" s="802"/>
      <c r="I61" s="802"/>
      <c r="J61" s="802"/>
      <c r="K61" s="802"/>
      <c r="L61" s="802"/>
      <c r="M61" s="802"/>
      <c r="N61" s="802"/>
      <c r="O61" s="802"/>
      <c r="P61" s="803"/>
      <c r="Q61" s="879"/>
      <c r="R61" s="880"/>
      <c r="S61" s="880"/>
      <c r="T61" s="880"/>
      <c r="U61" s="880"/>
      <c r="V61" s="880"/>
      <c r="W61" s="880"/>
      <c r="X61" s="880"/>
      <c r="Y61" s="880"/>
      <c r="Z61" s="880"/>
      <c r="AA61" s="880"/>
      <c r="AB61" s="880"/>
      <c r="AC61" s="880"/>
      <c r="AD61" s="880"/>
      <c r="AE61" s="881"/>
      <c r="AF61" s="807"/>
      <c r="AG61" s="808"/>
      <c r="AH61" s="808"/>
      <c r="AI61" s="808"/>
      <c r="AJ61" s="809"/>
      <c r="AK61" s="882"/>
      <c r="AL61" s="880"/>
      <c r="AM61" s="880"/>
      <c r="AN61" s="880"/>
      <c r="AO61" s="880"/>
      <c r="AP61" s="880"/>
      <c r="AQ61" s="880"/>
      <c r="AR61" s="880"/>
      <c r="AS61" s="880"/>
      <c r="AT61" s="880"/>
      <c r="AU61" s="880"/>
      <c r="AV61" s="880"/>
      <c r="AW61" s="880"/>
      <c r="AX61" s="880"/>
      <c r="AY61" s="880"/>
      <c r="AZ61" s="883"/>
      <c r="BA61" s="883"/>
      <c r="BB61" s="883"/>
      <c r="BC61" s="883"/>
      <c r="BD61" s="883"/>
      <c r="BE61" s="874"/>
      <c r="BF61" s="874"/>
      <c r="BG61" s="874"/>
      <c r="BH61" s="874"/>
      <c r="BI61" s="875"/>
      <c r="BJ61" s="253"/>
      <c r="BK61" s="253"/>
      <c r="BL61" s="253"/>
      <c r="BM61" s="253"/>
      <c r="BN61" s="253"/>
      <c r="BO61" s="266"/>
      <c r="BP61" s="266"/>
      <c r="BQ61" s="263">
        <v>55</v>
      </c>
      <c r="BR61" s="264"/>
      <c r="BS61" s="814"/>
      <c r="BT61" s="815"/>
      <c r="BU61" s="815"/>
      <c r="BV61" s="815"/>
      <c r="BW61" s="815"/>
      <c r="BX61" s="815"/>
      <c r="BY61" s="815"/>
      <c r="BZ61" s="815"/>
      <c r="CA61" s="815"/>
      <c r="CB61" s="815"/>
      <c r="CC61" s="815"/>
      <c r="CD61" s="815"/>
      <c r="CE61" s="815"/>
      <c r="CF61" s="815"/>
      <c r="CG61" s="816"/>
      <c r="CH61" s="827"/>
      <c r="CI61" s="828"/>
      <c r="CJ61" s="828"/>
      <c r="CK61" s="828"/>
      <c r="CL61" s="829"/>
      <c r="CM61" s="827"/>
      <c r="CN61" s="828"/>
      <c r="CO61" s="828"/>
      <c r="CP61" s="828"/>
      <c r="CQ61" s="829"/>
      <c r="CR61" s="827"/>
      <c r="CS61" s="828"/>
      <c r="CT61" s="828"/>
      <c r="CU61" s="828"/>
      <c r="CV61" s="829"/>
      <c r="CW61" s="827"/>
      <c r="CX61" s="828"/>
      <c r="CY61" s="828"/>
      <c r="CZ61" s="828"/>
      <c r="DA61" s="829"/>
      <c r="DB61" s="827"/>
      <c r="DC61" s="828"/>
      <c r="DD61" s="828"/>
      <c r="DE61" s="828"/>
      <c r="DF61" s="829"/>
      <c r="DG61" s="827"/>
      <c r="DH61" s="828"/>
      <c r="DI61" s="828"/>
      <c r="DJ61" s="828"/>
      <c r="DK61" s="829"/>
      <c r="DL61" s="827"/>
      <c r="DM61" s="828"/>
      <c r="DN61" s="828"/>
      <c r="DO61" s="828"/>
      <c r="DP61" s="829"/>
      <c r="DQ61" s="827"/>
      <c r="DR61" s="828"/>
      <c r="DS61" s="828"/>
      <c r="DT61" s="828"/>
      <c r="DU61" s="829"/>
      <c r="DV61" s="830"/>
      <c r="DW61" s="831"/>
      <c r="DX61" s="831"/>
      <c r="DY61" s="831"/>
      <c r="DZ61" s="832"/>
      <c r="EA61" s="247"/>
    </row>
    <row r="62" spans="1:131" s="248" customFormat="1" ht="26.25" customHeight="1" x14ac:dyDescent="0.2">
      <c r="A62" s="262">
        <v>35</v>
      </c>
      <c r="B62" s="801"/>
      <c r="C62" s="802"/>
      <c r="D62" s="802"/>
      <c r="E62" s="802"/>
      <c r="F62" s="802"/>
      <c r="G62" s="802"/>
      <c r="H62" s="802"/>
      <c r="I62" s="802"/>
      <c r="J62" s="802"/>
      <c r="K62" s="802"/>
      <c r="L62" s="802"/>
      <c r="M62" s="802"/>
      <c r="N62" s="802"/>
      <c r="O62" s="802"/>
      <c r="P62" s="803"/>
      <c r="Q62" s="879"/>
      <c r="R62" s="880"/>
      <c r="S62" s="880"/>
      <c r="T62" s="880"/>
      <c r="U62" s="880"/>
      <c r="V62" s="880"/>
      <c r="W62" s="880"/>
      <c r="X62" s="880"/>
      <c r="Y62" s="880"/>
      <c r="Z62" s="880"/>
      <c r="AA62" s="880"/>
      <c r="AB62" s="880"/>
      <c r="AC62" s="880"/>
      <c r="AD62" s="880"/>
      <c r="AE62" s="881"/>
      <c r="AF62" s="807"/>
      <c r="AG62" s="808"/>
      <c r="AH62" s="808"/>
      <c r="AI62" s="808"/>
      <c r="AJ62" s="809"/>
      <c r="AK62" s="882"/>
      <c r="AL62" s="880"/>
      <c r="AM62" s="880"/>
      <c r="AN62" s="880"/>
      <c r="AO62" s="880"/>
      <c r="AP62" s="880"/>
      <c r="AQ62" s="880"/>
      <c r="AR62" s="880"/>
      <c r="AS62" s="880"/>
      <c r="AT62" s="880"/>
      <c r="AU62" s="880"/>
      <c r="AV62" s="880"/>
      <c r="AW62" s="880"/>
      <c r="AX62" s="880"/>
      <c r="AY62" s="880"/>
      <c r="AZ62" s="883"/>
      <c r="BA62" s="883"/>
      <c r="BB62" s="883"/>
      <c r="BC62" s="883"/>
      <c r="BD62" s="883"/>
      <c r="BE62" s="874"/>
      <c r="BF62" s="874"/>
      <c r="BG62" s="874"/>
      <c r="BH62" s="874"/>
      <c r="BI62" s="875"/>
      <c r="BJ62" s="891" t="s">
        <v>421</v>
      </c>
      <c r="BK62" s="852"/>
      <c r="BL62" s="852"/>
      <c r="BM62" s="852"/>
      <c r="BN62" s="853"/>
      <c r="BO62" s="266"/>
      <c r="BP62" s="266"/>
      <c r="BQ62" s="263">
        <v>56</v>
      </c>
      <c r="BR62" s="264"/>
      <c r="BS62" s="814"/>
      <c r="BT62" s="815"/>
      <c r="BU62" s="815"/>
      <c r="BV62" s="815"/>
      <c r="BW62" s="815"/>
      <c r="BX62" s="815"/>
      <c r="BY62" s="815"/>
      <c r="BZ62" s="815"/>
      <c r="CA62" s="815"/>
      <c r="CB62" s="815"/>
      <c r="CC62" s="815"/>
      <c r="CD62" s="815"/>
      <c r="CE62" s="815"/>
      <c r="CF62" s="815"/>
      <c r="CG62" s="816"/>
      <c r="CH62" s="827"/>
      <c r="CI62" s="828"/>
      <c r="CJ62" s="828"/>
      <c r="CK62" s="828"/>
      <c r="CL62" s="829"/>
      <c r="CM62" s="827"/>
      <c r="CN62" s="828"/>
      <c r="CO62" s="828"/>
      <c r="CP62" s="828"/>
      <c r="CQ62" s="829"/>
      <c r="CR62" s="827"/>
      <c r="CS62" s="828"/>
      <c r="CT62" s="828"/>
      <c r="CU62" s="828"/>
      <c r="CV62" s="829"/>
      <c r="CW62" s="827"/>
      <c r="CX62" s="828"/>
      <c r="CY62" s="828"/>
      <c r="CZ62" s="828"/>
      <c r="DA62" s="829"/>
      <c r="DB62" s="827"/>
      <c r="DC62" s="828"/>
      <c r="DD62" s="828"/>
      <c r="DE62" s="828"/>
      <c r="DF62" s="829"/>
      <c r="DG62" s="827"/>
      <c r="DH62" s="828"/>
      <c r="DI62" s="828"/>
      <c r="DJ62" s="828"/>
      <c r="DK62" s="829"/>
      <c r="DL62" s="827"/>
      <c r="DM62" s="828"/>
      <c r="DN62" s="828"/>
      <c r="DO62" s="828"/>
      <c r="DP62" s="829"/>
      <c r="DQ62" s="827"/>
      <c r="DR62" s="828"/>
      <c r="DS62" s="828"/>
      <c r="DT62" s="828"/>
      <c r="DU62" s="829"/>
      <c r="DV62" s="830"/>
      <c r="DW62" s="831"/>
      <c r="DX62" s="831"/>
      <c r="DY62" s="831"/>
      <c r="DZ62" s="832"/>
      <c r="EA62" s="247"/>
    </row>
    <row r="63" spans="1:131" s="248" customFormat="1" ht="26.25" customHeight="1" thickBot="1" x14ac:dyDescent="0.25">
      <c r="A63" s="265" t="s">
        <v>397</v>
      </c>
      <c r="B63" s="836" t="s">
        <v>422</v>
      </c>
      <c r="C63" s="837"/>
      <c r="D63" s="837"/>
      <c r="E63" s="837"/>
      <c r="F63" s="837"/>
      <c r="G63" s="837"/>
      <c r="H63" s="837"/>
      <c r="I63" s="837"/>
      <c r="J63" s="837"/>
      <c r="K63" s="837"/>
      <c r="L63" s="837"/>
      <c r="M63" s="837"/>
      <c r="N63" s="837"/>
      <c r="O63" s="837"/>
      <c r="P63" s="838"/>
      <c r="Q63" s="884"/>
      <c r="R63" s="885"/>
      <c r="S63" s="885"/>
      <c r="T63" s="885"/>
      <c r="U63" s="885"/>
      <c r="V63" s="885"/>
      <c r="W63" s="885"/>
      <c r="X63" s="885"/>
      <c r="Y63" s="885"/>
      <c r="Z63" s="885"/>
      <c r="AA63" s="885"/>
      <c r="AB63" s="885"/>
      <c r="AC63" s="885"/>
      <c r="AD63" s="885"/>
      <c r="AE63" s="886"/>
      <c r="AF63" s="887">
        <v>31734</v>
      </c>
      <c r="AG63" s="888"/>
      <c r="AH63" s="888"/>
      <c r="AI63" s="888"/>
      <c r="AJ63" s="889"/>
      <c r="AK63" s="890"/>
      <c r="AL63" s="885"/>
      <c r="AM63" s="885"/>
      <c r="AN63" s="885"/>
      <c r="AO63" s="885"/>
      <c r="AP63" s="888"/>
      <c r="AQ63" s="888"/>
      <c r="AR63" s="888"/>
      <c r="AS63" s="888"/>
      <c r="AT63" s="888"/>
      <c r="AU63" s="888"/>
      <c r="AV63" s="888"/>
      <c r="AW63" s="888"/>
      <c r="AX63" s="888"/>
      <c r="AY63" s="888"/>
      <c r="AZ63" s="892"/>
      <c r="BA63" s="892"/>
      <c r="BB63" s="892"/>
      <c r="BC63" s="892"/>
      <c r="BD63" s="892"/>
      <c r="BE63" s="893"/>
      <c r="BF63" s="893"/>
      <c r="BG63" s="893"/>
      <c r="BH63" s="893"/>
      <c r="BI63" s="894"/>
      <c r="BJ63" s="895" t="s">
        <v>390</v>
      </c>
      <c r="BK63" s="896"/>
      <c r="BL63" s="896"/>
      <c r="BM63" s="896"/>
      <c r="BN63" s="897"/>
      <c r="BO63" s="266"/>
      <c r="BP63" s="266"/>
      <c r="BQ63" s="263">
        <v>57</v>
      </c>
      <c r="BR63" s="264"/>
      <c r="BS63" s="814"/>
      <c r="BT63" s="815"/>
      <c r="BU63" s="815"/>
      <c r="BV63" s="815"/>
      <c r="BW63" s="815"/>
      <c r="BX63" s="815"/>
      <c r="BY63" s="815"/>
      <c r="BZ63" s="815"/>
      <c r="CA63" s="815"/>
      <c r="CB63" s="815"/>
      <c r="CC63" s="815"/>
      <c r="CD63" s="815"/>
      <c r="CE63" s="815"/>
      <c r="CF63" s="815"/>
      <c r="CG63" s="816"/>
      <c r="CH63" s="827"/>
      <c r="CI63" s="828"/>
      <c r="CJ63" s="828"/>
      <c r="CK63" s="828"/>
      <c r="CL63" s="829"/>
      <c r="CM63" s="827"/>
      <c r="CN63" s="828"/>
      <c r="CO63" s="828"/>
      <c r="CP63" s="828"/>
      <c r="CQ63" s="829"/>
      <c r="CR63" s="827"/>
      <c r="CS63" s="828"/>
      <c r="CT63" s="828"/>
      <c r="CU63" s="828"/>
      <c r="CV63" s="829"/>
      <c r="CW63" s="827"/>
      <c r="CX63" s="828"/>
      <c r="CY63" s="828"/>
      <c r="CZ63" s="828"/>
      <c r="DA63" s="829"/>
      <c r="DB63" s="827"/>
      <c r="DC63" s="828"/>
      <c r="DD63" s="828"/>
      <c r="DE63" s="828"/>
      <c r="DF63" s="829"/>
      <c r="DG63" s="827"/>
      <c r="DH63" s="828"/>
      <c r="DI63" s="828"/>
      <c r="DJ63" s="828"/>
      <c r="DK63" s="829"/>
      <c r="DL63" s="827"/>
      <c r="DM63" s="828"/>
      <c r="DN63" s="828"/>
      <c r="DO63" s="828"/>
      <c r="DP63" s="829"/>
      <c r="DQ63" s="827"/>
      <c r="DR63" s="828"/>
      <c r="DS63" s="828"/>
      <c r="DT63" s="828"/>
      <c r="DU63" s="829"/>
      <c r="DV63" s="830"/>
      <c r="DW63" s="831"/>
      <c r="DX63" s="831"/>
      <c r="DY63" s="831"/>
      <c r="DZ63" s="832"/>
      <c r="EA63" s="247"/>
    </row>
    <row r="64" spans="1:131" s="248" customFormat="1" ht="26.25" customHeight="1" x14ac:dyDescent="0.2">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14"/>
      <c r="BT64" s="815"/>
      <c r="BU64" s="815"/>
      <c r="BV64" s="815"/>
      <c r="BW64" s="815"/>
      <c r="BX64" s="815"/>
      <c r="BY64" s="815"/>
      <c r="BZ64" s="815"/>
      <c r="CA64" s="815"/>
      <c r="CB64" s="815"/>
      <c r="CC64" s="815"/>
      <c r="CD64" s="815"/>
      <c r="CE64" s="815"/>
      <c r="CF64" s="815"/>
      <c r="CG64" s="816"/>
      <c r="CH64" s="827"/>
      <c r="CI64" s="828"/>
      <c r="CJ64" s="828"/>
      <c r="CK64" s="828"/>
      <c r="CL64" s="829"/>
      <c r="CM64" s="827"/>
      <c r="CN64" s="828"/>
      <c r="CO64" s="828"/>
      <c r="CP64" s="828"/>
      <c r="CQ64" s="829"/>
      <c r="CR64" s="827"/>
      <c r="CS64" s="828"/>
      <c r="CT64" s="828"/>
      <c r="CU64" s="828"/>
      <c r="CV64" s="829"/>
      <c r="CW64" s="827"/>
      <c r="CX64" s="828"/>
      <c r="CY64" s="828"/>
      <c r="CZ64" s="828"/>
      <c r="DA64" s="829"/>
      <c r="DB64" s="827"/>
      <c r="DC64" s="828"/>
      <c r="DD64" s="828"/>
      <c r="DE64" s="828"/>
      <c r="DF64" s="829"/>
      <c r="DG64" s="827"/>
      <c r="DH64" s="828"/>
      <c r="DI64" s="828"/>
      <c r="DJ64" s="828"/>
      <c r="DK64" s="829"/>
      <c r="DL64" s="827"/>
      <c r="DM64" s="828"/>
      <c r="DN64" s="828"/>
      <c r="DO64" s="828"/>
      <c r="DP64" s="829"/>
      <c r="DQ64" s="827"/>
      <c r="DR64" s="828"/>
      <c r="DS64" s="828"/>
      <c r="DT64" s="828"/>
      <c r="DU64" s="829"/>
      <c r="DV64" s="830"/>
      <c r="DW64" s="831"/>
      <c r="DX64" s="831"/>
      <c r="DY64" s="831"/>
      <c r="DZ64" s="832"/>
      <c r="EA64" s="247"/>
    </row>
    <row r="65" spans="1:131" s="248" customFormat="1" ht="26.25" customHeight="1" thickBot="1" x14ac:dyDescent="0.25">
      <c r="A65" s="253" t="s">
        <v>423</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14"/>
      <c r="BT65" s="815"/>
      <c r="BU65" s="815"/>
      <c r="BV65" s="815"/>
      <c r="BW65" s="815"/>
      <c r="BX65" s="815"/>
      <c r="BY65" s="815"/>
      <c r="BZ65" s="815"/>
      <c r="CA65" s="815"/>
      <c r="CB65" s="815"/>
      <c r="CC65" s="815"/>
      <c r="CD65" s="815"/>
      <c r="CE65" s="815"/>
      <c r="CF65" s="815"/>
      <c r="CG65" s="816"/>
      <c r="CH65" s="827"/>
      <c r="CI65" s="828"/>
      <c r="CJ65" s="828"/>
      <c r="CK65" s="828"/>
      <c r="CL65" s="829"/>
      <c r="CM65" s="827"/>
      <c r="CN65" s="828"/>
      <c r="CO65" s="828"/>
      <c r="CP65" s="828"/>
      <c r="CQ65" s="829"/>
      <c r="CR65" s="827"/>
      <c r="CS65" s="828"/>
      <c r="CT65" s="828"/>
      <c r="CU65" s="828"/>
      <c r="CV65" s="829"/>
      <c r="CW65" s="827"/>
      <c r="CX65" s="828"/>
      <c r="CY65" s="828"/>
      <c r="CZ65" s="828"/>
      <c r="DA65" s="829"/>
      <c r="DB65" s="827"/>
      <c r="DC65" s="828"/>
      <c r="DD65" s="828"/>
      <c r="DE65" s="828"/>
      <c r="DF65" s="829"/>
      <c r="DG65" s="827"/>
      <c r="DH65" s="828"/>
      <c r="DI65" s="828"/>
      <c r="DJ65" s="828"/>
      <c r="DK65" s="829"/>
      <c r="DL65" s="827"/>
      <c r="DM65" s="828"/>
      <c r="DN65" s="828"/>
      <c r="DO65" s="828"/>
      <c r="DP65" s="829"/>
      <c r="DQ65" s="827"/>
      <c r="DR65" s="828"/>
      <c r="DS65" s="828"/>
      <c r="DT65" s="828"/>
      <c r="DU65" s="829"/>
      <c r="DV65" s="830"/>
      <c r="DW65" s="831"/>
      <c r="DX65" s="831"/>
      <c r="DY65" s="831"/>
      <c r="DZ65" s="832"/>
      <c r="EA65" s="247"/>
    </row>
    <row r="66" spans="1:131" s="248" customFormat="1" ht="26.25" customHeight="1" x14ac:dyDescent="0.2">
      <c r="A66" s="786" t="s">
        <v>424</v>
      </c>
      <c r="B66" s="787"/>
      <c r="C66" s="787"/>
      <c r="D66" s="787"/>
      <c r="E66" s="787"/>
      <c r="F66" s="787"/>
      <c r="G66" s="787"/>
      <c r="H66" s="787"/>
      <c r="I66" s="787"/>
      <c r="J66" s="787"/>
      <c r="K66" s="787"/>
      <c r="L66" s="787"/>
      <c r="M66" s="787"/>
      <c r="N66" s="787"/>
      <c r="O66" s="787"/>
      <c r="P66" s="788"/>
      <c r="Q66" s="763" t="s">
        <v>425</v>
      </c>
      <c r="R66" s="764"/>
      <c r="S66" s="764"/>
      <c r="T66" s="764"/>
      <c r="U66" s="765"/>
      <c r="V66" s="763" t="s">
        <v>402</v>
      </c>
      <c r="W66" s="764"/>
      <c r="X66" s="764"/>
      <c r="Y66" s="764"/>
      <c r="Z66" s="765"/>
      <c r="AA66" s="763" t="s">
        <v>426</v>
      </c>
      <c r="AB66" s="764"/>
      <c r="AC66" s="764"/>
      <c r="AD66" s="764"/>
      <c r="AE66" s="765"/>
      <c r="AF66" s="898" t="s">
        <v>427</v>
      </c>
      <c r="AG66" s="859"/>
      <c r="AH66" s="859"/>
      <c r="AI66" s="859"/>
      <c r="AJ66" s="899"/>
      <c r="AK66" s="763" t="s">
        <v>405</v>
      </c>
      <c r="AL66" s="787"/>
      <c r="AM66" s="787"/>
      <c r="AN66" s="787"/>
      <c r="AO66" s="788"/>
      <c r="AP66" s="763" t="s">
        <v>406</v>
      </c>
      <c r="AQ66" s="764"/>
      <c r="AR66" s="764"/>
      <c r="AS66" s="764"/>
      <c r="AT66" s="765"/>
      <c r="AU66" s="763" t="s">
        <v>428</v>
      </c>
      <c r="AV66" s="764"/>
      <c r="AW66" s="764"/>
      <c r="AX66" s="764"/>
      <c r="AY66" s="765"/>
      <c r="AZ66" s="763" t="s">
        <v>376</v>
      </c>
      <c r="BA66" s="764"/>
      <c r="BB66" s="764"/>
      <c r="BC66" s="764"/>
      <c r="BD66" s="775"/>
      <c r="BE66" s="266"/>
      <c r="BF66" s="266"/>
      <c r="BG66" s="266"/>
      <c r="BH66" s="266"/>
      <c r="BI66" s="266"/>
      <c r="BJ66" s="266"/>
      <c r="BK66" s="266"/>
      <c r="BL66" s="266"/>
      <c r="BM66" s="266"/>
      <c r="BN66" s="266"/>
      <c r="BO66" s="266"/>
      <c r="BP66" s="266"/>
      <c r="BQ66" s="263">
        <v>60</v>
      </c>
      <c r="BR66" s="268"/>
      <c r="BS66" s="909"/>
      <c r="BT66" s="910"/>
      <c r="BU66" s="910"/>
      <c r="BV66" s="910"/>
      <c r="BW66" s="910"/>
      <c r="BX66" s="910"/>
      <c r="BY66" s="910"/>
      <c r="BZ66" s="910"/>
      <c r="CA66" s="910"/>
      <c r="CB66" s="910"/>
      <c r="CC66" s="910"/>
      <c r="CD66" s="910"/>
      <c r="CE66" s="910"/>
      <c r="CF66" s="910"/>
      <c r="CG66" s="911"/>
      <c r="CH66" s="906"/>
      <c r="CI66" s="907"/>
      <c r="CJ66" s="907"/>
      <c r="CK66" s="907"/>
      <c r="CL66" s="908"/>
      <c r="CM66" s="906"/>
      <c r="CN66" s="907"/>
      <c r="CO66" s="907"/>
      <c r="CP66" s="907"/>
      <c r="CQ66" s="908"/>
      <c r="CR66" s="906"/>
      <c r="CS66" s="907"/>
      <c r="CT66" s="907"/>
      <c r="CU66" s="907"/>
      <c r="CV66" s="908"/>
      <c r="CW66" s="906"/>
      <c r="CX66" s="907"/>
      <c r="CY66" s="907"/>
      <c r="CZ66" s="907"/>
      <c r="DA66" s="908"/>
      <c r="DB66" s="906"/>
      <c r="DC66" s="907"/>
      <c r="DD66" s="907"/>
      <c r="DE66" s="907"/>
      <c r="DF66" s="908"/>
      <c r="DG66" s="906"/>
      <c r="DH66" s="907"/>
      <c r="DI66" s="907"/>
      <c r="DJ66" s="907"/>
      <c r="DK66" s="908"/>
      <c r="DL66" s="906"/>
      <c r="DM66" s="907"/>
      <c r="DN66" s="907"/>
      <c r="DO66" s="907"/>
      <c r="DP66" s="908"/>
      <c r="DQ66" s="906"/>
      <c r="DR66" s="907"/>
      <c r="DS66" s="907"/>
      <c r="DT66" s="907"/>
      <c r="DU66" s="908"/>
      <c r="DV66" s="903"/>
      <c r="DW66" s="904"/>
      <c r="DX66" s="904"/>
      <c r="DY66" s="904"/>
      <c r="DZ66" s="905"/>
      <c r="EA66" s="247"/>
    </row>
    <row r="67" spans="1:131" s="248" customFormat="1" ht="26.25" customHeight="1" thickBot="1" x14ac:dyDescent="0.25">
      <c r="A67" s="789"/>
      <c r="B67" s="790"/>
      <c r="C67" s="790"/>
      <c r="D67" s="790"/>
      <c r="E67" s="790"/>
      <c r="F67" s="790"/>
      <c r="G67" s="790"/>
      <c r="H67" s="790"/>
      <c r="I67" s="790"/>
      <c r="J67" s="790"/>
      <c r="K67" s="790"/>
      <c r="L67" s="790"/>
      <c r="M67" s="790"/>
      <c r="N67" s="790"/>
      <c r="O67" s="790"/>
      <c r="P67" s="791"/>
      <c r="Q67" s="766"/>
      <c r="R67" s="767"/>
      <c r="S67" s="767"/>
      <c r="T67" s="767"/>
      <c r="U67" s="768"/>
      <c r="V67" s="766"/>
      <c r="W67" s="767"/>
      <c r="X67" s="767"/>
      <c r="Y67" s="767"/>
      <c r="Z67" s="768"/>
      <c r="AA67" s="766"/>
      <c r="AB67" s="767"/>
      <c r="AC67" s="767"/>
      <c r="AD67" s="767"/>
      <c r="AE67" s="768"/>
      <c r="AF67" s="900"/>
      <c r="AG67" s="862"/>
      <c r="AH67" s="862"/>
      <c r="AI67" s="862"/>
      <c r="AJ67" s="901"/>
      <c r="AK67" s="902"/>
      <c r="AL67" s="790"/>
      <c r="AM67" s="790"/>
      <c r="AN67" s="790"/>
      <c r="AO67" s="791"/>
      <c r="AP67" s="766"/>
      <c r="AQ67" s="767"/>
      <c r="AR67" s="767"/>
      <c r="AS67" s="767"/>
      <c r="AT67" s="768"/>
      <c r="AU67" s="766"/>
      <c r="AV67" s="767"/>
      <c r="AW67" s="767"/>
      <c r="AX67" s="767"/>
      <c r="AY67" s="768"/>
      <c r="AZ67" s="766"/>
      <c r="BA67" s="767"/>
      <c r="BB67" s="767"/>
      <c r="BC67" s="767"/>
      <c r="BD67" s="776"/>
      <c r="BE67" s="266"/>
      <c r="BF67" s="266"/>
      <c r="BG67" s="266"/>
      <c r="BH67" s="266"/>
      <c r="BI67" s="266"/>
      <c r="BJ67" s="266"/>
      <c r="BK67" s="266"/>
      <c r="BL67" s="266"/>
      <c r="BM67" s="266"/>
      <c r="BN67" s="266"/>
      <c r="BO67" s="266"/>
      <c r="BP67" s="266"/>
      <c r="BQ67" s="263">
        <v>61</v>
      </c>
      <c r="BR67" s="268"/>
      <c r="BS67" s="909"/>
      <c r="BT67" s="910"/>
      <c r="BU67" s="910"/>
      <c r="BV67" s="910"/>
      <c r="BW67" s="910"/>
      <c r="BX67" s="910"/>
      <c r="BY67" s="910"/>
      <c r="BZ67" s="910"/>
      <c r="CA67" s="910"/>
      <c r="CB67" s="910"/>
      <c r="CC67" s="910"/>
      <c r="CD67" s="910"/>
      <c r="CE67" s="910"/>
      <c r="CF67" s="910"/>
      <c r="CG67" s="911"/>
      <c r="CH67" s="906"/>
      <c r="CI67" s="907"/>
      <c r="CJ67" s="907"/>
      <c r="CK67" s="907"/>
      <c r="CL67" s="908"/>
      <c r="CM67" s="906"/>
      <c r="CN67" s="907"/>
      <c r="CO67" s="907"/>
      <c r="CP67" s="907"/>
      <c r="CQ67" s="908"/>
      <c r="CR67" s="906"/>
      <c r="CS67" s="907"/>
      <c r="CT67" s="907"/>
      <c r="CU67" s="907"/>
      <c r="CV67" s="908"/>
      <c r="CW67" s="906"/>
      <c r="CX67" s="907"/>
      <c r="CY67" s="907"/>
      <c r="CZ67" s="907"/>
      <c r="DA67" s="908"/>
      <c r="DB67" s="906"/>
      <c r="DC67" s="907"/>
      <c r="DD67" s="907"/>
      <c r="DE67" s="907"/>
      <c r="DF67" s="908"/>
      <c r="DG67" s="906"/>
      <c r="DH67" s="907"/>
      <c r="DI67" s="907"/>
      <c r="DJ67" s="907"/>
      <c r="DK67" s="908"/>
      <c r="DL67" s="906"/>
      <c r="DM67" s="907"/>
      <c r="DN67" s="907"/>
      <c r="DO67" s="907"/>
      <c r="DP67" s="908"/>
      <c r="DQ67" s="906"/>
      <c r="DR67" s="907"/>
      <c r="DS67" s="907"/>
      <c r="DT67" s="907"/>
      <c r="DU67" s="908"/>
      <c r="DV67" s="903"/>
      <c r="DW67" s="904"/>
      <c r="DX67" s="904"/>
      <c r="DY67" s="904"/>
      <c r="DZ67" s="905"/>
      <c r="EA67" s="247"/>
    </row>
    <row r="68" spans="1:131" s="248" customFormat="1" ht="26.25" customHeight="1" thickTop="1" x14ac:dyDescent="0.2">
      <c r="A68" s="259">
        <v>1</v>
      </c>
      <c r="B68" s="915" t="s">
        <v>591</v>
      </c>
      <c r="C68" s="916"/>
      <c r="D68" s="916"/>
      <c r="E68" s="916"/>
      <c r="F68" s="916"/>
      <c r="G68" s="916"/>
      <c r="H68" s="916"/>
      <c r="I68" s="916"/>
      <c r="J68" s="916"/>
      <c r="K68" s="916"/>
      <c r="L68" s="916"/>
      <c r="M68" s="916"/>
      <c r="N68" s="916"/>
      <c r="O68" s="916"/>
      <c r="P68" s="917"/>
      <c r="Q68" s="918">
        <v>547</v>
      </c>
      <c r="R68" s="912"/>
      <c r="S68" s="912"/>
      <c r="T68" s="912"/>
      <c r="U68" s="912"/>
      <c r="V68" s="912">
        <v>432</v>
      </c>
      <c r="W68" s="912"/>
      <c r="X68" s="912"/>
      <c r="Y68" s="912"/>
      <c r="Z68" s="912"/>
      <c r="AA68" s="912">
        <v>115</v>
      </c>
      <c r="AB68" s="912"/>
      <c r="AC68" s="912"/>
      <c r="AD68" s="912"/>
      <c r="AE68" s="912"/>
      <c r="AF68" s="912">
        <v>115</v>
      </c>
      <c r="AG68" s="912"/>
      <c r="AH68" s="912"/>
      <c r="AI68" s="912"/>
      <c r="AJ68" s="912"/>
      <c r="AK68" s="912" t="s">
        <v>590</v>
      </c>
      <c r="AL68" s="912"/>
      <c r="AM68" s="912"/>
      <c r="AN68" s="912"/>
      <c r="AO68" s="912"/>
      <c r="AP68" s="912">
        <v>5006</v>
      </c>
      <c r="AQ68" s="912"/>
      <c r="AR68" s="912"/>
      <c r="AS68" s="912"/>
      <c r="AT68" s="912"/>
      <c r="AU68" s="912" t="s">
        <v>590</v>
      </c>
      <c r="AV68" s="912"/>
      <c r="AW68" s="912"/>
      <c r="AX68" s="912"/>
      <c r="AY68" s="912"/>
      <c r="AZ68" s="913"/>
      <c r="BA68" s="913"/>
      <c r="BB68" s="913"/>
      <c r="BC68" s="913"/>
      <c r="BD68" s="914"/>
      <c r="BE68" s="266"/>
      <c r="BF68" s="266"/>
      <c r="BG68" s="266"/>
      <c r="BH68" s="266"/>
      <c r="BI68" s="266"/>
      <c r="BJ68" s="266"/>
      <c r="BK68" s="266"/>
      <c r="BL68" s="266"/>
      <c r="BM68" s="266"/>
      <c r="BN68" s="266"/>
      <c r="BO68" s="266"/>
      <c r="BP68" s="266"/>
      <c r="BQ68" s="263">
        <v>62</v>
      </c>
      <c r="BR68" s="268"/>
      <c r="BS68" s="909"/>
      <c r="BT68" s="910"/>
      <c r="BU68" s="910"/>
      <c r="BV68" s="910"/>
      <c r="BW68" s="910"/>
      <c r="BX68" s="910"/>
      <c r="BY68" s="910"/>
      <c r="BZ68" s="910"/>
      <c r="CA68" s="910"/>
      <c r="CB68" s="910"/>
      <c r="CC68" s="910"/>
      <c r="CD68" s="910"/>
      <c r="CE68" s="910"/>
      <c r="CF68" s="910"/>
      <c r="CG68" s="911"/>
      <c r="CH68" s="906"/>
      <c r="CI68" s="907"/>
      <c r="CJ68" s="907"/>
      <c r="CK68" s="907"/>
      <c r="CL68" s="908"/>
      <c r="CM68" s="906"/>
      <c r="CN68" s="907"/>
      <c r="CO68" s="907"/>
      <c r="CP68" s="907"/>
      <c r="CQ68" s="908"/>
      <c r="CR68" s="906"/>
      <c r="CS68" s="907"/>
      <c r="CT68" s="907"/>
      <c r="CU68" s="907"/>
      <c r="CV68" s="908"/>
      <c r="CW68" s="906"/>
      <c r="CX68" s="907"/>
      <c r="CY68" s="907"/>
      <c r="CZ68" s="907"/>
      <c r="DA68" s="908"/>
      <c r="DB68" s="906"/>
      <c r="DC68" s="907"/>
      <c r="DD68" s="907"/>
      <c r="DE68" s="907"/>
      <c r="DF68" s="908"/>
      <c r="DG68" s="906"/>
      <c r="DH68" s="907"/>
      <c r="DI68" s="907"/>
      <c r="DJ68" s="907"/>
      <c r="DK68" s="908"/>
      <c r="DL68" s="906"/>
      <c r="DM68" s="907"/>
      <c r="DN68" s="907"/>
      <c r="DO68" s="907"/>
      <c r="DP68" s="908"/>
      <c r="DQ68" s="906"/>
      <c r="DR68" s="907"/>
      <c r="DS68" s="907"/>
      <c r="DT68" s="907"/>
      <c r="DU68" s="908"/>
      <c r="DV68" s="903"/>
      <c r="DW68" s="904"/>
      <c r="DX68" s="904"/>
      <c r="DY68" s="904"/>
      <c r="DZ68" s="905"/>
      <c r="EA68" s="247"/>
    </row>
    <row r="69" spans="1:131" s="248" customFormat="1" ht="26.25" customHeight="1" x14ac:dyDescent="0.2">
      <c r="A69" s="262">
        <v>2</v>
      </c>
      <c r="B69" s="919" t="s">
        <v>592</v>
      </c>
      <c r="C69" s="920"/>
      <c r="D69" s="920"/>
      <c r="E69" s="920"/>
      <c r="F69" s="920"/>
      <c r="G69" s="920"/>
      <c r="H69" s="920"/>
      <c r="I69" s="920"/>
      <c r="J69" s="920"/>
      <c r="K69" s="920"/>
      <c r="L69" s="920"/>
      <c r="M69" s="920"/>
      <c r="N69" s="920"/>
      <c r="O69" s="920"/>
      <c r="P69" s="921"/>
      <c r="Q69" s="922">
        <v>308</v>
      </c>
      <c r="R69" s="877"/>
      <c r="S69" s="877"/>
      <c r="T69" s="877"/>
      <c r="U69" s="877"/>
      <c r="V69" s="877">
        <v>254</v>
      </c>
      <c r="W69" s="877"/>
      <c r="X69" s="877"/>
      <c r="Y69" s="877"/>
      <c r="Z69" s="877"/>
      <c r="AA69" s="877">
        <v>54</v>
      </c>
      <c r="AB69" s="877"/>
      <c r="AC69" s="877"/>
      <c r="AD69" s="877"/>
      <c r="AE69" s="877"/>
      <c r="AF69" s="877">
        <v>54</v>
      </c>
      <c r="AG69" s="877"/>
      <c r="AH69" s="877"/>
      <c r="AI69" s="877"/>
      <c r="AJ69" s="877"/>
      <c r="AK69" s="877" t="s">
        <v>590</v>
      </c>
      <c r="AL69" s="877"/>
      <c r="AM69" s="877"/>
      <c r="AN69" s="877"/>
      <c r="AO69" s="877"/>
      <c r="AP69" s="877" t="s">
        <v>590</v>
      </c>
      <c r="AQ69" s="877"/>
      <c r="AR69" s="877"/>
      <c r="AS69" s="877"/>
      <c r="AT69" s="877"/>
      <c r="AU69" s="877" t="s">
        <v>590</v>
      </c>
      <c r="AV69" s="877"/>
      <c r="AW69" s="877"/>
      <c r="AX69" s="877"/>
      <c r="AY69" s="877"/>
      <c r="AZ69" s="874"/>
      <c r="BA69" s="874"/>
      <c r="BB69" s="874"/>
      <c r="BC69" s="874"/>
      <c r="BD69" s="875"/>
      <c r="BE69" s="266"/>
      <c r="BF69" s="266"/>
      <c r="BG69" s="266"/>
      <c r="BH69" s="266"/>
      <c r="BI69" s="266"/>
      <c r="BJ69" s="266"/>
      <c r="BK69" s="266"/>
      <c r="BL69" s="266"/>
      <c r="BM69" s="266"/>
      <c r="BN69" s="266"/>
      <c r="BO69" s="266"/>
      <c r="BP69" s="266"/>
      <c r="BQ69" s="263">
        <v>63</v>
      </c>
      <c r="BR69" s="268"/>
      <c r="BS69" s="909"/>
      <c r="BT69" s="910"/>
      <c r="BU69" s="910"/>
      <c r="BV69" s="910"/>
      <c r="BW69" s="910"/>
      <c r="BX69" s="910"/>
      <c r="BY69" s="910"/>
      <c r="BZ69" s="910"/>
      <c r="CA69" s="910"/>
      <c r="CB69" s="910"/>
      <c r="CC69" s="910"/>
      <c r="CD69" s="910"/>
      <c r="CE69" s="910"/>
      <c r="CF69" s="910"/>
      <c r="CG69" s="911"/>
      <c r="CH69" s="906"/>
      <c r="CI69" s="907"/>
      <c r="CJ69" s="907"/>
      <c r="CK69" s="907"/>
      <c r="CL69" s="908"/>
      <c r="CM69" s="906"/>
      <c r="CN69" s="907"/>
      <c r="CO69" s="907"/>
      <c r="CP69" s="907"/>
      <c r="CQ69" s="908"/>
      <c r="CR69" s="906"/>
      <c r="CS69" s="907"/>
      <c r="CT69" s="907"/>
      <c r="CU69" s="907"/>
      <c r="CV69" s="908"/>
      <c r="CW69" s="906"/>
      <c r="CX69" s="907"/>
      <c r="CY69" s="907"/>
      <c r="CZ69" s="907"/>
      <c r="DA69" s="908"/>
      <c r="DB69" s="906"/>
      <c r="DC69" s="907"/>
      <c r="DD69" s="907"/>
      <c r="DE69" s="907"/>
      <c r="DF69" s="908"/>
      <c r="DG69" s="906"/>
      <c r="DH69" s="907"/>
      <c r="DI69" s="907"/>
      <c r="DJ69" s="907"/>
      <c r="DK69" s="908"/>
      <c r="DL69" s="906"/>
      <c r="DM69" s="907"/>
      <c r="DN69" s="907"/>
      <c r="DO69" s="907"/>
      <c r="DP69" s="908"/>
      <c r="DQ69" s="906"/>
      <c r="DR69" s="907"/>
      <c r="DS69" s="907"/>
      <c r="DT69" s="907"/>
      <c r="DU69" s="908"/>
      <c r="DV69" s="903"/>
      <c r="DW69" s="904"/>
      <c r="DX69" s="904"/>
      <c r="DY69" s="904"/>
      <c r="DZ69" s="905"/>
      <c r="EA69" s="247"/>
    </row>
    <row r="70" spans="1:131" s="248" customFormat="1" ht="26.25" customHeight="1" x14ac:dyDescent="0.2">
      <c r="A70" s="262">
        <v>3</v>
      </c>
      <c r="B70" s="919" t="s">
        <v>593</v>
      </c>
      <c r="C70" s="920"/>
      <c r="D70" s="920"/>
      <c r="E70" s="920"/>
      <c r="F70" s="920"/>
      <c r="G70" s="920"/>
      <c r="H70" s="920"/>
      <c r="I70" s="920"/>
      <c r="J70" s="920"/>
      <c r="K70" s="920"/>
      <c r="L70" s="920"/>
      <c r="M70" s="920"/>
      <c r="N70" s="920"/>
      <c r="O70" s="920"/>
      <c r="P70" s="921"/>
      <c r="Q70" s="922">
        <v>296028</v>
      </c>
      <c r="R70" s="877"/>
      <c r="S70" s="877"/>
      <c r="T70" s="877"/>
      <c r="U70" s="877"/>
      <c r="V70" s="877">
        <v>287668</v>
      </c>
      <c r="W70" s="877"/>
      <c r="X70" s="877"/>
      <c r="Y70" s="877"/>
      <c r="Z70" s="877"/>
      <c r="AA70" s="877">
        <v>8360</v>
      </c>
      <c r="AB70" s="877"/>
      <c r="AC70" s="877"/>
      <c r="AD70" s="877"/>
      <c r="AE70" s="877"/>
      <c r="AF70" s="877">
        <v>8360</v>
      </c>
      <c r="AG70" s="877"/>
      <c r="AH70" s="877"/>
      <c r="AI70" s="877"/>
      <c r="AJ70" s="877"/>
      <c r="AK70" s="877" t="s">
        <v>590</v>
      </c>
      <c r="AL70" s="877"/>
      <c r="AM70" s="877"/>
      <c r="AN70" s="877"/>
      <c r="AO70" s="877"/>
      <c r="AP70" s="877" t="s">
        <v>590</v>
      </c>
      <c r="AQ70" s="877"/>
      <c r="AR70" s="877"/>
      <c r="AS70" s="877"/>
      <c r="AT70" s="877"/>
      <c r="AU70" s="877" t="s">
        <v>590</v>
      </c>
      <c r="AV70" s="877"/>
      <c r="AW70" s="877"/>
      <c r="AX70" s="877"/>
      <c r="AY70" s="877"/>
      <c r="AZ70" s="874"/>
      <c r="BA70" s="874"/>
      <c r="BB70" s="874"/>
      <c r="BC70" s="874"/>
      <c r="BD70" s="875"/>
      <c r="BE70" s="266"/>
      <c r="BF70" s="266"/>
      <c r="BG70" s="266"/>
      <c r="BH70" s="266"/>
      <c r="BI70" s="266"/>
      <c r="BJ70" s="266"/>
      <c r="BK70" s="266"/>
      <c r="BL70" s="266"/>
      <c r="BM70" s="266"/>
      <c r="BN70" s="266"/>
      <c r="BO70" s="266"/>
      <c r="BP70" s="266"/>
      <c r="BQ70" s="263">
        <v>64</v>
      </c>
      <c r="BR70" s="268"/>
      <c r="BS70" s="909"/>
      <c r="BT70" s="910"/>
      <c r="BU70" s="910"/>
      <c r="BV70" s="910"/>
      <c r="BW70" s="910"/>
      <c r="BX70" s="910"/>
      <c r="BY70" s="910"/>
      <c r="BZ70" s="910"/>
      <c r="CA70" s="910"/>
      <c r="CB70" s="910"/>
      <c r="CC70" s="910"/>
      <c r="CD70" s="910"/>
      <c r="CE70" s="910"/>
      <c r="CF70" s="910"/>
      <c r="CG70" s="911"/>
      <c r="CH70" s="906"/>
      <c r="CI70" s="907"/>
      <c r="CJ70" s="907"/>
      <c r="CK70" s="907"/>
      <c r="CL70" s="908"/>
      <c r="CM70" s="906"/>
      <c r="CN70" s="907"/>
      <c r="CO70" s="907"/>
      <c r="CP70" s="907"/>
      <c r="CQ70" s="908"/>
      <c r="CR70" s="906"/>
      <c r="CS70" s="907"/>
      <c r="CT70" s="907"/>
      <c r="CU70" s="907"/>
      <c r="CV70" s="908"/>
      <c r="CW70" s="906"/>
      <c r="CX70" s="907"/>
      <c r="CY70" s="907"/>
      <c r="CZ70" s="907"/>
      <c r="DA70" s="908"/>
      <c r="DB70" s="906"/>
      <c r="DC70" s="907"/>
      <c r="DD70" s="907"/>
      <c r="DE70" s="907"/>
      <c r="DF70" s="908"/>
      <c r="DG70" s="906"/>
      <c r="DH70" s="907"/>
      <c r="DI70" s="907"/>
      <c r="DJ70" s="907"/>
      <c r="DK70" s="908"/>
      <c r="DL70" s="906"/>
      <c r="DM70" s="907"/>
      <c r="DN70" s="907"/>
      <c r="DO70" s="907"/>
      <c r="DP70" s="908"/>
      <c r="DQ70" s="906"/>
      <c r="DR70" s="907"/>
      <c r="DS70" s="907"/>
      <c r="DT70" s="907"/>
      <c r="DU70" s="908"/>
      <c r="DV70" s="903"/>
      <c r="DW70" s="904"/>
      <c r="DX70" s="904"/>
      <c r="DY70" s="904"/>
      <c r="DZ70" s="905"/>
      <c r="EA70" s="247"/>
    </row>
    <row r="71" spans="1:131" s="248" customFormat="1" ht="26.25" customHeight="1" x14ac:dyDescent="0.2">
      <c r="A71" s="262">
        <v>4</v>
      </c>
      <c r="B71" s="919"/>
      <c r="C71" s="920"/>
      <c r="D71" s="920"/>
      <c r="E71" s="920"/>
      <c r="F71" s="920"/>
      <c r="G71" s="920"/>
      <c r="H71" s="920"/>
      <c r="I71" s="920"/>
      <c r="J71" s="920"/>
      <c r="K71" s="920"/>
      <c r="L71" s="920"/>
      <c r="M71" s="920"/>
      <c r="N71" s="920"/>
      <c r="O71" s="920"/>
      <c r="P71" s="921"/>
      <c r="Q71" s="922"/>
      <c r="R71" s="877"/>
      <c r="S71" s="877"/>
      <c r="T71" s="877"/>
      <c r="U71" s="877"/>
      <c r="V71" s="877"/>
      <c r="W71" s="877"/>
      <c r="X71" s="877"/>
      <c r="Y71" s="877"/>
      <c r="Z71" s="877"/>
      <c r="AA71" s="877"/>
      <c r="AB71" s="877"/>
      <c r="AC71" s="877"/>
      <c r="AD71" s="877"/>
      <c r="AE71" s="877"/>
      <c r="AF71" s="877"/>
      <c r="AG71" s="877"/>
      <c r="AH71" s="877"/>
      <c r="AI71" s="877"/>
      <c r="AJ71" s="877"/>
      <c r="AK71" s="877"/>
      <c r="AL71" s="877"/>
      <c r="AM71" s="877"/>
      <c r="AN71" s="877"/>
      <c r="AO71" s="877"/>
      <c r="AP71" s="877"/>
      <c r="AQ71" s="877"/>
      <c r="AR71" s="877"/>
      <c r="AS71" s="877"/>
      <c r="AT71" s="877"/>
      <c r="AU71" s="877"/>
      <c r="AV71" s="877"/>
      <c r="AW71" s="877"/>
      <c r="AX71" s="877"/>
      <c r="AY71" s="877"/>
      <c r="AZ71" s="923"/>
      <c r="BA71" s="923"/>
      <c r="BB71" s="923"/>
      <c r="BC71" s="923"/>
      <c r="BD71" s="924"/>
      <c r="BE71" s="266"/>
      <c r="BF71" s="266"/>
      <c r="BG71" s="266"/>
      <c r="BH71" s="266"/>
      <c r="BI71" s="266"/>
      <c r="BJ71" s="266"/>
      <c r="BK71" s="266"/>
      <c r="BL71" s="266"/>
      <c r="BM71" s="266"/>
      <c r="BN71" s="266"/>
      <c r="BO71" s="266"/>
      <c r="BP71" s="266"/>
      <c r="BQ71" s="263">
        <v>65</v>
      </c>
      <c r="BR71" s="268"/>
      <c r="BS71" s="909"/>
      <c r="BT71" s="910"/>
      <c r="BU71" s="910"/>
      <c r="BV71" s="910"/>
      <c r="BW71" s="910"/>
      <c r="BX71" s="910"/>
      <c r="BY71" s="910"/>
      <c r="BZ71" s="910"/>
      <c r="CA71" s="910"/>
      <c r="CB71" s="910"/>
      <c r="CC71" s="910"/>
      <c r="CD71" s="910"/>
      <c r="CE71" s="910"/>
      <c r="CF71" s="910"/>
      <c r="CG71" s="911"/>
      <c r="CH71" s="906"/>
      <c r="CI71" s="907"/>
      <c r="CJ71" s="907"/>
      <c r="CK71" s="907"/>
      <c r="CL71" s="908"/>
      <c r="CM71" s="906"/>
      <c r="CN71" s="907"/>
      <c r="CO71" s="907"/>
      <c r="CP71" s="907"/>
      <c r="CQ71" s="908"/>
      <c r="CR71" s="906"/>
      <c r="CS71" s="907"/>
      <c r="CT71" s="907"/>
      <c r="CU71" s="907"/>
      <c r="CV71" s="908"/>
      <c r="CW71" s="906"/>
      <c r="CX71" s="907"/>
      <c r="CY71" s="907"/>
      <c r="CZ71" s="907"/>
      <c r="DA71" s="908"/>
      <c r="DB71" s="906"/>
      <c r="DC71" s="907"/>
      <c r="DD71" s="907"/>
      <c r="DE71" s="907"/>
      <c r="DF71" s="908"/>
      <c r="DG71" s="906"/>
      <c r="DH71" s="907"/>
      <c r="DI71" s="907"/>
      <c r="DJ71" s="907"/>
      <c r="DK71" s="908"/>
      <c r="DL71" s="906"/>
      <c r="DM71" s="907"/>
      <c r="DN71" s="907"/>
      <c r="DO71" s="907"/>
      <c r="DP71" s="908"/>
      <c r="DQ71" s="906"/>
      <c r="DR71" s="907"/>
      <c r="DS71" s="907"/>
      <c r="DT71" s="907"/>
      <c r="DU71" s="908"/>
      <c r="DV71" s="903"/>
      <c r="DW71" s="904"/>
      <c r="DX71" s="904"/>
      <c r="DY71" s="904"/>
      <c r="DZ71" s="905"/>
      <c r="EA71" s="247"/>
    </row>
    <row r="72" spans="1:131" s="248" customFormat="1" ht="26.25" customHeight="1" x14ac:dyDescent="0.2">
      <c r="A72" s="262">
        <v>5</v>
      </c>
      <c r="B72" s="919"/>
      <c r="C72" s="920"/>
      <c r="D72" s="920"/>
      <c r="E72" s="920"/>
      <c r="F72" s="920"/>
      <c r="G72" s="920"/>
      <c r="H72" s="920"/>
      <c r="I72" s="920"/>
      <c r="J72" s="920"/>
      <c r="K72" s="920"/>
      <c r="L72" s="920"/>
      <c r="M72" s="920"/>
      <c r="N72" s="920"/>
      <c r="O72" s="920"/>
      <c r="P72" s="921"/>
      <c r="Q72" s="922"/>
      <c r="R72" s="877"/>
      <c r="S72" s="877"/>
      <c r="T72" s="877"/>
      <c r="U72" s="877"/>
      <c r="V72" s="877"/>
      <c r="W72" s="877"/>
      <c r="X72" s="877"/>
      <c r="Y72" s="877"/>
      <c r="Z72" s="877"/>
      <c r="AA72" s="877"/>
      <c r="AB72" s="877"/>
      <c r="AC72" s="877"/>
      <c r="AD72" s="877"/>
      <c r="AE72" s="877"/>
      <c r="AF72" s="877"/>
      <c r="AG72" s="877"/>
      <c r="AH72" s="877"/>
      <c r="AI72" s="877"/>
      <c r="AJ72" s="877"/>
      <c r="AK72" s="877"/>
      <c r="AL72" s="877"/>
      <c r="AM72" s="877"/>
      <c r="AN72" s="877"/>
      <c r="AO72" s="877"/>
      <c r="AP72" s="877"/>
      <c r="AQ72" s="877"/>
      <c r="AR72" s="877"/>
      <c r="AS72" s="877"/>
      <c r="AT72" s="877"/>
      <c r="AU72" s="877"/>
      <c r="AV72" s="877"/>
      <c r="AW72" s="877"/>
      <c r="AX72" s="877"/>
      <c r="AY72" s="877"/>
      <c r="AZ72" s="923"/>
      <c r="BA72" s="923"/>
      <c r="BB72" s="923"/>
      <c r="BC72" s="923"/>
      <c r="BD72" s="924"/>
      <c r="BE72" s="266"/>
      <c r="BF72" s="266"/>
      <c r="BG72" s="266"/>
      <c r="BH72" s="266"/>
      <c r="BI72" s="266"/>
      <c r="BJ72" s="266"/>
      <c r="BK72" s="266"/>
      <c r="BL72" s="266"/>
      <c r="BM72" s="266"/>
      <c r="BN72" s="266"/>
      <c r="BO72" s="266"/>
      <c r="BP72" s="266"/>
      <c r="BQ72" s="263">
        <v>66</v>
      </c>
      <c r="BR72" s="268"/>
      <c r="BS72" s="909"/>
      <c r="BT72" s="910"/>
      <c r="BU72" s="910"/>
      <c r="BV72" s="910"/>
      <c r="BW72" s="910"/>
      <c r="BX72" s="910"/>
      <c r="BY72" s="910"/>
      <c r="BZ72" s="910"/>
      <c r="CA72" s="910"/>
      <c r="CB72" s="910"/>
      <c r="CC72" s="910"/>
      <c r="CD72" s="910"/>
      <c r="CE72" s="910"/>
      <c r="CF72" s="910"/>
      <c r="CG72" s="911"/>
      <c r="CH72" s="906"/>
      <c r="CI72" s="907"/>
      <c r="CJ72" s="907"/>
      <c r="CK72" s="907"/>
      <c r="CL72" s="908"/>
      <c r="CM72" s="906"/>
      <c r="CN72" s="907"/>
      <c r="CO72" s="907"/>
      <c r="CP72" s="907"/>
      <c r="CQ72" s="908"/>
      <c r="CR72" s="906"/>
      <c r="CS72" s="907"/>
      <c r="CT72" s="907"/>
      <c r="CU72" s="907"/>
      <c r="CV72" s="908"/>
      <c r="CW72" s="906"/>
      <c r="CX72" s="907"/>
      <c r="CY72" s="907"/>
      <c r="CZ72" s="907"/>
      <c r="DA72" s="908"/>
      <c r="DB72" s="906"/>
      <c r="DC72" s="907"/>
      <c r="DD72" s="907"/>
      <c r="DE72" s="907"/>
      <c r="DF72" s="908"/>
      <c r="DG72" s="906"/>
      <c r="DH72" s="907"/>
      <c r="DI72" s="907"/>
      <c r="DJ72" s="907"/>
      <c r="DK72" s="908"/>
      <c r="DL72" s="906"/>
      <c r="DM72" s="907"/>
      <c r="DN72" s="907"/>
      <c r="DO72" s="907"/>
      <c r="DP72" s="908"/>
      <c r="DQ72" s="906"/>
      <c r="DR72" s="907"/>
      <c r="DS72" s="907"/>
      <c r="DT72" s="907"/>
      <c r="DU72" s="908"/>
      <c r="DV72" s="903"/>
      <c r="DW72" s="904"/>
      <c r="DX72" s="904"/>
      <c r="DY72" s="904"/>
      <c r="DZ72" s="905"/>
      <c r="EA72" s="247"/>
    </row>
    <row r="73" spans="1:131" s="248" customFormat="1" ht="26.25" customHeight="1" x14ac:dyDescent="0.2">
      <c r="A73" s="262">
        <v>6</v>
      </c>
      <c r="B73" s="919"/>
      <c r="C73" s="920"/>
      <c r="D73" s="920"/>
      <c r="E73" s="920"/>
      <c r="F73" s="920"/>
      <c r="G73" s="920"/>
      <c r="H73" s="920"/>
      <c r="I73" s="920"/>
      <c r="J73" s="920"/>
      <c r="K73" s="920"/>
      <c r="L73" s="920"/>
      <c r="M73" s="920"/>
      <c r="N73" s="920"/>
      <c r="O73" s="920"/>
      <c r="P73" s="921"/>
      <c r="Q73" s="922"/>
      <c r="R73" s="877"/>
      <c r="S73" s="877"/>
      <c r="T73" s="877"/>
      <c r="U73" s="877"/>
      <c r="V73" s="877"/>
      <c r="W73" s="877"/>
      <c r="X73" s="877"/>
      <c r="Y73" s="877"/>
      <c r="Z73" s="877"/>
      <c r="AA73" s="877"/>
      <c r="AB73" s="877"/>
      <c r="AC73" s="877"/>
      <c r="AD73" s="877"/>
      <c r="AE73" s="877"/>
      <c r="AF73" s="877"/>
      <c r="AG73" s="877"/>
      <c r="AH73" s="877"/>
      <c r="AI73" s="877"/>
      <c r="AJ73" s="877"/>
      <c r="AK73" s="877"/>
      <c r="AL73" s="877"/>
      <c r="AM73" s="877"/>
      <c r="AN73" s="877"/>
      <c r="AO73" s="877"/>
      <c r="AP73" s="877"/>
      <c r="AQ73" s="877"/>
      <c r="AR73" s="877"/>
      <c r="AS73" s="877"/>
      <c r="AT73" s="877"/>
      <c r="AU73" s="877"/>
      <c r="AV73" s="877"/>
      <c r="AW73" s="877"/>
      <c r="AX73" s="877"/>
      <c r="AY73" s="877"/>
      <c r="AZ73" s="923"/>
      <c r="BA73" s="923"/>
      <c r="BB73" s="923"/>
      <c r="BC73" s="923"/>
      <c r="BD73" s="924"/>
      <c r="BE73" s="266"/>
      <c r="BF73" s="266"/>
      <c r="BG73" s="266"/>
      <c r="BH73" s="266"/>
      <c r="BI73" s="266"/>
      <c r="BJ73" s="266"/>
      <c r="BK73" s="266"/>
      <c r="BL73" s="266"/>
      <c r="BM73" s="266"/>
      <c r="BN73" s="266"/>
      <c r="BO73" s="266"/>
      <c r="BP73" s="266"/>
      <c r="BQ73" s="263">
        <v>67</v>
      </c>
      <c r="BR73" s="268"/>
      <c r="BS73" s="909"/>
      <c r="BT73" s="910"/>
      <c r="BU73" s="910"/>
      <c r="BV73" s="910"/>
      <c r="BW73" s="910"/>
      <c r="BX73" s="910"/>
      <c r="BY73" s="910"/>
      <c r="BZ73" s="910"/>
      <c r="CA73" s="910"/>
      <c r="CB73" s="910"/>
      <c r="CC73" s="910"/>
      <c r="CD73" s="910"/>
      <c r="CE73" s="910"/>
      <c r="CF73" s="910"/>
      <c r="CG73" s="911"/>
      <c r="CH73" s="906"/>
      <c r="CI73" s="907"/>
      <c r="CJ73" s="907"/>
      <c r="CK73" s="907"/>
      <c r="CL73" s="908"/>
      <c r="CM73" s="906"/>
      <c r="CN73" s="907"/>
      <c r="CO73" s="907"/>
      <c r="CP73" s="907"/>
      <c r="CQ73" s="908"/>
      <c r="CR73" s="906"/>
      <c r="CS73" s="907"/>
      <c r="CT73" s="907"/>
      <c r="CU73" s="907"/>
      <c r="CV73" s="908"/>
      <c r="CW73" s="906"/>
      <c r="CX73" s="907"/>
      <c r="CY73" s="907"/>
      <c r="CZ73" s="907"/>
      <c r="DA73" s="908"/>
      <c r="DB73" s="906"/>
      <c r="DC73" s="907"/>
      <c r="DD73" s="907"/>
      <c r="DE73" s="907"/>
      <c r="DF73" s="908"/>
      <c r="DG73" s="906"/>
      <c r="DH73" s="907"/>
      <c r="DI73" s="907"/>
      <c r="DJ73" s="907"/>
      <c r="DK73" s="908"/>
      <c r="DL73" s="906"/>
      <c r="DM73" s="907"/>
      <c r="DN73" s="907"/>
      <c r="DO73" s="907"/>
      <c r="DP73" s="908"/>
      <c r="DQ73" s="906"/>
      <c r="DR73" s="907"/>
      <c r="DS73" s="907"/>
      <c r="DT73" s="907"/>
      <c r="DU73" s="908"/>
      <c r="DV73" s="903"/>
      <c r="DW73" s="904"/>
      <c r="DX73" s="904"/>
      <c r="DY73" s="904"/>
      <c r="DZ73" s="905"/>
      <c r="EA73" s="247"/>
    </row>
    <row r="74" spans="1:131" s="248" customFormat="1" ht="26.25" customHeight="1" x14ac:dyDescent="0.2">
      <c r="A74" s="262">
        <v>7</v>
      </c>
      <c r="B74" s="919"/>
      <c r="C74" s="920"/>
      <c r="D74" s="920"/>
      <c r="E74" s="920"/>
      <c r="F74" s="920"/>
      <c r="G74" s="920"/>
      <c r="H74" s="920"/>
      <c r="I74" s="920"/>
      <c r="J74" s="920"/>
      <c r="K74" s="920"/>
      <c r="L74" s="920"/>
      <c r="M74" s="920"/>
      <c r="N74" s="920"/>
      <c r="O74" s="920"/>
      <c r="P74" s="921"/>
      <c r="Q74" s="922"/>
      <c r="R74" s="877"/>
      <c r="S74" s="877"/>
      <c r="T74" s="877"/>
      <c r="U74" s="877"/>
      <c r="V74" s="877"/>
      <c r="W74" s="877"/>
      <c r="X74" s="877"/>
      <c r="Y74" s="877"/>
      <c r="Z74" s="877"/>
      <c r="AA74" s="877"/>
      <c r="AB74" s="877"/>
      <c r="AC74" s="877"/>
      <c r="AD74" s="877"/>
      <c r="AE74" s="877"/>
      <c r="AF74" s="877"/>
      <c r="AG74" s="877"/>
      <c r="AH74" s="877"/>
      <c r="AI74" s="877"/>
      <c r="AJ74" s="877"/>
      <c r="AK74" s="877"/>
      <c r="AL74" s="877"/>
      <c r="AM74" s="877"/>
      <c r="AN74" s="877"/>
      <c r="AO74" s="877"/>
      <c r="AP74" s="877"/>
      <c r="AQ74" s="877"/>
      <c r="AR74" s="877"/>
      <c r="AS74" s="877"/>
      <c r="AT74" s="877"/>
      <c r="AU74" s="877"/>
      <c r="AV74" s="877"/>
      <c r="AW74" s="877"/>
      <c r="AX74" s="877"/>
      <c r="AY74" s="877"/>
      <c r="AZ74" s="923"/>
      <c r="BA74" s="923"/>
      <c r="BB74" s="923"/>
      <c r="BC74" s="923"/>
      <c r="BD74" s="924"/>
      <c r="BE74" s="266"/>
      <c r="BF74" s="266"/>
      <c r="BG74" s="266"/>
      <c r="BH74" s="266"/>
      <c r="BI74" s="266"/>
      <c r="BJ74" s="266"/>
      <c r="BK74" s="266"/>
      <c r="BL74" s="266"/>
      <c r="BM74" s="266"/>
      <c r="BN74" s="266"/>
      <c r="BO74" s="266"/>
      <c r="BP74" s="266"/>
      <c r="BQ74" s="263">
        <v>68</v>
      </c>
      <c r="BR74" s="268"/>
      <c r="BS74" s="909"/>
      <c r="BT74" s="910"/>
      <c r="BU74" s="910"/>
      <c r="BV74" s="910"/>
      <c r="BW74" s="910"/>
      <c r="BX74" s="910"/>
      <c r="BY74" s="910"/>
      <c r="BZ74" s="910"/>
      <c r="CA74" s="910"/>
      <c r="CB74" s="910"/>
      <c r="CC74" s="910"/>
      <c r="CD74" s="910"/>
      <c r="CE74" s="910"/>
      <c r="CF74" s="910"/>
      <c r="CG74" s="911"/>
      <c r="CH74" s="906"/>
      <c r="CI74" s="907"/>
      <c r="CJ74" s="907"/>
      <c r="CK74" s="907"/>
      <c r="CL74" s="908"/>
      <c r="CM74" s="906"/>
      <c r="CN74" s="907"/>
      <c r="CO74" s="907"/>
      <c r="CP74" s="907"/>
      <c r="CQ74" s="908"/>
      <c r="CR74" s="906"/>
      <c r="CS74" s="907"/>
      <c r="CT74" s="907"/>
      <c r="CU74" s="907"/>
      <c r="CV74" s="908"/>
      <c r="CW74" s="906"/>
      <c r="CX74" s="907"/>
      <c r="CY74" s="907"/>
      <c r="CZ74" s="907"/>
      <c r="DA74" s="908"/>
      <c r="DB74" s="906"/>
      <c r="DC74" s="907"/>
      <c r="DD74" s="907"/>
      <c r="DE74" s="907"/>
      <c r="DF74" s="908"/>
      <c r="DG74" s="906"/>
      <c r="DH74" s="907"/>
      <c r="DI74" s="907"/>
      <c r="DJ74" s="907"/>
      <c r="DK74" s="908"/>
      <c r="DL74" s="906"/>
      <c r="DM74" s="907"/>
      <c r="DN74" s="907"/>
      <c r="DO74" s="907"/>
      <c r="DP74" s="908"/>
      <c r="DQ74" s="906"/>
      <c r="DR74" s="907"/>
      <c r="DS74" s="907"/>
      <c r="DT74" s="907"/>
      <c r="DU74" s="908"/>
      <c r="DV74" s="903"/>
      <c r="DW74" s="904"/>
      <c r="DX74" s="904"/>
      <c r="DY74" s="904"/>
      <c r="DZ74" s="905"/>
      <c r="EA74" s="247"/>
    </row>
    <row r="75" spans="1:131" s="248" customFormat="1" ht="26.25" customHeight="1" x14ac:dyDescent="0.2">
      <c r="A75" s="262">
        <v>8</v>
      </c>
      <c r="B75" s="919"/>
      <c r="C75" s="920"/>
      <c r="D75" s="920"/>
      <c r="E75" s="920"/>
      <c r="F75" s="920"/>
      <c r="G75" s="920"/>
      <c r="H75" s="920"/>
      <c r="I75" s="920"/>
      <c r="J75" s="920"/>
      <c r="K75" s="920"/>
      <c r="L75" s="920"/>
      <c r="M75" s="920"/>
      <c r="N75" s="920"/>
      <c r="O75" s="920"/>
      <c r="P75" s="921"/>
      <c r="Q75" s="925"/>
      <c r="R75" s="926"/>
      <c r="S75" s="926"/>
      <c r="T75" s="926"/>
      <c r="U75" s="876"/>
      <c r="V75" s="927"/>
      <c r="W75" s="926"/>
      <c r="X75" s="926"/>
      <c r="Y75" s="926"/>
      <c r="Z75" s="876"/>
      <c r="AA75" s="927"/>
      <c r="AB75" s="926"/>
      <c r="AC75" s="926"/>
      <c r="AD75" s="926"/>
      <c r="AE75" s="876"/>
      <c r="AF75" s="927"/>
      <c r="AG75" s="926"/>
      <c r="AH75" s="926"/>
      <c r="AI75" s="926"/>
      <c r="AJ75" s="876"/>
      <c r="AK75" s="927"/>
      <c r="AL75" s="926"/>
      <c r="AM75" s="926"/>
      <c r="AN75" s="926"/>
      <c r="AO75" s="876"/>
      <c r="AP75" s="927"/>
      <c r="AQ75" s="926"/>
      <c r="AR75" s="926"/>
      <c r="AS75" s="926"/>
      <c r="AT75" s="876"/>
      <c r="AU75" s="927"/>
      <c r="AV75" s="926"/>
      <c r="AW75" s="926"/>
      <c r="AX75" s="926"/>
      <c r="AY75" s="876"/>
      <c r="AZ75" s="923"/>
      <c r="BA75" s="923"/>
      <c r="BB75" s="923"/>
      <c r="BC75" s="923"/>
      <c r="BD75" s="924"/>
      <c r="BE75" s="266"/>
      <c r="BF75" s="266"/>
      <c r="BG75" s="266"/>
      <c r="BH75" s="266"/>
      <c r="BI75" s="266"/>
      <c r="BJ75" s="266"/>
      <c r="BK75" s="266"/>
      <c r="BL75" s="266"/>
      <c r="BM75" s="266"/>
      <c r="BN75" s="266"/>
      <c r="BO75" s="266"/>
      <c r="BP75" s="266"/>
      <c r="BQ75" s="263">
        <v>69</v>
      </c>
      <c r="BR75" s="268"/>
      <c r="BS75" s="909"/>
      <c r="BT75" s="910"/>
      <c r="BU75" s="910"/>
      <c r="BV75" s="910"/>
      <c r="BW75" s="910"/>
      <c r="BX75" s="910"/>
      <c r="BY75" s="910"/>
      <c r="BZ75" s="910"/>
      <c r="CA75" s="910"/>
      <c r="CB75" s="910"/>
      <c r="CC75" s="910"/>
      <c r="CD75" s="910"/>
      <c r="CE75" s="910"/>
      <c r="CF75" s="910"/>
      <c r="CG75" s="911"/>
      <c r="CH75" s="906"/>
      <c r="CI75" s="907"/>
      <c r="CJ75" s="907"/>
      <c r="CK75" s="907"/>
      <c r="CL75" s="908"/>
      <c r="CM75" s="906"/>
      <c r="CN75" s="907"/>
      <c r="CO75" s="907"/>
      <c r="CP75" s="907"/>
      <c r="CQ75" s="908"/>
      <c r="CR75" s="906"/>
      <c r="CS75" s="907"/>
      <c r="CT75" s="907"/>
      <c r="CU75" s="907"/>
      <c r="CV75" s="908"/>
      <c r="CW75" s="906"/>
      <c r="CX75" s="907"/>
      <c r="CY75" s="907"/>
      <c r="CZ75" s="907"/>
      <c r="DA75" s="908"/>
      <c r="DB75" s="906"/>
      <c r="DC75" s="907"/>
      <c r="DD75" s="907"/>
      <c r="DE75" s="907"/>
      <c r="DF75" s="908"/>
      <c r="DG75" s="906"/>
      <c r="DH75" s="907"/>
      <c r="DI75" s="907"/>
      <c r="DJ75" s="907"/>
      <c r="DK75" s="908"/>
      <c r="DL75" s="906"/>
      <c r="DM75" s="907"/>
      <c r="DN75" s="907"/>
      <c r="DO75" s="907"/>
      <c r="DP75" s="908"/>
      <c r="DQ75" s="906"/>
      <c r="DR75" s="907"/>
      <c r="DS75" s="907"/>
      <c r="DT75" s="907"/>
      <c r="DU75" s="908"/>
      <c r="DV75" s="903"/>
      <c r="DW75" s="904"/>
      <c r="DX75" s="904"/>
      <c r="DY75" s="904"/>
      <c r="DZ75" s="905"/>
      <c r="EA75" s="247"/>
    </row>
    <row r="76" spans="1:131" s="248" customFormat="1" ht="26.25" customHeight="1" x14ac:dyDescent="0.2">
      <c r="A76" s="262">
        <v>9</v>
      </c>
      <c r="B76" s="919"/>
      <c r="C76" s="920"/>
      <c r="D76" s="920"/>
      <c r="E76" s="920"/>
      <c r="F76" s="920"/>
      <c r="G76" s="920"/>
      <c r="H76" s="920"/>
      <c r="I76" s="920"/>
      <c r="J76" s="920"/>
      <c r="K76" s="920"/>
      <c r="L76" s="920"/>
      <c r="M76" s="920"/>
      <c r="N76" s="920"/>
      <c r="O76" s="920"/>
      <c r="P76" s="921"/>
      <c r="Q76" s="925"/>
      <c r="R76" s="926"/>
      <c r="S76" s="926"/>
      <c r="T76" s="926"/>
      <c r="U76" s="876"/>
      <c r="V76" s="927"/>
      <c r="W76" s="926"/>
      <c r="X76" s="926"/>
      <c r="Y76" s="926"/>
      <c r="Z76" s="876"/>
      <c r="AA76" s="927"/>
      <c r="AB76" s="926"/>
      <c r="AC76" s="926"/>
      <c r="AD76" s="926"/>
      <c r="AE76" s="876"/>
      <c r="AF76" s="927"/>
      <c r="AG76" s="926"/>
      <c r="AH76" s="926"/>
      <c r="AI76" s="926"/>
      <c r="AJ76" s="876"/>
      <c r="AK76" s="927"/>
      <c r="AL76" s="926"/>
      <c r="AM76" s="926"/>
      <c r="AN76" s="926"/>
      <c r="AO76" s="876"/>
      <c r="AP76" s="927"/>
      <c r="AQ76" s="926"/>
      <c r="AR76" s="926"/>
      <c r="AS76" s="926"/>
      <c r="AT76" s="876"/>
      <c r="AU76" s="927"/>
      <c r="AV76" s="926"/>
      <c r="AW76" s="926"/>
      <c r="AX76" s="926"/>
      <c r="AY76" s="876"/>
      <c r="AZ76" s="923"/>
      <c r="BA76" s="923"/>
      <c r="BB76" s="923"/>
      <c r="BC76" s="923"/>
      <c r="BD76" s="924"/>
      <c r="BE76" s="266"/>
      <c r="BF76" s="266"/>
      <c r="BG76" s="266"/>
      <c r="BH76" s="266"/>
      <c r="BI76" s="266"/>
      <c r="BJ76" s="266"/>
      <c r="BK76" s="266"/>
      <c r="BL76" s="266"/>
      <c r="BM76" s="266"/>
      <c r="BN76" s="266"/>
      <c r="BO76" s="266"/>
      <c r="BP76" s="266"/>
      <c r="BQ76" s="263">
        <v>70</v>
      </c>
      <c r="BR76" s="268"/>
      <c r="BS76" s="909"/>
      <c r="BT76" s="910"/>
      <c r="BU76" s="910"/>
      <c r="BV76" s="910"/>
      <c r="BW76" s="910"/>
      <c r="BX76" s="910"/>
      <c r="BY76" s="910"/>
      <c r="BZ76" s="910"/>
      <c r="CA76" s="910"/>
      <c r="CB76" s="910"/>
      <c r="CC76" s="910"/>
      <c r="CD76" s="910"/>
      <c r="CE76" s="910"/>
      <c r="CF76" s="910"/>
      <c r="CG76" s="911"/>
      <c r="CH76" s="906"/>
      <c r="CI76" s="907"/>
      <c r="CJ76" s="907"/>
      <c r="CK76" s="907"/>
      <c r="CL76" s="908"/>
      <c r="CM76" s="906"/>
      <c r="CN76" s="907"/>
      <c r="CO76" s="907"/>
      <c r="CP76" s="907"/>
      <c r="CQ76" s="908"/>
      <c r="CR76" s="906"/>
      <c r="CS76" s="907"/>
      <c r="CT76" s="907"/>
      <c r="CU76" s="907"/>
      <c r="CV76" s="908"/>
      <c r="CW76" s="906"/>
      <c r="CX76" s="907"/>
      <c r="CY76" s="907"/>
      <c r="CZ76" s="907"/>
      <c r="DA76" s="908"/>
      <c r="DB76" s="906"/>
      <c r="DC76" s="907"/>
      <c r="DD76" s="907"/>
      <c r="DE76" s="907"/>
      <c r="DF76" s="908"/>
      <c r="DG76" s="906"/>
      <c r="DH76" s="907"/>
      <c r="DI76" s="907"/>
      <c r="DJ76" s="907"/>
      <c r="DK76" s="908"/>
      <c r="DL76" s="906"/>
      <c r="DM76" s="907"/>
      <c r="DN76" s="907"/>
      <c r="DO76" s="907"/>
      <c r="DP76" s="908"/>
      <c r="DQ76" s="906"/>
      <c r="DR76" s="907"/>
      <c r="DS76" s="907"/>
      <c r="DT76" s="907"/>
      <c r="DU76" s="908"/>
      <c r="DV76" s="903"/>
      <c r="DW76" s="904"/>
      <c r="DX76" s="904"/>
      <c r="DY76" s="904"/>
      <c r="DZ76" s="905"/>
      <c r="EA76" s="247"/>
    </row>
    <row r="77" spans="1:131" s="248" customFormat="1" ht="26.25" customHeight="1" x14ac:dyDescent="0.2">
      <c r="A77" s="262">
        <v>10</v>
      </c>
      <c r="B77" s="919"/>
      <c r="C77" s="920"/>
      <c r="D77" s="920"/>
      <c r="E77" s="920"/>
      <c r="F77" s="920"/>
      <c r="G77" s="920"/>
      <c r="H77" s="920"/>
      <c r="I77" s="920"/>
      <c r="J77" s="920"/>
      <c r="K77" s="920"/>
      <c r="L77" s="920"/>
      <c r="M77" s="920"/>
      <c r="N77" s="920"/>
      <c r="O77" s="920"/>
      <c r="P77" s="921"/>
      <c r="Q77" s="925"/>
      <c r="R77" s="926"/>
      <c r="S77" s="926"/>
      <c r="T77" s="926"/>
      <c r="U77" s="876"/>
      <c r="V77" s="927"/>
      <c r="W77" s="926"/>
      <c r="X77" s="926"/>
      <c r="Y77" s="926"/>
      <c r="Z77" s="876"/>
      <c r="AA77" s="927"/>
      <c r="AB77" s="926"/>
      <c r="AC77" s="926"/>
      <c r="AD77" s="926"/>
      <c r="AE77" s="876"/>
      <c r="AF77" s="927"/>
      <c r="AG77" s="926"/>
      <c r="AH77" s="926"/>
      <c r="AI77" s="926"/>
      <c r="AJ77" s="876"/>
      <c r="AK77" s="927"/>
      <c r="AL77" s="926"/>
      <c r="AM77" s="926"/>
      <c r="AN77" s="926"/>
      <c r="AO77" s="876"/>
      <c r="AP77" s="927"/>
      <c r="AQ77" s="926"/>
      <c r="AR77" s="926"/>
      <c r="AS77" s="926"/>
      <c r="AT77" s="876"/>
      <c r="AU77" s="927"/>
      <c r="AV77" s="926"/>
      <c r="AW77" s="926"/>
      <c r="AX77" s="926"/>
      <c r="AY77" s="876"/>
      <c r="AZ77" s="923"/>
      <c r="BA77" s="923"/>
      <c r="BB77" s="923"/>
      <c r="BC77" s="923"/>
      <c r="BD77" s="924"/>
      <c r="BE77" s="266"/>
      <c r="BF77" s="266"/>
      <c r="BG77" s="266"/>
      <c r="BH77" s="266"/>
      <c r="BI77" s="266"/>
      <c r="BJ77" s="266"/>
      <c r="BK77" s="266"/>
      <c r="BL77" s="266"/>
      <c r="BM77" s="266"/>
      <c r="BN77" s="266"/>
      <c r="BO77" s="266"/>
      <c r="BP77" s="266"/>
      <c r="BQ77" s="263">
        <v>71</v>
      </c>
      <c r="BR77" s="268"/>
      <c r="BS77" s="909"/>
      <c r="BT77" s="910"/>
      <c r="BU77" s="910"/>
      <c r="BV77" s="910"/>
      <c r="BW77" s="910"/>
      <c r="BX77" s="910"/>
      <c r="BY77" s="910"/>
      <c r="BZ77" s="910"/>
      <c r="CA77" s="910"/>
      <c r="CB77" s="910"/>
      <c r="CC77" s="910"/>
      <c r="CD77" s="910"/>
      <c r="CE77" s="910"/>
      <c r="CF77" s="910"/>
      <c r="CG77" s="911"/>
      <c r="CH77" s="906"/>
      <c r="CI77" s="907"/>
      <c r="CJ77" s="907"/>
      <c r="CK77" s="907"/>
      <c r="CL77" s="908"/>
      <c r="CM77" s="906"/>
      <c r="CN77" s="907"/>
      <c r="CO77" s="907"/>
      <c r="CP77" s="907"/>
      <c r="CQ77" s="908"/>
      <c r="CR77" s="906"/>
      <c r="CS77" s="907"/>
      <c r="CT77" s="907"/>
      <c r="CU77" s="907"/>
      <c r="CV77" s="908"/>
      <c r="CW77" s="906"/>
      <c r="CX77" s="907"/>
      <c r="CY77" s="907"/>
      <c r="CZ77" s="907"/>
      <c r="DA77" s="908"/>
      <c r="DB77" s="906"/>
      <c r="DC77" s="907"/>
      <c r="DD77" s="907"/>
      <c r="DE77" s="907"/>
      <c r="DF77" s="908"/>
      <c r="DG77" s="906"/>
      <c r="DH77" s="907"/>
      <c r="DI77" s="907"/>
      <c r="DJ77" s="907"/>
      <c r="DK77" s="908"/>
      <c r="DL77" s="906"/>
      <c r="DM77" s="907"/>
      <c r="DN77" s="907"/>
      <c r="DO77" s="907"/>
      <c r="DP77" s="908"/>
      <c r="DQ77" s="906"/>
      <c r="DR77" s="907"/>
      <c r="DS77" s="907"/>
      <c r="DT77" s="907"/>
      <c r="DU77" s="908"/>
      <c r="DV77" s="903"/>
      <c r="DW77" s="904"/>
      <c r="DX77" s="904"/>
      <c r="DY77" s="904"/>
      <c r="DZ77" s="905"/>
      <c r="EA77" s="247"/>
    </row>
    <row r="78" spans="1:131" s="248" customFormat="1" ht="26.25" customHeight="1" x14ac:dyDescent="0.2">
      <c r="A78" s="262">
        <v>11</v>
      </c>
      <c r="B78" s="919"/>
      <c r="C78" s="920"/>
      <c r="D78" s="920"/>
      <c r="E78" s="920"/>
      <c r="F78" s="920"/>
      <c r="G78" s="920"/>
      <c r="H78" s="920"/>
      <c r="I78" s="920"/>
      <c r="J78" s="920"/>
      <c r="K78" s="920"/>
      <c r="L78" s="920"/>
      <c r="M78" s="920"/>
      <c r="N78" s="920"/>
      <c r="O78" s="920"/>
      <c r="P78" s="921"/>
      <c r="Q78" s="922"/>
      <c r="R78" s="877"/>
      <c r="S78" s="877"/>
      <c r="T78" s="877"/>
      <c r="U78" s="877"/>
      <c r="V78" s="877"/>
      <c r="W78" s="877"/>
      <c r="X78" s="877"/>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7"/>
      <c r="AY78" s="877"/>
      <c r="AZ78" s="923"/>
      <c r="BA78" s="923"/>
      <c r="BB78" s="923"/>
      <c r="BC78" s="923"/>
      <c r="BD78" s="924"/>
      <c r="BE78" s="266"/>
      <c r="BF78" s="266"/>
      <c r="BG78" s="266"/>
      <c r="BH78" s="266"/>
      <c r="BI78" s="266"/>
      <c r="BJ78" s="269"/>
      <c r="BK78" s="269"/>
      <c r="BL78" s="269"/>
      <c r="BM78" s="269"/>
      <c r="BN78" s="269"/>
      <c r="BO78" s="266"/>
      <c r="BP78" s="266"/>
      <c r="BQ78" s="263">
        <v>72</v>
      </c>
      <c r="BR78" s="268"/>
      <c r="BS78" s="909"/>
      <c r="BT78" s="910"/>
      <c r="BU78" s="910"/>
      <c r="BV78" s="910"/>
      <c r="BW78" s="910"/>
      <c r="BX78" s="910"/>
      <c r="BY78" s="910"/>
      <c r="BZ78" s="910"/>
      <c r="CA78" s="910"/>
      <c r="CB78" s="910"/>
      <c r="CC78" s="910"/>
      <c r="CD78" s="910"/>
      <c r="CE78" s="910"/>
      <c r="CF78" s="910"/>
      <c r="CG78" s="911"/>
      <c r="CH78" s="906"/>
      <c r="CI78" s="907"/>
      <c r="CJ78" s="907"/>
      <c r="CK78" s="907"/>
      <c r="CL78" s="908"/>
      <c r="CM78" s="906"/>
      <c r="CN78" s="907"/>
      <c r="CO78" s="907"/>
      <c r="CP78" s="907"/>
      <c r="CQ78" s="908"/>
      <c r="CR78" s="906"/>
      <c r="CS78" s="907"/>
      <c r="CT78" s="907"/>
      <c r="CU78" s="907"/>
      <c r="CV78" s="908"/>
      <c r="CW78" s="906"/>
      <c r="CX78" s="907"/>
      <c r="CY78" s="907"/>
      <c r="CZ78" s="907"/>
      <c r="DA78" s="908"/>
      <c r="DB78" s="906"/>
      <c r="DC78" s="907"/>
      <c r="DD78" s="907"/>
      <c r="DE78" s="907"/>
      <c r="DF78" s="908"/>
      <c r="DG78" s="906"/>
      <c r="DH78" s="907"/>
      <c r="DI78" s="907"/>
      <c r="DJ78" s="907"/>
      <c r="DK78" s="908"/>
      <c r="DL78" s="906"/>
      <c r="DM78" s="907"/>
      <c r="DN78" s="907"/>
      <c r="DO78" s="907"/>
      <c r="DP78" s="908"/>
      <c r="DQ78" s="906"/>
      <c r="DR78" s="907"/>
      <c r="DS78" s="907"/>
      <c r="DT78" s="907"/>
      <c r="DU78" s="908"/>
      <c r="DV78" s="903"/>
      <c r="DW78" s="904"/>
      <c r="DX78" s="904"/>
      <c r="DY78" s="904"/>
      <c r="DZ78" s="905"/>
      <c r="EA78" s="247"/>
    </row>
    <row r="79" spans="1:131" s="248" customFormat="1" ht="26.25" customHeight="1" x14ac:dyDescent="0.2">
      <c r="A79" s="262">
        <v>12</v>
      </c>
      <c r="B79" s="919"/>
      <c r="C79" s="920"/>
      <c r="D79" s="920"/>
      <c r="E79" s="920"/>
      <c r="F79" s="920"/>
      <c r="G79" s="920"/>
      <c r="H79" s="920"/>
      <c r="I79" s="920"/>
      <c r="J79" s="920"/>
      <c r="K79" s="920"/>
      <c r="L79" s="920"/>
      <c r="M79" s="920"/>
      <c r="N79" s="920"/>
      <c r="O79" s="920"/>
      <c r="P79" s="921"/>
      <c r="Q79" s="922"/>
      <c r="R79" s="877"/>
      <c r="S79" s="877"/>
      <c r="T79" s="877"/>
      <c r="U79" s="877"/>
      <c r="V79" s="877"/>
      <c r="W79" s="877"/>
      <c r="X79" s="877"/>
      <c r="Y79" s="877"/>
      <c r="Z79" s="877"/>
      <c r="AA79" s="877"/>
      <c r="AB79" s="877"/>
      <c r="AC79" s="877"/>
      <c r="AD79" s="877"/>
      <c r="AE79" s="877"/>
      <c r="AF79" s="877"/>
      <c r="AG79" s="877"/>
      <c r="AH79" s="877"/>
      <c r="AI79" s="877"/>
      <c r="AJ79" s="877"/>
      <c r="AK79" s="877"/>
      <c r="AL79" s="877"/>
      <c r="AM79" s="877"/>
      <c r="AN79" s="877"/>
      <c r="AO79" s="877"/>
      <c r="AP79" s="877"/>
      <c r="AQ79" s="877"/>
      <c r="AR79" s="877"/>
      <c r="AS79" s="877"/>
      <c r="AT79" s="877"/>
      <c r="AU79" s="877"/>
      <c r="AV79" s="877"/>
      <c r="AW79" s="877"/>
      <c r="AX79" s="877"/>
      <c r="AY79" s="877"/>
      <c r="AZ79" s="923"/>
      <c r="BA79" s="923"/>
      <c r="BB79" s="923"/>
      <c r="BC79" s="923"/>
      <c r="BD79" s="924"/>
      <c r="BE79" s="266"/>
      <c r="BF79" s="266"/>
      <c r="BG79" s="266"/>
      <c r="BH79" s="266"/>
      <c r="BI79" s="266"/>
      <c r="BJ79" s="269"/>
      <c r="BK79" s="269"/>
      <c r="BL79" s="269"/>
      <c r="BM79" s="269"/>
      <c r="BN79" s="269"/>
      <c r="BO79" s="266"/>
      <c r="BP79" s="266"/>
      <c r="BQ79" s="263">
        <v>73</v>
      </c>
      <c r="BR79" s="268"/>
      <c r="BS79" s="909"/>
      <c r="BT79" s="910"/>
      <c r="BU79" s="910"/>
      <c r="BV79" s="910"/>
      <c r="BW79" s="910"/>
      <c r="BX79" s="910"/>
      <c r="BY79" s="910"/>
      <c r="BZ79" s="910"/>
      <c r="CA79" s="910"/>
      <c r="CB79" s="910"/>
      <c r="CC79" s="910"/>
      <c r="CD79" s="910"/>
      <c r="CE79" s="910"/>
      <c r="CF79" s="910"/>
      <c r="CG79" s="911"/>
      <c r="CH79" s="906"/>
      <c r="CI79" s="907"/>
      <c r="CJ79" s="907"/>
      <c r="CK79" s="907"/>
      <c r="CL79" s="908"/>
      <c r="CM79" s="906"/>
      <c r="CN79" s="907"/>
      <c r="CO79" s="907"/>
      <c r="CP79" s="907"/>
      <c r="CQ79" s="908"/>
      <c r="CR79" s="906"/>
      <c r="CS79" s="907"/>
      <c r="CT79" s="907"/>
      <c r="CU79" s="907"/>
      <c r="CV79" s="908"/>
      <c r="CW79" s="906"/>
      <c r="CX79" s="907"/>
      <c r="CY79" s="907"/>
      <c r="CZ79" s="907"/>
      <c r="DA79" s="908"/>
      <c r="DB79" s="906"/>
      <c r="DC79" s="907"/>
      <c r="DD79" s="907"/>
      <c r="DE79" s="907"/>
      <c r="DF79" s="908"/>
      <c r="DG79" s="906"/>
      <c r="DH79" s="907"/>
      <c r="DI79" s="907"/>
      <c r="DJ79" s="907"/>
      <c r="DK79" s="908"/>
      <c r="DL79" s="906"/>
      <c r="DM79" s="907"/>
      <c r="DN79" s="907"/>
      <c r="DO79" s="907"/>
      <c r="DP79" s="908"/>
      <c r="DQ79" s="906"/>
      <c r="DR79" s="907"/>
      <c r="DS79" s="907"/>
      <c r="DT79" s="907"/>
      <c r="DU79" s="908"/>
      <c r="DV79" s="903"/>
      <c r="DW79" s="904"/>
      <c r="DX79" s="904"/>
      <c r="DY79" s="904"/>
      <c r="DZ79" s="905"/>
      <c r="EA79" s="247"/>
    </row>
    <row r="80" spans="1:131" s="248" customFormat="1" ht="26.25" customHeight="1" x14ac:dyDescent="0.2">
      <c r="A80" s="262">
        <v>13</v>
      </c>
      <c r="B80" s="919"/>
      <c r="C80" s="920"/>
      <c r="D80" s="920"/>
      <c r="E80" s="920"/>
      <c r="F80" s="920"/>
      <c r="G80" s="920"/>
      <c r="H80" s="920"/>
      <c r="I80" s="920"/>
      <c r="J80" s="920"/>
      <c r="K80" s="920"/>
      <c r="L80" s="920"/>
      <c r="M80" s="920"/>
      <c r="N80" s="920"/>
      <c r="O80" s="920"/>
      <c r="P80" s="921"/>
      <c r="Q80" s="922"/>
      <c r="R80" s="877"/>
      <c r="S80" s="877"/>
      <c r="T80" s="877"/>
      <c r="U80" s="877"/>
      <c r="V80" s="877"/>
      <c r="W80" s="877"/>
      <c r="X80" s="877"/>
      <c r="Y80" s="877"/>
      <c r="Z80" s="877"/>
      <c r="AA80" s="877"/>
      <c r="AB80" s="877"/>
      <c r="AC80" s="877"/>
      <c r="AD80" s="877"/>
      <c r="AE80" s="877"/>
      <c r="AF80" s="877"/>
      <c r="AG80" s="877"/>
      <c r="AH80" s="877"/>
      <c r="AI80" s="877"/>
      <c r="AJ80" s="877"/>
      <c r="AK80" s="877"/>
      <c r="AL80" s="877"/>
      <c r="AM80" s="877"/>
      <c r="AN80" s="877"/>
      <c r="AO80" s="877"/>
      <c r="AP80" s="877"/>
      <c r="AQ80" s="877"/>
      <c r="AR80" s="877"/>
      <c r="AS80" s="877"/>
      <c r="AT80" s="877"/>
      <c r="AU80" s="877"/>
      <c r="AV80" s="877"/>
      <c r="AW80" s="877"/>
      <c r="AX80" s="877"/>
      <c r="AY80" s="877"/>
      <c r="AZ80" s="923"/>
      <c r="BA80" s="923"/>
      <c r="BB80" s="923"/>
      <c r="BC80" s="923"/>
      <c r="BD80" s="924"/>
      <c r="BE80" s="266"/>
      <c r="BF80" s="266"/>
      <c r="BG80" s="266"/>
      <c r="BH80" s="266"/>
      <c r="BI80" s="266"/>
      <c r="BJ80" s="266"/>
      <c r="BK80" s="266"/>
      <c r="BL80" s="266"/>
      <c r="BM80" s="266"/>
      <c r="BN80" s="266"/>
      <c r="BO80" s="266"/>
      <c r="BP80" s="266"/>
      <c r="BQ80" s="263">
        <v>74</v>
      </c>
      <c r="BR80" s="268"/>
      <c r="BS80" s="909"/>
      <c r="BT80" s="910"/>
      <c r="BU80" s="910"/>
      <c r="BV80" s="910"/>
      <c r="BW80" s="910"/>
      <c r="BX80" s="910"/>
      <c r="BY80" s="910"/>
      <c r="BZ80" s="910"/>
      <c r="CA80" s="910"/>
      <c r="CB80" s="910"/>
      <c r="CC80" s="910"/>
      <c r="CD80" s="910"/>
      <c r="CE80" s="910"/>
      <c r="CF80" s="910"/>
      <c r="CG80" s="911"/>
      <c r="CH80" s="906"/>
      <c r="CI80" s="907"/>
      <c r="CJ80" s="907"/>
      <c r="CK80" s="907"/>
      <c r="CL80" s="908"/>
      <c r="CM80" s="906"/>
      <c r="CN80" s="907"/>
      <c r="CO80" s="907"/>
      <c r="CP80" s="907"/>
      <c r="CQ80" s="908"/>
      <c r="CR80" s="906"/>
      <c r="CS80" s="907"/>
      <c r="CT80" s="907"/>
      <c r="CU80" s="907"/>
      <c r="CV80" s="908"/>
      <c r="CW80" s="906"/>
      <c r="CX80" s="907"/>
      <c r="CY80" s="907"/>
      <c r="CZ80" s="907"/>
      <c r="DA80" s="908"/>
      <c r="DB80" s="906"/>
      <c r="DC80" s="907"/>
      <c r="DD80" s="907"/>
      <c r="DE80" s="907"/>
      <c r="DF80" s="908"/>
      <c r="DG80" s="906"/>
      <c r="DH80" s="907"/>
      <c r="DI80" s="907"/>
      <c r="DJ80" s="907"/>
      <c r="DK80" s="908"/>
      <c r="DL80" s="906"/>
      <c r="DM80" s="907"/>
      <c r="DN80" s="907"/>
      <c r="DO80" s="907"/>
      <c r="DP80" s="908"/>
      <c r="DQ80" s="906"/>
      <c r="DR80" s="907"/>
      <c r="DS80" s="907"/>
      <c r="DT80" s="907"/>
      <c r="DU80" s="908"/>
      <c r="DV80" s="903"/>
      <c r="DW80" s="904"/>
      <c r="DX80" s="904"/>
      <c r="DY80" s="904"/>
      <c r="DZ80" s="905"/>
      <c r="EA80" s="247"/>
    </row>
    <row r="81" spans="1:131" s="248" customFormat="1" ht="26.25" customHeight="1" x14ac:dyDescent="0.2">
      <c r="A81" s="262">
        <v>14</v>
      </c>
      <c r="B81" s="919"/>
      <c r="C81" s="920"/>
      <c r="D81" s="920"/>
      <c r="E81" s="920"/>
      <c r="F81" s="920"/>
      <c r="G81" s="920"/>
      <c r="H81" s="920"/>
      <c r="I81" s="920"/>
      <c r="J81" s="920"/>
      <c r="K81" s="920"/>
      <c r="L81" s="920"/>
      <c r="M81" s="920"/>
      <c r="N81" s="920"/>
      <c r="O81" s="920"/>
      <c r="P81" s="921"/>
      <c r="Q81" s="922"/>
      <c r="R81" s="877"/>
      <c r="S81" s="877"/>
      <c r="T81" s="877"/>
      <c r="U81" s="877"/>
      <c r="V81" s="877"/>
      <c r="W81" s="877"/>
      <c r="X81" s="877"/>
      <c r="Y81" s="877"/>
      <c r="Z81" s="877"/>
      <c r="AA81" s="877"/>
      <c r="AB81" s="877"/>
      <c r="AC81" s="877"/>
      <c r="AD81" s="877"/>
      <c r="AE81" s="877"/>
      <c r="AF81" s="877"/>
      <c r="AG81" s="877"/>
      <c r="AH81" s="877"/>
      <c r="AI81" s="877"/>
      <c r="AJ81" s="877"/>
      <c r="AK81" s="877"/>
      <c r="AL81" s="877"/>
      <c r="AM81" s="877"/>
      <c r="AN81" s="877"/>
      <c r="AO81" s="877"/>
      <c r="AP81" s="877"/>
      <c r="AQ81" s="877"/>
      <c r="AR81" s="877"/>
      <c r="AS81" s="877"/>
      <c r="AT81" s="877"/>
      <c r="AU81" s="877"/>
      <c r="AV81" s="877"/>
      <c r="AW81" s="877"/>
      <c r="AX81" s="877"/>
      <c r="AY81" s="877"/>
      <c r="AZ81" s="923"/>
      <c r="BA81" s="923"/>
      <c r="BB81" s="923"/>
      <c r="BC81" s="923"/>
      <c r="BD81" s="924"/>
      <c r="BE81" s="266"/>
      <c r="BF81" s="266"/>
      <c r="BG81" s="266"/>
      <c r="BH81" s="266"/>
      <c r="BI81" s="266"/>
      <c r="BJ81" s="266"/>
      <c r="BK81" s="266"/>
      <c r="BL81" s="266"/>
      <c r="BM81" s="266"/>
      <c r="BN81" s="266"/>
      <c r="BO81" s="266"/>
      <c r="BP81" s="266"/>
      <c r="BQ81" s="263">
        <v>75</v>
      </c>
      <c r="BR81" s="268"/>
      <c r="BS81" s="909"/>
      <c r="BT81" s="910"/>
      <c r="BU81" s="910"/>
      <c r="BV81" s="910"/>
      <c r="BW81" s="910"/>
      <c r="BX81" s="910"/>
      <c r="BY81" s="910"/>
      <c r="BZ81" s="910"/>
      <c r="CA81" s="910"/>
      <c r="CB81" s="910"/>
      <c r="CC81" s="910"/>
      <c r="CD81" s="910"/>
      <c r="CE81" s="910"/>
      <c r="CF81" s="910"/>
      <c r="CG81" s="911"/>
      <c r="CH81" s="906"/>
      <c r="CI81" s="907"/>
      <c r="CJ81" s="907"/>
      <c r="CK81" s="907"/>
      <c r="CL81" s="908"/>
      <c r="CM81" s="906"/>
      <c r="CN81" s="907"/>
      <c r="CO81" s="907"/>
      <c r="CP81" s="907"/>
      <c r="CQ81" s="908"/>
      <c r="CR81" s="906"/>
      <c r="CS81" s="907"/>
      <c r="CT81" s="907"/>
      <c r="CU81" s="907"/>
      <c r="CV81" s="908"/>
      <c r="CW81" s="906"/>
      <c r="CX81" s="907"/>
      <c r="CY81" s="907"/>
      <c r="CZ81" s="907"/>
      <c r="DA81" s="908"/>
      <c r="DB81" s="906"/>
      <c r="DC81" s="907"/>
      <c r="DD81" s="907"/>
      <c r="DE81" s="907"/>
      <c r="DF81" s="908"/>
      <c r="DG81" s="906"/>
      <c r="DH81" s="907"/>
      <c r="DI81" s="907"/>
      <c r="DJ81" s="907"/>
      <c r="DK81" s="908"/>
      <c r="DL81" s="906"/>
      <c r="DM81" s="907"/>
      <c r="DN81" s="907"/>
      <c r="DO81" s="907"/>
      <c r="DP81" s="908"/>
      <c r="DQ81" s="906"/>
      <c r="DR81" s="907"/>
      <c r="DS81" s="907"/>
      <c r="DT81" s="907"/>
      <c r="DU81" s="908"/>
      <c r="DV81" s="903"/>
      <c r="DW81" s="904"/>
      <c r="DX81" s="904"/>
      <c r="DY81" s="904"/>
      <c r="DZ81" s="905"/>
      <c r="EA81" s="247"/>
    </row>
    <row r="82" spans="1:131" s="248" customFormat="1" ht="26.25" customHeight="1" x14ac:dyDescent="0.2">
      <c r="A82" s="262">
        <v>15</v>
      </c>
      <c r="B82" s="919"/>
      <c r="C82" s="920"/>
      <c r="D82" s="920"/>
      <c r="E82" s="920"/>
      <c r="F82" s="920"/>
      <c r="G82" s="920"/>
      <c r="H82" s="920"/>
      <c r="I82" s="920"/>
      <c r="J82" s="920"/>
      <c r="K82" s="920"/>
      <c r="L82" s="920"/>
      <c r="M82" s="920"/>
      <c r="N82" s="920"/>
      <c r="O82" s="920"/>
      <c r="P82" s="921"/>
      <c r="Q82" s="922"/>
      <c r="R82" s="877"/>
      <c r="S82" s="877"/>
      <c r="T82" s="877"/>
      <c r="U82" s="877"/>
      <c r="V82" s="877"/>
      <c r="W82" s="877"/>
      <c r="X82" s="877"/>
      <c r="Y82" s="877"/>
      <c r="Z82" s="877"/>
      <c r="AA82" s="877"/>
      <c r="AB82" s="877"/>
      <c r="AC82" s="877"/>
      <c r="AD82" s="877"/>
      <c r="AE82" s="877"/>
      <c r="AF82" s="877"/>
      <c r="AG82" s="877"/>
      <c r="AH82" s="877"/>
      <c r="AI82" s="877"/>
      <c r="AJ82" s="877"/>
      <c r="AK82" s="877"/>
      <c r="AL82" s="877"/>
      <c r="AM82" s="877"/>
      <c r="AN82" s="877"/>
      <c r="AO82" s="877"/>
      <c r="AP82" s="877"/>
      <c r="AQ82" s="877"/>
      <c r="AR82" s="877"/>
      <c r="AS82" s="877"/>
      <c r="AT82" s="877"/>
      <c r="AU82" s="877"/>
      <c r="AV82" s="877"/>
      <c r="AW82" s="877"/>
      <c r="AX82" s="877"/>
      <c r="AY82" s="877"/>
      <c r="AZ82" s="923"/>
      <c r="BA82" s="923"/>
      <c r="BB82" s="923"/>
      <c r="BC82" s="923"/>
      <c r="BD82" s="924"/>
      <c r="BE82" s="266"/>
      <c r="BF82" s="266"/>
      <c r="BG82" s="266"/>
      <c r="BH82" s="266"/>
      <c r="BI82" s="266"/>
      <c r="BJ82" s="266"/>
      <c r="BK82" s="266"/>
      <c r="BL82" s="266"/>
      <c r="BM82" s="266"/>
      <c r="BN82" s="266"/>
      <c r="BO82" s="266"/>
      <c r="BP82" s="266"/>
      <c r="BQ82" s="263">
        <v>76</v>
      </c>
      <c r="BR82" s="268"/>
      <c r="BS82" s="909"/>
      <c r="BT82" s="910"/>
      <c r="BU82" s="910"/>
      <c r="BV82" s="910"/>
      <c r="BW82" s="910"/>
      <c r="BX82" s="910"/>
      <c r="BY82" s="910"/>
      <c r="BZ82" s="910"/>
      <c r="CA82" s="910"/>
      <c r="CB82" s="910"/>
      <c r="CC82" s="910"/>
      <c r="CD82" s="910"/>
      <c r="CE82" s="910"/>
      <c r="CF82" s="910"/>
      <c r="CG82" s="911"/>
      <c r="CH82" s="906"/>
      <c r="CI82" s="907"/>
      <c r="CJ82" s="907"/>
      <c r="CK82" s="907"/>
      <c r="CL82" s="908"/>
      <c r="CM82" s="906"/>
      <c r="CN82" s="907"/>
      <c r="CO82" s="907"/>
      <c r="CP82" s="907"/>
      <c r="CQ82" s="908"/>
      <c r="CR82" s="906"/>
      <c r="CS82" s="907"/>
      <c r="CT82" s="907"/>
      <c r="CU82" s="907"/>
      <c r="CV82" s="908"/>
      <c r="CW82" s="906"/>
      <c r="CX82" s="907"/>
      <c r="CY82" s="907"/>
      <c r="CZ82" s="907"/>
      <c r="DA82" s="908"/>
      <c r="DB82" s="906"/>
      <c r="DC82" s="907"/>
      <c r="DD82" s="907"/>
      <c r="DE82" s="907"/>
      <c r="DF82" s="908"/>
      <c r="DG82" s="906"/>
      <c r="DH82" s="907"/>
      <c r="DI82" s="907"/>
      <c r="DJ82" s="907"/>
      <c r="DK82" s="908"/>
      <c r="DL82" s="906"/>
      <c r="DM82" s="907"/>
      <c r="DN82" s="907"/>
      <c r="DO82" s="907"/>
      <c r="DP82" s="908"/>
      <c r="DQ82" s="906"/>
      <c r="DR82" s="907"/>
      <c r="DS82" s="907"/>
      <c r="DT82" s="907"/>
      <c r="DU82" s="908"/>
      <c r="DV82" s="903"/>
      <c r="DW82" s="904"/>
      <c r="DX82" s="904"/>
      <c r="DY82" s="904"/>
      <c r="DZ82" s="905"/>
      <c r="EA82" s="247"/>
    </row>
    <row r="83" spans="1:131" s="248" customFormat="1" ht="26.25" customHeight="1" x14ac:dyDescent="0.2">
      <c r="A83" s="262">
        <v>16</v>
      </c>
      <c r="B83" s="919"/>
      <c r="C83" s="920"/>
      <c r="D83" s="920"/>
      <c r="E83" s="920"/>
      <c r="F83" s="920"/>
      <c r="G83" s="920"/>
      <c r="H83" s="920"/>
      <c r="I83" s="920"/>
      <c r="J83" s="920"/>
      <c r="K83" s="920"/>
      <c r="L83" s="920"/>
      <c r="M83" s="920"/>
      <c r="N83" s="920"/>
      <c r="O83" s="920"/>
      <c r="P83" s="921"/>
      <c r="Q83" s="922"/>
      <c r="R83" s="877"/>
      <c r="S83" s="877"/>
      <c r="T83" s="877"/>
      <c r="U83" s="877"/>
      <c r="V83" s="877"/>
      <c r="W83" s="877"/>
      <c r="X83" s="877"/>
      <c r="Y83" s="877"/>
      <c r="Z83" s="877"/>
      <c r="AA83" s="877"/>
      <c r="AB83" s="877"/>
      <c r="AC83" s="877"/>
      <c r="AD83" s="877"/>
      <c r="AE83" s="877"/>
      <c r="AF83" s="877"/>
      <c r="AG83" s="877"/>
      <c r="AH83" s="877"/>
      <c r="AI83" s="877"/>
      <c r="AJ83" s="877"/>
      <c r="AK83" s="877"/>
      <c r="AL83" s="877"/>
      <c r="AM83" s="877"/>
      <c r="AN83" s="877"/>
      <c r="AO83" s="877"/>
      <c r="AP83" s="877"/>
      <c r="AQ83" s="877"/>
      <c r="AR83" s="877"/>
      <c r="AS83" s="877"/>
      <c r="AT83" s="877"/>
      <c r="AU83" s="877"/>
      <c r="AV83" s="877"/>
      <c r="AW83" s="877"/>
      <c r="AX83" s="877"/>
      <c r="AY83" s="877"/>
      <c r="AZ83" s="923"/>
      <c r="BA83" s="923"/>
      <c r="BB83" s="923"/>
      <c r="BC83" s="923"/>
      <c r="BD83" s="924"/>
      <c r="BE83" s="266"/>
      <c r="BF83" s="266"/>
      <c r="BG83" s="266"/>
      <c r="BH83" s="266"/>
      <c r="BI83" s="266"/>
      <c r="BJ83" s="266"/>
      <c r="BK83" s="266"/>
      <c r="BL83" s="266"/>
      <c r="BM83" s="266"/>
      <c r="BN83" s="266"/>
      <c r="BO83" s="266"/>
      <c r="BP83" s="266"/>
      <c r="BQ83" s="263">
        <v>77</v>
      </c>
      <c r="BR83" s="268"/>
      <c r="BS83" s="909"/>
      <c r="BT83" s="910"/>
      <c r="BU83" s="910"/>
      <c r="BV83" s="910"/>
      <c r="BW83" s="910"/>
      <c r="BX83" s="910"/>
      <c r="BY83" s="910"/>
      <c r="BZ83" s="910"/>
      <c r="CA83" s="910"/>
      <c r="CB83" s="910"/>
      <c r="CC83" s="910"/>
      <c r="CD83" s="910"/>
      <c r="CE83" s="910"/>
      <c r="CF83" s="910"/>
      <c r="CG83" s="911"/>
      <c r="CH83" s="906"/>
      <c r="CI83" s="907"/>
      <c r="CJ83" s="907"/>
      <c r="CK83" s="907"/>
      <c r="CL83" s="908"/>
      <c r="CM83" s="906"/>
      <c r="CN83" s="907"/>
      <c r="CO83" s="907"/>
      <c r="CP83" s="907"/>
      <c r="CQ83" s="908"/>
      <c r="CR83" s="906"/>
      <c r="CS83" s="907"/>
      <c r="CT83" s="907"/>
      <c r="CU83" s="907"/>
      <c r="CV83" s="908"/>
      <c r="CW83" s="906"/>
      <c r="CX83" s="907"/>
      <c r="CY83" s="907"/>
      <c r="CZ83" s="907"/>
      <c r="DA83" s="908"/>
      <c r="DB83" s="906"/>
      <c r="DC83" s="907"/>
      <c r="DD83" s="907"/>
      <c r="DE83" s="907"/>
      <c r="DF83" s="908"/>
      <c r="DG83" s="906"/>
      <c r="DH83" s="907"/>
      <c r="DI83" s="907"/>
      <c r="DJ83" s="907"/>
      <c r="DK83" s="908"/>
      <c r="DL83" s="906"/>
      <c r="DM83" s="907"/>
      <c r="DN83" s="907"/>
      <c r="DO83" s="907"/>
      <c r="DP83" s="908"/>
      <c r="DQ83" s="906"/>
      <c r="DR83" s="907"/>
      <c r="DS83" s="907"/>
      <c r="DT83" s="907"/>
      <c r="DU83" s="908"/>
      <c r="DV83" s="903"/>
      <c r="DW83" s="904"/>
      <c r="DX83" s="904"/>
      <c r="DY83" s="904"/>
      <c r="DZ83" s="905"/>
      <c r="EA83" s="247"/>
    </row>
    <row r="84" spans="1:131" s="248" customFormat="1" ht="26.25" customHeight="1" x14ac:dyDescent="0.2">
      <c r="A84" s="262">
        <v>17</v>
      </c>
      <c r="B84" s="919"/>
      <c r="C84" s="920"/>
      <c r="D84" s="920"/>
      <c r="E84" s="920"/>
      <c r="F84" s="920"/>
      <c r="G84" s="920"/>
      <c r="H84" s="920"/>
      <c r="I84" s="920"/>
      <c r="J84" s="920"/>
      <c r="K84" s="920"/>
      <c r="L84" s="920"/>
      <c r="M84" s="920"/>
      <c r="N84" s="920"/>
      <c r="O84" s="920"/>
      <c r="P84" s="921"/>
      <c r="Q84" s="922"/>
      <c r="R84" s="877"/>
      <c r="S84" s="877"/>
      <c r="T84" s="877"/>
      <c r="U84" s="877"/>
      <c r="V84" s="877"/>
      <c r="W84" s="877"/>
      <c r="X84" s="877"/>
      <c r="Y84" s="877"/>
      <c r="Z84" s="877"/>
      <c r="AA84" s="877"/>
      <c r="AB84" s="877"/>
      <c r="AC84" s="877"/>
      <c r="AD84" s="877"/>
      <c r="AE84" s="877"/>
      <c r="AF84" s="877"/>
      <c r="AG84" s="877"/>
      <c r="AH84" s="877"/>
      <c r="AI84" s="877"/>
      <c r="AJ84" s="877"/>
      <c r="AK84" s="877"/>
      <c r="AL84" s="877"/>
      <c r="AM84" s="877"/>
      <c r="AN84" s="877"/>
      <c r="AO84" s="877"/>
      <c r="AP84" s="877"/>
      <c r="AQ84" s="877"/>
      <c r="AR84" s="877"/>
      <c r="AS84" s="877"/>
      <c r="AT84" s="877"/>
      <c r="AU84" s="877"/>
      <c r="AV84" s="877"/>
      <c r="AW84" s="877"/>
      <c r="AX84" s="877"/>
      <c r="AY84" s="877"/>
      <c r="AZ84" s="923"/>
      <c r="BA84" s="923"/>
      <c r="BB84" s="923"/>
      <c r="BC84" s="923"/>
      <c r="BD84" s="924"/>
      <c r="BE84" s="266"/>
      <c r="BF84" s="266"/>
      <c r="BG84" s="266"/>
      <c r="BH84" s="266"/>
      <c r="BI84" s="266"/>
      <c r="BJ84" s="266"/>
      <c r="BK84" s="266"/>
      <c r="BL84" s="266"/>
      <c r="BM84" s="266"/>
      <c r="BN84" s="266"/>
      <c r="BO84" s="266"/>
      <c r="BP84" s="266"/>
      <c r="BQ84" s="263">
        <v>78</v>
      </c>
      <c r="BR84" s="268"/>
      <c r="BS84" s="909"/>
      <c r="BT84" s="910"/>
      <c r="BU84" s="910"/>
      <c r="BV84" s="910"/>
      <c r="BW84" s="910"/>
      <c r="BX84" s="910"/>
      <c r="BY84" s="910"/>
      <c r="BZ84" s="910"/>
      <c r="CA84" s="910"/>
      <c r="CB84" s="910"/>
      <c r="CC84" s="910"/>
      <c r="CD84" s="910"/>
      <c r="CE84" s="910"/>
      <c r="CF84" s="910"/>
      <c r="CG84" s="911"/>
      <c r="CH84" s="906"/>
      <c r="CI84" s="907"/>
      <c r="CJ84" s="907"/>
      <c r="CK84" s="907"/>
      <c r="CL84" s="908"/>
      <c r="CM84" s="906"/>
      <c r="CN84" s="907"/>
      <c r="CO84" s="907"/>
      <c r="CP84" s="907"/>
      <c r="CQ84" s="908"/>
      <c r="CR84" s="906"/>
      <c r="CS84" s="907"/>
      <c r="CT84" s="907"/>
      <c r="CU84" s="907"/>
      <c r="CV84" s="908"/>
      <c r="CW84" s="906"/>
      <c r="CX84" s="907"/>
      <c r="CY84" s="907"/>
      <c r="CZ84" s="907"/>
      <c r="DA84" s="908"/>
      <c r="DB84" s="906"/>
      <c r="DC84" s="907"/>
      <c r="DD84" s="907"/>
      <c r="DE84" s="907"/>
      <c r="DF84" s="908"/>
      <c r="DG84" s="906"/>
      <c r="DH84" s="907"/>
      <c r="DI84" s="907"/>
      <c r="DJ84" s="907"/>
      <c r="DK84" s="908"/>
      <c r="DL84" s="906"/>
      <c r="DM84" s="907"/>
      <c r="DN84" s="907"/>
      <c r="DO84" s="907"/>
      <c r="DP84" s="908"/>
      <c r="DQ84" s="906"/>
      <c r="DR84" s="907"/>
      <c r="DS84" s="907"/>
      <c r="DT84" s="907"/>
      <c r="DU84" s="908"/>
      <c r="DV84" s="903"/>
      <c r="DW84" s="904"/>
      <c r="DX84" s="904"/>
      <c r="DY84" s="904"/>
      <c r="DZ84" s="905"/>
      <c r="EA84" s="247"/>
    </row>
    <row r="85" spans="1:131" s="248" customFormat="1" ht="26.25" customHeight="1" x14ac:dyDescent="0.2">
      <c r="A85" s="262">
        <v>18</v>
      </c>
      <c r="B85" s="919"/>
      <c r="C85" s="920"/>
      <c r="D85" s="920"/>
      <c r="E85" s="920"/>
      <c r="F85" s="920"/>
      <c r="G85" s="920"/>
      <c r="H85" s="920"/>
      <c r="I85" s="920"/>
      <c r="J85" s="920"/>
      <c r="K85" s="920"/>
      <c r="L85" s="920"/>
      <c r="M85" s="920"/>
      <c r="N85" s="920"/>
      <c r="O85" s="920"/>
      <c r="P85" s="921"/>
      <c r="Q85" s="922"/>
      <c r="R85" s="877"/>
      <c r="S85" s="877"/>
      <c r="T85" s="877"/>
      <c r="U85" s="877"/>
      <c r="V85" s="877"/>
      <c r="W85" s="877"/>
      <c r="X85" s="877"/>
      <c r="Y85" s="877"/>
      <c r="Z85" s="877"/>
      <c r="AA85" s="877"/>
      <c r="AB85" s="877"/>
      <c r="AC85" s="877"/>
      <c r="AD85" s="877"/>
      <c r="AE85" s="877"/>
      <c r="AF85" s="877"/>
      <c r="AG85" s="877"/>
      <c r="AH85" s="877"/>
      <c r="AI85" s="877"/>
      <c r="AJ85" s="877"/>
      <c r="AK85" s="877"/>
      <c r="AL85" s="877"/>
      <c r="AM85" s="877"/>
      <c r="AN85" s="877"/>
      <c r="AO85" s="877"/>
      <c r="AP85" s="877"/>
      <c r="AQ85" s="877"/>
      <c r="AR85" s="877"/>
      <c r="AS85" s="877"/>
      <c r="AT85" s="877"/>
      <c r="AU85" s="877"/>
      <c r="AV85" s="877"/>
      <c r="AW85" s="877"/>
      <c r="AX85" s="877"/>
      <c r="AY85" s="877"/>
      <c r="AZ85" s="923"/>
      <c r="BA85" s="923"/>
      <c r="BB85" s="923"/>
      <c r="BC85" s="923"/>
      <c r="BD85" s="924"/>
      <c r="BE85" s="266"/>
      <c r="BF85" s="266"/>
      <c r="BG85" s="266"/>
      <c r="BH85" s="266"/>
      <c r="BI85" s="266"/>
      <c r="BJ85" s="266"/>
      <c r="BK85" s="266"/>
      <c r="BL85" s="266"/>
      <c r="BM85" s="266"/>
      <c r="BN85" s="266"/>
      <c r="BO85" s="266"/>
      <c r="BP85" s="266"/>
      <c r="BQ85" s="263">
        <v>79</v>
      </c>
      <c r="BR85" s="268"/>
      <c r="BS85" s="909"/>
      <c r="BT85" s="910"/>
      <c r="BU85" s="910"/>
      <c r="BV85" s="910"/>
      <c r="BW85" s="910"/>
      <c r="BX85" s="910"/>
      <c r="BY85" s="910"/>
      <c r="BZ85" s="910"/>
      <c r="CA85" s="910"/>
      <c r="CB85" s="910"/>
      <c r="CC85" s="910"/>
      <c r="CD85" s="910"/>
      <c r="CE85" s="910"/>
      <c r="CF85" s="910"/>
      <c r="CG85" s="911"/>
      <c r="CH85" s="906"/>
      <c r="CI85" s="907"/>
      <c r="CJ85" s="907"/>
      <c r="CK85" s="907"/>
      <c r="CL85" s="908"/>
      <c r="CM85" s="906"/>
      <c r="CN85" s="907"/>
      <c r="CO85" s="907"/>
      <c r="CP85" s="907"/>
      <c r="CQ85" s="908"/>
      <c r="CR85" s="906"/>
      <c r="CS85" s="907"/>
      <c r="CT85" s="907"/>
      <c r="CU85" s="907"/>
      <c r="CV85" s="908"/>
      <c r="CW85" s="906"/>
      <c r="CX85" s="907"/>
      <c r="CY85" s="907"/>
      <c r="CZ85" s="907"/>
      <c r="DA85" s="908"/>
      <c r="DB85" s="906"/>
      <c r="DC85" s="907"/>
      <c r="DD85" s="907"/>
      <c r="DE85" s="907"/>
      <c r="DF85" s="908"/>
      <c r="DG85" s="906"/>
      <c r="DH85" s="907"/>
      <c r="DI85" s="907"/>
      <c r="DJ85" s="907"/>
      <c r="DK85" s="908"/>
      <c r="DL85" s="906"/>
      <c r="DM85" s="907"/>
      <c r="DN85" s="907"/>
      <c r="DO85" s="907"/>
      <c r="DP85" s="908"/>
      <c r="DQ85" s="906"/>
      <c r="DR85" s="907"/>
      <c r="DS85" s="907"/>
      <c r="DT85" s="907"/>
      <c r="DU85" s="908"/>
      <c r="DV85" s="903"/>
      <c r="DW85" s="904"/>
      <c r="DX85" s="904"/>
      <c r="DY85" s="904"/>
      <c r="DZ85" s="905"/>
      <c r="EA85" s="247"/>
    </row>
    <row r="86" spans="1:131" s="248" customFormat="1" ht="26.25" customHeight="1" x14ac:dyDescent="0.2">
      <c r="A86" s="262">
        <v>19</v>
      </c>
      <c r="B86" s="919"/>
      <c r="C86" s="920"/>
      <c r="D86" s="920"/>
      <c r="E86" s="920"/>
      <c r="F86" s="920"/>
      <c r="G86" s="920"/>
      <c r="H86" s="920"/>
      <c r="I86" s="920"/>
      <c r="J86" s="920"/>
      <c r="K86" s="920"/>
      <c r="L86" s="920"/>
      <c r="M86" s="920"/>
      <c r="N86" s="920"/>
      <c r="O86" s="920"/>
      <c r="P86" s="921"/>
      <c r="Q86" s="922"/>
      <c r="R86" s="877"/>
      <c r="S86" s="877"/>
      <c r="T86" s="877"/>
      <c r="U86" s="877"/>
      <c r="V86" s="877"/>
      <c r="W86" s="877"/>
      <c r="X86" s="877"/>
      <c r="Y86" s="877"/>
      <c r="Z86" s="877"/>
      <c r="AA86" s="877"/>
      <c r="AB86" s="877"/>
      <c r="AC86" s="877"/>
      <c r="AD86" s="877"/>
      <c r="AE86" s="877"/>
      <c r="AF86" s="877"/>
      <c r="AG86" s="877"/>
      <c r="AH86" s="877"/>
      <c r="AI86" s="877"/>
      <c r="AJ86" s="877"/>
      <c r="AK86" s="877"/>
      <c r="AL86" s="877"/>
      <c r="AM86" s="877"/>
      <c r="AN86" s="877"/>
      <c r="AO86" s="877"/>
      <c r="AP86" s="877"/>
      <c r="AQ86" s="877"/>
      <c r="AR86" s="877"/>
      <c r="AS86" s="877"/>
      <c r="AT86" s="877"/>
      <c r="AU86" s="877"/>
      <c r="AV86" s="877"/>
      <c r="AW86" s="877"/>
      <c r="AX86" s="877"/>
      <c r="AY86" s="877"/>
      <c r="AZ86" s="923"/>
      <c r="BA86" s="923"/>
      <c r="BB86" s="923"/>
      <c r="BC86" s="923"/>
      <c r="BD86" s="924"/>
      <c r="BE86" s="266"/>
      <c r="BF86" s="266"/>
      <c r="BG86" s="266"/>
      <c r="BH86" s="266"/>
      <c r="BI86" s="266"/>
      <c r="BJ86" s="266"/>
      <c r="BK86" s="266"/>
      <c r="BL86" s="266"/>
      <c r="BM86" s="266"/>
      <c r="BN86" s="266"/>
      <c r="BO86" s="266"/>
      <c r="BP86" s="266"/>
      <c r="BQ86" s="263">
        <v>80</v>
      </c>
      <c r="BR86" s="268"/>
      <c r="BS86" s="909"/>
      <c r="BT86" s="910"/>
      <c r="BU86" s="910"/>
      <c r="BV86" s="910"/>
      <c r="BW86" s="910"/>
      <c r="BX86" s="910"/>
      <c r="BY86" s="910"/>
      <c r="BZ86" s="910"/>
      <c r="CA86" s="910"/>
      <c r="CB86" s="910"/>
      <c r="CC86" s="910"/>
      <c r="CD86" s="910"/>
      <c r="CE86" s="910"/>
      <c r="CF86" s="910"/>
      <c r="CG86" s="911"/>
      <c r="CH86" s="906"/>
      <c r="CI86" s="907"/>
      <c r="CJ86" s="907"/>
      <c r="CK86" s="907"/>
      <c r="CL86" s="908"/>
      <c r="CM86" s="906"/>
      <c r="CN86" s="907"/>
      <c r="CO86" s="907"/>
      <c r="CP86" s="907"/>
      <c r="CQ86" s="908"/>
      <c r="CR86" s="906"/>
      <c r="CS86" s="907"/>
      <c r="CT86" s="907"/>
      <c r="CU86" s="907"/>
      <c r="CV86" s="908"/>
      <c r="CW86" s="906"/>
      <c r="CX86" s="907"/>
      <c r="CY86" s="907"/>
      <c r="CZ86" s="907"/>
      <c r="DA86" s="908"/>
      <c r="DB86" s="906"/>
      <c r="DC86" s="907"/>
      <c r="DD86" s="907"/>
      <c r="DE86" s="907"/>
      <c r="DF86" s="908"/>
      <c r="DG86" s="906"/>
      <c r="DH86" s="907"/>
      <c r="DI86" s="907"/>
      <c r="DJ86" s="907"/>
      <c r="DK86" s="908"/>
      <c r="DL86" s="906"/>
      <c r="DM86" s="907"/>
      <c r="DN86" s="907"/>
      <c r="DO86" s="907"/>
      <c r="DP86" s="908"/>
      <c r="DQ86" s="906"/>
      <c r="DR86" s="907"/>
      <c r="DS86" s="907"/>
      <c r="DT86" s="907"/>
      <c r="DU86" s="908"/>
      <c r="DV86" s="903"/>
      <c r="DW86" s="904"/>
      <c r="DX86" s="904"/>
      <c r="DY86" s="904"/>
      <c r="DZ86" s="905"/>
      <c r="EA86" s="247"/>
    </row>
    <row r="87" spans="1:131" s="248" customFormat="1" ht="26.25" customHeight="1" x14ac:dyDescent="0.2">
      <c r="A87" s="270">
        <v>20</v>
      </c>
      <c r="B87" s="928"/>
      <c r="C87" s="929"/>
      <c r="D87" s="929"/>
      <c r="E87" s="929"/>
      <c r="F87" s="929"/>
      <c r="G87" s="929"/>
      <c r="H87" s="929"/>
      <c r="I87" s="929"/>
      <c r="J87" s="929"/>
      <c r="K87" s="929"/>
      <c r="L87" s="929"/>
      <c r="M87" s="929"/>
      <c r="N87" s="929"/>
      <c r="O87" s="929"/>
      <c r="P87" s="930"/>
      <c r="Q87" s="931"/>
      <c r="R87" s="932"/>
      <c r="S87" s="932"/>
      <c r="T87" s="932"/>
      <c r="U87" s="932"/>
      <c r="V87" s="932"/>
      <c r="W87" s="932"/>
      <c r="X87" s="932"/>
      <c r="Y87" s="932"/>
      <c r="Z87" s="932"/>
      <c r="AA87" s="932"/>
      <c r="AB87" s="932"/>
      <c r="AC87" s="932"/>
      <c r="AD87" s="932"/>
      <c r="AE87" s="932"/>
      <c r="AF87" s="932"/>
      <c r="AG87" s="932"/>
      <c r="AH87" s="932"/>
      <c r="AI87" s="932"/>
      <c r="AJ87" s="932"/>
      <c r="AK87" s="932"/>
      <c r="AL87" s="932"/>
      <c r="AM87" s="932"/>
      <c r="AN87" s="932"/>
      <c r="AO87" s="932"/>
      <c r="AP87" s="932"/>
      <c r="AQ87" s="932"/>
      <c r="AR87" s="932"/>
      <c r="AS87" s="932"/>
      <c r="AT87" s="932"/>
      <c r="AU87" s="932"/>
      <c r="AV87" s="932"/>
      <c r="AW87" s="932"/>
      <c r="AX87" s="932"/>
      <c r="AY87" s="932"/>
      <c r="AZ87" s="933"/>
      <c r="BA87" s="933"/>
      <c r="BB87" s="933"/>
      <c r="BC87" s="933"/>
      <c r="BD87" s="934"/>
      <c r="BE87" s="266"/>
      <c r="BF87" s="266"/>
      <c r="BG87" s="266"/>
      <c r="BH87" s="266"/>
      <c r="BI87" s="266"/>
      <c r="BJ87" s="266"/>
      <c r="BK87" s="266"/>
      <c r="BL87" s="266"/>
      <c r="BM87" s="266"/>
      <c r="BN87" s="266"/>
      <c r="BO87" s="266"/>
      <c r="BP87" s="266"/>
      <c r="BQ87" s="263">
        <v>81</v>
      </c>
      <c r="BR87" s="268"/>
      <c r="BS87" s="909"/>
      <c r="BT87" s="910"/>
      <c r="BU87" s="910"/>
      <c r="BV87" s="910"/>
      <c r="BW87" s="910"/>
      <c r="BX87" s="910"/>
      <c r="BY87" s="910"/>
      <c r="BZ87" s="910"/>
      <c r="CA87" s="910"/>
      <c r="CB87" s="910"/>
      <c r="CC87" s="910"/>
      <c r="CD87" s="910"/>
      <c r="CE87" s="910"/>
      <c r="CF87" s="910"/>
      <c r="CG87" s="911"/>
      <c r="CH87" s="906"/>
      <c r="CI87" s="907"/>
      <c r="CJ87" s="907"/>
      <c r="CK87" s="907"/>
      <c r="CL87" s="908"/>
      <c r="CM87" s="906"/>
      <c r="CN87" s="907"/>
      <c r="CO87" s="907"/>
      <c r="CP87" s="907"/>
      <c r="CQ87" s="908"/>
      <c r="CR87" s="906"/>
      <c r="CS87" s="907"/>
      <c r="CT87" s="907"/>
      <c r="CU87" s="907"/>
      <c r="CV87" s="908"/>
      <c r="CW87" s="906"/>
      <c r="CX87" s="907"/>
      <c r="CY87" s="907"/>
      <c r="CZ87" s="907"/>
      <c r="DA87" s="908"/>
      <c r="DB87" s="906"/>
      <c r="DC87" s="907"/>
      <c r="DD87" s="907"/>
      <c r="DE87" s="907"/>
      <c r="DF87" s="908"/>
      <c r="DG87" s="906"/>
      <c r="DH87" s="907"/>
      <c r="DI87" s="907"/>
      <c r="DJ87" s="907"/>
      <c r="DK87" s="908"/>
      <c r="DL87" s="906"/>
      <c r="DM87" s="907"/>
      <c r="DN87" s="907"/>
      <c r="DO87" s="907"/>
      <c r="DP87" s="908"/>
      <c r="DQ87" s="906"/>
      <c r="DR87" s="907"/>
      <c r="DS87" s="907"/>
      <c r="DT87" s="907"/>
      <c r="DU87" s="908"/>
      <c r="DV87" s="903"/>
      <c r="DW87" s="904"/>
      <c r="DX87" s="904"/>
      <c r="DY87" s="904"/>
      <c r="DZ87" s="905"/>
      <c r="EA87" s="247"/>
    </row>
    <row r="88" spans="1:131" s="248" customFormat="1" ht="26.25" customHeight="1" thickBot="1" x14ac:dyDescent="0.25">
      <c r="A88" s="265" t="s">
        <v>397</v>
      </c>
      <c r="B88" s="836" t="s">
        <v>429</v>
      </c>
      <c r="C88" s="837"/>
      <c r="D88" s="837"/>
      <c r="E88" s="837"/>
      <c r="F88" s="837"/>
      <c r="G88" s="837"/>
      <c r="H88" s="837"/>
      <c r="I88" s="837"/>
      <c r="J88" s="837"/>
      <c r="K88" s="837"/>
      <c r="L88" s="837"/>
      <c r="M88" s="837"/>
      <c r="N88" s="837"/>
      <c r="O88" s="837"/>
      <c r="P88" s="838"/>
      <c r="Q88" s="884"/>
      <c r="R88" s="885"/>
      <c r="S88" s="885"/>
      <c r="T88" s="885"/>
      <c r="U88" s="885"/>
      <c r="V88" s="885"/>
      <c r="W88" s="885"/>
      <c r="X88" s="885"/>
      <c r="Y88" s="885"/>
      <c r="Z88" s="885"/>
      <c r="AA88" s="885"/>
      <c r="AB88" s="885"/>
      <c r="AC88" s="885"/>
      <c r="AD88" s="885"/>
      <c r="AE88" s="885"/>
      <c r="AF88" s="888"/>
      <c r="AG88" s="888"/>
      <c r="AH88" s="888"/>
      <c r="AI88" s="888"/>
      <c r="AJ88" s="888"/>
      <c r="AK88" s="885"/>
      <c r="AL88" s="885"/>
      <c r="AM88" s="885"/>
      <c r="AN88" s="885"/>
      <c r="AO88" s="885"/>
      <c r="AP88" s="888"/>
      <c r="AQ88" s="888"/>
      <c r="AR88" s="888"/>
      <c r="AS88" s="888"/>
      <c r="AT88" s="888"/>
      <c r="AU88" s="888"/>
      <c r="AV88" s="888"/>
      <c r="AW88" s="888"/>
      <c r="AX88" s="888"/>
      <c r="AY88" s="888"/>
      <c r="AZ88" s="893"/>
      <c r="BA88" s="893"/>
      <c r="BB88" s="893"/>
      <c r="BC88" s="893"/>
      <c r="BD88" s="894"/>
      <c r="BE88" s="266"/>
      <c r="BF88" s="266"/>
      <c r="BG88" s="266"/>
      <c r="BH88" s="266"/>
      <c r="BI88" s="266"/>
      <c r="BJ88" s="266"/>
      <c r="BK88" s="266"/>
      <c r="BL88" s="266"/>
      <c r="BM88" s="266"/>
      <c r="BN88" s="266"/>
      <c r="BO88" s="266"/>
      <c r="BP88" s="266"/>
      <c r="BQ88" s="263">
        <v>82</v>
      </c>
      <c r="BR88" s="268"/>
      <c r="BS88" s="909"/>
      <c r="BT88" s="910"/>
      <c r="BU88" s="910"/>
      <c r="BV88" s="910"/>
      <c r="BW88" s="910"/>
      <c r="BX88" s="910"/>
      <c r="BY88" s="910"/>
      <c r="BZ88" s="910"/>
      <c r="CA88" s="910"/>
      <c r="CB88" s="910"/>
      <c r="CC88" s="910"/>
      <c r="CD88" s="910"/>
      <c r="CE88" s="910"/>
      <c r="CF88" s="910"/>
      <c r="CG88" s="911"/>
      <c r="CH88" s="906"/>
      <c r="CI88" s="907"/>
      <c r="CJ88" s="907"/>
      <c r="CK88" s="907"/>
      <c r="CL88" s="908"/>
      <c r="CM88" s="906"/>
      <c r="CN88" s="907"/>
      <c r="CO88" s="907"/>
      <c r="CP88" s="907"/>
      <c r="CQ88" s="908"/>
      <c r="CR88" s="906"/>
      <c r="CS88" s="907"/>
      <c r="CT88" s="907"/>
      <c r="CU88" s="907"/>
      <c r="CV88" s="908"/>
      <c r="CW88" s="906"/>
      <c r="CX88" s="907"/>
      <c r="CY88" s="907"/>
      <c r="CZ88" s="907"/>
      <c r="DA88" s="908"/>
      <c r="DB88" s="906"/>
      <c r="DC88" s="907"/>
      <c r="DD88" s="907"/>
      <c r="DE88" s="907"/>
      <c r="DF88" s="908"/>
      <c r="DG88" s="906"/>
      <c r="DH88" s="907"/>
      <c r="DI88" s="907"/>
      <c r="DJ88" s="907"/>
      <c r="DK88" s="908"/>
      <c r="DL88" s="906"/>
      <c r="DM88" s="907"/>
      <c r="DN88" s="907"/>
      <c r="DO88" s="907"/>
      <c r="DP88" s="908"/>
      <c r="DQ88" s="906"/>
      <c r="DR88" s="907"/>
      <c r="DS88" s="907"/>
      <c r="DT88" s="907"/>
      <c r="DU88" s="908"/>
      <c r="DV88" s="903"/>
      <c r="DW88" s="904"/>
      <c r="DX88" s="904"/>
      <c r="DY88" s="904"/>
      <c r="DZ88" s="905"/>
      <c r="EA88" s="247"/>
    </row>
    <row r="89" spans="1:131" s="248" customFormat="1" ht="26.25" hidden="1" customHeight="1" x14ac:dyDescent="0.2">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09"/>
      <c r="BT89" s="910"/>
      <c r="BU89" s="910"/>
      <c r="BV89" s="910"/>
      <c r="BW89" s="910"/>
      <c r="BX89" s="910"/>
      <c r="BY89" s="910"/>
      <c r="BZ89" s="910"/>
      <c r="CA89" s="910"/>
      <c r="CB89" s="910"/>
      <c r="CC89" s="910"/>
      <c r="CD89" s="910"/>
      <c r="CE89" s="910"/>
      <c r="CF89" s="910"/>
      <c r="CG89" s="911"/>
      <c r="CH89" s="906"/>
      <c r="CI89" s="907"/>
      <c r="CJ89" s="907"/>
      <c r="CK89" s="907"/>
      <c r="CL89" s="908"/>
      <c r="CM89" s="906"/>
      <c r="CN89" s="907"/>
      <c r="CO89" s="907"/>
      <c r="CP89" s="907"/>
      <c r="CQ89" s="908"/>
      <c r="CR89" s="906"/>
      <c r="CS89" s="907"/>
      <c r="CT89" s="907"/>
      <c r="CU89" s="907"/>
      <c r="CV89" s="908"/>
      <c r="CW89" s="906"/>
      <c r="CX89" s="907"/>
      <c r="CY89" s="907"/>
      <c r="CZ89" s="907"/>
      <c r="DA89" s="908"/>
      <c r="DB89" s="906"/>
      <c r="DC89" s="907"/>
      <c r="DD89" s="907"/>
      <c r="DE89" s="907"/>
      <c r="DF89" s="908"/>
      <c r="DG89" s="906"/>
      <c r="DH89" s="907"/>
      <c r="DI89" s="907"/>
      <c r="DJ89" s="907"/>
      <c r="DK89" s="908"/>
      <c r="DL89" s="906"/>
      <c r="DM89" s="907"/>
      <c r="DN89" s="907"/>
      <c r="DO89" s="907"/>
      <c r="DP89" s="908"/>
      <c r="DQ89" s="906"/>
      <c r="DR89" s="907"/>
      <c r="DS89" s="907"/>
      <c r="DT89" s="907"/>
      <c r="DU89" s="908"/>
      <c r="DV89" s="903"/>
      <c r="DW89" s="904"/>
      <c r="DX89" s="904"/>
      <c r="DY89" s="904"/>
      <c r="DZ89" s="905"/>
      <c r="EA89" s="247"/>
    </row>
    <row r="90" spans="1:131" s="248" customFormat="1" ht="26.25" hidden="1" customHeight="1" x14ac:dyDescent="0.2">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09"/>
      <c r="BT90" s="910"/>
      <c r="BU90" s="910"/>
      <c r="BV90" s="910"/>
      <c r="BW90" s="910"/>
      <c r="BX90" s="910"/>
      <c r="BY90" s="910"/>
      <c r="BZ90" s="910"/>
      <c r="CA90" s="910"/>
      <c r="CB90" s="910"/>
      <c r="CC90" s="910"/>
      <c r="CD90" s="910"/>
      <c r="CE90" s="910"/>
      <c r="CF90" s="910"/>
      <c r="CG90" s="911"/>
      <c r="CH90" s="906"/>
      <c r="CI90" s="907"/>
      <c r="CJ90" s="907"/>
      <c r="CK90" s="907"/>
      <c r="CL90" s="908"/>
      <c r="CM90" s="906"/>
      <c r="CN90" s="907"/>
      <c r="CO90" s="907"/>
      <c r="CP90" s="907"/>
      <c r="CQ90" s="908"/>
      <c r="CR90" s="906"/>
      <c r="CS90" s="907"/>
      <c r="CT90" s="907"/>
      <c r="CU90" s="907"/>
      <c r="CV90" s="908"/>
      <c r="CW90" s="906"/>
      <c r="CX90" s="907"/>
      <c r="CY90" s="907"/>
      <c r="CZ90" s="907"/>
      <c r="DA90" s="908"/>
      <c r="DB90" s="906"/>
      <c r="DC90" s="907"/>
      <c r="DD90" s="907"/>
      <c r="DE90" s="907"/>
      <c r="DF90" s="908"/>
      <c r="DG90" s="906"/>
      <c r="DH90" s="907"/>
      <c r="DI90" s="907"/>
      <c r="DJ90" s="907"/>
      <c r="DK90" s="908"/>
      <c r="DL90" s="906"/>
      <c r="DM90" s="907"/>
      <c r="DN90" s="907"/>
      <c r="DO90" s="907"/>
      <c r="DP90" s="908"/>
      <c r="DQ90" s="906"/>
      <c r="DR90" s="907"/>
      <c r="DS90" s="907"/>
      <c r="DT90" s="907"/>
      <c r="DU90" s="908"/>
      <c r="DV90" s="903"/>
      <c r="DW90" s="904"/>
      <c r="DX90" s="904"/>
      <c r="DY90" s="904"/>
      <c r="DZ90" s="905"/>
      <c r="EA90" s="247"/>
    </row>
    <row r="91" spans="1:131" s="248" customFormat="1" ht="26.25" hidden="1" customHeight="1" x14ac:dyDescent="0.2">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09"/>
      <c r="BT91" s="910"/>
      <c r="BU91" s="910"/>
      <c r="BV91" s="910"/>
      <c r="BW91" s="910"/>
      <c r="BX91" s="910"/>
      <c r="BY91" s="910"/>
      <c r="BZ91" s="910"/>
      <c r="CA91" s="910"/>
      <c r="CB91" s="910"/>
      <c r="CC91" s="910"/>
      <c r="CD91" s="910"/>
      <c r="CE91" s="910"/>
      <c r="CF91" s="910"/>
      <c r="CG91" s="911"/>
      <c r="CH91" s="906"/>
      <c r="CI91" s="907"/>
      <c r="CJ91" s="907"/>
      <c r="CK91" s="907"/>
      <c r="CL91" s="908"/>
      <c r="CM91" s="906"/>
      <c r="CN91" s="907"/>
      <c r="CO91" s="907"/>
      <c r="CP91" s="907"/>
      <c r="CQ91" s="908"/>
      <c r="CR91" s="906"/>
      <c r="CS91" s="907"/>
      <c r="CT91" s="907"/>
      <c r="CU91" s="907"/>
      <c r="CV91" s="908"/>
      <c r="CW91" s="906"/>
      <c r="CX91" s="907"/>
      <c r="CY91" s="907"/>
      <c r="CZ91" s="907"/>
      <c r="DA91" s="908"/>
      <c r="DB91" s="906"/>
      <c r="DC91" s="907"/>
      <c r="DD91" s="907"/>
      <c r="DE91" s="907"/>
      <c r="DF91" s="908"/>
      <c r="DG91" s="906"/>
      <c r="DH91" s="907"/>
      <c r="DI91" s="907"/>
      <c r="DJ91" s="907"/>
      <c r="DK91" s="908"/>
      <c r="DL91" s="906"/>
      <c r="DM91" s="907"/>
      <c r="DN91" s="907"/>
      <c r="DO91" s="907"/>
      <c r="DP91" s="908"/>
      <c r="DQ91" s="906"/>
      <c r="DR91" s="907"/>
      <c r="DS91" s="907"/>
      <c r="DT91" s="907"/>
      <c r="DU91" s="908"/>
      <c r="DV91" s="903"/>
      <c r="DW91" s="904"/>
      <c r="DX91" s="904"/>
      <c r="DY91" s="904"/>
      <c r="DZ91" s="905"/>
      <c r="EA91" s="247"/>
    </row>
    <row r="92" spans="1:131" s="248" customFormat="1" ht="26.25" hidden="1" customHeight="1" x14ac:dyDescent="0.2">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09"/>
      <c r="BT92" s="910"/>
      <c r="BU92" s="910"/>
      <c r="BV92" s="910"/>
      <c r="BW92" s="910"/>
      <c r="BX92" s="910"/>
      <c r="BY92" s="910"/>
      <c r="BZ92" s="910"/>
      <c r="CA92" s="910"/>
      <c r="CB92" s="910"/>
      <c r="CC92" s="910"/>
      <c r="CD92" s="910"/>
      <c r="CE92" s="910"/>
      <c r="CF92" s="910"/>
      <c r="CG92" s="911"/>
      <c r="CH92" s="906"/>
      <c r="CI92" s="907"/>
      <c r="CJ92" s="907"/>
      <c r="CK92" s="907"/>
      <c r="CL92" s="908"/>
      <c r="CM92" s="906"/>
      <c r="CN92" s="907"/>
      <c r="CO92" s="907"/>
      <c r="CP92" s="907"/>
      <c r="CQ92" s="908"/>
      <c r="CR92" s="906"/>
      <c r="CS92" s="907"/>
      <c r="CT92" s="907"/>
      <c r="CU92" s="907"/>
      <c r="CV92" s="908"/>
      <c r="CW92" s="906"/>
      <c r="CX92" s="907"/>
      <c r="CY92" s="907"/>
      <c r="CZ92" s="907"/>
      <c r="DA92" s="908"/>
      <c r="DB92" s="906"/>
      <c r="DC92" s="907"/>
      <c r="DD92" s="907"/>
      <c r="DE92" s="907"/>
      <c r="DF92" s="908"/>
      <c r="DG92" s="906"/>
      <c r="DH92" s="907"/>
      <c r="DI92" s="907"/>
      <c r="DJ92" s="907"/>
      <c r="DK92" s="908"/>
      <c r="DL92" s="906"/>
      <c r="DM92" s="907"/>
      <c r="DN92" s="907"/>
      <c r="DO92" s="907"/>
      <c r="DP92" s="908"/>
      <c r="DQ92" s="906"/>
      <c r="DR92" s="907"/>
      <c r="DS92" s="907"/>
      <c r="DT92" s="907"/>
      <c r="DU92" s="908"/>
      <c r="DV92" s="903"/>
      <c r="DW92" s="904"/>
      <c r="DX92" s="904"/>
      <c r="DY92" s="904"/>
      <c r="DZ92" s="905"/>
      <c r="EA92" s="247"/>
    </row>
    <row r="93" spans="1:131" s="248" customFormat="1" ht="26.25" hidden="1" customHeight="1" x14ac:dyDescent="0.2">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09"/>
      <c r="BT93" s="910"/>
      <c r="BU93" s="910"/>
      <c r="BV93" s="910"/>
      <c r="BW93" s="910"/>
      <c r="BX93" s="910"/>
      <c r="BY93" s="910"/>
      <c r="BZ93" s="910"/>
      <c r="CA93" s="910"/>
      <c r="CB93" s="910"/>
      <c r="CC93" s="910"/>
      <c r="CD93" s="910"/>
      <c r="CE93" s="910"/>
      <c r="CF93" s="910"/>
      <c r="CG93" s="911"/>
      <c r="CH93" s="906"/>
      <c r="CI93" s="907"/>
      <c r="CJ93" s="907"/>
      <c r="CK93" s="907"/>
      <c r="CL93" s="908"/>
      <c r="CM93" s="906"/>
      <c r="CN93" s="907"/>
      <c r="CO93" s="907"/>
      <c r="CP93" s="907"/>
      <c r="CQ93" s="908"/>
      <c r="CR93" s="906"/>
      <c r="CS93" s="907"/>
      <c r="CT93" s="907"/>
      <c r="CU93" s="907"/>
      <c r="CV93" s="908"/>
      <c r="CW93" s="906"/>
      <c r="CX93" s="907"/>
      <c r="CY93" s="907"/>
      <c r="CZ93" s="907"/>
      <c r="DA93" s="908"/>
      <c r="DB93" s="906"/>
      <c r="DC93" s="907"/>
      <c r="DD93" s="907"/>
      <c r="DE93" s="907"/>
      <c r="DF93" s="908"/>
      <c r="DG93" s="906"/>
      <c r="DH93" s="907"/>
      <c r="DI93" s="907"/>
      <c r="DJ93" s="907"/>
      <c r="DK93" s="908"/>
      <c r="DL93" s="906"/>
      <c r="DM93" s="907"/>
      <c r="DN93" s="907"/>
      <c r="DO93" s="907"/>
      <c r="DP93" s="908"/>
      <c r="DQ93" s="906"/>
      <c r="DR93" s="907"/>
      <c r="DS93" s="907"/>
      <c r="DT93" s="907"/>
      <c r="DU93" s="908"/>
      <c r="DV93" s="903"/>
      <c r="DW93" s="904"/>
      <c r="DX93" s="904"/>
      <c r="DY93" s="904"/>
      <c r="DZ93" s="905"/>
      <c r="EA93" s="247"/>
    </row>
    <row r="94" spans="1:131" s="248" customFormat="1" ht="26.25" hidden="1" customHeight="1" x14ac:dyDescent="0.2">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09"/>
      <c r="BT94" s="910"/>
      <c r="BU94" s="910"/>
      <c r="BV94" s="910"/>
      <c r="BW94" s="910"/>
      <c r="BX94" s="910"/>
      <c r="BY94" s="910"/>
      <c r="BZ94" s="910"/>
      <c r="CA94" s="910"/>
      <c r="CB94" s="910"/>
      <c r="CC94" s="910"/>
      <c r="CD94" s="910"/>
      <c r="CE94" s="910"/>
      <c r="CF94" s="910"/>
      <c r="CG94" s="911"/>
      <c r="CH94" s="906"/>
      <c r="CI94" s="907"/>
      <c r="CJ94" s="907"/>
      <c r="CK94" s="907"/>
      <c r="CL94" s="908"/>
      <c r="CM94" s="906"/>
      <c r="CN94" s="907"/>
      <c r="CO94" s="907"/>
      <c r="CP94" s="907"/>
      <c r="CQ94" s="908"/>
      <c r="CR94" s="906"/>
      <c r="CS94" s="907"/>
      <c r="CT94" s="907"/>
      <c r="CU94" s="907"/>
      <c r="CV94" s="908"/>
      <c r="CW94" s="906"/>
      <c r="CX94" s="907"/>
      <c r="CY94" s="907"/>
      <c r="CZ94" s="907"/>
      <c r="DA94" s="908"/>
      <c r="DB94" s="906"/>
      <c r="DC94" s="907"/>
      <c r="DD94" s="907"/>
      <c r="DE94" s="907"/>
      <c r="DF94" s="908"/>
      <c r="DG94" s="906"/>
      <c r="DH94" s="907"/>
      <c r="DI94" s="907"/>
      <c r="DJ94" s="907"/>
      <c r="DK94" s="908"/>
      <c r="DL94" s="906"/>
      <c r="DM94" s="907"/>
      <c r="DN94" s="907"/>
      <c r="DO94" s="907"/>
      <c r="DP94" s="908"/>
      <c r="DQ94" s="906"/>
      <c r="DR94" s="907"/>
      <c r="DS94" s="907"/>
      <c r="DT94" s="907"/>
      <c r="DU94" s="908"/>
      <c r="DV94" s="903"/>
      <c r="DW94" s="904"/>
      <c r="DX94" s="904"/>
      <c r="DY94" s="904"/>
      <c r="DZ94" s="905"/>
      <c r="EA94" s="247"/>
    </row>
    <row r="95" spans="1:131" s="248" customFormat="1" ht="26.25" hidden="1" customHeight="1" x14ac:dyDescent="0.2">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09"/>
      <c r="BT95" s="910"/>
      <c r="BU95" s="910"/>
      <c r="BV95" s="910"/>
      <c r="BW95" s="910"/>
      <c r="BX95" s="910"/>
      <c r="BY95" s="910"/>
      <c r="BZ95" s="910"/>
      <c r="CA95" s="910"/>
      <c r="CB95" s="910"/>
      <c r="CC95" s="910"/>
      <c r="CD95" s="910"/>
      <c r="CE95" s="910"/>
      <c r="CF95" s="910"/>
      <c r="CG95" s="911"/>
      <c r="CH95" s="906"/>
      <c r="CI95" s="907"/>
      <c r="CJ95" s="907"/>
      <c r="CK95" s="907"/>
      <c r="CL95" s="908"/>
      <c r="CM95" s="906"/>
      <c r="CN95" s="907"/>
      <c r="CO95" s="907"/>
      <c r="CP95" s="907"/>
      <c r="CQ95" s="908"/>
      <c r="CR95" s="906"/>
      <c r="CS95" s="907"/>
      <c r="CT95" s="907"/>
      <c r="CU95" s="907"/>
      <c r="CV95" s="908"/>
      <c r="CW95" s="906"/>
      <c r="CX95" s="907"/>
      <c r="CY95" s="907"/>
      <c r="CZ95" s="907"/>
      <c r="DA95" s="908"/>
      <c r="DB95" s="906"/>
      <c r="DC95" s="907"/>
      <c r="DD95" s="907"/>
      <c r="DE95" s="907"/>
      <c r="DF95" s="908"/>
      <c r="DG95" s="906"/>
      <c r="DH95" s="907"/>
      <c r="DI95" s="907"/>
      <c r="DJ95" s="907"/>
      <c r="DK95" s="908"/>
      <c r="DL95" s="906"/>
      <c r="DM95" s="907"/>
      <c r="DN95" s="907"/>
      <c r="DO95" s="907"/>
      <c r="DP95" s="908"/>
      <c r="DQ95" s="906"/>
      <c r="DR95" s="907"/>
      <c r="DS95" s="907"/>
      <c r="DT95" s="907"/>
      <c r="DU95" s="908"/>
      <c r="DV95" s="903"/>
      <c r="DW95" s="904"/>
      <c r="DX95" s="904"/>
      <c r="DY95" s="904"/>
      <c r="DZ95" s="905"/>
      <c r="EA95" s="247"/>
    </row>
    <row r="96" spans="1:131" s="248" customFormat="1" ht="26.25" hidden="1" customHeight="1" x14ac:dyDescent="0.2">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09"/>
      <c r="BT96" s="910"/>
      <c r="BU96" s="910"/>
      <c r="BV96" s="910"/>
      <c r="BW96" s="910"/>
      <c r="BX96" s="910"/>
      <c r="BY96" s="910"/>
      <c r="BZ96" s="910"/>
      <c r="CA96" s="910"/>
      <c r="CB96" s="910"/>
      <c r="CC96" s="910"/>
      <c r="CD96" s="910"/>
      <c r="CE96" s="910"/>
      <c r="CF96" s="910"/>
      <c r="CG96" s="911"/>
      <c r="CH96" s="906"/>
      <c r="CI96" s="907"/>
      <c r="CJ96" s="907"/>
      <c r="CK96" s="907"/>
      <c r="CL96" s="908"/>
      <c r="CM96" s="906"/>
      <c r="CN96" s="907"/>
      <c r="CO96" s="907"/>
      <c r="CP96" s="907"/>
      <c r="CQ96" s="908"/>
      <c r="CR96" s="906"/>
      <c r="CS96" s="907"/>
      <c r="CT96" s="907"/>
      <c r="CU96" s="907"/>
      <c r="CV96" s="908"/>
      <c r="CW96" s="906"/>
      <c r="CX96" s="907"/>
      <c r="CY96" s="907"/>
      <c r="CZ96" s="907"/>
      <c r="DA96" s="908"/>
      <c r="DB96" s="906"/>
      <c r="DC96" s="907"/>
      <c r="DD96" s="907"/>
      <c r="DE96" s="907"/>
      <c r="DF96" s="908"/>
      <c r="DG96" s="906"/>
      <c r="DH96" s="907"/>
      <c r="DI96" s="907"/>
      <c r="DJ96" s="907"/>
      <c r="DK96" s="908"/>
      <c r="DL96" s="906"/>
      <c r="DM96" s="907"/>
      <c r="DN96" s="907"/>
      <c r="DO96" s="907"/>
      <c r="DP96" s="908"/>
      <c r="DQ96" s="906"/>
      <c r="DR96" s="907"/>
      <c r="DS96" s="907"/>
      <c r="DT96" s="907"/>
      <c r="DU96" s="908"/>
      <c r="DV96" s="903"/>
      <c r="DW96" s="904"/>
      <c r="DX96" s="904"/>
      <c r="DY96" s="904"/>
      <c r="DZ96" s="905"/>
      <c r="EA96" s="247"/>
    </row>
    <row r="97" spans="1:131" s="248" customFormat="1" ht="26.25" hidden="1" customHeight="1" x14ac:dyDescent="0.2">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09"/>
      <c r="BT97" s="910"/>
      <c r="BU97" s="910"/>
      <c r="BV97" s="910"/>
      <c r="BW97" s="910"/>
      <c r="BX97" s="910"/>
      <c r="BY97" s="910"/>
      <c r="BZ97" s="910"/>
      <c r="CA97" s="910"/>
      <c r="CB97" s="910"/>
      <c r="CC97" s="910"/>
      <c r="CD97" s="910"/>
      <c r="CE97" s="910"/>
      <c r="CF97" s="910"/>
      <c r="CG97" s="911"/>
      <c r="CH97" s="906"/>
      <c r="CI97" s="907"/>
      <c r="CJ97" s="907"/>
      <c r="CK97" s="907"/>
      <c r="CL97" s="908"/>
      <c r="CM97" s="906"/>
      <c r="CN97" s="907"/>
      <c r="CO97" s="907"/>
      <c r="CP97" s="907"/>
      <c r="CQ97" s="908"/>
      <c r="CR97" s="906"/>
      <c r="CS97" s="907"/>
      <c r="CT97" s="907"/>
      <c r="CU97" s="907"/>
      <c r="CV97" s="908"/>
      <c r="CW97" s="906"/>
      <c r="CX97" s="907"/>
      <c r="CY97" s="907"/>
      <c r="CZ97" s="907"/>
      <c r="DA97" s="908"/>
      <c r="DB97" s="906"/>
      <c r="DC97" s="907"/>
      <c r="DD97" s="907"/>
      <c r="DE97" s="907"/>
      <c r="DF97" s="908"/>
      <c r="DG97" s="906"/>
      <c r="DH97" s="907"/>
      <c r="DI97" s="907"/>
      <c r="DJ97" s="907"/>
      <c r="DK97" s="908"/>
      <c r="DL97" s="906"/>
      <c r="DM97" s="907"/>
      <c r="DN97" s="907"/>
      <c r="DO97" s="907"/>
      <c r="DP97" s="908"/>
      <c r="DQ97" s="906"/>
      <c r="DR97" s="907"/>
      <c r="DS97" s="907"/>
      <c r="DT97" s="907"/>
      <c r="DU97" s="908"/>
      <c r="DV97" s="903"/>
      <c r="DW97" s="904"/>
      <c r="DX97" s="904"/>
      <c r="DY97" s="904"/>
      <c r="DZ97" s="905"/>
      <c r="EA97" s="247"/>
    </row>
    <row r="98" spans="1:131" s="248" customFormat="1" ht="26.25" hidden="1" customHeight="1" x14ac:dyDescent="0.2">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09"/>
      <c r="BT98" s="910"/>
      <c r="BU98" s="910"/>
      <c r="BV98" s="910"/>
      <c r="BW98" s="910"/>
      <c r="BX98" s="910"/>
      <c r="BY98" s="910"/>
      <c r="BZ98" s="910"/>
      <c r="CA98" s="910"/>
      <c r="CB98" s="910"/>
      <c r="CC98" s="910"/>
      <c r="CD98" s="910"/>
      <c r="CE98" s="910"/>
      <c r="CF98" s="910"/>
      <c r="CG98" s="911"/>
      <c r="CH98" s="906"/>
      <c r="CI98" s="907"/>
      <c r="CJ98" s="907"/>
      <c r="CK98" s="907"/>
      <c r="CL98" s="908"/>
      <c r="CM98" s="906"/>
      <c r="CN98" s="907"/>
      <c r="CO98" s="907"/>
      <c r="CP98" s="907"/>
      <c r="CQ98" s="908"/>
      <c r="CR98" s="906"/>
      <c r="CS98" s="907"/>
      <c r="CT98" s="907"/>
      <c r="CU98" s="907"/>
      <c r="CV98" s="908"/>
      <c r="CW98" s="906"/>
      <c r="CX98" s="907"/>
      <c r="CY98" s="907"/>
      <c r="CZ98" s="907"/>
      <c r="DA98" s="908"/>
      <c r="DB98" s="906"/>
      <c r="DC98" s="907"/>
      <c r="DD98" s="907"/>
      <c r="DE98" s="907"/>
      <c r="DF98" s="908"/>
      <c r="DG98" s="906"/>
      <c r="DH98" s="907"/>
      <c r="DI98" s="907"/>
      <c r="DJ98" s="907"/>
      <c r="DK98" s="908"/>
      <c r="DL98" s="906"/>
      <c r="DM98" s="907"/>
      <c r="DN98" s="907"/>
      <c r="DO98" s="907"/>
      <c r="DP98" s="908"/>
      <c r="DQ98" s="906"/>
      <c r="DR98" s="907"/>
      <c r="DS98" s="907"/>
      <c r="DT98" s="907"/>
      <c r="DU98" s="908"/>
      <c r="DV98" s="903"/>
      <c r="DW98" s="904"/>
      <c r="DX98" s="904"/>
      <c r="DY98" s="904"/>
      <c r="DZ98" s="905"/>
      <c r="EA98" s="247"/>
    </row>
    <row r="99" spans="1:131" s="248" customFormat="1" ht="26.25" hidden="1" customHeight="1" x14ac:dyDescent="0.2">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09"/>
      <c r="BT99" s="910"/>
      <c r="BU99" s="910"/>
      <c r="BV99" s="910"/>
      <c r="BW99" s="910"/>
      <c r="BX99" s="910"/>
      <c r="BY99" s="910"/>
      <c r="BZ99" s="910"/>
      <c r="CA99" s="910"/>
      <c r="CB99" s="910"/>
      <c r="CC99" s="910"/>
      <c r="CD99" s="910"/>
      <c r="CE99" s="910"/>
      <c r="CF99" s="910"/>
      <c r="CG99" s="911"/>
      <c r="CH99" s="906"/>
      <c r="CI99" s="907"/>
      <c r="CJ99" s="907"/>
      <c r="CK99" s="907"/>
      <c r="CL99" s="908"/>
      <c r="CM99" s="906"/>
      <c r="CN99" s="907"/>
      <c r="CO99" s="907"/>
      <c r="CP99" s="907"/>
      <c r="CQ99" s="908"/>
      <c r="CR99" s="906"/>
      <c r="CS99" s="907"/>
      <c r="CT99" s="907"/>
      <c r="CU99" s="907"/>
      <c r="CV99" s="908"/>
      <c r="CW99" s="906"/>
      <c r="CX99" s="907"/>
      <c r="CY99" s="907"/>
      <c r="CZ99" s="907"/>
      <c r="DA99" s="908"/>
      <c r="DB99" s="906"/>
      <c r="DC99" s="907"/>
      <c r="DD99" s="907"/>
      <c r="DE99" s="907"/>
      <c r="DF99" s="908"/>
      <c r="DG99" s="906"/>
      <c r="DH99" s="907"/>
      <c r="DI99" s="907"/>
      <c r="DJ99" s="907"/>
      <c r="DK99" s="908"/>
      <c r="DL99" s="906"/>
      <c r="DM99" s="907"/>
      <c r="DN99" s="907"/>
      <c r="DO99" s="907"/>
      <c r="DP99" s="908"/>
      <c r="DQ99" s="906"/>
      <c r="DR99" s="907"/>
      <c r="DS99" s="907"/>
      <c r="DT99" s="907"/>
      <c r="DU99" s="908"/>
      <c r="DV99" s="903"/>
      <c r="DW99" s="904"/>
      <c r="DX99" s="904"/>
      <c r="DY99" s="904"/>
      <c r="DZ99" s="905"/>
      <c r="EA99" s="247"/>
    </row>
    <row r="100" spans="1:131" s="248" customFormat="1" ht="26.25" hidden="1" customHeight="1" x14ac:dyDescent="0.2">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09"/>
      <c r="BT100" s="910"/>
      <c r="BU100" s="910"/>
      <c r="BV100" s="910"/>
      <c r="BW100" s="910"/>
      <c r="BX100" s="910"/>
      <c r="BY100" s="910"/>
      <c r="BZ100" s="910"/>
      <c r="CA100" s="910"/>
      <c r="CB100" s="910"/>
      <c r="CC100" s="910"/>
      <c r="CD100" s="910"/>
      <c r="CE100" s="910"/>
      <c r="CF100" s="910"/>
      <c r="CG100" s="911"/>
      <c r="CH100" s="906"/>
      <c r="CI100" s="907"/>
      <c r="CJ100" s="907"/>
      <c r="CK100" s="907"/>
      <c r="CL100" s="908"/>
      <c r="CM100" s="906"/>
      <c r="CN100" s="907"/>
      <c r="CO100" s="907"/>
      <c r="CP100" s="907"/>
      <c r="CQ100" s="908"/>
      <c r="CR100" s="906"/>
      <c r="CS100" s="907"/>
      <c r="CT100" s="907"/>
      <c r="CU100" s="907"/>
      <c r="CV100" s="908"/>
      <c r="CW100" s="906"/>
      <c r="CX100" s="907"/>
      <c r="CY100" s="907"/>
      <c r="CZ100" s="907"/>
      <c r="DA100" s="908"/>
      <c r="DB100" s="906"/>
      <c r="DC100" s="907"/>
      <c r="DD100" s="907"/>
      <c r="DE100" s="907"/>
      <c r="DF100" s="908"/>
      <c r="DG100" s="906"/>
      <c r="DH100" s="907"/>
      <c r="DI100" s="907"/>
      <c r="DJ100" s="907"/>
      <c r="DK100" s="908"/>
      <c r="DL100" s="906"/>
      <c r="DM100" s="907"/>
      <c r="DN100" s="907"/>
      <c r="DO100" s="907"/>
      <c r="DP100" s="908"/>
      <c r="DQ100" s="906"/>
      <c r="DR100" s="907"/>
      <c r="DS100" s="907"/>
      <c r="DT100" s="907"/>
      <c r="DU100" s="908"/>
      <c r="DV100" s="903"/>
      <c r="DW100" s="904"/>
      <c r="DX100" s="904"/>
      <c r="DY100" s="904"/>
      <c r="DZ100" s="905"/>
      <c r="EA100" s="247"/>
    </row>
    <row r="101" spans="1:131" s="248" customFormat="1" ht="26.25" hidden="1" customHeight="1" x14ac:dyDescent="0.2">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09"/>
      <c r="BT101" s="910"/>
      <c r="BU101" s="910"/>
      <c r="BV101" s="910"/>
      <c r="BW101" s="910"/>
      <c r="BX101" s="910"/>
      <c r="BY101" s="910"/>
      <c r="BZ101" s="910"/>
      <c r="CA101" s="910"/>
      <c r="CB101" s="910"/>
      <c r="CC101" s="910"/>
      <c r="CD101" s="910"/>
      <c r="CE101" s="910"/>
      <c r="CF101" s="910"/>
      <c r="CG101" s="911"/>
      <c r="CH101" s="906"/>
      <c r="CI101" s="907"/>
      <c r="CJ101" s="907"/>
      <c r="CK101" s="907"/>
      <c r="CL101" s="908"/>
      <c r="CM101" s="906"/>
      <c r="CN101" s="907"/>
      <c r="CO101" s="907"/>
      <c r="CP101" s="907"/>
      <c r="CQ101" s="908"/>
      <c r="CR101" s="906"/>
      <c r="CS101" s="907"/>
      <c r="CT101" s="907"/>
      <c r="CU101" s="907"/>
      <c r="CV101" s="908"/>
      <c r="CW101" s="906"/>
      <c r="CX101" s="907"/>
      <c r="CY101" s="907"/>
      <c r="CZ101" s="907"/>
      <c r="DA101" s="908"/>
      <c r="DB101" s="906"/>
      <c r="DC101" s="907"/>
      <c r="DD101" s="907"/>
      <c r="DE101" s="907"/>
      <c r="DF101" s="908"/>
      <c r="DG101" s="906"/>
      <c r="DH101" s="907"/>
      <c r="DI101" s="907"/>
      <c r="DJ101" s="907"/>
      <c r="DK101" s="908"/>
      <c r="DL101" s="906"/>
      <c r="DM101" s="907"/>
      <c r="DN101" s="907"/>
      <c r="DO101" s="907"/>
      <c r="DP101" s="908"/>
      <c r="DQ101" s="906"/>
      <c r="DR101" s="907"/>
      <c r="DS101" s="907"/>
      <c r="DT101" s="907"/>
      <c r="DU101" s="908"/>
      <c r="DV101" s="903"/>
      <c r="DW101" s="904"/>
      <c r="DX101" s="904"/>
      <c r="DY101" s="904"/>
      <c r="DZ101" s="905"/>
      <c r="EA101" s="247"/>
    </row>
    <row r="102" spans="1:131" s="248" customFormat="1" ht="26.25" customHeight="1" thickBot="1" x14ac:dyDescent="0.25">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397</v>
      </c>
      <c r="BR102" s="836" t="s">
        <v>430</v>
      </c>
      <c r="BS102" s="837"/>
      <c r="BT102" s="837"/>
      <c r="BU102" s="837"/>
      <c r="BV102" s="837"/>
      <c r="BW102" s="837"/>
      <c r="BX102" s="837"/>
      <c r="BY102" s="837"/>
      <c r="BZ102" s="837"/>
      <c r="CA102" s="837"/>
      <c r="CB102" s="837"/>
      <c r="CC102" s="837"/>
      <c r="CD102" s="837"/>
      <c r="CE102" s="837"/>
      <c r="CF102" s="837"/>
      <c r="CG102" s="838"/>
      <c r="CH102" s="935"/>
      <c r="CI102" s="936"/>
      <c r="CJ102" s="936"/>
      <c r="CK102" s="936"/>
      <c r="CL102" s="937"/>
      <c r="CM102" s="935"/>
      <c r="CN102" s="936"/>
      <c r="CO102" s="936"/>
      <c r="CP102" s="936"/>
      <c r="CQ102" s="937"/>
      <c r="CR102" s="938"/>
      <c r="CS102" s="896"/>
      <c r="CT102" s="896"/>
      <c r="CU102" s="896"/>
      <c r="CV102" s="939"/>
      <c r="CW102" s="938"/>
      <c r="CX102" s="896"/>
      <c r="CY102" s="896"/>
      <c r="CZ102" s="896"/>
      <c r="DA102" s="939"/>
      <c r="DB102" s="938"/>
      <c r="DC102" s="896"/>
      <c r="DD102" s="896"/>
      <c r="DE102" s="896"/>
      <c r="DF102" s="939"/>
      <c r="DG102" s="938"/>
      <c r="DH102" s="896"/>
      <c r="DI102" s="896"/>
      <c r="DJ102" s="896"/>
      <c r="DK102" s="939"/>
      <c r="DL102" s="938"/>
      <c r="DM102" s="896"/>
      <c r="DN102" s="896"/>
      <c r="DO102" s="896"/>
      <c r="DP102" s="939"/>
      <c r="DQ102" s="938"/>
      <c r="DR102" s="896"/>
      <c r="DS102" s="896"/>
      <c r="DT102" s="896"/>
      <c r="DU102" s="939"/>
      <c r="DV102" s="962"/>
      <c r="DW102" s="963"/>
      <c r="DX102" s="963"/>
      <c r="DY102" s="963"/>
      <c r="DZ102" s="964"/>
      <c r="EA102" s="247"/>
    </row>
    <row r="103" spans="1:131" s="248" customFormat="1" ht="26.25" customHeight="1" x14ac:dyDescent="0.2">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65" t="s">
        <v>431</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247"/>
    </row>
    <row r="104" spans="1:131" s="248" customFormat="1" ht="26.25" customHeight="1" x14ac:dyDescent="0.2">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66" t="s">
        <v>432</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247"/>
    </row>
    <row r="105" spans="1:131" s="248" customFormat="1" ht="11.25" customHeight="1" x14ac:dyDescent="0.2">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2">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5">
      <c r="A107" s="276" t="s">
        <v>433</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434</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2">
      <c r="A108" s="967" t="s">
        <v>435</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436</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247" customFormat="1" ht="26.25" customHeight="1" x14ac:dyDescent="0.2">
      <c r="A109" s="960" t="s">
        <v>437</v>
      </c>
      <c r="B109" s="941"/>
      <c r="C109" s="941"/>
      <c r="D109" s="941"/>
      <c r="E109" s="941"/>
      <c r="F109" s="941"/>
      <c r="G109" s="941"/>
      <c r="H109" s="941"/>
      <c r="I109" s="941"/>
      <c r="J109" s="941"/>
      <c r="K109" s="941"/>
      <c r="L109" s="941"/>
      <c r="M109" s="941"/>
      <c r="N109" s="941"/>
      <c r="O109" s="941"/>
      <c r="P109" s="941"/>
      <c r="Q109" s="941"/>
      <c r="R109" s="941"/>
      <c r="S109" s="941"/>
      <c r="T109" s="941"/>
      <c r="U109" s="941"/>
      <c r="V109" s="941"/>
      <c r="W109" s="941"/>
      <c r="X109" s="941"/>
      <c r="Y109" s="941"/>
      <c r="Z109" s="942"/>
      <c r="AA109" s="940" t="s">
        <v>438</v>
      </c>
      <c r="AB109" s="941"/>
      <c r="AC109" s="941"/>
      <c r="AD109" s="941"/>
      <c r="AE109" s="942"/>
      <c r="AF109" s="940" t="s">
        <v>306</v>
      </c>
      <c r="AG109" s="941"/>
      <c r="AH109" s="941"/>
      <c r="AI109" s="941"/>
      <c r="AJ109" s="942"/>
      <c r="AK109" s="940" t="s">
        <v>305</v>
      </c>
      <c r="AL109" s="941"/>
      <c r="AM109" s="941"/>
      <c r="AN109" s="941"/>
      <c r="AO109" s="942"/>
      <c r="AP109" s="940" t="s">
        <v>439</v>
      </c>
      <c r="AQ109" s="941"/>
      <c r="AR109" s="941"/>
      <c r="AS109" s="941"/>
      <c r="AT109" s="943"/>
      <c r="AU109" s="960" t="s">
        <v>437</v>
      </c>
      <c r="AV109" s="941"/>
      <c r="AW109" s="941"/>
      <c r="AX109" s="941"/>
      <c r="AY109" s="941"/>
      <c r="AZ109" s="941"/>
      <c r="BA109" s="941"/>
      <c r="BB109" s="941"/>
      <c r="BC109" s="941"/>
      <c r="BD109" s="941"/>
      <c r="BE109" s="941"/>
      <c r="BF109" s="941"/>
      <c r="BG109" s="941"/>
      <c r="BH109" s="941"/>
      <c r="BI109" s="941"/>
      <c r="BJ109" s="941"/>
      <c r="BK109" s="941"/>
      <c r="BL109" s="941"/>
      <c r="BM109" s="941"/>
      <c r="BN109" s="941"/>
      <c r="BO109" s="941"/>
      <c r="BP109" s="942"/>
      <c r="BQ109" s="940" t="s">
        <v>438</v>
      </c>
      <c r="BR109" s="941"/>
      <c r="BS109" s="941"/>
      <c r="BT109" s="941"/>
      <c r="BU109" s="942"/>
      <c r="BV109" s="940" t="s">
        <v>306</v>
      </c>
      <c r="BW109" s="941"/>
      <c r="BX109" s="941"/>
      <c r="BY109" s="941"/>
      <c r="BZ109" s="942"/>
      <c r="CA109" s="940" t="s">
        <v>305</v>
      </c>
      <c r="CB109" s="941"/>
      <c r="CC109" s="941"/>
      <c r="CD109" s="941"/>
      <c r="CE109" s="942"/>
      <c r="CF109" s="961" t="s">
        <v>439</v>
      </c>
      <c r="CG109" s="961"/>
      <c r="CH109" s="961"/>
      <c r="CI109" s="961"/>
      <c r="CJ109" s="961"/>
      <c r="CK109" s="940" t="s">
        <v>440</v>
      </c>
      <c r="CL109" s="941"/>
      <c r="CM109" s="941"/>
      <c r="CN109" s="941"/>
      <c r="CO109" s="941"/>
      <c r="CP109" s="941"/>
      <c r="CQ109" s="941"/>
      <c r="CR109" s="941"/>
      <c r="CS109" s="941"/>
      <c r="CT109" s="941"/>
      <c r="CU109" s="941"/>
      <c r="CV109" s="941"/>
      <c r="CW109" s="941"/>
      <c r="CX109" s="941"/>
      <c r="CY109" s="941"/>
      <c r="CZ109" s="941"/>
      <c r="DA109" s="941"/>
      <c r="DB109" s="941"/>
      <c r="DC109" s="941"/>
      <c r="DD109" s="941"/>
      <c r="DE109" s="941"/>
      <c r="DF109" s="942"/>
      <c r="DG109" s="940" t="s">
        <v>438</v>
      </c>
      <c r="DH109" s="941"/>
      <c r="DI109" s="941"/>
      <c r="DJ109" s="941"/>
      <c r="DK109" s="942"/>
      <c r="DL109" s="940" t="s">
        <v>306</v>
      </c>
      <c r="DM109" s="941"/>
      <c r="DN109" s="941"/>
      <c r="DO109" s="941"/>
      <c r="DP109" s="942"/>
      <c r="DQ109" s="940" t="s">
        <v>305</v>
      </c>
      <c r="DR109" s="941"/>
      <c r="DS109" s="941"/>
      <c r="DT109" s="941"/>
      <c r="DU109" s="942"/>
      <c r="DV109" s="940" t="s">
        <v>439</v>
      </c>
      <c r="DW109" s="941"/>
      <c r="DX109" s="941"/>
      <c r="DY109" s="941"/>
      <c r="DZ109" s="943"/>
    </row>
    <row r="110" spans="1:131" s="247" customFormat="1" ht="26.25" customHeight="1" x14ac:dyDescent="0.2">
      <c r="A110" s="944" t="s">
        <v>441</v>
      </c>
      <c r="B110" s="945"/>
      <c r="C110" s="945"/>
      <c r="D110" s="945"/>
      <c r="E110" s="945"/>
      <c r="F110" s="945"/>
      <c r="G110" s="945"/>
      <c r="H110" s="945"/>
      <c r="I110" s="945"/>
      <c r="J110" s="945"/>
      <c r="K110" s="945"/>
      <c r="L110" s="945"/>
      <c r="M110" s="945"/>
      <c r="N110" s="945"/>
      <c r="O110" s="945"/>
      <c r="P110" s="945"/>
      <c r="Q110" s="945"/>
      <c r="R110" s="945"/>
      <c r="S110" s="945"/>
      <c r="T110" s="945"/>
      <c r="U110" s="945"/>
      <c r="V110" s="945"/>
      <c r="W110" s="945"/>
      <c r="X110" s="945"/>
      <c r="Y110" s="945"/>
      <c r="Z110" s="946"/>
      <c r="AA110" s="947">
        <v>30940505</v>
      </c>
      <c r="AB110" s="948"/>
      <c r="AC110" s="948"/>
      <c r="AD110" s="948"/>
      <c r="AE110" s="949"/>
      <c r="AF110" s="950">
        <v>30780180</v>
      </c>
      <c r="AG110" s="948"/>
      <c r="AH110" s="948"/>
      <c r="AI110" s="948"/>
      <c r="AJ110" s="949"/>
      <c r="AK110" s="950">
        <v>35114988</v>
      </c>
      <c r="AL110" s="948"/>
      <c r="AM110" s="948"/>
      <c r="AN110" s="948"/>
      <c r="AO110" s="949"/>
      <c r="AP110" s="951">
        <v>20.399999999999999</v>
      </c>
      <c r="AQ110" s="952"/>
      <c r="AR110" s="952"/>
      <c r="AS110" s="952"/>
      <c r="AT110" s="953"/>
      <c r="AU110" s="954" t="s">
        <v>73</v>
      </c>
      <c r="AV110" s="955"/>
      <c r="AW110" s="955"/>
      <c r="AX110" s="955"/>
      <c r="AY110" s="955"/>
      <c r="AZ110" s="996" t="s">
        <v>442</v>
      </c>
      <c r="BA110" s="945"/>
      <c r="BB110" s="945"/>
      <c r="BC110" s="945"/>
      <c r="BD110" s="945"/>
      <c r="BE110" s="945"/>
      <c r="BF110" s="945"/>
      <c r="BG110" s="945"/>
      <c r="BH110" s="945"/>
      <c r="BI110" s="945"/>
      <c r="BJ110" s="945"/>
      <c r="BK110" s="945"/>
      <c r="BL110" s="945"/>
      <c r="BM110" s="945"/>
      <c r="BN110" s="945"/>
      <c r="BO110" s="945"/>
      <c r="BP110" s="946"/>
      <c r="BQ110" s="982">
        <v>443110965</v>
      </c>
      <c r="BR110" s="983"/>
      <c r="BS110" s="983"/>
      <c r="BT110" s="983"/>
      <c r="BU110" s="983"/>
      <c r="BV110" s="983">
        <v>454325134</v>
      </c>
      <c r="BW110" s="983"/>
      <c r="BX110" s="983"/>
      <c r="BY110" s="983"/>
      <c r="BZ110" s="983"/>
      <c r="CA110" s="983">
        <v>481313290</v>
      </c>
      <c r="CB110" s="983"/>
      <c r="CC110" s="983"/>
      <c r="CD110" s="983"/>
      <c r="CE110" s="983"/>
      <c r="CF110" s="997">
        <v>278.89999999999998</v>
      </c>
      <c r="CG110" s="998"/>
      <c r="CH110" s="998"/>
      <c r="CI110" s="998"/>
      <c r="CJ110" s="998"/>
      <c r="CK110" s="999" t="s">
        <v>443</v>
      </c>
      <c r="CL110" s="1000"/>
      <c r="CM110" s="979" t="s">
        <v>444</v>
      </c>
      <c r="CN110" s="980"/>
      <c r="CO110" s="980"/>
      <c r="CP110" s="980"/>
      <c r="CQ110" s="980"/>
      <c r="CR110" s="980"/>
      <c r="CS110" s="980"/>
      <c r="CT110" s="980"/>
      <c r="CU110" s="980"/>
      <c r="CV110" s="980"/>
      <c r="CW110" s="980"/>
      <c r="CX110" s="980"/>
      <c r="CY110" s="980"/>
      <c r="CZ110" s="980"/>
      <c r="DA110" s="980"/>
      <c r="DB110" s="980"/>
      <c r="DC110" s="980"/>
      <c r="DD110" s="980"/>
      <c r="DE110" s="980"/>
      <c r="DF110" s="981"/>
      <c r="DG110" s="982">
        <v>1834811</v>
      </c>
      <c r="DH110" s="983"/>
      <c r="DI110" s="983"/>
      <c r="DJ110" s="983"/>
      <c r="DK110" s="983"/>
      <c r="DL110" s="983">
        <v>1678633</v>
      </c>
      <c r="DM110" s="983"/>
      <c r="DN110" s="983"/>
      <c r="DO110" s="983"/>
      <c r="DP110" s="983"/>
      <c r="DQ110" s="983">
        <v>1519375</v>
      </c>
      <c r="DR110" s="983"/>
      <c r="DS110" s="983"/>
      <c r="DT110" s="983"/>
      <c r="DU110" s="983"/>
      <c r="DV110" s="984">
        <v>0.9</v>
      </c>
      <c r="DW110" s="984"/>
      <c r="DX110" s="984"/>
      <c r="DY110" s="984"/>
      <c r="DZ110" s="985"/>
    </row>
    <row r="111" spans="1:131" s="247" customFormat="1" ht="26.25" customHeight="1" x14ac:dyDescent="0.2">
      <c r="A111" s="986" t="s">
        <v>445</v>
      </c>
      <c r="B111" s="987"/>
      <c r="C111" s="987"/>
      <c r="D111" s="987"/>
      <c r="E111" s="987"/>
      <c r="F111" s="987"/>
      <c r="G111" s="987"/>
      <c r="H111" s="987"/>
      <c r="I111" s="987"/>
      <c r="J111" s="987"/>
      <c r="K111" s="987"/>
      <c r="L111" s="987"/>
      <c r="M111" s="987"/>
      <c r="N111" s="987"/>
      <c r="O111" s="987"/>
      <c r="P111" s="987"/>
      <c r="Q111" s="987"/>
      <c r="R111" s="987"/>
      <c r="S111" s="987"/>
      <c r="T111" s="987"/>
      <c r="U111" s="987"/>
      <c r="V111" s="987"/>
      <c r="W111" s="987"/>
      <c r="X111" s="987"/>
      <c r="Y111" s="987"/>
      <c r="Z111" s="988"/>
      <c r="AA111" s="989" t="s">
        <v>446</v>
      </c>
      <c r="AB111" s="990"/>
      <c r="AC111" s="990"/>
      <c r="AD111" s="990"/>
      <c r="AE111" s="991"/>
      <c r="AF111" s="992" t="s">
        <v>390</v>
      </c>
      <c r="AG111" s="990"/>
      <c r="AH111" s="990"/>
      <c r="AI111" s="990"/>
      <c r="AJ111" s="991"/>
      <c r="AK111" s="992" t="s">
        <v>126</v>
      </c>
      <c r="AL111" s="990"/>
      <c r="AM111" s="990"/>
      <c r="AN111" s="990"/>
      <c r="AO111" s="991"/>
      <c r="AP111" s="993" t="s">
        <v>126</v>
      </c>
      <c r="AQ111" s="994"/>
      <c r="AR111" s="994"/>
      <c r="AS111" s="994"/>
      <c r="AT111" s="995"/>
      <c r="AU111" s="956"/>
      <c r="AV111" s="957"/>
      <c r="AW111" s="957"/>
      <c r="AX111" s="957"/>
      <c r="AY111" s="957"/>
      <c r="AZ111" s="1005" t="s">
        <v>447</v>
      </c>
      <c r="BA111" s="1006"/>
      <c r="BB111" s="1006"/>
      <c r="BC111" s="1006"/>
      <c r="BD111" s="1006"/>
      <c r="BE111" s="1006"/>
      <c r="BF111" s="1006"/>
      <c r="BG111" s="1006"/>
      <c r="BH111" s="1006"/>
      <c r="BI111" s="1006"/>
      <c r="BJ111" s="1006"/>
      <c r="BK111" s="1006"/>
      <c r="BL111" s="1006"/>
      <c r="BM111" s="1006"/>
      <c r="BN111" s="1006"/>
      <c r="BO111" s="1006"/>
      <c r="BP111" s="1007"/>
      <c r="BQ111" s="975">
        <v>1902126</v>
      </c>
      <c r="BR111" s="976"/>
      <c r="BS111" s="976"/>
      <c r="BT111" s="976"/>
      <c r="BU111" s="976"/>
      <c r="BV111" s="976">
        <v>1706981</v>
      </c>
      <c r="BW111" s="976"/>
      <c r="BX111" s="976"/>
      <c r="BY111" s="976"/>
      <c r="BZ111" s="976"/>
      <c r="CA111" s="976">
        <v>1538274</v>
      </c>
      <c r="CB111" s="976"/>
      <c r="CC111" s="976"/>
      <c r="CD111" s="976"/>
      <c r="CE111" s="976"/>
      <c r="CF111" s="970">
        <v>0.9</v>
      </c>
      <c r="CG111" s="971"/>
      <c r="CH111" s="971"/>
      <c r="CI111" s="971"/>
      <c r="CJ111" s="971"/>
      <c r="CK111" s="1001"/>
      <c r="CL111" s="1002"/>
      <c r="CM111" s="972" t="s">
        <v>448</v>
      </c>
      <c r="CN111" s="973"/>
      <c r="CO111" s="973"/>
      <c r="CP111" s="973"/>
      <c r="CQ111" s="973"/>
      <c r="CR111" s="973"/>
      <c r="CS111" s="973"/>
      <c r="CT111" s="973"/>
      <c r="CU111" s="973"/>
      <c r="CV111" s="973"/>
      <c r="CW111" s="973"/>
      <c r="CX111" s="973"/>
      <c r="CY111" s="973"/>
      <c r="CZ111" s="973"/>
      <c r="DA111" s="973"/>
      <c r="DB111" s="973"/>
      <c r="DC111" s="973"/>
      <c r="DD111" s="973"/>
      <c r="DE111" s="973"/>
      <c r="DF111" s="974"/>
      <c r="DG111" s="975" t="s">
        <v>126</v>
      </c>
      <c r="DH111" s="976"/>
      <c r="DI111" s="976"/>
      <c r="DJ111" s="976"/>
      <c r="DK111" s="976"/>
      <c r="DL111" s="976" t="s">
        <v>390</v>
      </c>
      <c r="DM111" s="976"/>
      <c r="DN111" s="976"/>
      <c r="DO111" s="976"/>
      <c r="DP111" s="976"/>
      <c r="DQ111" s="976" t="s">
        <v>126</v>
      </c>
      <c r="DR111" s="976"/>
      <c r="DS111" s="976"/>
      <c r="DT111" s="976"/>
      <c r="DU111" s="976"/>
      <c r="DV111" s="977" t="s">
        <v>126</v>
      </c>
      <c r="DW111" s="977"/>
      <c r="DX111" s="977"/>
      <c r="DY111" s="977"/>
      <c r="DZ111" s="978"/>
    </row>
    <row r="112" spans="1:131" s="247" customFormat="1" ht="26.25" customHeight="1" x14ac:dyDescent="0.2">
      <c r="A112" s="1008" t="s">
        <v>449</v>
      </c>
      <c r="B112" s="1009"/>
      <c r="C112" s="1006" t="s">
        <v>450</v>
      </c>
      <c r="D112" s="1006"/>
      <c r="E112" s="1006"/>
      <c r="F112" s="1006"/>
      <c r="G112" s="1006"/>
      <c r="H112" s="1006"/>
      <c r="I112" s="1006"/>
      <c r="J112" s="1006"/>
      <c r="K112" s="1006"/>
      <c r="L112" s="1006"/>
      <c r="M112" s="1006"/>
      <c r="N112" s="1006"/>
      <c r="O112" s="1006"/>
      <c r="P112" s="1006"/>
      <c r="Q112" s="1006"/>
      <c r="R112" s="1006"/>
      <c r="S112" s="1006"/>
      <c r="T112" s="1006"/>
      <c r="U112" s="1006"/>
      <c r="V112" s="1006"/>
      <c r="W112" s="1006"/>
      <c r="X112" s="1006"/>
      <c r="Y112" s="1006"/>
      <c r="Z112" s="1007"/>
      <c r="AA112" s="1014">
        <v>1666666</v>
      </c>
      <c r="AB112" s="1015"/>
      <c r="AC112" s="1015"/>
      <c r="AD112" s="1015"/>
      <c r="AE112" s="1016"/>
      <c r="AF112" s="1017">
        <v>2000000</v>
      </c>
      <c r="AG112" s="1015"/>
      <c r="AH112" s="1015"/>
      <c r="AI112" s="1015"/>
      <c r="AJ112" s="1016"/>
      <c r="AK112" s="1017">
        <v>2333333</v>
      </c>
      <c r="AL112" s="1015"/>
      <c r="AM112" s="1015"/>
      <c r="AN112" s="1015"/>
      <c r="AO112" s="1016"/>
      <c r="AP112" s="1018">
        <v>1.4</v>
      </c>
      <c r="AQ112" s="1019"/>
      <c r="AR112" s="1019"/>
      <c r="AS112" s="1019"/>
      <c r="AT112" s="1020"/>
      <c r="AU112" s="956"/>
      <c r="AV112" s="957"/>
      <c r="AW112" s="957"/>
      <c r="AX112" s="957"/>
      <c r="AY112" s="957"/>
      <c r="AZ112" s="1005" t="s">
        <v>451</v>
      </c>
      <c r="BA112" s="1006"/>
      <c r="BB112" s="1006"/>
      <c r="BC112" s="1006"/>
      <c r="BD112" s="1006"/>
      <c r="BE112" s="1006"/>
      <c r="BF112" s="1006"/>
      <c r="BG112" s="1006"/>
      <c r="BH112" s="1006"/>
      <c r="BI112" s="1006"/>
      <c r="BJ112" s="1006"/>
      <c r="BK112" s="1006"/>
      <c r="BL112" s="1006"/>
      <c r="BM112" s="1006"/>
      <c r="BN112" s="1006"/>
      <c r="BO112" s="1006"/>
      <c r="BP112" s="1007"/>
      <c r="BQ112" s="975">
        <v>73297966</v>
      </c>
      <c r="BR112" s="976"/>
      <c r="BS112" s="976"/>
      <c r="BT112" s="976"/>
      <c r="BU112" s="976"/>
      <c r="BV112" s="976">
        <v>70909196</v>
      </c>
      <c r="BW112" s="976"/>
      <c r="BX112" s="976"/>
      <c r="BY112" s="976"/>
      <c r="BZ112" s="976"/>
      <c r="CA112" s="976">
        <v>72307753</v>
      </c>
      <c r="CB112" s="976"/>
      <c r="CC112" s="976"/>
      <c r="CD112" s="976"/>
      <c r="CE112" s="976"/>
      <c r="CF112" s="970">
        <v>41.9</v>
      </c>
      <c r="CG112" s="971"/>
      <c r="CH112" s="971"/>
      <c r="CI112" s="971"/>
      <c r="CJ112" s="971"/>
      <c r="CK112" s="1001"/>
      <c r="CL112" s="1002"/>
      <c r="CM112" s="972" t="s">
        <v>452</v>
      </c>
      <c r="CN112" s="973"/>
      <c r="CO112" s="973"/>
      <c r="CP112" s="973"/>
      <c r="CQ112" s="973"/>
      <c r="CR112" s="973"/>
      <c r="CS112" s="973"/>
      <c r="CT112" s="973"/>
      <c r="CU112" s="973"/>
      <c r="CV112" s="973"/>
      <c r="CW112" s="973"/>
      <c r="CX112" s="973"/>
      <c r="CY112" s="973"/>
      <c r="CZ112" s="973"/>
      <c r="DA112" s="973"/>
      <c r="DB112" s="973"/>
      <c r="DC112" s="973"/>
      <c r="DD112" s="973"/>
      <c r="DE112" s="973"/>
      <c r="DF112" s="974"/>
      <c r="DG112" s="975">
        <v>37796</v>
      </c>
      <c r="DH112" s="976"/>
      <c r="DI112" s="976"/>
      <c r="DJ112" s="976"/>
      <c r="DK112" s="976"/>
      <c r="DL112" s="976">
        <v>28348</v>
      </c>
      <c r="DM112" s="976"/>
      <c r="DN112" s="976"/>
      <c r="DO112" s="976"/>
      <c r="DP112" s="976"/>
      <c r="DQ112" s="976">
        <v>18899</v>
      </c>
      <c r="DR112" s="976"/>
      <c r="DS112" s="976"/>
      <c r="DT112" s="976"/>
      <c r="DU112" s="976"/>
      <c r="DV112" s="977">
        <v>0</v>
      </c>
      <c r="DW112" s="977"/>
      <c r="DX112" s="977"/>
      <c r="DY112" s="977"/>
      <c r="DZ112" s="978"/>
    </row>
    <row r="113" spans="1:130" s="247" customFormat="1" ht="26.25" customHeight="1" x14ac:dyDescent="0.2">
      <c r="A113" s="1010"/>
      <c r="B113" s="1011"/>
      <c r="C113" s="1006" t="s">
        <v>453</v>
      </c>
      <c r="D113" s="1006"/>
      <c r="E113" s="1006"/>
      <c r="F113" s="1006"/>
      <c r="G113" s="1006"/>
      <c r="H113" s="1006"/>
      <c r="I113" s="1006"/>
      <c r="J113" s="1006"/>
      <c r="K113" s="1006"/>
      <c r="L113" s="1006"/>
      <c r="M113" s="1006"/>
      <c r="N113" s="1006"/>
      <c r="O113" s="1006"/>
      <c r="P113" s="1006"/>
      <c r="Q113" s="1006"/>
      <c r="R113" s="1006"/>
      <c r="S113" s="1006"/>
      <c r="T113" s="1006"/>
      <c r="U113" s="1006"/>
      <c r="V113" s="1006"/>
      <c r="W113" s="1006"/>
      <c r="X113" s="1006"/>
      <c r="Y113" s="1006"/>
      <c r="Z113" s="1007"/>
      <c r="AA113" s="989">
        <v>6418197</v>
      </c>
      <c r="AB113" s="990"/>
      <c r="AC113" s="990"/>
      <c r="AD113" s="990"/>
      <c r="AE113" s="991"/>
      <c r="AF113" s="992">
        <v>5383490</v>
      </c>
      <c r="AG113" s="990"/>
      <c r="AH113" s="990"/>
      <c r="AI113" s="990"/>
      <c r="AJ113" s="991"/>
      <c r="AK113" s="992">
        <v>4994240</v>
      </c>
      <c r="AL113" s="990"/>
      <c r="AM113" s="990"/>
      <c r="AN113" s="990"/>
      <c r="AO113" s="991"/>
      <c r="AP113" s="993">
        <v>2.9</v>
      </c>
      <c r="AQ113" s="994"/>
      <c r="AR113" s="994"/>
      <c r="AS113" s="994"/>
      <c r="AT113" s="995"/>
      <c r="AU113" s="956"/>
      <c r="AV113" s="957"/>
      <c r="AW113" s="957"/>
      <c r="AX113" s="957"/>
      <c r="AY113" s="957"/>
      <c r="AZ113" s="1005" t="s">
        <v>454</v>
      </c>
      <c r="BA113" s="1006"/>
      <c r="BB113" s="1006"/>
      <c r="BC113" s="1006"/>
      <c r="BD113" s="1006"/>
      <c r="BE113" s="1006"/>
      <c r="BF113" s="1006"/>
      <c r="BG113" s="1006"/>
      <c r="BH113" s="1006"/>
      <c r="BI113" s="1006"/>
      <c r="BJ113" s="1006"/>
      <c r="BK113" s="1006"/>
      <c r="BL113" s="1006"/>
      <c r="BM113" s="1006"/>
      <c r="BN113" s="1006"/>
      <c r="BO113" s="1006"/>
      <c r="BP113" s="1007"/>
      <c r="BQ113" s="975">
        <v>2510</v>
      </c>
      <c r="BR113" s="976"/>
      <c r="BS113" s="976"/>
      <c r="BT113" s="976"/>
      <c r="BU113" s="976"/>
      <c r="BV113" s="976">
        <v>1873</v>
      </c>
      <c r="BW113" s="976"/>
      <c r="BX113" s="976"/>
      <c r="BY113" s="976"/>
      <c r="BZ113" s="976"/>
      <c r="CA113" s="976">
        <v>1242</v>
      </c>
      <c r="CB113" s="976"/>
      <c r="CC113" s="976"/>
      <c r="CD113" s="976"/>
      <c r="CE113" s="976"/>
      <c r="CF113" s="970">
        <v>0</v>
      </c>
      <c r="CG113" s="971"/>
      <c r="CH113" s="971"/>
      <c r="CI113" s="971"/>
      <c r="CJ113" s="971"/>
      <c r="CK113" s="1001"/>
      <c r="CL113" s="1002"/>
      <c r="CM113" s="972" t="s">
        <v>455</v>
      </c>
      <c r="CN113" s="973"/>
      <c r="CO113" s="973"/>
      <c r="CP113" s="973"/>
      <c r="CQ113" s="973"/>
      <c r="CR113" s="973"/>
      <c r="CS113" s="973"/>
      <c r="CT113" s="973"/>
      <c r="CU113" s="973"/>
      <c r="CV113" s="973"/>
      <c r="CW113" s="973"/>
      <c r="CX113" s="973"/>
      <c r="CY113" s="973"/>
      <c r="CZ113" s="973"/>
      <c r="DA113" s="973"/>
      <c r="DB113" s="973"/>
      <c r="DC113" s="973"/>
      <c r="DD113" s="973"/>
      <c r="DE113" s="973"/>
      <c r="DF113" s="974"/>
      <c r="DG113" s="1014" t="s">
        <v>390</v>
      </c>
      <c r="DH113" s="1015"/>
      <c r="DI113" s="1015"/>
      <c r="DJ113" s="1015"/>
      <c r="DK113" s="1016"/>
      <c r="DL113" s="1017" t="s">
        <v>390</v>
      </c>
      <c r="DM113" s="1015"/>
      <c r="DN113" s="1015"/>
      <c r="DO113" s="1015"/>
      <c r="DP113" s="1016"/>
      <c r="DQ113" s="1017" t="s">
        <v>126</v>
      </c>
      <c r="DR113" s="1015"/>
      <c r="DS113" s="1015"/>
      <c r="DT113" s="1015"/>
      <c r="DU113" s="1016"/>
      <c r="DV113" s="1018" t="s">
        <v>126</v>
      </c>
      <c r="DW113" s="1019"/>
      <c r="DX113" s="1019"/>
      <c r="DY113" s="1019"/>
      <c r="DZ113" s="1020"/>
    </row>
    <row r="114" spans="1:130" s="247" customFormat="1" ht="26.25" customHeight="1" x14ac:dyDescent="0.2">
      <c r="A114" s="1010"/>
      <c r="B114" s="1011"/>
      <c r="C114" s="1006" t="s">
        <v>456</v>
      </c>
      <c r="D114" s="1006"/>
      <c r="E114" s="1006"/>
      <c r="F114" s="1006"/>
      <c r="G114" s="1006"/>
      <c r="H114" s="1006"/>
      <c r="I114" s="1006"/>
      <c r="J114" s="1006"/>
      <c r="K114" s="1006"/>
      <c r="L114" s="1006"/>
      <c r="M114" s="1006"/>
      <c r="N114" s="1006"/>
      <c r="O114" s="1006"/>
      <c r="P114" s="1006"/>
      <c r="Q114" s="1006"/>
      <c r="R114" s="1006"/>
      <c r="S114" s="1006"/>
      <c r="T114" s="1006"/>
      <c r="U114" s="1006"/>
      <c r="V114" s="1006"/>
      <c r="W114" s="1006"/>
      <c r="X114" s="1006"/>
      <c r="Y114" s="1006"/>
      <c r="Z114" s="1007"/>
      <c r="AA114" s="1014">
        <v>49583</v>
      </c>
      <c r="AB114" s="1015"/>
      <c r="AC114" s="1015"/>
      <c r="AD114" s="1015"/>
      <c r="AE114" s="1016"/>
      <c r="AF114" s="1017">
        <v>299</v>
      </c>
      <c r="AG114" s="1015"/>
      <c r="AH114" s="1015"/>
      <c r="AI114" s="1015"/>
      <c r="AJ114" s="1016"/>
      <c r="AK114" s="1017">
        <v>265</v>
      </c>
      <c r="AL114" s="1015"/>
      <c r="AM114" s="1015"/>
      <c r="AN114" s="1015"/>
      <c r="AO114" s="1016"/>
      <c r="AP114" s="1018">
        <v>0</v>
      </c>
      <c r="AQ114" s="1019"/>
      <c r="AR114" s="1019"/>
      <c r="AS114" s="1019"/>
      <c r="AT114" s="1020"/>
      <c r="AU114" s="956"/>
      <c r="AV114" s="957"/>
      <c r="AW114" s="957"/>
      <c r="AX114" s="957"/>
      <c r="AY114" s="957"/>
      <c r="AZ114" s="1005" t="s">
        <v>457</v>
      </c>
      <c r="BA114" s="1006"/>
      <c r="BB114" s="1006"/>
      <c r="BC114" s="1006"/>
      <c r="BD114" s="1006"/>
      <c r="BE114" s="1006"/>
      <c r="BF114" s="1006"/>
      <c r="BG114" s="1006"/>
      <c r="BH114" s="1006"/>
      <c r="BI114" s="1006"/>
      <c r="BJ114" s="1006"/>
      <c r="BK114" s="1006"/>
      <c r="BL114" s="1006"/>
      <c r="BM114" s="1006"/>
      <c r="BN114" s="1006"/>
      <c r="BO114" s="1006"/>
      <c r="BP114" s="1007"/>
      <c r="BQ114" s="975">
        <v>75497529</v>
      </c>
      <c r="BR114" s="976"/>
      <c r="BS114" s="976"/>
      <c r="BT114" s="976"/>
      <c r="BU114" s="976"/>
      <c r="BV114" s="976">
        <v>74246560</v>
      </c>
      <c r="BW114" s="976"/>
      <c r="BX114" s="976"/>
      <c r="BY114" s="976"/>
      <c r="BZ114" s="976"/>
      <c r="CA114" s="976">
        <v>72459306</v>
      </c>
      <c r="CB114" s="976"/>
      <c r="CC114" s="976"/>
      <c r="CD114" s="976"/>
      <c r="CE114" s="976"/>
      <c r="CF114" s="970">
        <v>42</v>
      </c>
      <c r="CG114" s="971"/>
      <c r="CH114" s="971"/>
      <c r="CI114" s="971"/>
      <c r="CJ114" s="971"/>
      <c r="CK114" s="1001"/>
      <c r="CL114" s="1002"/>
      <c r="CM114" s="972" t="s">
        <v>458</v>
      </c>
      <c r="CN114" s="973"/>
      <c r="CO114" s="973"/>
      <c r="CP114" s="973"/>
      <c r="CQ114" s="973"/>
      <c r="CR114" s="973"/>
      <c r="CS114" s="973"/>
      <c r="CT114" s="973"/>
      <c r="CU114" s="973"/>
      <c r="CV114" s="973"/>
      <c r="CW114" s="973"/>
      <c r="CX114" s="973"/>
      <c r="CY114" s="973"/>
      <c r="CZ114" s="973"/>
      <c r="DA114" s="973"/>
      <c r="DB114" s="973"/>
      <c r="DC114" s="973"/>
      <c r="DD114" s="973"/>
      <c r="DE114" s="973"/>
      <c r="DF114" s="974"/>
      <c r="DG114" s="1014" t="s">
        <v>390</v>
      </c>
      <c r="DH114" s="1015"/>
      <c r="DI114" s="1015"/>
      <c r="DJ114" s="1015"/>
      <c r="DK114" s="1016"/>
      <c r="DL114" s="1017" t="s">
        <v>126</v>
      </c>
      <c r="DM114" s="1015"/>
      <c r="DN114" s="1015"/>
      <c r="DO114" s="1015"/>
      <c r="DP114" s="1016"/>
      <c r="DQ114" s="1017" t="s">
        <v>126</v>
      </c>
      <c r="DR114" s="1015"/>
      <c r="DS114" s="1015"/>
      <c r="DT114" s="1015"/>
      <c r="DU114" s="1016"/>
      <c r="DV114" s="1018" t="s">
        <v>126</v>
      </c>
      <c r="DW114" s="1019"/>
      <c r="DX114" s="1019"/>
      <c r="DY114" s="1019"/>
      <c r="DZ114" s="1020"/>
    </row>
    <row r="115" spans="1:130" s="247" customFormat="1" ht="26.25" customHeight="1" x14ac:dyDescent="0.2">
      <c r="A115" s="1010"/>
      <c r="B115" s="1011"/>
      <c r="C115" s="1006" t="s">
        <v>459</v>
      </c>
      <c r="D115" s="1006"/>
      <c r="E115" s="1006"/>
      <c r="F115" s="1006"/>
      <c r="G115" s="1006"/>
      <c r="H115" s="1006"/>
      <c r="I115" s="1006"/>
      <c r="J115" s="1006"/>
      <c r="K115" s="1006"/>
      <c r="L115" s="1006"/>
      <c r="M115" s="1006"/>
      <c r="N115" s="1006"/>
      <c r="O115" s="1006"/>
      <c r="P115" s="1006"/>
      <c r="Q115" s="1006"/>
      <c r="R115" s="1006"/>
      <c r="S115" s="1006"/>
      <c r="T115" s="1006"/>
      <c r="U115" s="1006"/>
      <c r="V115" s="1006"/>
      <c r="W115" s="1006"/>
      <c r="X115" s="1006"/>
      <c r="Y115" s="1006"/>
      <c r="Z115" s="1007"/>
      <c r="AA115" s="989">
        <v>221403</v>
      </c>
      <c r="AB115" s="990"/>
      <c r="AC115" s="990"/>
      <c r="AD115" s="990"/>
      <c r="AE115" s="991"/>
      <c r="AF115" s="992">
        <v>193075</v>
      </c>
      <c r="AG115" s="990"/>
      <c r="AH115" s="990"/>
      <c r="AI115" s="990"/>
      <c r="AJ115" s="991"/>
      <c r="AK115" s="992">
        <v>103721</v>
      </c>
      <c r="AL115" s="990"/>
      <c r="AM115" s="990"/>
      <c r="AN115" s="990"/>
      <c r="AO115" s="991"/>
      <c r="AP115" s="993">
        <v>0.1</v>
      </c>
      <c r="AQ115" s="994"/>
      <c r="AR115" s="994"/>
      <c r="AS115" s="994"/>
      <c r="AT115" s="995"/>
      <c r="AU115" s="956"/>
      <c r="AV115" s="957"/>
      <c r="AW115" s="957"/>
      <c r="AX115" s="957"/>
      <c r="AY115" s="957"/>
      <c r="AZ115" s="1005" t="s">
        <v>460</v>
      </c>
      <c r="BA115" s="1006"/>
      <c r="BB115" s="1006"/>
      <c r="BC115" s="1006"/>
      <c r="BD115" s="1006"/>
      <c r="BE115" s="1006"/>
      <c r="BF115" s="1006"/>
      <c r="BG115" s="1006"/>
      <c r="BH115" s="1006"/>
      <c r="BI115" s="1006"/>
      <c r="BJ115" s="1006"/>
      <c r="BK115" s="1006"/>
      <c r="BL115" s="1006"/>
      <c r="BM115" s="1006"/>
      <c r="BN115" s="1006"/>
      <c r="BO115" s="1006"/>
      <c r="BP115" s="1007"/>
      <c r="BQ115" s="975" t="s">
        <v>390</v>
      </c>
      <c r="BR115" s="976"/>
      <c r="BS115" s="976"/>
      <c r="BT115" s="976"/>
      <c r="BU115" s="976"/>
      <c r="BV115" s="976" t="s">
        <v>390</v>
      </c>
      <c r="BW115" s="976"/>
      <c r="BX115" s="976"/>
      <c r="BY115" s="976"/>
      <c r="BZ115" s="976"/>
      <c r="CA115" s="976" t="s">
        <v>390</v>
      </c>
      <c r="CB115" s="976"/>
      <c r="CC115" s="976"/>
      <c r="CD115" s="976"/>
      <c r="CE115" s="976"/>
      <c r="CF115" s="970" t="s">
        <v>126</v>
      </c>
      <c r="CG115" s="971"/>
      <c r="CH115" s="971"/>
      <c r="CI115" s="971"/>
      <c r="CJ115" s="971"/>
      <c r="CK115" s="1001"/>
      <c r="CL115" s="1002"/>
      <c r="CM115" s="1005" t="s">
        <v>461</v>
      </c>
      <c r="CN115" s="1026"/>
      <c r="CO115" s="1026"/>
      <c r="CP115" s="1026"/>
      <c r="CQ115" s="1026"/>
      <c r="CR115" s="1026"/>
      <c r="CS115" s="1026"/>
      <c r="CT115" s="1026"/>
      <c r="CU115" s="1026"/>
      <c r="CV115" s="1026"/>
      <c r="CW115" s="1026"/>
      <c r="CX115" s="1026"/>
      <c r="CY115" s="1026"/>
      <c r="CZ115" s="1026"/>
      <c r="DA115" s="1026"/>
      <c r="DB115" s="1026"/>
      <c r="DC115" s="1026"/>
      <c r="DD115" s="1026"/>
      <c r="DE115" s="1026"/>
      <c r="DF115" s="1007"/>
      <c r="DG115" s="1014" t="s">
        <v>390</v>
      </c>
      <c r="DH115" s="1015"/>
      <c r="DI115" s="1015"/>
      <c r="DJ115" s="1015"/>
      <c r="DK115" s="1016"/>
      <c r="DL115" s="1017" t="s">
        <v>126</v>
      </c>
      <c r="DM115" s="1015"/>
      <c r="DN115" s="1015"/>
      <c r="DO115" s="1015"/>
      <c r="DP115" s="1016"/>
      <c r="DQ115" s="1017" t="s">
        <v>126</v>
      </c>
      <c r="DR115" s="1015"/>
      <c r="DS115" s="1015"/>
      <c r="DT115" s="1015"/>
      <c r="DU115" s="1016"/>
      <c r="DV115" s="1018" t="s">
        <v>390</v>
      </c>
      <c r="DW115" s="1019"/>
      <c r="DX115" s="1019"/>
      <c r="DY115" s="1019"/>
      <c r="DZ115" s="1020"/>
    </row>
    <row r="116" spans="1:130" s="247" customFormat="1" ht="26.25" customHeight="1" x14ac:dyDescent="0.2">
      <c r="A116" s="1012"/>
      <c r="B116" s="1013"/>
      <c r="C116" s="1021" t="s">
        <v>462</v>
      </c>
      <c r="D116" s="1021"/>
      <c r="E116" s="1021"/>
      <c r="F116" s="1021"/>
      <c r="G116" s="1021"/>
      <c r="H116" s="1021"/>
      <c r="I116" s="1021"/>
      <c r="J116" s="1021"/>
      <c r="K116" s="1021"/>
      <c r="L116" s="1021"/>
      <c r="M116" s="1021"/>
      <c r="N116" s="1021"/>
      <c r="O116" s="1021"/>
      <c r="P116" s="1021"/>
      <c r="Q116" s="1021"/>
      <c r="R116" s="1021"/>
      <c r="S116" s="1021"/>
      <c r="T116" s="1021"/>
      <c r="U116" s="1021"/>
      <c r="V116" s="1021"/>
      <c r="W116" s="1021"/>
      <c r="X116" s="1021"/>
      <c r="Y116" s="1021"/>
      <c r="Z116" s="1022"/>
      <c r="AA116" s="1014">
        <v>1251</v>
      </c>
      <c r="AB116" s="1015"/>
      <c r="AC116" s="1015"/>
      <c r="AD116" s="1015"/>
      <c r="AE116" s="1016"/>
      <c r="AF116" s="1017" t="s">
        <v>390</v>
      </c>
      <c r="AG116" s="1015"/>
      <c r="AH116" s="1015"/>
      <c r="AI116" s="1015"/>
      <c r="AJ116" s="1016"/>
      <c r="AK116" s="1017">
        <v>1046</v>
      </c>
      <c r="AL116" s="1015"/>
      <c r="AM116" s="1015"/>
      <c r="AN116" s="1015"/>
      <c r="AO116" s="1016"/>
      <c r="AP116" s="1018">
        <v>0</v>
      </c>
      <c r="AQ116" s="1019"/>
      <c r="AR116" s="1019"/>
      <c r="AS116" s="1019"/>
      <c r="AT116" s="1020"/>
      <c r="AU116" s="956"/>
      <c r="AV116" s="957"/>
      <c r="AW116" s="957"/>
      <c r="AX116" s="957"/>
      <c r="AY116" s="957"/>
      <c r="AZ116" s="1023" t="s">
        <v>463</v>
      </c>
      <c r="BA116" s="1024"/>
      <c r="BB116" s="1024"/>
      <c r="BC116" s="1024"/>
      <c r="BD116" s="1024"/>
      <c r="BE116" s="1024"/>
      <c r="BF116" s="1024"/>
      <c r="BG116" s="1024"/>
      <c r="BH116" s="1024"/>
      <c r="BI116" s="1024"/>
      <c r="BJ116" s="1024"/>
      <c r="BK116" s="1024"/>
      <c r="BL116" s="1024"/>
      <c r="BM116" s="1024"/>
      <c r="BN116" s="1024"/>
      <c r="BO116" s="1024"/>
      <c r="BP116" s="1025"/>
      <c r="BQ116" s="975" t="s">
        <v>126</v>
      </c>
      <c r="BR116" s="976"/>
      <c r="BS116" s="976"/>
      <c r="BT116" s="976"/>
      <c r="BU116" s="976"/>
      <c r="BV116" s="976" t="s">
        <v>126</v>
      </c>
      <c r="BW116" s="976"/>
      <c r="BX116" s="976"/>
      <c r="BY116" s="976"/>
      <c r="BZ116" s="976"/>
      <c r="CA116" s="976" t="s">
        <v>390</v>
      </c>
      <c r="CB116" s="976"/>
      <c r="CC116" s="976"/>
      <c r="CD116" s="976"/>
      <c r="CE116" s="976"/>
      <c r="CF116" s="970" t="s">
        <v>390</v>
      </c>
      <c r="CG116" s="971"/>
      <c r="CH116" s="971"/>
      <c r="CI116" s="971"/>
      <c r="CJ116" s="971"/>
      <c r="CK116" s="1001"/>
      <c r="CL116" s="1002"/>
      <c r="CM116" s="972" t="s">
        <v>464</v>
      </c>
      <c r="CN116" s="973"/>
      <c r="CO116" s="973"/>
      <c r="CP116" s="973"/>
      <c r="CQ116" s="973"/>
      <c r="CR116" s="973"/>
      <c r="CS116" s="973"/>
      <c r="CT116" s="973"/>
      <c r="CU116" s="973"/>
      <c r="CV116" s="973"/>
      <c r="CW116" s="973"/>
      <c r="CX116" s="973"/>
      <c r="CY116" s="973"/>
      <c r="CZ116" s="973"/>
      <c r="DA116" s="973"/>
      <c r="DB116" s="973"/>
      <c r="DC116" s="973"/>
      <c r="DD116" s="973"/>
      <c r="DE116" s="973"/>
      <c r="DF116" s="974"/>
      <c r="DG116" s="1014" t="s">
        <v>126</v>
      </c>
      <c r="DH116" s="1015"/>
      <c r="DI116" s="1015"/>
      <c r="DJ116" s="1015"/>
      <c r="DK116" s="1016"/>
      <c r="DL116" s="1017" t="s">
        <v>126</v>
      </c>
      <c r="DM116" s="1015"/>
      <c r="DN116" s="1015"/>
      <c r="DO116" s="1015"/>
      <c r="DP116" s="1016"/>
      <c r="DQ116" s="1017" t="s">
        <v>446</v>
      </c>
      <c r="DR116" s="1015"/>
      <c r="DS116" s="1015"/>
      <c r="DT116" s="1015"/>
      <c r="DU116" s="1016"/>
      <c r="DV116" s="1018" t="s">
        <v>390</v>
      </c>
      <c r="DW116" s="1019"/>
      <c r="DX116" s="1019"/>
      <c r="DY116" s="1019"/>
      <c r="DZ116" s="1020"/>
    </row>
    <row r="117" spans="1:130" s="247" customFormat="1" ht="26.25" customHeight="1" x14ac:dyDescent="0.2">
      <c r="A117" s="960" t="s">
        <v>184</v>
      </c>
      <c r="B117" s="941"/>
      <c r="C117" s="941"/>
      <c r="D117" s="941"/>
      <c r="E117" s="941"/>
      <c r="F117" s="941"/>
      <c r="G117" s="941"/>
      <c r="H117" s="941"/>
      <c r="I117" s="941"/>
      <c r="J117" s="941"/>
      <c r="K117" s="941"/>
      <c r="L117" s="941"/>
      <c r="M117" s="941"/>
      <c r="N117" s="941"/>
      <c r="O117" s="941"/>
      <c r="P117" s="941"/>
      <c r="Q117" s="941"/>
      <c r="R117" s="941"/>
      <c r="S117" s="941"/>
      <c r="T117" s="941"/>
      <c r="U117" s="941"/>
      <c r="V117" s="941"/>
      <c r="W117" s="941"/>
      <c r="X117" s="941"/>
      <c r="Y117" s="1031" t="s">
        <v>465</v>
      </c>
      <c r="Z117" s="942"/>
      <c r="AA117" s="1032">
        <v>39297605</v>
      </c>
      <c r="AB117" s="1033"/>
      <c r="AC117" s="1033"/>
      <c r="AD117" s="1033"/>
      <c r="AE117" s="1034"/>
      <c r="AF117" s="1035">
        <v>38357044</v>
      </c>
      <c r="AG117" s="1033"/>
      <c r="AH117" s="1033"/>
      <c r="AI117" s="1033"/>
      <c r="AJ117" s="1034"/>
      <c r="AK117" s="1035">
        <v>42547593</v>
      </c>
      <c r="AL117" s="1033"/>
      <c r="AM117" s="1033"/>
      <c r="AN117" s="1033"/>
      <c r="AO117" s="1034"/>
      <c r="AP117" s="1036"/>
      <c r="AQ117" s="1037"/>
      <c r="AR117" s="1037"/>
      <c r="AS117" s="1037"/>
      <c r="AT117" s="1038"/>
      <c r="AU117" s="956"/>
      <c r="AV117" s="957"/>
      <c r="AW117" s="957"/>
      <c r="AX117" s="957"/>
      <c r="AY117" s="957"/>
      <c r="AZ117" s="1023" t="s">
        <v>466</v>
      </c>
      <c r="BA117" s="1024"/>
      <c r="BB117" s="1024"/>
      <c r="BC117" s="1024"/>
      <c r="BD117" s="1024"/>
      <c r="BE117" s="1024"/>
      <c r="BF117" s="1024"/>
      <c r="BG117" s="1024"/>
      <c r="BH117" s="1024"/>
      <c r="BI117" s="1024"/>
      <c r="BJ117" s="1024"/>
      <c r="BK117" s="1024"/>
      <c r="BL117" s="1024"/>
      <c r="BM117" s="1024"/>
      <c r="BN117" s="1024"/>
      <c r="BO117" s="1024"/>
      <c r="BP117" s="1025"/>
      <c r="BQ117" s="975" t="s">
        <v>126</v>
      </c>
      <c r="BR117" s="976"/>
      <c r="BS117" s="976"/>
      <c r="BT117" s="976"/>
      <c r="BU117" s="976"/>
      <c r="BV117" s="976" t="s">
        <v>126</v>
      </c>
      <c r="BW117" s="976"/>
      <c r="BX117" s="976"/>
      <c r="BY117" s="976"/>
      <c r="BZ117" s="976"/>
      <c r="CA117" s="976" t="s">
        <v>390</v>
      </c>
      <c r="CB117" s="976"/>
      <c r="CC117" s="976"/>
      <c r="CD117" s="976"/>
      <c r="CE117" s="976"/>
      <c r="CF117" s="970" t="s">
        <v>126</v>
      </c>
      <c r="CG117" s="971"/>
      <c r="CH117" s="971"/>
      <c r="CI117" s="971"/>
      <c r="CJ117" s="971"/>
      <c r="CK117" s="1001"/>
      <c r="CL117" s="1002"/>
      <c r="CM117" s="972" t="s">
        <v>467</v>
      </c>
      <c r="CN117" s="973"/>
      <c r="CO117" s="973"/>
      <c r="CP117" s="973"/>
      <c r="CQ117" s="973"/>
      <c r="CR117" s="973"/>
      <c r="CS117" s="973"/>
      <c r="CT117" s="973"/>
      <c r="CU117" s="973"/>
      <c r="CV117" s="973"/>
      <c r="CW117" s="973"/>
      <c r="CX117" s="973"/>
      <c r="CY117" s="973"/>
      <c r="CZ117" s="973"/>
      <c r="DA117" s="973"/>
      <c r="DB117" s="973"/>
      <c r="DC117" s="973"/>
      <c r="DD117" s="973"/>
      <c r="DE117" s="973"/>
      <c r="DF117" s="974"/>
      <c r="DG117" s="1014" t="s">
        <v>126</v>
      </c>
      <c r="DH117" s="1015"/>
      <c r="DI117" s="1015"/>
      <c r="DJ117" s="1015"/>
      <c r="DK117" s="1016"/>
      <c r="DL117" s="1017" t="s">
        <v>126</v>
      </c>
      <c r="DM117" s="1015"/>
      <c r="DN117" s="1015"/>
      <c r="DO117" s="1015"/>
      <c r="DP117" s="1016"/>
      <c r="DQ117" s="1017" t="s">
        <v>126</v>
      </c>
      <c r="DR117" s="1015"/>
      <c r="DS117" s="1015"/>
      <c r="DT117" s="1015"/>
      <c r="DU117" s="1016"/>
      <c r="DV117" s="1018" t="s">
        <v>126</v>
      </c>
      <c r="DW117" s="1019"/>
      <c r="DX117" s="1019"/>
      <c r="DY117" s="1019"/>
      <c r="DZ117" s="1020"/>
    </row>
    <row r="118" spans="1:130" s="247" customFormat="1" ht="26.25" customHeight="1" x14ac:dyDescent="0.2">
      <c r="A118" s="960" t="s">
        <v>440</v>
      </c>
      <c r="B118" s="941"/>
      <c r="C118" s="941"/>
      <c r="D118" s="941"/>
      <c r="E118" s="941"/>
      <c r="F118" s="941"/>
      <c r="G118" s="941"/>
      <c r="H118" s="941"/>
      <c r="I118" s="941"/>
      <c r="J118" s="941"/>
      <c r="K118" s="941"/>
      <c r="L118" s="941"/>
      <c r="M118" s="941"/>
      <c r="N118" s="941"/>
      <c r="O118" s="941"/>
      <c r="P118" s="941"/>
      <c r="Q118" s="941"/>
      <c r="R118" s="941"/>
      <c r="S118" s="941"/>
      <c r="T118" s="941"/>
      <c r="U118" s="941"/>
      <c r="V118" s="941"/>
      <c r="W118" s="941"/>
      <c r="X118" s="941"/>
      <c r="Y118" s="941"/>
      <c r="Z118" s="942"/>
      <c r="AA118" s="940" t="s">
        <v>438</v>
      </c>
      <c r="AB118" s="941"/>
      <c r="AC118" s="941"/>
      <c r="AD118" s="941"/>
      <c r="AE118" s="942"/>
      <c r="AF118" s="940" t="s">
        <v>306</v>
      </c>
      <c r="AG118" s="941"/>
      <c r="AH118" s="941"/>
      <c r="AI118" s="941"/>
      <c r="AJ118" s="942"/>
      <c r="AK118" s="940" t="s">
        <v>305</v>
      </c>
      <c r="AL118" s="941"/>
      <c r="AM118" s="941"/>
      <c r="AN118" s="941"/>
      <c r="AO118" s="942"/>
      <c r="AP118" s="1027" t="s">
        <v>439</v>
      </c>
      <c r="AQ118" s="1028"/>
      <c r="AR118" s="1028"/>
      <c r="AS118" s="1028"/>
      <c r="AT118" s="1029"/>
      <c r="AU118" s="956"/>
      <c r="AV118" s="957"/>
      <c r="AW118" s="957"/>
      <c r="AX118" s="957"/>
      <c r="AY118" s="957"/>
      <c r="AZ118" s="1030" t="s">
        <v>468</v>
      </c>
      <c r="BA118" s="1021"/>
      <c r="BB118" s="1021"/>
      <c r="BC118" s="1021"/>
      <c r="BD118" s="1021"/>
      <c r="BE118" s="1021"/>
      <c r="BF118" s="1021"/>
      <c r="BG118" s="1021"/>
      <c r="BH118" s="1021"/>
      <c r="BI118" s="1021"/>
      <c r="BJ118" s="1021"/>
      <c r="BK118" s="1021"/>
      <c r="BL118" s="1021"/>
      <c r="BM118" s="1021"/>
      <c r="BN118" s="1021"/>
      <c r="BO118" s="1021"/>
      <c r="BP118" s="1022"/>
      <c r="BQ118" s="1053" t="s">
        <v>126</v>
      </c>
      <c r="BR118" s="1054"/>
      <c r="BS118" s="1054"/>
      <c r="BT118" s="1054"/>
      <c r="BU118" s="1054"/>
      <c r="BV118" s="1054" t="s">
        <v>126</v>
      </c>
      <c r="BW118" s="1054"/>
      <c r="BX118" s="1054"/>
      <c r="BY118" s="1054"/>
      <c r="BZ118" s="1054"/>
      <c r="CA118" s="1054" t="s">
        <v>126</v>
      </c>
      <c r="CB118" s="1054"/>
      <c r="CC118" s="1054"/>
      <c r="CD118" s="1054"/>
      <c r="CE118" s="1054"/>
      <c r="CF118" s="970" t="s">
        <v>126</v>
      </c>
      <c r="CG118" s="971"/>
      <c r="CH118" s="971"/>
      <c r="CI118" s="971"/>
      <c r="CJ118" s="971"/>
      <c r="CK118" s="1001"/>
      <c r="CL118" s="1002"/>
      <c r="CM118" s="972" t="s">
        <v>469</v>
      </c>
      <c r="CN118" s="973"/>
      <c r="CO118" s="973"/>
      <c r="CP118" s="973"/>
      <c r="CQ118" s="973"/>
      <c r="CR118" s="973"/>
      <c r="CS118" s="973"/>
      <c r="CT118" s="973"/>
      <c r="CU118" s="973"/>
      <c r="CV118" s="973"/>
      <c r="CW118" s="973"/>
      <c r="CX118" s="973"/>
      <c r="CY118" s="973"/>
      <c r="CZ118" s="973"/>
      <c r="DA118" s="973"/>
      <c r="DB118" s="973"/>
      <c r="DC118" s="973"/>
      <c r="DD118" s="973"/>
      <c r="DE118" s="973"/>
      <c r="DF118" s="974"/>
      <c r="DG118" s="1014" t="s">
        <v>126</v>
      </c>
      <c r="DH118" s="1015"/>
      <c r="DI118" s="1015"/>
      <c r="DJ118" s="1015"/>
      <c r="DK118" s="1016"/>
      <c r="DL118" s="1017" t="s">
        <v>126</v>
      </c>
      <c r="DM118" s="1015"/>
      <c r="DN118" s="1015"/>
      <c r="DO118" s="1015"/>
      <c r="DP118" s="1016"/>
      <c r="DQ118" s="1017" t="s">
        <v>126</v>
      </c>
      <c r="DR118" s="1015"/>
      <c r="DS118" s="1015"/>
      <c r="DT118" s="1015"/>
      <c r="DU118" s="1016"/>
      <c r="DV118" s="1018" t="s">
        <v>126</v>
      </c>
      <c r="DW118" s="1019"/>
      <c r="DX118" s="1019"/>
      <c r="DY118" s="1019"/>
      <c r="DZ118" s="1020"/>
    </row>
    <row r="119" spans="1:130" s="247" customFormat="1" ht="26.25" customHeight="1" x14ac:dyDescent="0.2">
      <c r="A119" s="1114" t="s">
        <v>443</v>
      </c>
      <c r="B119" s="1000"/>
      <c r="C119" s="979" t="s">
        <v>444</v>
      </c>
      <c r="D119" s="980"/>
      <c r="E119" s="980"/>
      <c r="F119" s="980"/>
      <c r="G119" s="980"/>
      <c r="H119" s="980"/>
      <c r="I119" s="980"/>
      <c r="J119" s="980"/>
      <c r="K119" s="980"/>
      <c r="L119" s="980"/>
      <c r="M119" s="980"/>
      <c r="N119" s="980"/>
      <c r="O119" s="980"/>
      <c r="P119" s="980"/>
      <c r="Q119" s="980"/>
      <c r="R119" s="980"/>
      <c r="S119" s="980"/>
      <c r="T119" s="980"/>
      <c r="U119" s="980"/>
      <c r="V119" s="980"/>
      <c r="W119" s="980"/>
      <c r="X119" s="980"/>
      <c r="Y119" s="980"/>
      <c r="Z119" s="981"/>
      <c r="AA119" s="947">
        <v>212327</v>
      </c>
      <c r="AB119" s="948"/>
      <c r="AC119" s="948"/>
      <c r="AD119" s="948"/>
      <c r="AE119" s="949"/>
      <c r="AF119" s="950">
        <v>183884</v>
      </c>
      <c r="AG119" s="948"/>
      <c r="AH119" s="948"/>
      <c r="AI119" s="948"/>
      <c r="AJ119" s="949"/>
      <c r="AK119" s="950">
        <v>93884</v>
      </c>
      <c r="AL119" s="948"/>
      <c r="AM119" s="948"/>
      <c r="AN119" s="948"/>
      <c r="AO119" s="949"/>
      <c r="AP119" s="951">
        <v>0.1</v>
      </c>
      <c r="AQ119" s="952"/>
      <c r="AR119" s="952"/>
      <c r="AS119" s="952"/>
      <c r="AT119" s="953"/>
      <c r="AU119" s="958"/>
      <c r="AV119" s="959"/>
      <c r="AW119" s="959"/>
      <c r="AX119" s="959"/>
      <c r="AY119" s="959"/>
      <c r="AZ119" s="278" t="s">
        <v>184</v>
      </c>
      <c r="BA119" s="278"/>
      <c r="BB119" s="278"/>
      <c r="BC119" s="278"/>
      <c r="BD119" s="278"/>
      <c r="BE119" s="278"/>
      <c r="BF119" s="278"/>
      <c r="BG119" s="278"/>
      <c r="BH119" s="278"/>
      <c r="BI119" s="278"/>
      <c r="BJ119" s="278"/>
      <c r="BK119" s="278"/>
      <c r="BL119" s="278"/>
      <c r="BM119" s="278"/>
      <c r="BN119" s="278"/>
      <c r="BO119" s="1031" t="s">
        <v>470</v>
      </c>
      <c r="BP119" s="1062"/>
      <c r="BQ119" s="1053">
        <v>593811096</v>
      </c>
      <c r="BR119" s="1054"/>
      <c r="BS119" s="1054"/>
      <c r="BT119" s="1054"/>
      <c r="BU119" s="1054"/>
      <c r="BV119" s="1054">
        <v>601189744</v>
      </c>
      <c r="BW119" s="1054"/>
      <c r="BX119" s="1054"/>
      <c r="BY119" s="1054"/>
      <c r="BZ119" s="1054"/>
      <c r="CA119" s="1054">
        <v>627619865</v>
      </c>
      <c r="CB119" s="1054"/>
      <c r="CC119" s="1054"/>
      <c r="CD119" s="1054"/>
      <c r="CE119" s="1054"/>
      <c r="CF119" s="1055"/>
      <c r="CG119" s="1056"/>
      <c r="CH119" s="1056"/>
      <c r="CI119" s="1056"/>
      <c r="CJ119" s="1057"/>
      <c r="CK119" s="1003"/>
      <c r="CL119" s="1004"/>
      <c r="CM119" s="1058" t="s">
        <v>471</v>
      </c>
      <c r="CN119" s="1059"/>
      <c r="CO119" s="1059"/>
      <c r="CP119" s="1059"/>
      <c r="CQ119" s="1059"/>
      <c r="CR119" s="1059"/>
      <c r="CS119" s="1059"/>
      <c r="CT119" s="1059"/>
      <c r="CU119" s="1059"/>
      <c r="CV119" s="1059"/>
      <c r="CW119" s="1059"/>
      <c r="CX119" s="1059"/>
      <c r="CY119" s="1059"/>
      <c r="CZ119" s="1059"/>
      <c r="DA119" s="1059"/>
      <c r="DB119" s="1059"/>
      <c r="DC119" s="1059"/>
      <c r="DD119" s="1059"/>
      <c r="DE119" s="1059"/>
      <c r="DF119" s="1060"/>
      <c r="DG119" s="1061">
        <v>29519</v>
      </c>
      <c r="DH119" s="1040"/>
      <c r="DI119" s="1040"/>
      <c r="DJ119" s="1040"/>
      <c r="DK119" s="1041"/>
      <c r="DL119" s="1039" t="s">
        <v>126</v>
      </c>
      <c r="DM119" s="1040"/>
      <c r="DN119" s="1040"/>
      <c r="DO119" s="1040"/>
      <c r="DP119" s="1041"/>
      <c r="DQ119" s="1039" t="s">
        <v>126</v>
      </c>
      <c r="DR119" s="1040"/>
      <c r="DS119" s="1040"/>
      <c r="DT119" s="1040"/>
      <c r="DU119" s="1041"/>
      <c r="DV119" s="1042" t="s">
        <v>390</v>
      </c>
      <c r="DW119" s="1043"/>
      <c r="DX119" s="1043"/>
      <c r="DY119" s="1043"/>
      <c r="DZ119" s="1044"/>
    </row>
    <row r="120" spans="1:130" s="247" customFormat="1" ht="26.25" customHeight="1" x14ac:dyDescent="0.2">
      <c r="A120" s="1115"/>
      <c r="B120" s="1002"/>
      <c r="C120" s="972" t="s">
        <v>448</v>
      </c>
      <c r="D120" s="973"/>
      <c r="E120" s="973"/>
      <c r="F120" s="973"/>
      <c r="G120" s="973"/>
      <c r="H120" s="973"/>
      <c r="I120" s="973"/>
      <c r="J120" s="973"/>
      <c r="K120" s="973"/>
      <c r="L120" s="973"/>
      <c r="M120" s="973"/>
      <c r="N120" s="973"/>
      <c r="O120" s="973"/>
      <c r="P120" s="973"/>
      <c r="Q120" s="973"/>
      <c r="R120" s="973"/>
      <c r="S120" s="973"/>
      <c r="T120" s="973"/>
      <c r="U120" s="973"/>
      <c r="V120" s="973"/>
      <c r="W120" s="973"/>
      <c r="X120" s="973"/>
      <c r="Y120" s="973"/>
      <c r="Z120" s="974"/>
      <c r="AA120" s="1014" t="s">
        <v>126</v>
      </c>
      <c r="AB120" s="1015"/>
      <c r="AC120" s="1015"/>
      <c r="AD120" s="1015"/>
      <c r="AE120" s="1016"/>
      <c r="AF120" s="1017" t="s">
        <v>126</v>
      </c>
      <c r="AG120" s="1015"/>
      <c r="AH120" s="1015"/>
      <c r="AI120" s="1015"/>
      <c r="AJ120" s="1016"/>
      <c r="AK120" s="1017" t="s">
        <v>126</v>
      </c>
      <c r="AL120" s="1015"/>
      <c r="AM120" s="1015"/>
      <c r="AN120" s="1015"/>
      <c r="AO120" s="1016"/>
      <c r="AP120" s="1018" t="s">
        <v>390</v>
      </c>
      <c r="AQ120" s="1019"/>
      <c r="AR120" s="1019"/>
      <c r="AS120" s="1019"/>
      <c r="AT120" s="1020"/>
      <c r="AU120" s="1045" t="s">
        <v>472</v>
      </c>
      <c r="AV120" s="1046"/>
      <c r="AW120" s="1046"/>
      <c r="AX120" s="1046"/>
      <c r="AY120" s="1047"/>
      <c r="AZ120" s="996" t="s">
        <v>473</v>
      </c>
      <c r="BA120" s="945"/>
      <c r="BB120" s="945"/>
      <c r="BC120" s="945"/>
      <c r="BD120" s="945"/>
      <c r="BE120" s="945"/>
      <c r="BF120" s="945"/>
      <c r="BG120" s="945"/>
      <c r="BH120" s="945"/>
      <c r="BI120" s="945"/>
      <c r="BJ120" s="945"/>
      <c r="BK120" s="945"/>
      <c r="BL120" s="945"/>
      <c r="BM120" s="945"/>
      <c r="BN120" s="945"/>
      <c r="BO120" s="945"/>
      <c r="BP120" s="946"/>
      <c r="BQ120" s="982">
        <v>18731512</v>
      </c>
      <c r="BR120" s="983"/>
      <c r="BS120" s="983"/>
      <c r="BT120" s="983"/>
      <c r="BU120" s="983"/>
      <c r="BV120" s="983">
        <v>22510930</v>
      </c>
      <c r="BW120" s="983"/>
      <c r="BX120" s="983"/>
      <c r="BY120" s="983"/>
      <c r="BZ120" s="983"/>
      <c r="CA120" s="983">
        <v>22532448</v>
      </c>
      <c r="CB120" s="983"/>
      <c r="CC120" s="983"/>
      <c r="CD120" s="983"/>
      <c r="CE120" s="983"/>
      <c r="CF120" s="997">
        <v>13.1</v>
      </c>
      <c r="CG120" s="998"/>
      <c r="CH120" s="998"/>
      <c r="CI120" s="998"/>
      <c r="CJ120" s="998"/>
      <c r="CK120" s="1063" t="s">
        <v>474</v>
      </c>
      <c r="CL120" s="1064"/>
      <c r="CM120" s="1064"/>
      <c r="CN120" s="1064"/>
      <c r="CO120" s="1065"/>
      <c r="CP120" s="1071" t="s">
        <v>417</v>
      </c>
      <c r="CQ120" s="1072"/>
      <c r="CR120" s="1072"/>
      <c r="CS120" s="1072"/>
      <c r="CT120" s="1072"/>
      <c r="CU120" s="1072"/>
      <c r="CV120" s="1072"/>
      <c r="CW120" s="1072"/>
      <c r="CX120" s="1072"/>
      <c r="CY120" s="1072"/>
      <c r="CZ120" s="1072"/>
      <c r="DA120" s="1072"/>
      <c r="DB120" s="1072"/>
      <c r="DC120" s="1072"/>
      <c r="DD120" s="1072"/>
      <c r="DE120" s="1072"/>
      <c r="DF120" s="1073"/>
      <c r="DG120" s="982">
        <v>60316879</v>
      </c>
      <c r="DH120" s="983"/>
      <c r="DI120" s="983"/>
      <c r="DJ120" s="983"/>
      <c r="DK120" s="983"/>
      <c r="DL120" s="983">
        <v>54026739</v>
      </c>
      <c r="DM120" s="983"/>
      <c r="DN120" s="983"/>
      <c r="DO120" s="983"/>
      <c r="DP120" s="983"/>
      <c r="DQ120" s="983">
        <v>50770137</v>
      </c>
      <c r="DR120" s="983"/>
      <c r="DS120" s="983"/>
      <c r="DT120" s="983"/>
      <c r="DU120" s="983"/>
      <c r="DV120" s="984">
        <v>29.4</v>
      </c>
      <c r="DW120" s="984"/>
      <c r="DX120" s="984"/>
      <c r="DY120" s="984"/>
      <c r="DZ120" s="985"/>
    </row>
    <row r="121" spans="1:130" s="247" customFormat="1" ht="26.25" customHeight="1" x14ac:dyDescent="0.2">
      <c r="A121" s="1115"/>
      <c r="B121" s="1002"/>
      <c r="C121" s="1023" t="s">
        <v>475</v>
      </c>
      <c r="D121" s="1024"/>
      <c r="E121" s="1024"/>
      <c r="F121" s="1024"/>
      <c r="G121" s="1024"/>
      <c r="H121" s="1024"/>
      <c r="I121" s="1024"/>
      <c r="J121" s="1024"/>
      <c r="K121" s="1024"/>
      <c r="L121" s="1024"/>
      <c r="M121" s="1024"/>
      <c r="N121" s="1024"/>
      <c r="O121" s="1024"/>
      <c r="P121" s="1024"/>
      <c r="Q121" s="1024"/>
      <c r="R121" s="1024"/>
      <c r="S121" s="1024"/>
      <c r="T121" s="1024"/>
      <c r="U121" s="1024"/>
      <c r="V121" s="1024"/>
      <c r="W121" s="1024"/>
      <c r="X121" s="1024"/>
      <c r="Y121" s="1024"/>
      <c r="Z121" s="1025"/>
      <c r="AA121" s="1014" t="s">
        <v>126</v>
      </c>
      <c r="AB121" s="1015"/>
      <c r="AC121" s="1015"/>
      <c r="AD121" s="1015"/>
      <c r="AE121" s="1016"/>
      <c r="AF121" s="1017" t="s">
        <v>126</v>
      </c>
      <c r="AG121" s="1015"/>
      <c r="AH121" s="1015"/>
      <c r="AI121" s="1015"/>
      <c r="AJ121" s="1016"/>
      <c r="AK121" s="1017" t="s">
        <v>126</v>
      </c>
      <c r="AL121" s="1015"/>
      <c r="AM121" s="1015"/>
      <c r="AN121" s="1015"/>
      <c r="AO121" s="1016"/>
      <c r="AP121" s="1018" t="s">
        <v>446</v>
      </c>
      <c r="AQ121" s="1019"/>
      <c r="AR121" s="1019"/>
      <c r="AS121" s="1019"/>
      <c r="AT121" s="1020"/>
      <c r="AU121" s="1048"/>
      <c r="AV121" s="1049"/>
      <c r="AW121" s="1049"/>
      <c r="AX121" s="1049"/>
      <c r="AY121" s="1050"/>
      <c r="AZ121" s="1005" t="s">
        <v>476</v>
      </c>
      <c r="BA121" s="1006"/>
      <c r="BB121" s="1006"/>
      <c r="BC121" s="1006"/>
      <c r="BD121" s="1006"/>
      <c r="BE121" s="1006"/>
      <c r="BF121" s="1006"/>
      <c r="BG121" s="1006"/>
      <c r="BH121" s="1006"/>
      <c r="BI121" s="1006"/>
      <c r="BJ121" s="1006"/>
      <c r="BK121" s="1006"/>
      <c r="BL121" s="1006"/>
      <c r="BM121" s="1006"/>
      <c r="BN121" s="1006"/>
      <c r="BO121" s="1006"/>
      <c r="BP121" s="1007"/>
      <c r="BQ121" s="975">
        <v>32191318</v>
      </c>
      <c r="BR121" s="976"/>
      <c r="BS121" s="976"/>
      <c r="BT121" s="976"/>
      <c r="BU121" s="976"/>
      <c r="BV121" s="976">
        <v>31561301</v>
      </c>
      <c r="BW121" s="976"/>
      <c r="BX121" s="976"/>
      <c r="BY121" s="976"/>
      <c r="BZ121" s="976"/>
      <c r="CA121" s="976">
        <v>28793276</v>
      </c>
      <c r="CB121" s="976"/>
      <c r="CC121" s="976"/>
      <c r="CD121" s="976"/>
      <c r="CE121" s="976"/>
      <c r="CF121" s="970">
        <v>16.7</v>
      </c>
      <c r="CG121" s="971"/>
      <c r="CH121" s="971"/>
      <c r="CI121" s="971"/>
      <c r="CJ121" s="971"/>
      <c r="CK121" s="1066"/>
      <c r="CL121" s="1067"/>
      <c r="CM121" s="1067"/>
      <c r="CN121" s="1067"/>
      <c r="CO121" s="1068"/>
      <c r="CP121" s="1076" t="s">
        <v>477</v>
      </c>
      <c r="CQ121" s="1077"/>
      <c r="CR121" s="1077"/>
      <c r="CS121" s="1077"/>
      <c r="CT121" s="1077"/>
      <c r="CU121" s="1077"/>
      <c r="CV121" s="1077"/>
      <c r="CW121" s="1077"/>
      <c r="CX121" s="1077"/>
      <c r="CY121" s="1077"/>
      <c r="CZ121" s="1077"/>
      <c r="DA121" s="1077"/>
      <c r="DB121" s="1077"/>
      <c r="DC121" s="1077"/>
      <c r="DD121" s="1077"/>
      <c r="DE121" s="1077"/>
      <c r="DF121" s="1078"/>
      <c r="DG121" s="975">
        <v>8577853</v>
      </c>
      <c r="DH121" s="976"/>
      <c r="DI121" s="976"/>
      <c r="DJ121" s="976"/>
      <c r="DK121" s="976"/>
      <c r="DL121" s="976">
        <v>12651479</v>
      </c>
      <c r="DM121" s="976"/>
      <c r="DN121" s="976"/>
      <c r="DO121" s="976"/>
      <c r="DP121" s="976"/>
      <c r="DQ121" s="976">
        <v>17898350</v>
      </c>
      <c r="DR121" s="976"/>
      <c r="DS121" s="976"/>
      <c r="DT121" s="976"/>
      <c r="DU121" s="976"/>
      <c r="DV121" s="977">
        <v>10.4</v>
      </c>
      <c r="DW121" s="977"/>
      <c r="DX121" s="977"/>
      <c r="DY121" s="977"/>
      <c r="DZ121" s="978"/>
    </row>
    <row r="122" spans="1:130" s="247" customFormat="1" ht="26.25" customHeight="1" x14ac:dyDescent="0.2">
      <c r="A122" s="1115"/>
      <c r="B122" s="1002"/>
      <c r="C122" s="972" t="s">
        <v>458</v>
      </c>
      <c r="D122" s="973"/>
      <c r="E122" s="973"/>
      <c r="F122" s="973"/>
      <c r="G122" s="973"/>
      <c r="H122" s="973"/>
      <c r="I122" s="973"/>
      <c r="J122" s="973"/>
      <c r="K122" s="973"/>
      <c r="L122" s="973"/>
      <c r="M122" s="973"/>
      <c r="N122" s="973"/>
      <c r="O122" s="973"/>
      <c r="P122" s="973"/>
      <c r="Q122" s="973"/>
      <c r="R122" s="973"/>
      <c r="S122" s="973"/>
      <c r="T122" s="973"/>
      <c r="U122" s="973"/>
      <c r="V122" s="973"/>
      <c r="W122" s="973"/>
      <c r="X122" s="973"/>
      <c r="Y122" s="973"/>
      <c r="Z122" s="974"/>
      <c r="AA122" s="1014" t="s">
        <v>126</v>
      </c>
      <c r="AB122" s="1015"/>
      <c r="AC122" s="1015"/>
      <c r="AD122" s="1015"/>
      <c r="AE122" s="1016"/>
      <c r="AF122" s="1017" t="s">
        <v>126</v>
      </c>
      <c r="AG122" s="1015"/>
      <c r="AH122" s="1015"/>
      <c r="AI122" s="1015"/>
      <c r="AJ122" s="1016"/>
      <c r="AK122" s="1017" t="s">
        <v>126</v>
      </c>
      <c r="AL122" s="1015"/>
      <c r="AM122" s="1015"/>
      <c r="AN122" s="1015"/>
      <c r="AO122" s="1016"/>
      <c r="AP122" s="1018" t="s">
        <v>126</v>
      </c>
      <c r="AQ122" s="1019"/>
      <c r="AR122" s="1019"/>
      <c r="AS122" s="1019"/>
      <c r="AT122" s="1020"/>
      <c r="AU122" s="1048"/>
      <c r="AV122" s="1049"/>
      <c r="AW122" s="1049"/>
      <c r="AX122" s="1049"/>
      <c r="AY122" s="1050"/>
      <c r="AZ122" s="1030" t="s">
        <v>478</v>
      </c>
      <c r="BA122" s="1021"/>
      <c r="BB122" s="1021"/>
      <c r="BC122" s="1021"/>
      <c r="BD122" s="1021"/>
      <c r="BE122" s="1021"/>
      <c r="BF122" s="1021"/>
      <c r="BG122" s="1021"/>
      <c r="BH122" s="1021"/>
      <c r="BI122" s="1021"/>
      <c r="BJ122" s="1021"/>
      <c r="BK122" s="1021"/>
      <c r="BL122" s="1021"/>
      <c r="BM122" s="1021"/>
      <c r="BN122" s="1021"/>
      <c r="BO122" s="1021"/>
      <c r="BP122" s="1022"/>
      <c r="BQ122" s="1053">
        <v>327056895</v>
      </c>
      <c r="BR122" s="1054"/>
      <c r="BS122" s="1054"/>
      <c r="BT122" s="1054"/>
      <c r="BU122" s="1054"/>
      <c r="BV122" s="1054">
        <v>347856425</v>
      </c>
      <c r="BW122" s="1054"/>
      <c r="BX122" s="1054"/>
      <c r="BY122" s="1054"/>
      <c r="BZ122" s="1054"/>
      <c r="CA122" s="1054">
        <v>357673686</v>
      </c>
      <c r="CB122" s="1054"/>
      <c r="CC122" s="1054"/>
      <c r="CD122" s="1054"/>
      <c r="CE122" s="1054"/>
      <c r="CF122" s="1074">
        <v>207.3</v>
      </c>
      <c r="CG122" s="1075"/>
      <c r="CH122" s="1075"/>
      <c r="CI122" s="1075"/>
      <c r="CJ122" s="1075"/>
      <c r="CK122" s="1066"/>
      <c r="CL122" s="1067"/>
      <c r="CM122" s="1067"/>
      <c r="CN122" s="1067"/>
      <c r="CO122" s="1068"/>
      <c r="CP122" s="1076" t="s">
        <v>479</v>
      </c>
      <c r="CQ122" s="1077"/>
      <c r="CR122" s="1077"/>
      <c r="CS122" s="1077"/>
      <c r="CT122" s="1077"/>
      <c r="CU122" s="1077"/>
      <c r="CV122" s="1077"/>
      <c r="CW122" s="1077"/>
      <c r="CX122" s="1077"/>
      <c r="CY122" s="1077"/>
      <c r="CZ122" s="1077"/>
      <c r="DA122" s="1077"/>
      <c r="DB122" s="1077"/>
      <c r="DC122" s="1077"/>
      <c r="DD122" s="1077"/>
      <c r="DE122" s="1077"/>
      <c r="DF122" s="1078"/>
      <c r="DG122" s="975">
        <v>1284869</v>
      </c>
      <c r="DH122" s="976"/>
      <c r="DI122" s="976"/>
      <c r="DJ122" s="976"/>
      <c r="DK122" s="976"/>
      <c r="DL122" s="976">
        <v>1107194</v>
      </c>
      <c r="DM122" s="976"/>
      <c r="DN122" s="976"/>
      <c r="DO122" s="976"/>
      <c r="DP122" s="976"/>
      <c r="DQ122" s="976">
        <v>1247017</v>
      </c>
      <c r="DR122" s="976"/>
      <c r="DS122" s="976"/>
      <c r="DT122" s="976"/>
      <c r="DU122" s="976"/>
      <c r="DV122" s="977">
        <v>0.7</v>
      </c>
      <c r="DW122" s="977"/>
      <c r="DX122" s="977"/>
      <c r="DY122" s="977"/>
      <c r="DZ122" s="978"/>
    </row>
    <row r="123" spans="1:130" s="247" customFormat="1" ht="26.25" customHeight="1" x14ac:dyDescent="0.2">
      <c r="A123" s="1115"/>
      <c r="B123" s="1002"/>
      <c r="C123" s="972" t="s">
        <v>464</v>
      </c>
      <c r="D123" s="973"/>
      <c r="E123" s="973"/>
      <c r="F123" s="973"/>
      <c r="G123" s="973"/>
      <c r="H123" s="973"/>
      <c r="I123" s="973"/>
      <c r="J123" s="973"/>
      <c r="K123" s="973"/>
      <c r="L123" s="973"/>
      <c r="M123" s="973"/>
      <c r="N123" s="973"/>
      <c r="O123" s="973"/>
      <c r="P123" s="973"/>
      <c r="Q123" s="973"/>
      <c r="R123" s="973"/>
      <c r="S123" s="973"/>
      <c r="T123" s="973"/>
      <c r="U123" s="973"/>
      <c r="V123" s="973"/>
      <c r="W123" s="973"/>
      <c r="X123" s="973"/>
      <c r="Y123" s="973"/>
      <c r="Z123" s="974"/>
      <c r="AA123" s="1014" t="s">
        <v>446</v>
      </c>
      <c r="AB123" s="1015"/>
      <c r="AC123" s="1015"/>
      <c r="AD123" s="1015"/>
      <c r="AE123" s="1016"/>
      <c r="AF123" s="1017" t="s">
        <v>446</v>
      </c>
      <c r="AG123" s="1015"/>
      <c r="AH123" s="1015"/>
      <c r="AI123" s="1015"/>
      <c r="AJ123" s="1016"/>
      <c r="AK123" s="1017" t="s">
        <v>446</v>
      </c>
      <c r="AL123" s="1015"/>
      <c r="AM123" s="1015"/>
      <c r="AN123" s="1015"/>
      <c r="AO123" s="1016"/>
      <c r="AP123" s="1018" t="s">
        <v>446</v>
      </c>
      <c r="AQ123" s="1019"/>
      <c r="AR123" s="1019"/>
      <c r="AS123" s="1019"/>
      <c r="AT123" s="1020"/>
      <c r="AU123" s="1051"/>
      <c r="AV123" s="1052"/>
      <c r="AW123" s="1052"/>
      <c r="AX123" s="1052"/>
      <c r="AY123" s="1052"/>
      <c r="AZ123" s="278" t="s">
        <v>184</v>
      </c>
      <c r="BA123" s="278"/>
      <c r="BB123" s="278"/>
      <c r="BC123" s="278"/>
      <c r="BD123" s="278"/>
      <c r="BE123" s="278"/>
      <c r="BF123" s="278"/>
      <c r="BG123" s="278"/>
      <c r="BH123" s="278"/>
      <c r="BI123" s="278"/>
      <c r="BJ123" s="278"/>
      <c r="BK123" s="278"/>
      <c r="BL123" s="278"/>
      <c r="BM123" s="278"/>
      <c r="BN123" s="278"/>
      <c r="BO123" s="1031" t="s">
        <v>480</v>
      </c>
      <c r="BP123" s="1062"/>
      <c r="BQ123" s="1121">
        <v>377979725</v>
      </c>
      <c r="BR123" s="1122"/>
      <c r="BS123" s="1122"/>
      <c r="BT123" s="1122"/>
      <c r="BU123" s="1122"/>
      <c r="BV123" s="1122">
        <v>401928656</v>
      </c>
      <c r="BW123" s="1122"/>
      <c r="BX123" s="1122"/>
      <c r="BY123" s="1122"/>
      <c r="BZ123" s="1122"/>
      <c r="CA123" s="1122">
        <v>408999410</v>
      </c>
      <c r="CB123" s="1122"/>
      <c r="CC123" s="1122"/>
      <c r="CD123" s="1122"/>
      <c r="CE123" s="1122"/>
      <c r="CF123" s="1055"/>
      <c r="CG123" s="1056"/>
      <c r="CH123" s="1056"/>
      <c r="CI123" s="1056"/>
      <c r="CJ123" s="1057"/>
      <c r="CK123" s="1066"/>
      <c r="CL123" s="1067"/>
      <c r="CM123" s="1067"/>
      <c r="CN123" s="1067"/>
      <c r="CO123" s="1068"/>
      <c r="CP123" s="1076" t="s">
        <v>415</v>
      </c>
      <c r="CQ123" s="1077"/>
      <c r="CR123" s="1077"/>
      <c r="CS123" s="1077"/>
      <c r="CT123" s="1077"/>
      <c r="CU123" s="1077"/>
      <c r="CV123" s="1077"/>
      <c r="CW123" s="1077"/>
      <c r="CX123" s="1077"/>
      <c r="CY123" s="1077"/>
      <c r="CZ123" s="1077"/>
      <c r="DA123" s="1077"/>
      <c r="DB123" s="1077"/>
      <c r="DC123" s="1077"/>
      <c r="DD123" s="1077"/>
      <c r="DE123" s="1077"/>
      <c r="DF123" s="1078"/>
      <c r="DG123" s="1014">
        <v>1686655</v>
      </c>
      <c r="DH123" s="1015"/>
      <c r="DI123" s="1015"/>
      <c r="DJ123" s="1015"/>
      <c r="DK123" s="1016"/>
      <c r="DL123" s="1017">
        <v>1749023</v>
      </c>
      <c r="DM123" s="1015"/>
      <c r="DN123" s="1015"/>
      <c r="DO123" s="1015"/>
      <c r="DP123" s="1016"/>
      <c r="DQ123" s="1017">
        <v>1159929</v>
      </c>
      <c r="DR123" s="1015"/>
      <c r="DS123" s="1015"/>
      <c r="DT123" s="1015"/>
      <c r="DU123" s="1016"/>
      <c r="DV123" s="1018">
        <v>0.7</v>
      </c>
      <c r="DW123" s="1019"/>
      <c r="DX123" s="1019"/>
      <c r="DY123" s="1019"/>
      <c r="DZ123" s="1020"/>
    </row>
    <row r="124" spans="1:130" s="247" customFormat="1" ht="26.25" customHeight="1" thickBot="1" x14ac:dyDescent="0.25">
      <c r="A124" s="1115"/>
      <c r="B124" s="1002"/>
      <c r="C124" s="972" t="s">
        <v>467</v>
      </c>
      <c r="D124" s="973"/>
      <c r="E124" s="973"/>
      <c r="F124" s="973"/>
      <c r="G124" s="973"/>
      <c r="H124" s="973"/>
      <c r="I124" s="973"/>
      <c r="J124" s="973"/>
      <c r="K124" s="973"/>
      <c r="L124" s="973"/>
      <c r="M124" s="973"/>
      <c r="N124" s="973"/>
      <c r="O124" s="973"/>
      <c r="P124" s="973"/>
      <c r="Q124" s="973"/>
      <c r="R124" s="973"/>
      <c r="S124" s="973"/>
      <c r="T124" s="973"/>
      <c r="U124" s="973"/>
      <c r="V124" s="973"/>
      <c r="W124" s="973"/>
      <c r="X124" s="973"/>
      <c r="Y124" s="973"/>
      <c r="Z124" s="974"/>
      <c r="AA124" s="1014" t="s">
        <v>390</v>
      </c>
      <c r="AB124" s="1015"/>
      <c r="AC124" s="1015"/>
      <c r="AD124" s="1015"/>
      <c r="AE124" s="1016"/>
      <c r="AF124" s="1017" t="s">
        <v>390</v>
      </c>
      <c r="AG124" s="1015"/>
      <c r="AH124" s="1015"/>
      <c r="AI124" s="1015"/>
      <c r="AJ124" s="1016"/>
      <c r="AK124" s="1017" t="s">
        <v>390</v>
      </c>
      <c r="AL124" s="1015"/>
      <c r="AM124" s="1015"/>
      <c r="AN124" s="1015"/>
      <c r="AO124" s="1016"/>
      <c r="AP124" s="1018" t="s">
        <v>390</v>
      </c>
      <c r="AQ124" s="1019"/>
      <c r="AR124" s="1019"/>
      <c r="AS124" s="1019"/>
      <c r="AT124" s="1020"/>
      <c r="AU124" s="1117" t="s">
        <v>481</v>
      </c>
      <c r="AV124" s="1118"/>
      <c r="AW124" s="1118"/>
      <c r="AX124" s="1118"/>
      <c r="AY124" s="1118"/>
      <c r="AZ124" s="1118"/>
      <c r="BA124" s="1118"/>
      <c r="BB124" s="1118"/>
      <c r="BC124" s="1118"/>
      <c r="BD124" s="1118"/>
      <c r="BE124" s="1118"/>
      <c r="BF124" s="1118"/>
      <c r="BG124" s="1118"/>
      <c r="BH124" s="1118"/>
      <c r="BI124" s="1118"/>
      <c r="BJ124" s="1118"/>
      <c r="BK124" s="1118"/>
      <c r="BL124" s="1118"/>
      <c r="BM124" s="1118"/>
      <c r="BN124" s="1118"/>
      <c r="BO124" s="1118"/>
      <c r="BP124" s="1119"/>
      <c r="BQ124" s="1120">
        <v>127.8</v>
      </c>
      <c r="BR124" s="1084"/>
      <c r="BS124" s="1084"/>
      <c r="BT124" s="1084"/>
      <c r="BU124" s="1084"/>
      <c r="BV124" s="1084">
        <v>116.6</v>
      </c>
      <c r="BW124" s="1084"/>
      <c r="BX124" s="1084"/>
      <c r="BY124" s="1084"/>
      <c r="BZ124" s="1084"/>
      <c r="CA124" s="1084">
        <v>126.7</v>
      </c>
      <c r="CB124" s="1084"/>
      <c r="CC124" s="1084"/>
      <c r="CD124" s="1084"/>
      <c r="CE124" s="1084"/>
      <c r="CF124" s="1085"/>
      <c r="CG124" s="1086"/>
      <c r="CH124" s="1086"/>
      <c r="CI124" s="1086"/>
      <c r="CJ124" s="1087"/>
      <c r="CK124" s="1069"/>
      <c r="CL124" s="1069"/>
      <c r="CM124" s="1069"/>
      <c r="CN124" s="1069"/>
      <c r="CO124" s="1070"/>
      <c r="CP124" s="1076" t="s">
        <v>482</v>
      </c>
      <c r="CQ124" s="1077"/>
      <c r="CR124" s="1077"/>
      <c r="CS124" s="1077"/>
      <c r="CT124" s="1077"/>
      <c r="CU124" s="1077"/>
      <c r="CV124" s="1077"/>
      <c r="CW124" s="1077"/>
      <c r="CX124" s="1077"/>
      <c r="CY124" s="1077"/>
      <c r="CZ124" s="1077"/>
      <c r="DA124" s="1077"/>
      <c r="DB124" s="1077"/>
      <c r="DC124" s="1077"/>
      <c r="DD124" s="1077"/>
      <c r="DE124" s="1077"/>
      <c r="DF124" s="1078"/>
      <c r="DG124" s="1061">
        <v>1431710</v>
      </c>
      <c r="DH124" s="1040"/>
      <c r="DI124" s="1040"/>
      <c r="DJ124" s="1040"/>
      <c r="DK124" s="1041"/>
      <c r="DL124" s="1039">
        <v>1374761</v>
      </c>
      <c r="DM124" s="1040"/>
      <c r="DN124" s="1040"/>
      <c r="DO124" s="1040"/>
      <c r="DP124" s="1041"/>
      <c r="DQ124" s="1039">
        <v>1232320</v>
      </c>
      <c r="DR124" s="1040"/>
      <c r="DS124" s="1040"/>
      <c r="DT124" s="1040"/>
      <c r="DU124" s="1041"/>
      <c r="DV124" s="1042">
        <v>0.7</v>
      </c>
      <c r="DW124" s="1043"/>
      <c r="DX124" s="1043"/>
      <c r="DY124" s="1043"/>
      <c r="DZ124" s="1044"/>
    </row>
    <row r="125" spans="1:130" s="247" customFormat="1" ht="26.25" customHeight="1" x14ac:dyDescent="0.2">
      <c r="A125" s="1115"/>
      <c r="B125" s="1002"/>
      <c r="C125" s="972" t="s">
        <v>469</v>
      </c>
      <c r="D125" s="973"/>
      <c r="E125" s="973"/>
      <c r="F125" s="973"/>
      <c r="G125" s="973"/>
      <c r="H125" s="973"/>
      <c r="I125" s="973"/>
      <c r="J125" s="973"/>
      <c r="K125" s="973"/>
      <c r="L125" s="973"/>
      <c r="M125" s="973"/>
      <c r="N125" s="973"/>
      <c r="O125" s="973"/>
      <c r="P125" s="973"/>
      <c r="Q125" s="973"/>
      <c r="R125" s="973"/>
      <c r="S125" s="973"/>
      <c r="T125" s="973"/>
      <c r="U125" s="973"/>
      <c r="V125" s="973"/>
      <c r="W125" s="973"/>
      <c r="X125" s="973"/>
      <c r="Y125" s="973"/>
      <c r="Z125" s="974"/>
      <c r="AA125" s="1014" t="s">
        <v>126</v>
      </c>
      <c r="AB125" s="1015"/>
      <c r="AC125" s="1015"/>
      <c r="AD125" s="1015"/>
      <c r="AE125" s="1016"/>
      <c r="AF125" s="1017" t="s">
        <v>390</v>
      </c>
      <c r="AG125" s="1015"/>
      <c r="AH125" s="1015"/>
      <c r="AI125" s="1015"/>
      <c r="AJ125" s="1016"/>
      <c r="AK125" s="1017" t="s">
        <v>390</v>
      </c>
      <c r="AL125" s="1015"/>
      <c r="AM125" s="1015"/>
      <c r="AN125" s="1015"/>
      <c r="AO125" s="1016"/>
      <c r="AP125" s="1018" t="s">
        <v>390</v>
      </c>
      <c r="AQ125" s="1019"/>
      <c r="AR125" s="1019"/>
      <c r="AS125" s="1019"/>
      <c r="AT125" s="1020"/>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079" t="s">
        <v>483</v>
      </c>
      <c r="CL125" s="1064"/>
      <c r="CM125" s="1064"/>
      <c r="CN125" s="1064"/>
      <c r="CO125" s="1065"/>
      <c r="CP125" s="996" t="s">
        <v>484</v>
      </c>
      <c r="CQ125" s="945"/>
      <c r="CR125" s="945"/>
      <c r="CS125" s="945"/>
      <c r="CT125" s="945"/>
      <c r="CU125" s="945"/>
      <c r="CV125" s="945"/>
      <c r="CW125" s="945"/>
      <c r="CX125" s="945"/>
      <c r="CY125" s="945"/>
      <c r="CZ125" s="945"/>
      <c r="DA125" s="945"/>
      <c r="DB125" s="945"/>
      <c r="DC125" s="945"/>
      <c r="DD125" s="945"/>
      <c r="DE125" s="945"/>
      <c r="DF125" s="946"/>
      <c r="DG125" s="982" t="s">
        <v>390</v>
      </c>
      <c r="DH125" s="983"/>
      <c r="DI125" s="983"/>
      <c r="DJ125" s="983"/>
      <c r="DK125" s="983"/>
      <c r="DL125" s="983" t="s">
        <v>390</v>
      </c>
      <c r="DM125" s="983"/>
      <c r="DN125" s="983"/>
      <c r="DO125" s="983"/>
      <c r="DP125" s="983"/>
      <c r="DQ125" s="983" t="s">
        <v>390</v>
      </c>
      <c r="DR125" s="983"/>
      <c r="DS125" s="983"/>
      <c r="DT125" s="983"/>
      <c r="DU125" s="983"/>
      <c r="DV125" s="984" t="s">
        <v>390</v>
      </c>
      <c r="DW125" s="984"/>
      <c r="DX125" s="984"/>
      <c r="DY125" s="984"/>
      <c r="DZ125" s="985"/>
    </row>
    <row r="126" spans="1:130" s="247" customFormat="1" ht="26.25" customHeight="1" thickBot="1" x14ac:dyDescent="0.25">
      <c r="A126" s="1115"/>
      <c r="B126" s="1002"/>
      <c r="C126" s="972" t="s">
        <v>471</v>
      </c>
      <c r="D126" s="973"/>
      <c r="E126" s="973"/>
      <c r="F126" s="973"/>
      <c r="G126" s="973"/>
      <c r="H126" s="973"/>
      <c r="I126" s="973"/>
      <c r="J126" s="973"/>
      <c r="K126" s="973"/>
      <c r="L126" s="973"/>
      <c r="M126" s="973"/>
      <c r="N126" s="973"/>
      <c r="O126" s="973"/>
      <c r="P126" s="973"/>
      <c r="Q126" s="973"/>
      <c r="R126" s="973"/>
      <c r="S126" s="973"/>
      <c r="T126" s="973"/>
      <c r="U126" s="973"/>
      <c r="V126" s="973"/>
      <c r="W126" s="973"/>
      <c r="X126" s="973"/>
      <c r="Y126" s="973"/>
      <c r="Z126" s="974"/>
      <c r="AA126" s="1014">
        <v>8299</v>
      </c>
      <c r="AB126" s="1015"/>
      <c r="AC126" s="1015"/>
      <c r="AD126" s="1015"/>
      <c r="AE126" s="1016"/>
      <c r="AF126" s="1017">
        <v>8297</v>
      </c>
      <c r="AG126" s="1015"/>
      <c r="AH126" s="1015"/>
      <c r="AI126" s="1015"/>
      <c r="AJ126" s="1016"/>
      <c r="AK126" s="1017">
        <v>9290</v>
      </c>
      <c r="AL126" s="1015"/>
      <c r="AM126" s="1015"/>
      <c r="AN126" s="1015"/>
      <c r="AO126" s="1016"/>
      <c r="AP126" s="1018">
        <v>0</v>
      </c>
      <c r="AQ126" s="1019"/>
      <c r="AR126" s="1019"/>
      <c r="AS126" s="1019"/>
      <c r="AT126" s="1020"/>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080"/>
      <c r="CL126" s="1067"/>
      <c r="CM126" s="1067"/>
      <c r="CN126" s="1067"/>
      <c r="CO126" s="1068"/>
      <c r="CP126" s="1005" t="s">
        <v>485</v>
      </c>
      <c r="CQ126" s="1006"/>
      <c r="CR126" s="1006"/>
      <c r="CS126" s="1006"/>
      <c r="CT126" s="1006"/>
      <c r="CU126" s="1006"/>
      <c r="CV126" s="1006"/>
      <c r="CW126" s="1006"/>
      <c r="CX126" s="1006"/>
      <c r="CY126" s="1006"/>
      <c r="CZ126" s="1006"/>
      <c r="DA126" s="1006"/>
      <c r="DB126" s="1006"/>
      <c r="DC126" s="1006"/>
      <c r="DD126" s="1006"/>
      <c r="DE126" s="1006"/>
      <c r="DF126" s="1007"/>
      <c r="DG126" s="975" t="s">
        <v>390</v>
      </c>
      <c r="DH126" s="976"/>
      <c r="DI126" s="976"/>
      <c r="DJ126" s="976"/>
      <c r="DK126" s="976"/>
      <c r="DL126" s="976" t="s">
        <v>126</v>
      </c>
      <c r="DM126" s="976"/>
      <c r="DN126" s="976"/>
      <c r="DO126" s="976"/>
      <c r="DP126" s="976"/>
      <c r="DQ126" s="976" t="s">
        <v>126</v>
      </c>
      <c r="DR126" s="976"/>
      <c r="DS126" s="976"/>
      <c r="DT126" s="976"/>
      <c r="DU126" s="976"/>
      <c r="DV126" s="977" t="s">
        <v>126</v>
      </c>
      <c r="DW126" s="977"/>
      <c r="DX126" s="977"/>
      <c r="DY126" s="977"/>
      <c r="DZ126" s="978"/>
    </row>
    <row r="127" spans="1:130" s="247" customFormat="1" ht="26.25" customHeight="1" x14ac:dyDescent="0.2">
      <c r="A127" s="1116"/>
      <c r="B127" s="1004"/>
      <c r="C127" s="1058" t="s">
        <v>486</v>
      </c>
      <c r="D127" s="1059"/>
      <c r="E127" s="1059"/>
      <c r="F127" s="1059"/>
      <c r="G127" s="1059"/>
      <c r="H127" s="1059"/>
      <c r="I127" s="1059"/>
      <c r="J127" s="1059"/>
      <c r="K127" s="1059"/>
      <c r="L127" s="1059"/>
      <c r="M127" s="1059"/>
      <c r="N127" s="1059"/>
      <c r="O127" s="1059"/>
      <c r="P127" s="1059"/>
      <c r="Q127" s="1059"/>
      <c r="R127" s="1059"/>
      <c r="S127" s="1059"/>
      <c r="T127" s="1059"/>
      <c r="U127" s="1059"/>
      <c r="V127" s="1059"/>
      <c r="W127" s="1059"/>
      <c r="X127" s="1059"/>
      <c r="Y127" s="1059"/>
      <c r="Z127" s="1060"/>
      <c r="AA127" s="1014">
        <v>777</v>
      </c>
      <c r="AB127" s="1015"/>
      <c r="AC127" s="1015"/>
      <c r="AD127" s="1015"/>
      <c r="AE127" s="1016"/>
      <c r="AF127" s="1017">
        <v>894</v>
      </c>
      <c r="AG127" s="1015"/>
      <c r="AH127" s="1015"/>
      <c r="AI127" s="1015"/>
      <c r="AJ127" s="1016"/>
      <c r="AK127" s="1017">
        <v>547</v>
      </c>
      <c r="AL127" s="1015"/>
      <c r="AM127" s="1015"/>
      <c r="AN127" s="1015"/>
      <c r="AO127" s="1016"/>
      <c r="AP127" s="1018">
        <v>0</v>
      </c>
      <c r="AQ127" s="1019"/>
      <c r="AR127" s="1019"/>
      <c r="AS127" s="1019"/>
      <c r="AT127" s="1020"/>
      <c r="AU127" s="283"/>
      <c r="AV127" s="283"/>
      <c r="AW127" s="283"/>
      <c r="AX127" s="1088" t="s">
        <v>487</v>
      </c>
      <c r="AY127" s="1089"/>
      <c r="AZ127" s="1089"/>
      <c r="BA127" s="1089"/>
      <c r="BB127" s="1089"/>
      <c r="BC127" s="1089"/>
      <c r="BD127" s="1089"/>
      <c r="BE127" s="1090"/>
      <c r="BF127" s="1091" t="s">
        <v>488</v>
      </c>
      <c r="BG127" s="1089"/>
      <c r="BH127" s="1089"/>
      <c r="BI127" s="1089"/>
      <c r="BJ127" s="1089"/>
      <c r="BK127" s="1089"/>
      <c r="BL127" s="1090"/>
      <c r="BM127" s="1091" t="s">
        <v>489</v>
      </c>
      <c r="BN127" s="1089"/>
      <c r="BO127" s="1089"/>
      <c r="BP127" s="1089"/>
      <c r="BQ127" s="1089"/>
      <c r="BR127" s="1089"/>
      <c r="BS127" s="1090"/>
      <c r="BT127" s="1091" t="s">
        <v>490</v>
      </c>
      <c r="BU127" s="1089"/>
      <c r="BV127" s="1089"/>
      <c r="BW127" s="1089"/>
      <c r="BX127" s="1089"/>
      <c r="BY127" s="1089"/>
      <c r="BZ127" s="1113"/>
      <c r="CA127" s="283"/>
      <c r="CB127" s="283"/>
      <c r="CC127" s="283"/>
      <c r="CD127" s="284"/>
      <c r="CE127" s="284"/>
      <c r="CF127" s="284"/>
      <c r="CG127" s="281"/>
      <c r="CH127" s="281"/>
      <c r="CI127" s="281"/>
      <c r="CJ127" s="282"/>
      <c r="CK127" s="1080"/>
      <c r="CL127" s="1067"/>
      <c r="CM127" s="1067"/>
      <c r="CN127" s="1067"/>
      <c r="CO127" s="1068"/>
      <c r="CP127" s="1005" t="s">
        <v>491</v>
      </c>
      <c r="CQ127" s="1006"/>
      <c r="CR127" s="1006"/>
      <c r="CS127" s="1006"/>
      <c r="CT127" s="1006"/>
      <c r="CU127" s="1006"/>
      <c r="CV127" s="1006"/>
      <c r="CW127" s="1006"/>
      <c r="CX127" s="1006"/>
      <c r="CY127" s="1006"/>
      <c r="CZ127" s="1006"/>
      <c r="DA127" s="1006"/>
      <c r="DB127" s="1006"/>
      <c r="DC127" s="1006"/>
      <c r="DD127" s="1006"/>
      <c r="DE127" s="1006"/>
      <c r="DF127" s="1007"/>
      <c r="DG127" s="975" t="s">
        <v>126</v>
      </c>
      <c r="DH127" s="976"/>
      <c r="DI127" s="976"/>
      <c r="DJ127" s="976"/>
      <c r="DK127" s="976"/>
      <c r="DL127" s="976" t="s">
        <v>390</v>
      </c>
      <c r="DM127" s="976"/>
      <c r="DN127" s="976"/>
      <c r="DO127" s="976"/>
      <c r="DP127" s="976"/>
      <c r="DQ127" s="976" t="s">
        <v>390</v>
      </c>
      <c r="DR127" s="976"/>
      <c r="DS127" s="976"/>
      <c r="DT127" s="976"/>
      <c r="DU127" s="976"/>
      <c r="DV127" s="977" t="s">
        <v>126</v>
      </c>
      <c r="DW127" s="977"/>
      <c r="DX127" s="977"/>
      <c r="DY127" s="977"/>
      <c r="DZ127" s="978"/>
    </row>
    <row r="128" spans="1:130" s="247" customFormat="1" ht="26.25" customHeight="1" thickBot="1" x14ac:dyDescent="0.25">
      <c r="A128" s="1099" t="s">
        <v>492</v>
      </c>
      <c r="B128" s="1100"/>
      <c r="C128" s="1100"/>
      <c r="D128" s="1100"/>
      <c r="E128" s="1100"/>
      <c r="F128" s="1100"/>
      <c r="G128" s="1100"/>
      <c r="H128" s="1100"/>
      <c r="I128" s="1100"/>
      <c r="J128" s="1100"/>
      <c r="K128" s="1100"/>
      <c r="L128" s="1100"/>
      <c r="M128" s="1100"/>
      <c r="N128" s="1100"/>
      <c r="O128" s="1100"/>
      <c r="P128" s="1100"/>
      <c r="Q128" s="1100"/>
      <c r="R128" s="1100"/>
      <c r="S128" s="1100"/>
      <c r="T128" s="1100"/>
      <c r="U128" s="1100"/>
      <c r="V128" s="1100"/>
      <c r="W128" s="1101" t="s">
        <v>493</v>
      </c>
      <c r="X128" s="1101"/>
      <c r="Y128" s="1101"/>
      <c r="Z128" s="1102"/>
      <c r="AA128" s="1103">
        <v>5867834</v>
      </c>
      <c r="AB128" s="1104"/>
      <c r="AC128" s="1104"/>
      <c r="AD128" s="1104"/>
      <c r="AE128" s="1105"/>
      <c r="AF128" s="1106">
        <v>6725845</v>
      </c>
      <c r="AG128" s="1104"/>
      <c r="AH128" s="1104"/>
      <c r="AI128" s="1104"/>
      <c r="AJ128" s="1105"/>
      <c r="AK128" s="1106">
        <v>12169045</v>
      </c>
      <c r="AL128" s="1104"/>
      <c r="AM128" s="1104"/>
      <c r="AN128" s="1104"/>
      <c r="AO128" s="1105"/>
      <c r="AP128" s="1107"/>
      <c r="AQ128" s="1108"/>
      <c r="AR128" s="1108"/>
      <c r="AS128" s="1108"/>
      <c r="AT128" s="1109"/>
      <c r="AU128" s="283"/>
      <c r="AV128" s="283"/>
      <c r="AW128" s="283"/>
      <c r="AX128" s="944" t="s">
        <v>494</v>
      </c>
      <c r="AY128" s="945"/>
      <c r="AZ128" s="945"/>
      <c r="BA128" s="945"/>
      <c r="BB128" s="945"/>
      <c r="BC128" s="945"/>
      <c r="BD128" s="945"/>
      <c r="BE128" s="946"/>
      <c r="BF128" s="1110" t="s">
        <v>126</v>
      </c>
      <c r="BG128" s="1111"/>
      <c r="BH128" s="1111"/>
      <c r="BI128" s="1111"/>
      <c r="BJ128" s="1111"/>
      <c r="BK128" s="1111"/>
      <c r="BL128" s="1112"/>
      <c r="BM128" s="1110">
        <v>11.25</v>
      </c>
      <c r="BN128" s="1111"/>
      <c r="BO128" s="1111"/>
      <c r="BP128" s="1111"/>
      <c r="BQ128" s="1111"/>
      <c r="BR128" s="1111"/>
      <c r="BS128" s="1112"/>
      <c r="BT128" s="1110">
        <v>20</v>
      </c>
      <c r="BU128" s="1111"/>
      <c r="BV128" s="1111"/>
      <c r="BW128" s="1111"/>
      <c r="BX128" s="1111"/>
      <c r="BY128" s="1111"/>
      <c r="BZ128" s="1135"/>
      <c r="CA128" s="284"/>
      <c r="CB128" s="284"/>
      <c r="CC128" s="284"/>
      <c r="CD128" s="284"/>
      <c r="CE128" s="284"/>
      <c r="CF128" s="284"/>
      <c r="CG128" s="281"/>
      <c r="CH128" s="281"/>
      <c r="CI128" s="281"/>
      <c r="CJ128" s="282"/>
      <c r="CK128" s="1081"/>
      <c r="CL128" s="1082"/>
      <c r="CM128" s="1082"/>
      <c r="CN128" s="1082"/>
      <c r="CO128" s="1083"/>
      <c r="CP128" s="1092" t="s">
        <v>495</v>
      </c>
      <c r="CQ128" s="1093"/>
      <c r="CR128" s="1093"/>
      <c r="CS128" s="1093"/>
      <c r="CT128" s="1093"/>
      <c r="CU128" s="1093"/>
      <c r="CV128" s="1093"/>
      <c r="CW128" s="1093"/>
      <c r="CX128" s="1093"/>
      <c r="CY128" s="1093"/>
      <c r="CZ128" s="1093"/>
      <c r="DA128" s="1093"/>
      <c r="DB128" s="1093"/>
      <c r="DC128" s="1093"/>
      <c r="DD128" s="1093"/>
      <c r="DE128" s="1093"/>
      <c r="DF128" s="1094"/>
      <c r="DG128" s="1095" t="s">
        <v>390</v>
      </c>
      <c r="DH128" s="1096"/>
      <c r="DI128" s="1096"/>
      <c r="DJ128" s="1096"/>
      <c r="DK128" s="1096"/>
      <c r="DL128" s="1096" t="s">
        <v>390</v>
      </c>
      <c r="DM128" s="1096"/>
      <c r="DN128" s="1096"/>
      <c r="DO128" s="1096"/>
      <c r="DP128" s="1096"/>
      <c r="DQ128" s="1096" t="s">
        <v>496</v>
      </c>
      <c r="DR128" s="1096"/>
      <c r="DS128" s="1096"/>
      <c r="DT128" s="1096"/>
      <c r="DU128" s="1096"/>
      <c r="DV128" s="1097" t="s">
        <v>496</v>
      </c>
      <c r="DW128" s="1097"/>
      <c r="DX128" s="1097"/>
      <c r="DY128" s="1097"/>
      <c r="DZ128" s="1098"/>
    </row>
    <row r="129" spans="1:131" s="247" customFormat="1" ht="26.25" customHeight="1" x14ac:dyDescent="0.2">
      <c r="A129" s="986" t="s">
        <v>107</v>
      </c>
      <c r="B129" s="987"/>
      <c r="C129" s="987"/>
      <c r="D129" s="987"/>
      <c r="E129" s="987"/>
      <c r="F129" s="987"/>
      <c r="G129" s="987"/>
      <c r="H129" s="987"/>
      <c r="I129" s="987"/>
      <c r="J129" s="987"/>
      <c r="K129" s="987"/>
      <c r="L129" s="987"/>
      <c r="M129" s="987"/>
      <c r="N129" s="987"/>
      <c r="O129" s="987"/>
      <c r="P129" s="987"/>
      <c r="Q129" s="987"/>
      <c r="R129" s="987"/>
      <c r="S129" s="987"/>
      <c r="T129" s="987"/>
      <c r="U129" s="987"/>
      <c r="V129" s="987"/>
      <c r="W129" s="1129" t="s">
        <v>497</v>
      </c>
      <c r="X129" s="1130"/>
      <c r="Y129" s="1130"/>
      <c r="Z129" s="1131"/>
      <c r="AA129" s="1014">
        <v>189204712</v>
      </c>
      <c r="AB129" s="1015"/>
      <c r="AC129" s="1015"/>
      <c r="AD129" s="1015"/>
      <c r="AE129" s="1016"/>
      <c r="AF129" s="1017">
        <v>191297285</v>
      </c>
      <c r="AG129" s="1015"/>
      <c r="AH129" s="1015"/>
      <c r="AI129" s="1015"/>
      <c r="AJ129" s="1016"/>
      <c r="AK129" s="1017">
        <v>192806403</v>
      </c>
      <c r="AL129" s="1015"/>
      <c r="AM129" s="1015"/>
      <c r="AN129" s="1015"/>
      <c r="AO129" s="1016"/>
      <c r="AP129" s="1132"/>
      <c r="AQ129" s="1133"/>
      <c r="AR129" s="1133"/>
      <c r="AS129" s="1133"/>
      <c r="AT129" s="1134"/>
      <c r="AU129" s="285"/>
      <c r="AV129" s="285"/>
      <c r="AW129" s="285"/>
      <c r="AX129" s="1123" t="s">
        <v>498</v>
      </c>
      <c r="AY129" s="1006"/>
      <c r="AZ129" s="1006"/>
      <c r="BA129" s="1006"/>
      <c r="BB129" s="1006"/>
      <c r="BC129" s="1006"/>
      <c r="BD129" s="1006"/>
      <c r="BE129" s="1007"/>
      <c r="BF129" s="1124" t="s">
        <v>390</v>
      </c>
      <c r="BG129" s="1125"/>
      <c r="BH129" s="1125"/>
      <c r="BI129" s="1125"/>
      <c r="BJ129" s="1125"/>
      <c r="BK129" s="1125"/>
      <c r="BL129" s="1126"/>
      <c r="BM129" s="1124">
        <v>16.25</v>
      </c>
      <c r="BN129" s="1125"/>
      <c r="BO129" s="1125"/>
      <c r="BP129" s="1125"/>
      <c r="BQ129" s="1125"/>
      <c r="BR129" s="1125"/>
      <c r="BS129" s="1126"/>
      <c r="BT129" s="1124">
        <v>30</v>
      </c>
      <c r="BU129" s="1127"/>
      <c r="BV129" s="1127"/>
      <c r="BW129" s="1127"/>
      <c r="BX129" s="1127"/>
      <c r="BY129" s="1127"/>
      <c r="BZ129" s="1128"/>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2">
      <c r="A130" s="986" t="s">
        <v>499</v>
      </c>
      <c r="B130" s="987"/>
      <c r="C130" s="987"/>
      <c r="D130" s="987"/>
      <c r="E130" s="987"/>
      <c r="F130" s="987"/>
      <c r="G130" s="987"/>
      <c r="H130" s="987"/>
      <c r="I130" s="987"/>
      <c r="J130" s="987"/>
      <c r="K130" s="987"/>
      <c r="L130" s="987"/>
      <c r="M130" s="987"/>
      <c r="N130" s="987"/>
      <c r="O130" s="987"/>
      <c r="P130" s="987"/>
      <c r="Q130" s="987"/>
      <c r="R130" s="987"/>
      <c r="S130" s="987"/>
      <c r="T130" s="987"/>
      <c r="U130" s="987"/>
      <c r="V130" s="987"/>
      <c r="W130" s="1129" t="s">
        <v>500</v>
      </c>
      <c r="X130" s="1130"/>
      <c r="Y130" s="1130"/>
      <c r="Z130" s="1131"/>
      <c r="AA130" s="1014">
        <v>20425987</v>
      </c>
      <c r="AB130" s="1015"/>
      <c r="AC130" s="1015"/>
      <c r="AD130" s="1015"/>
      <c r="AE130" s="1016"/>
      <c r="AF130" s="1017">
        <v>20545433</v>
      </c>
      <c r="AG130" s="1015"/>
      <c r="AH130" s="1015"/>
      <c r="AI130" s="1015"/>
      <c r="AJ130" s="1016"/>
      <c r="AK130" s="1017">
        <v>20259183</v>
      </c>
      <c r="AL130" s="1015"/>
      <c r="AM130" s="1015"/>
      <c r="AN130" s="1015"/>
      <c r="AO130" s="1016"/>
      <c r="AP130" s="1132"/>
      <c r="AQ130" s="1133"/>
      <c r="AR130" s="1133"/>
      <c r="AS130" s="1133"/>
      <c r="AT130" s="1134"/>
      <c r="AU130" s="285"/>
      <c r="AV130" s="285"/>
      <c r="AW130" s="285"/>
      <c r="AX130" s="1123" t="s">
        <v>501</v>
      </c>
      <c r="AY130" s="1006"/>
      <c r="AZ130" s="1006"/>
      <c r="BA130" s="1006"/>
      <c r="BB130" s="1006"/>
      <c r="BC130" s="1006"/>
      <c r="BD130" s="1006"/>
      <c r="BE130" s="1007"/>
      <c r="BF130" s="1160">
        <v>6.6</v>
      </c>
      <c r="BG130" s="1161"/>
      <c r="BH130" s="1161"/>
      <c r="BI130" s="1161"/>
      <c r="BJ130" s="1161"/>
      <c r="BK130" s="1161"/>
      <c r="BL130" s="1162"/>
      <c r="BM130" s="1160">
        <v>25</v>
      </c>
      <c r="BN130" s="1161"/>
      <c r="BO130" s="1161"/>
      <c r="BP130" s="1161"/>
      <c r="BQ130" s="1161"/>
      <c r="BR130" s="1161"/>
      <c r="BS130" s="1162"/>
      <c r="BT130" s="1160">
        <v>35</v>
      </c>
      <c r="BU130" s="1163"/>
      <c r="BV130" s="1163"/>
      <c r="BW130" s="1163"/>
      <c r="BX130" s="1163"/>
      <c r="BY130" s="1163"/>
      <c r="BZ130" s="1164"/>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5">
      <c r="A131" s="1165"/>
      <c r="B131" s="1166"/>
      <c r="C131" s="1166"/>
      <c r="D131" s="1166"/>
      <c r="E131" s="1166"/>
      <c r="F131" s="1166"/>
      <c r="G131" s="1166"/>
      <c r="H131" s="1166"/>
      <c r="I131" s="1166"/>
      <c r="J131" s="1166"/>
      <c r="K131" s="1166"/>
      <c r="L131" s="1166"/>
      <c r="M131" s="1166"/>
      <c r="N131" s="1166"/>
      <c r="O131" s="1166"/>
      <c r="P131" s="1166"/>
      <c r="Q131" s="1166"/>
      <c r="R131" s="1166"/>
      <c r="S131" s="1166"/>
      <c r="T131" s="1166"/>
      <c r="U131" s="1166"/>
      <c r="V131" s="1166"/>
      <c r="W131" s="1167" t="s">
        <v>502</v>
      </c>
      <c r="X131" s="1168"/>
      <c r="Y131" s="1168"/>
      <c r="Z131" s="1169"/>
      <c r="AA131" s="1061">
        <v>168778725</v>
      </c>
      <c r="AB131" s="1040"/>
      <c r="AC131" s="1040"/>
      <c r="AD131" s="1040"/>
      <c r="AE131" s="1041"/>
      <c r="AF131" s="1039">
        <v>170751852</v>
      </c>
      <c r="AG131" s="1040"/>
      <c r="AH131" s="1040"/>
      <c r="AI131" s="1040"/>
      <c r="AJ131" s="1041"/>
      <c r="AK131" s="1039">
        <v>172547220</v>
      </c>
      <c r="AL131" s="1040"/>
      <c r="AM131" s="1040"/>
      <c r="AN131" s="1040"/>
      <c r="AO131" s="1041"/>
      <c r="AP131" s="1170"/>
      <c r="AQ131" s="1171"/>
      <c r="AR131" s="1171"/>
      <c r="AS131" s="1171"/>
      <c r="AT131" s="1172"/>
      <c r="AU131" s="285"/>
      <c r="AV131" s="285"/>
      <c r="AW131" s="285"/>
      <c r="AX131" s="1142" t="s">
        <v>503</v>
      </c>
      <c r="AY131" s="1093"/>
      <c r="AZ131" s="1093"/>
      <c r="BA131" s="1093"/>
      <c r="BB131" s="1093"/>
      <c r="BC131" s="1093"/>
      <c r="BD131" s="1093"/>
      <c r="BE131" s="1094"/>
      <c r="BF131" s="1143">
        <v>126.7</v>
      </c>
      <c r="BG131" s="1144"/>
      <c r="BH131" s="1144"/>
      <c r="BI131" s="1144"/>
      <c r="BJ131" s="1144"/>
      <c r="BK131" s="1144"/>
      <c r="BL131" s="1145"/>
      <c r="BM131" s="1143">
        <v>400</v>
      </c>
      <c r="BN131" s="1144"/>
      <c r="BO131" s="1144"/>
      <c r="BP131" s="1144"/>
      <c r="BQ131" s="1144"/>
      <c r="BR131" s="1144"/>
      <c r="BS131" s="1145"/>
      <c r="BT131" s="1146"/>
      <c r="BU131" s="1147"/>
      <c r="BV131" s="1147"/>
      <c r="BW131" s="1147"/>
      <c r="BX131" s="1147"/>
      <c r="BY131" s="1147"/>
      <c r="BZ131" s="1148"/>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2">
      <c r="A132" s="1149" t="s">
        <v>504</v>
      </c>
      <c r="B132" s="1150"/>
      <c r="C132" s="1150"/>
      <c r="D132" s="1150"/>
      <c r="E132" s="1150"/>
      <c r="F132" s="1150"/>
      <c r="G132" s="1150"/>
      <c r="H132" s="1150"/>
      <c r="I132" s="1150"/>
      <c r="J132" s="1150"/>
      <c r="K132" s="1150"/>
      <c r="L132" s="1150"/>
      <c r="M132" s="1150"/>
      <c r="N132" s="1150"/>
      <c r="O132" s="1150"/>
      <c r="P132" s="1150"/>
      <c r="Q132" s="1150"/>
      <c r="R132" s="1150"/>
      <c r="S132" s="1150"/>
      <c r="T132" s="1150"/>
      <c r="U132" s="1150"/>
      <c r="V132" s="1153" t="s">
        <v>505</v>
      </c>
      <c r="W132" s="1153"/>
      <c r="X132" s="1153"/>
      <c r="Y132" s="1153"/>
      <c r="Z132" s="1154"/>
      <c r="AA132" s="1155">
        <v>7.7046348230000001</v>
      </c>
      <c r="AB132" s="1156"/>
      <c r="AC132" s="1156"/>
      <c r="AD132" s="1156"/>
      <c r="AE132" s="1157"/>
      <c r="AF132" s="1158">
        <v>6.4923254830000001</v>
      </c>
      <c r="AG132" s="1156"/>
      <c r="AH132" s="1156"/>
      <c r="AI132" s="1156"/>
      <c r="AJ132" s="1157"/>
      <c r="AK132" s="1158">
        <v>5.8646931550000003</v>
      </c>
      <c r="AL132" s="1156"/>
      <c r="AM132" s="1156"/>
      <c r="AN132" s="1156"/>
      <c r="AO132" s="1157"/>
      <c r="AP132" s="1055"/>
      <c r="AQ132" s="1056"/>
      <c r="AR132" s="1056"/>
      <c r="AS132" s="1056"/>
      <c r="AT132" s="1159"/>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5">
      <c r="A133" s="1151"/>
      <c r="B133" s="1152"/>
      <c r="C133" s="1152"/>
      <c r="D133" s="1152"/>
      <c r="E133" s="1152"/>
      <c r="F133" s="1152"/>
      <c r="G133" s="1152"/>
      <c r="H133" s="1152"/>
      <c r="I133" s="1152"/>
      <c r="J133" s="1152"/>
      <c r="K133" s="1152"/>
      <c r="L133" s="1152"/>
      <c r="M133" s="1152"/>
      <c r="N133" s="1152"/>
      <c r="O133" s="1152"/>
      <c r="P133" s="1152"/>
      <c r="Q133" s="1152"/>
      <c r="R133" s="1152"/>
      <c r="S133" s="1152"/>
      <c r="T133" s="1152"/>
      <c r="U133" s="1152"/>
      <c r="V133" s="1136" t="s">
        <v>506</v>
      </c>
      <c r="W133" s="1136"/>
      <c r="X133" s="1136"/>
      <c r="Y133" s="1136"/>
      <c r="Z133" s="1137"/>
      <c r="AA133" s="1138">
        <v>8.8000000000000007</v>
      </c>
      <c r="AB133" s="1139"/>
      <c r="AC133" s="1139"/>
      <c r="AD133" s="1139"/>
      <c r="AE133" s="1140"/>
      <c r="AF133" s="1138">
        <v>7.7</v>
      </c>
      <c r="AG133" s="1139"/>
      <c r="AH133" s="1139"/>
      <c r="AI133" s="1139"/>
      <c r="AJ133" s="1140"/>
      <c r="AK133" s="1138">
        <v>6.6</v>
      </c>
      <c r="AL133" s="1139"/>
      <c r="AM133" s="1139"/>
      <c r="AN133" s="1139"/>
      <c r="AO133" s="1140"/>
      <c r="AP133" s="1085"/>
      <c r="AQ133" s="1086"/>
      <c r="AR133" s="1086"/>
      <c r="AS133" s="1086"/>
      <c r="AT133" s="1141"/>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2">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 hidden="1" x14ac:dyDescent="0.2">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2"/>
  </sheetData>
  <sheetProtection algorithmName="SHA-512" hashValue="WFfGVBJRUnhfahroLMHoynRr/5uqTQkuafPBrV1kvSyCX46phuozgN4JJnaH4LSnOhAFGbRhKGEZDGtScrrzDA==" saltValue="1+Lhtty4AiLFo9WUw0zo1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rintOptions horizontalCentered="1"/>
  <pageMargins left="0" right="0" top="0.39370078740157483" bottom="0.39370078740157483" header="0.19685039370078741" footer="0.19685039370078741"/>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265625" style="292" customWidth="1"/>
    <col min="121" max="121" width="0" style="291" hidden="1" customWidth="1"/>
    <col min="122" max="16384" width="9" style="291" hidden="1"/>
  </cols>
  <sheetData>
    <row r="1" spans="1:120" ht="13"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91"/>
    </row>
    <row r="17" spans="119:120" ht="13" x14ac:dyDescent="0.2">
      <c r="DP17" s="291"/>
    </row>
    <row r="18" spans="119:120" ht="13" x14ac:dyDescent="0.2"/>
    <row r="19" spans="119:120" ht="13" x14ac:dyDescent="0.2"/>
    <row r="20" spans="119:120" ht="13" x14ac:dyDescent="0.2">
      <c r="DO20" s="291"/>
      <c r="DP20" s="291"/>
    </row>
    <row r="21" spans="119:120" ht="13" x14ac:dyDescent="0.2">
      <c r="DP21" s="291"/>
    </row>
    <row r="22" spans="119:120" ht="13" x14ac:dyDescent="0.2"/>
    <row r="23" spans="119:120" ht="13" x14ac:dyDescent="0.2">
      <c r="DO23" s="291"/>
      <c r="DP23" s="291"/>
    </row>
    <row r="24" spans="119:120" ht="13" x14ac:dyDescent="0.2">
      <c r="DP24" s="291"/>
    </row>
    <row r="25" spans="119:120" ht="13" x14ac:dyDescent="0.2">
      <c r="DP25" s="291"/>
    </row>
    <row r="26" spans="119:120" ht="13" x14ac:dyDescent="0.2">
      <c r="DO26" s="291"/>
      <c r="DP26" s="291"/>
    </row>
    <row r="27" spans="119:120" ht="13" x14ac:dyDescent="0.2"/>
    <row r="28" spans="119:120" ht="13" x14ac:dyDescent="0.2">
      <c r="DO28" s="291"/>
      <c r="DP28" s="291"/>
    </row>
    <row r="29" spans="119:120" ht="13" x14ac:dyDescent="0.2">
      <c r="DP29" s="291"/>
    </row>
    <row r="30" spans="119:120" ht="13" x14ac:dyDescent="0.2"/>
    <row r="31" spans="119:120" ht="13" x14ac:dyDescent="0.2">
      <c r="DO31" s="291"/>
      <c r="DP31" s="291"/>
    </row>
    <row r="32" spans="119:120" ht="13" x14ac:dyDescent="0.2"/>
    <row r="33" spans="98:120" ht="13" x14ac:dyDescent="0.2">
      <c r="DO33" s="291"/>
      <c r="DP33" s="291"/>
    </row>
    <row r="34" spans="98:120" ht="13" x14ac:dyDescent="0.2">
      <c r="DM34" s="291"/>
    </row>
    <row r="35" spans="98:120" ht="13" x14ac:dyDescent="0.2">
      <c r="CT35" s="291"/>
      <c r="CU35" s="291"/>
      <c r="CV35" s="291"/>
      <c r="CY35" s="291"/>
      <c r="CZ35" s="291"/>
      <c r="DA35" s="291"/>
      <c r="DD35" s="291"/>
      <c r="DE35" s="291"/>
      <c r="DF35" s="291"/>
      <c r="DI35" s="291"/>
      <c r="DJ35" s="291"/>
      <c r="DK35" s="291"/>
      <c r="DM35" s="291"/>
      <c r="DN35" s="291"/>
      <c r="DO35" s="291"/>
      <c r="DP35" s="291"/>
    </row>
    <row r="36" spans="98:120" ht="13" x14ac:dyDescent="0.2"/>
    <row r="37" spans="98:120" ht="13" x14ac:dyDescent="0.2">
      <c r="CW37" s="291"/>
      <c r="DB37" s="291"/>
      <c r="DG37" s="291"/>
      <c r="DL37" s="291"/>
      <c r="DP37" s="291"/>
    </row>
    <row r="38" spans="98:120" ht="13" x14ac:dyDescent="0.2">
      <c r="CT38" s="291"/>
      <c r="CU38" s="291"/>
      <c r="CV38" s="291"/>
      <c r="CW38" s="291"/>
      <c r="CY38" s="291"/>
      <c r="CZ38" s="291"/>
      <c r="DA38" s="291"/>
      <c r="DB38" s="291"/>
      <c r="DD38" s="291"/>
      <c r="DE38" s="291"/>
      <c r="DF38" s="291"/>
      <c r="DG38" s="291"/>
      <c r="DI38" s="291"/>
      <c r="DJ38" s="291"/>
      <c r="DK38" s="291"/>
      <c r="DL38" s="291"/>
      <c r="DN38" s="291"/>
      <c r="DO38" s="291"/>
      <c r="DP38" s="291"/>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91"/>
      <c r="DO49" s="291"/>
      <c r="DP49" s="291"/>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91"/>
      <c r="CS63" s="291"/>
      <c r="CX63" s="291"/>
      <c r="DC63" s="291"/>
      <c r="DH63" s="291"/>
    </row>
    <row r="64" spans="22:120" ht="13" x14ac:dyDescent="0.2">
      <c r="V64" s="291"/>
    </row>
    <row r="65" spans="15:120" ht="13" x14ac:dyDescent="0.2">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ht="13" x14ac:dyDescent="0.2">
      <c r="Q66" s="291"/>
      <c r="S66" s="291"/>
      <c r="U66" s="291"/>
      <c r="DM66" s="291"/>
    </row>
    <row r="67" spans="15:120" ht="13" x14ac:dyDescent="0.2">
      <c r="O67" s="291"/>
      <c r="P67" s="291"/>
      <c r="R67" s="291"/>
      <c r="T67" s="291"/>
      <c r="Y67" s="291"/>
      <c r="CT67" s="291"/>
      <c r="CV67" s="291"/>
      <c r="CW67" s="291"/>
      <c r="CY67" s="291"/>
      <c r="DA67" s="291"/>
      <c r="DB67" s="291"/>
      <c r="DD67" s="291"/>
      <c r="DF67" s="291"/>
      <c r="DG67" s="291"/>
      <c r="DI67" s="291"/>
      <c r="DK67" s="291"/>
      <c r="DL67" s="291"/>
      <c r="DN67" s="291"/>
      <c r="DO67" s="291"/>
      <c r="DP67" s="291"/>
    </row>
    <row r="68" spans="15:120" ht="13" x14ac:dyDescent="0.2"/>
    <row r="69" spans="15:120" ht="13" x14ac:dyDescent="0.2"/>
    <row r="70" spans="15:120" ht="13" x14ac:dyDescent="0.2"/>
    <row r="71" spans="15:120" ht="13" x14ac:dyDescent="0.2"/>
    <row r="72" spans="15:120" ht="13" x14ac:dyDescent="0.2">
      <c r="DP72" s="291"/>
    </row>
    <row r="73" spans="15:120" ht="13" x14ac:dyDescent="0.2">
      <c r="DP73" s="291"/>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91"/>
      <c r="CX96" s="291"/>
      <c r="DC96" s="291"/>
      <c r="DH96" s="291"/>
    </row>
    <row r="97" spans="24:120" ht="13" x14ac:dyDescent="0.2">
      <c r="CS97" s="291"/>
      <c r="CX97" s="291"/>
      <c r="DC97" s="291"/>
      <c r="DH97" s="291"/>
      <c r="DP97" s="292" t="s">
        <v>507</v>
      </c>
    </row>
    <row r="98" spans="24:120" ht="13" hidden="1" x14ac:dyDescent="0.2">
      <c r="CS98" s="291"/>
      <c r="CX98" s="291"/>
      <c r="DC98" s="291"/>
      <c r="DH98" s="291"/>
    </row>
    <row r="99" spans="24:120" ht="13" hidden="1" x14ac:dyDescent="0.2">
      <c r="CS99" s="291"/>
      <c r="CX99" s="291"/>
      <c r="DC99" s="291"/>
      <c r="DH99" s="291"/>
    </row>
    <row r="101" spans="24:120" ht="12" hidden="1" customHeight="1" x14ac:dyDescent="0.2">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2">
      <c r="CU102" s="291"/>
      <c r="CZ102" s="291"/>
      <c r="DE102" s="291"/>
      <c r="DJ102" s="291"/>
      <c r="DM102" s="291"/>
    </row>
    <row r="103" spans="24:120" ht="13" hidden="1" x14ac:dyDescent="0.2">
      <c r="CT103" s="291"/>
      <c r="CV103" s="291"/>
      <c r="CW103" s="291"/>
      <c r="CY103" s="291"/>
      <c r="DA103" s="291"/>
      <c r="DB103" s="291"/>
      <c r="DD103" s="291"/>
      <c r="DF103" s="291"/>
      <c r="DG103" s="291"/>
      <c r="DI103" s="291"/>
      <c r="DK103" s="291"/>
      <c r="DL103" s="291"/>
      <c r="DM103" s="291"/>
      <c r="DN103" s="291"/>
      <c r="DO103" s="291"/>
      <c r="DP103" s="291"/>
    </row>
    <row r="104" spans="24:120" ht="13" hidden="1" x14ac:dyDescent="0.2">
      <c r="CV104" s="291"/>
      <c r="CW104" s="291"/>
      <c r="DA104" s="291"/>
      <c r="DB104" s="291"/>
      <c r="DF104" s="291"/>
      <c r="DG104" s="291"/>
      <c r="DK104" s="291"/>
      <c r="DL104" s="291"/>
      <c r="DN104" s="291"/>
      <c r="DO104" s="291"/>
      <c r="DP104" s="291"/>
    </row>
    <row r="105" spans="24:120" ht="12.75" hidden="1" customHeight="1" x14ac:dyDescent="0.2"/>
  </sheetData>
  <sheetProtection algorithmName="SHA-512" hashValue="lJvKC3Muqz1IdVJirsQD0MP6rf6oklJgag6s48kppQ/ZAjNFVH0ZcnPIubvTuPbBue6o6PH5enmDl2ybif8E3A==" saltValue="O/rgQ1ktbysuKTHDzDFvnA==" spinCount="100000" sheet="1" objects="1" scenarios="1"/>
  <dataConsolidate/>
  <phoneticPr fontId="2"/>
  <printOptions horizontalCentered="1"/>
  <pageMargins left="0" right="0" top="0.39370078740157483" bottom="0.39370078740157483" header="0.19685039370078741" footer="0.19685039370078741"/>
  <pageSetup paperSize="8" scale="63" orientation="landscape" r:id="rId1"/>
  <headerFooter alignWithMargins="0">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328125" style="292" customWidth="1"/>
    <col min="117" max="16384" width="9" style="291" hidden="1"/>
  </cols>
  <sheetData>
    <row r="1" spans="2:116" ht="13"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ht="13" x14ac:dyDescent="0.2"/>
    <row r="3" spans="2:116" ht="13" x14ac:dyDescent="0.2"/>
    <row r="4" spans="2:116" ht="13" x14ac:dyDescent="0.2">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ht="13" x14ac:dyDescent="0.2">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ht="13" x14ac:dyDescent="0.2"/>
    <row r="20" spans="9:116" ht="13" x14ac:dyDescent="0.2"/>
    <row r="21" spans="9:116" ht="13" x14ac:dyDescent="0.2">
      <c r="DL21" s="291"/>
    </row>
    <row r="22" spans="9:116" ht="13" x14ac:dyDescent="0.2">
      <c r="DI22" s="291"/>
      <c r="DJ22" s="291"/>
      <c r="DK22" s="291"/>
      <c r="DL22" s="291"/>
    </row>
    <row r="23" spans="9:116" ht="13" x14ac:dyDescent="0.2">
      <c r="CY23" s="291"/>
      <c r="CZ23" s="291"/>
      <c r="DA23" s="291"/>
      <c r="DB23" s="291"/>
      <c r="DC23" s="291"/>
      <c r="DD23" s="291"/>
      <c r="DE23" s="291"/>
      <c r="DF23" s="291"/>
      <c r="DG23" s="291"/>
      <c r="DH23" s="291"/>
      <c r="DI23" s="291"/>
      <c r="DJ23" s="291"/>
      <c r="DK23" s="291"/>
      <c r="DL23" s="291"/>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91"/>
      <c r="DA35" s="291"/>
      <c r="DB35" s="291"/>
      <c r="DC35" s="291"/>
      <c r="DD35" s="291"/>
      <c r="DE35" s="291"/>
      <c r="DF35" s="291"/>
      <c r="DG35" s="291"/>
      <c r="DH35" s="291"/>
      <c r="DI35" s="291"/>
      <c r="DJ35" s="291"/>
      <c r="DK35" s="291"/>
      <c r="DL35" s="291"/>
    </row>
    <row r="36" spans="15:116" ht="13" x14ac:dyDescent="0.2"/>
    <row r="37" spans="15:116" ht="13" x14ac:dyDescent="0.2">
      <c r="DL37" s="291"/>
    </row>
    <row r="38" spans="15:116" ht="13" x14ac:dyDescent="0.2">
      <c r="DI38" s="291"/>
      <c r="DJ38" s="291"/>
      <c r="DK38" s="291"/>
      <c r="DL38" s="291"/>
    </row>
    <row r="39" spans="15:116" ht="13" x14ac:dyDescent="0.2"/>
    <row r="40" spans="15:116" ht="13" x14ac:dyDescent="0.2"/>
    <row r="41" spans="15:116" ht="13" x14ac:dyDescent="0.2"/>
    <row r="42" spans="15:116" ht="13" x14ac:dyDescent="0.2"/>
    <row r="43" spans="15:116" ht="13" x14ac:dyDescent="0.2">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ht="13" x14ac:dyDescent="0.2">
      <c r="DL44" s="291"/>
    </row>
    <row r="45" spans="15:116" ht="13" x14ac:dyDescent="0.2"/>
    <row r="46" spans="15:116" ht="13" x14ac:dyDescent="0.2">
      <c r="DA46" s="291"/>
      <c r="DB46" s="291"/>
      <c r="DC46" s="291"/>
      <c r="DD46" s="291"/>
      <c r="DE46" s="291"/>
      <c r="DF46" s="291"/>
      <c r="DG46" s="291"/>
      <c r="DH46" s="291"/>
      <c r="DI46" s="291"/>
      <c r="DJ46" s="291"/>
      <c r="DK46" s="291"/>
      <c r="DL46" s="291"/>
    </row>
    <row r="47" spans="15:116" ht="13" x14ac:dyDescent="0.2"/>
    <row r="48" spans="15:116" ht="13" x14ac:dyDescent="0.2"/>
    <row r="49" spans="104:116" ht="13" x14ac:dyDescent="0.2"/>
    <row r="50" spans="104:116" ht="13" x14ac:dyDescent="0.2">
      <c r="CZ50" s="291"/>
      <c r="DA50" s="291"/>
      <c r="DB50" s="291"/>
      <c r="DC50" s="291"/>
      <c r="DD50" s="291"/>
      <c r="DE50" s="291"/>
      <c r="DF50" s="291"/>
      <c r="DG50" s="291"/>
      <c r="DH50" s="291"/>
      <c r="DI50" s="291"/>
      <c r="DJ50" s="291"/>
      <c r="DK50" s="291"/>
      <c r="DL50" s="291"/>
    </row>
    <row r="51" spans="104:116" ht="13" x14ac:dyDescent="0.2"/>
    <row r="52" spans="104:116" ht="13" x14ac:dyDescent="0.2"/>
    <row r="53" spans="104:116" ht="13" x14ac:dyDescent="0.2">
      <c r="DL53" s="291"/>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91"/>
      <c r="DD67" s="291"/>
      <c r="DE67" s="291"/>
      <c r="DF67" s="291"/>
      <c r="DG67" s="291"/>
      <c r="DH67" s="291"/>
      <c r="DI67" s="291"/>
      <c r="DJ67" s="291"/>
      <c r="DK67" s="291"/>
      <c r="DL67" s="291"/>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KG7AsOGuDzC+mWZOJPWKG6L0lLnJq1/XcHTfI1k2vZN2WQMBy85/txYJTXJuIwbYHN6VYbtDhYxKPbwG07tzag==" saltValue="ex282tMqspIFgq0rZnbCxw==" spinCount="100000" sheet="1" objects="1" scenarios="1"/>
  <dataConsolidate/>
  <phoneticPr fontId="2"/>
  <printOptions horizontalCentered="1"/>
  <pageMargins left="0" right="0" top="0.39370078740157483" bottom="0.39370078740157483" header="0.19685039370078741" footer="0.19685039370078741"/>
  <pageSetup paperSize="8" scale="6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zoomScaleSheetLayoutView="100" workbookViewId="0"/>
  </sheetViews>
  <sheetFormatPr defaultColWidth="0" defaultRowHeight="13.5" customHeight="1" zeroHeight="1" x14ac:dyDescent="0.2"/>
  <cols>
    <col min="1" max="36" width="2.453125" style="293" customWidth="1"/>
    <col min="37" max="44" width="17" style="293" customWidth="1"/>
    <col min="45" max="45" width="6.08984375" style="300" customWidth="1"/>
    <col min="46" max="46" width="3" style="298" customWidth="1"/>
    <col min="47" max="47" width="19.08984375" style="293" hidden="1" customWidth="1"/>
    <col min="48" max="52" width="12.6328125" style="293" hidden="1" customWidth="1"/>
    <col min="53" max="16384" width="8.6328125" style="293" hidden="1"/>
  </cols>
  <sheetData>
    <row r="1" spans="1:46" ht="13" x14ac:dyDescent="0.2">
      <c r="AS1" s="294"/>
      <c r="AT1" s="294"/>
    </row>
    <row r="2" spans="1:46" ht="13" x14ac:dyDescent="0.2">
      <c r="AS2" s="294"/>
      <c r="AT2" s="294"/>
    </row>
    <row r="3" spans="1:46" ht="13" x14ac:dyDescent="0.2">
      <c r="AS3" s="294"/>
      <c r="AT3" s="294"/>
    </row>
    <row r="4" spans="1:46" ht="13" x14ac:dyDescent="0.2">
      <c r="AS4" s="294"/>
      <c r="AT4" s="294"/>
    </row>
    <row r="5" spans="1:46" ht="16.5" x14ac:dyDescent="0.2">
      <c r="A5" s="295" t="s">
        <v>508</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ht="13" x14ac:dyDescent="0.2">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509</v>
      </c>
      <c r="AL6" s="299"/>
      <c r="AM6" s="299"/>
      <c r="AN6" s="299"/>
      <c r="AO6" s="294"/>
      <c r="AP6" s="294"/>
      <c r="AQ6" s="294"/>
      <c r="AR6" s="294"/>
    </row>
    <row r="7" spans="1:46" ht="13" x14ac:dyDescent="0.2">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6" t="s">
        <v>510</v>
      </c>
      <c r="AP7" s="304"/>
      <c r="AQ7" s="305" t="s">
        <v>511</v>
      </c>
      <c r="AR7" s="306"/>
    </row>
    <row r="8" spans="1:46" ht="13" x14ac:dyDescent="0.2">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7"/>
      <c r="AP8" s="310" t="s">
        <v>512</v>
      </c>
      <c r="AQ8" s="311" t="s">
        <v>513</v>
      </c>
      <c r="AR8" s="312" t="s">
        <v>514</v>
      </c>
    </row>
    <row r="9" spans="1:46" ht="13" x14ac:dyDescent="0.2">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78" t="s">
        <v>515</v>
      </c>
      <c r="AL9" s="1179"/>
      <c r="AM9" s="1179"/>
      <c r="AN9" s="1180"/>
      <c r="AO9" s="313">
        <v>81408293</v>
      </c>
      <c r="AP9" s="313">
        <v>110953</v>
      </c>
      <c r="AQ9" s="314">
        <v>103263</v>
      </c>
      <c r="AR9" s="315">
        <v>7.4</v>
      </c>
    </row>
    <row r="10" spans="1:46" ht="13" x14ac:dyDescent="0.2">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78" t="s">
        <v>516</v>
      </c>
      <c r="AL10" s="1179"/>
      <c r="AM10" s="1179"/>
      <c r="AN10" s="1180"/>
      <c r="AO10" s="316">
        <v>3375257</v>
      </c>
      <c r="AP10" s="316">
        <v>4600</v>
      </c>
      <c r="AQ10" s="317">
        <v>1458</v>
      </c>
      <c r="AR10" s="318">
        <v>215.5</v>
      </c>
    </row>
    <row r="11" spans="1:46" ht="13.5" customHeight="1" x14ac:dyDescent="0.2">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78" t="s">
        <v>517</v>
      </c>
      <c r="AL11" s="1179"/>
      <c r="AM11" s="1179"/>
      <c r="AN11" s="1180"/>
      <c r="AO11" s="316">
        <v>27766</v>
      </c>
      <c r="AP11" s="316">
        <v>38</v>
      </c>
      <c r="AQ11" s="317">
        <v>119</v>
      </c>
      <c r="AR11" s="318">
        <v>-68.099999999999994</v>
      </c>
    </row>
    <row r="12" spans="1:46" ht="13.5" customHeight="1" x14ac:dyDescent="0.2">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78" t="s">
        <v>518</v>
      </c>
      <c r="AL12" s="1179"/>
      <c r="AM12" s="1179"/>
      <c r="AN12" s="1180"/>
      <c r="AO12" s="316">
        <v>308240</v>
      </c>
      <c r="AP12" s="316">
        <v>420</v>
      </c>
      <c r="AQ12" s="317">
        <v>1204</v>
      </c>
      <c r="AR12" s="318">
        <v>-65.099999999999994</v>
      </c>
    </row>
    <row r="13" spans="1:46" ht="13.5" customHeight="1" x14ac:dyDescent="0.2">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78" t="s">
        <v>519</v>
      </c>
      <c r="AL13" s="1179"/>
      <c r="AM13" s="1179"/>
      <c r="AN13" s="1180"/>
      <c r="AO13" s="316" t="s">
        <v>520</v>
      </c>
      <c r="AP13" s="316" t="s">
        <v>520</v>
      </c>
      <c r="AQ13" s="317">
        <v>5</v>
      </c>
      <c r="AR13" s="318" t="s">
        <v>520</v>
      </c>
    </row>
    <row r="14" spans="1:46" ht="13.5" customHeight="1" x14ac:dyDescent="0.2">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78" t="s">
        <v>521</v>
      </c>
      <c r="AL14" s="1179"/>
      <c r="AM14" s="1179"/>
      <c r="AN14" s="1180"/>
      <c r="AO14" s="316">
        <v>1533551</v>
      </c>
      <c r="AP14" s="316">
        <v>2090</v>
      </c>
      <c r="AQ14" s="317">
        <v>1915</v>
      </c>
      <c r="AR14" s="318">
        <v>9.1</v>
      </c>
    </row>
    <row r="15" spans="1:46" ht="13.5" customHeight="1" x14ac:dyDescent="0.2">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78" t="s">
        <v>522</v>
      </c>
      <c r="AL15" s="1179"/>
      <c r="AM15" s="1179"/>
      <c r="AN15" s="1180"/>
      <c r="AO15" s="316">
        <v>331832</v>
      </c>
      <c r="AP15" s="316">
        <v>452</v>
      </c>
      <c r="AQ15" s="317">
        <v>1236</v>
      </c>
      <c r="AR15" s="318">
        <v>-63.4</v>
      </c>
    </row>
    <row r="16" spans="1:46" ht="13" x14ac:dyDescent="0.2">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81" t="s">
        <v>523</v>
      </c>
      <c r="AL16" s="1182"/>
      <c r="AM16" s="1182"/>
      <c r="AN16" s="1183"/>
      <c r="AO16" s="316">
        <v>-7501230</v>
      </c>
      <c r="AP16" s="316">
        <v>-10224</v>
      </c>
      <c r="AQ16" s="317">
        <v>-7821</v>
      </c>
      <c r="AR16" s="318">
        <v>30.7</v>
      </c>
    </row>
    <row r="17" spans="1:46" ht="13" x14ac:dyDescent="0.2">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81" t="s">
        <v>184</v>
      </c>
      <c r="AL17" s="1182"/>
      <c r="AM17" s="1182"/>
      <c r="AN17" s="1183"/>
      <c r="AO17" s="316">
        <v>79483709</v>
      </c>
      <c r="AP17" s="316">
        <v>108330</v>
      </c>
      <c r="AQ17" s="317">
        <v>101379</v>
      </c>
      <c r="AR17" s="318">
        <v>6.9</v>
      </c>
    </row>
    <row r="18" spans="1:46" ht="13" x14ac:dyDescent="0.2">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ht="13" x14ac:dyDescent="0.2">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524</v>
      </c>
      <c r="AL19" s="294"/>
      <c r="AM19" s="294"/>
      <c r="AN19" s="294"/>
      <c r="AO19" s="294"/>
      <c r="AP19" s="294"/>
      <c r="AQ19" s="294"/>
      <c r="AR19" s="294"/>
    </row>
    <row r="20" spans="1:46" ht="13" x14ac:dyDescent="0.2">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525</v>
      </c>
      <c r="AP20" s="324" t="s">
        <v>526</v>
      </c>
      <c r="AQ20" s="325" t="s">
        <v>527</v>
      </c>
      <c r="AR20" s="326"/>
    </row>
    <row r="21" spans="1:46" s="332" customFormat="1" ht="13" x14ac:dyDescent="0.2">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73" t="s">
        <v>528</v>
      </c>
      <c r="AL21" s="1174"/>
      <c r="AM21" s="1174"/>
      <c r="AN21" s="1175"/>
      <c r="AO21" s="328">
        <v>11.63</v>
      </c>
      <c r="AP21" s="329">
        <v>10.89</v>
      </c>
      <c r="AQ21" s="330">
        <v>0.74</v>
      </c>
      <c r="AR21" s="299"/>
      <c r="AS21" s="331"/>
      <c r="AT21" s="327"/>
    </row>
    <row r="22" spans="1:46" s="332" customFormat="1" ht="13" x14ac:dyDescent="0.2">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73" t="s">
        <v>529</v>
      </c>
      <c r="AL22" s="1174"/>
      <c r="AM22" s="1174"/>
      <c r="AN22" s="1175"/>
      <c r="AO22" s="333">
        <v>100.1</v>
      </c>
      <c r="AP22" s="334">
        <v>99.9</v>
      </c>
      <c r="AQ22" s="335">
        <v>0.2</v>
      </c>
      <c r="AR22" s="319"/>
      <c r="AS22" s="331"/>
      <c r="AT22" s="327"/>
    </row>
    <row r="23" spans="1:46" s="332" customFormat="1" ht="13" x14ac:dyDescent="0.2">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ht="13" x14ac:dyDescent="0.2">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ht="13" x14ac:dyDescent="0.2">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ht="13" x14ac:dyDescent="0.2">
      <c r="A26" s="299" t="s">
        <v>530</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ht="13" x14ac:dyDescent="0.2">
      <c r="A27" s="340"/>
      <c r="AO27" s="294"/>
      <c r="AP27" s="294"/>
      <c r="AQ27" s="294"/>
      <c r="AR27" s="294"/>
      <c r="AS27" s="294"/>
      <c r="AT27" s="294"/>
    </row>
    <row r="28" spans="1:46" ht="16.5" x14ac:dyDescent="0.2">
      <c r="A28" s="295" t="s">
        <v>531</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ht="13" x14ac:dyDescent="0.2">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532</v>
      </c>
      <c r="AL29" s="299"/>
      <c r="AM29" s="299"/>
      <c r="AN29" s="299"/>
      <c r="AO29" s="294"/>
      <c r="AP29" s="294"/>
      <c r="AQ29" s="294"/>
      <c r="AR29" s="294"/>
      <c r="AS29" s="342"/>
    </row>
    <row r="30" spans="1:46" ht="13" x14ac:dyDescent="0.2">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6" t="s">
        <v>510</v>
      </c>
      <c r="AP30" s="304"/>
      <c r="AQ30" s="305" t="s">
        <v>511</v>
      </c>
      <c r="AR30" s="306"/>
    </row>
    <row r="31" spans="1:46" ht="13" x14ac:dyDescent="0.2">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7"/>
      <c r="AP31" s="310" t="s">
        <v>512</v>
      </c>
      <c r="AQ31" s="311" t="s">
        <v>513</v>
      </c>
      <c r="AR31" s="312" t="s">
        <v>514</v>
      </c>
    </row>
    <row r="32" spans="1:46" ht="27" customHeight="1" x14ac:dyDescent="0.2">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9" t="s">
        <v>533</v>
      </c>
      <c r="AL32" s="1190"/>
      <c r="AM32" s="1190"/>
      <c r="AN32" s="1191"/>
      <c r="AO32" s="343">
        <v>35114988</v>
      </c>
      <c r="AP32" s="343">
        <v>47859</v>
      </c>
      <c r="AQ32" s="344">
        <v>32340</v>
      </c>
      <c r="AR32" s="345">
        <v>48</v>
      </c>
    </row>
    <row r="33" spans="1:46" ht="13.5" customHeight="1" x14ac:dyDescent="0.2">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9" t="s">
        <v>534</v>
      </c>
      <c r="AL33" s="1190"/>
      <c r="AM33" s="1190"/>
      <c r="AN33" s="1191"/>
      <c r="AO33" s="343" t="s">
        <v>520</v>
      </c>
      <c r="AP33" s="343" t="s">
        <v>520</v>
      </c>
      <c r="AQ33" s="344">
        <v>3070</v>
      </c>
      <c r="AR33" s="345" t="s">
        <v>520</v>
      </c>
    </row>
    <row r="34" spans="1:46" ht="27" customHeight="1" x14ac:dyDescent="0.2">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9" t="s">
        <v>535</v>
      </c>
      <c r="AL34" s="1190"/>
      <c r="AM34" s="1190"/>
      <c r="AN34" s="1191"/>
      <c r="AO34" s="343">
        <v>2333333</v>
      </c>
      <c r="AP34" s="343">
        <v>3180</v>
      </c>
      <c r="AQ34" s="344">
        <v>20684</v>
      </c>
      <c r="AR34" s="345">
        <v>-84.6</v>
      </c>
    </row>
    <row r="35" spans="1:46" ht="27" customHeight="1" x14ac:dyDescent="0.2">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9" t="s">
        <v>536</v>
      </c>
      <c r="AL35" s="1190"/>
      <c r="AM35" s="1190"/>
      <c r="AN35" s="1191"/>
      <c r="AO35" s="343">
        <v>4994240</v>
      </c>
      <c r="AP35" s="343">
        <v>6807</v>
      </c>
      <c r="AQ35" s="344">
        <v>10383</v>
      </c>
      <c r="AR35" s="345">
        <v>-34.4</v>
      </c>
    </row>
    <row r="36" spans="1:46" ht="27" customHeight="1" x14ac:dyDescent="0.2">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9" t="s">
        <v>537</v>
      </c>
      <c r="AL36" s="1190"/>
      <c r="AM36" s="1190"/>
      <c r="AN36" s="1191"/>
      <c r="AO36" s="343">
        <v>265</v>
      </c>
      <c r="AP36" s="343">
        <v>0</v>
      </c>
      <c r="AQ36" s="344">
        <v>181</v>
      </c>
      <c r="AR36" s="345">
        <v>-100</v>
      </c>
    </row>
    <row r="37" spans="1:46" ht="13.5" customHeight="1" x14ac:dyDescent="0.2">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9" t="s">
        <v>538</v>
      </c>
      <c r="AL37" s="1190"/>
      <c r="AM37" s="1190"/>
      <c r="AN37" s="1191"/>
      <c r="AO37" s="343">
        <v>103721</v>
      </c>
      <c r="AP37" s="343">
        <v>141</v>
      </c>
      <c r="AQ37" s="344">
        <v>1161</v>
      </c>
      <c r="AR37" s="345">
        <v>-87.9</v>
      </c>
    </row>
    <row r="38" spans="1:46" ht="27" customHeight="1" x14ac:dyDescent="0.2">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92" t="s">
        <v>539</v>
      </c>
      <c r="AL38" s="1193"/>
      <c r="AM38" s="1193"/>
      <c r="AN38" s="1194"/>
      <c r="AO38" s="346">
        <v>1046</v>
      </c>
      <c r="AP38" s="346">
        <v>1</v>
      </c>
      <c r="AQ38" s="347">
        <v>0</v>
      </c>
      <c r="AR38" s="335">
        <v>0</v>
      </c>
      <c r="AS38" s="342"/>
    </row>
    <row r="39" spans="1:46" ht="13" x14ac:dyDescent="0.2">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92" t="s">
        <v>540</v>
      </c>
      <c r="AL39" s="1193"/>
      <c r="AM39" s="1193"/>
      <c r="AN39" s="1194"/>
      <c r="AO39" s="343">
        <v>-12169045</v>
      </c>
      <c r="AP39" s="343">
        <v>-16585</v>
      </c>
      <c r="AQ39" s="344">
        <v>-17790</v>
      </c>
      <c r="AR39" s="345">
        <v>-6.8</v>
      </c>
      <c r="AS39" s="342"/>
    </row>
    <row r="40" spans="1:46" ht="27" customHeight="1" x14ac:dyDescent="0.2">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9" t="s">
        <v>541</v>
      </c>
      <c r="AL40" s="1190"/>
      <c r="AM40" s="1190"/>
      <c r="AN40" s="1191"/>
      <c r="AO40" s="343">
        <v>-20259183</v>
      </c>
      <c r="AP40" s="343">
        <v>-27612</v>
      </c>
      <c r="AQ40" s="344">
        <v>-32769</v>
      </c>
      <c r="AR40" s="345">
        <v>-15.7</v>
      </c>
      <c r="AS40" s="342"/>
    </row>
    <row r="41" spans="1:46" ht="13" x14ac:dyDescent="0.2">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95" t="s">
        <v>297</v>
      </c>
      <c r="AL41" s="1196"/>
      <c r="AM41" s="1196"/>
      <c r="AN41" s="1197"/>
      <c r="AO41" s="343">
        <v>10119365</v>
      </c>
      <c r="AP41" s="343">
        <v>13792</v>
      </c>
      <c r="AQ41" s="344">
        <v>17259</v>
      </c>
      <c r="AR41" s="345">
        <v>-20.100000000000001</v>
      </c>
      <c r="AS41" s="342"/>
    </row>
    <row r="42" spans="1:46" ht="13" x14ac:dyDescent="0.2">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542</v>
      </c>
      <c r="AL42" s="294"/>
      <c r="AM42" s="294"/>
      <c r="AN42" s="294"/>
      <c r="AO42" s="294"/>
      <c r="AP42" s="294"/>
      <c r="AQ42" s="319"/>
      <c r="AR42" s="319"/>
      <c r="AS42" s="342"/>
    </row>
    <row r="43" spans="1:46" ht="13" x14ac:dyDescent="0.2">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ht="13" x14ac:dyDescent="0.2">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ht="13" x14ac:dyDescent="0.2">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ht="13" x14ac:dyDescent="0.2">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2">
      <c r="A47" s="352" t="s">
        <v>543</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ht="13" x14ac:dyDescent="0.2">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544</v>
      </c>
      <c r="AL48" s="353"/>
      <c r="AM48" s="353"/>
      <c r="AN48" s="353"/>
      <c r="AO48" s="353"/>
      <c r="AP48" s="353"/>
      <c r="AQ48" s="354"/>
      <c r="AR48" s="353"/>
    </row>
    <row r="49" spans="1:44" ht="13.5" customHeight="1" x14ac:dyDescent="0.2">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84" t="s">
        <v>510</v>
      </c>
      <c r="AN49" s="1186" t="s">
        <v>545</v>
      </c>
      <c r="AO49" s="1187"/>
      <c r="AP49" s="1187"/>
      <c r="AQ49" s="1187"/>
      <c r="AR49" s="1188"/>
    </row>
    <row r="50" spans="1:44" ht="13" x14ac:dyDescent="0.2">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85"/>
      <c r="AN50" s="359" t="s">
        <v>546</v>
      </c>
      <c r="AO50" s="360" t="s">
        <v>547</v>
      </c>
      <c r="AP50" s="361" t="s">
        <v>548</v>
      </c>
      <c r="AQ50" s="362" t="s">
        <v>549</v>
      </c>
      <c r="AR50" s="363" t="s">
        <v>550</v>
      </c>
    </row>
    <row r="51" spans="1:44" ht="13" x14ac:dyDescent="0.2">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551</v>
      </c>
      <c r="AL51" s="356"/>
      <c r="AM51" s="364">
        <v>48498664</v>
      </c>
      <c r="AN51" s="365">
        <v>65964</v>
      </c>
      <c r="AO51" s="366">
        <v>10.7</v>
      </c>
      <c r="AP51" s="367">
        <v>51898</v>
      </c>
      <c r="AQ51" s="368">
        <v>-3.1</v>
      </c>
      <c r="AR51" s="369">
        <v>13.8</v>
      </c>
    </row>
    <row r="52" spans="1:44" ht="13" x14ac:dyDescent="0.2">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552</v>
      </c>
      <c r="AM52" s="372">
        <v>18293782</v>
      </c>
      <c r="AN52" s="373">
        <v>24882</v>
      </c>
      <c r="AO52" s="374">
        <v>-5.0999999999999996</v>
      </c>
      <c r="AP52" s="375">
        <v>25986</v>
      </c>
      <c r="AQ52" s="376">
        <v>2.9</v>
      </c>
      <c r="AR52" s="377">
        <v>-8</v>
      </c>
    </row>
    <row r="53" spans="1:44" ht="13" x14ac:dyDescent="0.2">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553</v>
      </c>
      <c r="AL53" s="356"/>
      <c r="AM53" s="364">
        <v>35216074</v>
      </c>
      <c r="AN53" s="365">
        <v>47989</v>
      </c>
      <c r="AO53" s="366">
        <v>-27.2</v>
      </c>
      <c r="AP53" s="367">
        <v>51684</v>
      </c>
      <c r="AQ53" s="368">
        <v>-0.4</v>
      </c>
      <c r="AR53" s="369">
        <v>-26.8</v>
      </c>
    </row>
    <row r="54" spans="1:44" ht="13" x14ac:dyDescent="0.2">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552</v>
      </c>
      <c r="AM54" s="372">
        <v>11776702</v>
      </c>
      <c r="AN54" s="373">
        <v>16048</v>
      </c>
      <c r="AO54" s="374">
        <v>-35.5</v>
      </c>
      <c r="AP54" s="375">
        <v>26671</v>
      </c>
      <c r="AQ54" s="376">
        <v>2.6</v>
      </c>
      <c r="AR54" s="377">
        <v>-38.1</v>
      </c>
    </row>
    <row r="55" spans="1:44" ht="13" x14ac:dyDescent="0.2">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554</v>
      </c>
      <c r="AL55" s="356"/>
      <c r="AM55" s="364">
        <v>46691906</v>
      </c>
      <c r="AN55" s="365">
        <v>63585</v>
      </c>
      <c r="AO55" s="366">
        <v>32.5</v>
      </c>
      <c r="AP55" s="367">
        <v>52897</v>
      </c>
      <c r="AQ55" s="368">
        <v>2.2999999999999998</v>
      </c>
      <c r="AR55" s="369">
        <v>30.2</v>
      </c>
    </row>
    <row r="56" spans="1:44" ht="13" x14ac:dyDescent="0.2">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552</v>
      </c>
      <c r="AM56" s="372">
        <v>13970071</v>
      </c>
      <c r="AN56" s="373">
        <v>19025</v>
      </c>
      <c r="AO56" s="374">
        <v>18.600000000000001</v>
      </c>
      <c r="AP56" s="375">
        <v>27013</v>
      </c>
      <c r="AQ56" s="376">
        <v>1.3</v>
      </c>
      <c r="AR56" s="377">
        <v>17.3</v>
      </c>
    </row>
    <row r="57" spans="1:44" ht="13" x14ac:dyDescent="0.2">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555</v>
      </c>
      <c r="AL57" s="356"/>
      <c r="AM57" s="364">
        <v>56990471</v>
      </c>
      <c r="AN57" s="365">
        <v>77633</v>
      </c>
      <c r="AO57" s="366">
        <v>22.1</v>
      </c>
      <c r="AP57" s="367">
        <v>54945</v>
      </c>
      <c r="AQ57" s="368">
        <v>3.9</v>
      </c>
      <c r="AR57" s="369">
        <v>18.2</v>
      </c>
    </row>
    <row r="58" spans="1:44" ht="13" x14ac:dyDescent="0.2">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552</v>
      </c>
      <c r="AM58" s="372">
        <v>19341291</v>
      </c>
      <c r="AN58" s="373">
        <v>26347</v>
      </c>
      <c r="AO58" s="374">
        <v>38.5</v>
      </c>
      <c r="AP58" s="375">
        <v>29293</v>
      </c>
      <c r="AQ58" s="376">
        <v>8.4</v>
      </c>
      <c r="AR58" s="377">
        <v>30.1</v>
      </c>
    </row>
    <row r="59" spans="1:44" ht="13" x14ac:dyDescent="0.2">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556</v>
      </c>
      <c r="AL59" s="356"/>
      <c r="AM59" s="364">
        <v>67300225</v>
      </c>
      <c r="AN59" s="365">
        <v>91725</v>
      </c>
      <c r="AO59" s="366">
        <v>18.2</v>
      </c>
      <c r="AP59" s="367">
        <v>57132</v>
      </c>
      <c r="AQ59" s="368">
        <v>4</v>
      </c>
      <c r="AR59" s="369">
        <v>14.2</v>
      </c>
    </row>
    <row r="60" spans="1:44" ht="13" x14ac:dyDescent="0.2">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552</v>
      </c>
      <c r="AM60" s="372">
        <v>26251496</v>
      </c>
      <c r="AN60" s="373">
        <v>35779</v>
      </c>
      <c r="AO60" s="374">
        <v>35.799999999999997</v>
      </c>
      <c r="AP60" s="375">
        <v>30126</v>
      </c>
      <c r="AQ60" s="376">
        <v>2.8</v>
      </c>
      <c r="AR60" s="377">
        <v>33</v>
      </c>
    </row>
    <row r="61" spans="1:44" ht="13" x14ac:dyDescent="0.2">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557</v>
      </c>
      <c r="AL61" s="378"/>
      <c r="AM61" s="379">
        <v>50939468</v>
      </c>
      <c r="AN61" s="380">
        <v>69379</v>
      </c>
      <c r="AO61" s="381">
        <v>11.3</v>
      </c>
      <c r="AP61" s="382">
        <v>53711</v>
      </c>
      <c r="AQ61" s="383">
        <v>1.3</v>
      </c>
      <c r="AR61" s="369">
        <v>10</v>
      </c>
    </row>
    <row r="62" spans="1:44" ht="13" x14ac:dyDescent="0.2">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552</v>
      </c>
      <c r="AM62" s="372">
        <v>17926668</v>
      </c>
      <c r="AN62" s="373">
        <v>24416</v>
      </c>
      <c r="AO62" s="374">
        <v>10.5</v>
      </c>
      <c r="AP62" s="375">
        <v>27818</v>
      </c>
      <c r="AQ62" s="376">
        <v>3.6</v>
      </c>
      <c r="AR62" s="377">
        <v>6.9</v>
      </c>
    </row>
    <row r="63" spans="1:44" ht="13" x14ac:dyDescent="0.2">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ht="13" x14ac:dyDescent="0.2">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ht="13" x14ac:dyDescent="0.2">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ht="13" x14ac:dyDescent="0.2">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2">
      <c r="AK67" s="294"/>
      <c r="AL67" s="294"/>
      <c r="AM67" s="294"/>
      <c r="AN67" s="294"/>
      <c r="AO67" s="294"/>
      <c r="AP67" s="294"/>
      <c r="AQ67" s="294"/>
      <c r="AR67" s="294"/>
      <c r="AS67" s="294"/>
      <c r="AT67" s="294"/>
    </row>
    <row r="68" spans="1:46" ht="13.5" hidden="1" customHeight="1" x14ac:dyDescent="0.2">
      <c r="AK68" s="294"/>
      <c r="AL68" s="294"/>
      <c r="AM68" s="294"/>
      <c r="AN68" s="294"/>
      <c r="AO68" s="294"/>
      <c r="AP68" s="294"/>
      <c r="AQ68" s="294"/>
      <c r="AR68" s="294"/>
    </row>
    <row r="69" spans="1:46" ht="13.5" hidden="1" customHeight="1" x14ac:dyDescent="0.2">
      <c r="AK69" s="294"/>
      <c r="AL69" s="294"/>
      <c r="AM69" s="294"/>
      <c r="AN69" s="294"/>
      <c r="AO69" s="294"/>
      <c r="AP69" s="294"/>
      <c r="AQ69" s="294"/>
      <c r="AR69" s="294"/>
    </row>
    <row r="70" spans="1:46" ht="13" hidden="1" x14ac:dyDescent="0.2">
      <c r="AK70" s="294"/>
      <c r="AL70" s="294"/>
      <c r="AM70" s="294"/>
      <c r="AN70" s="294"/>
      <c r="AO70" s="294"/>
      <c r="AP70" s="294"/>
      <c r="AQ70" s="294"/>
      <c r="AR70" s="294"/>
    </row>
    <row r="71" spans="1:46" ht="13" hidden="1" x14ac:dyDescent="0.2">
      <c r="AK71" s="294"/>
      <c r="AL71" s="294"/>
      <c r="AM71" s="294"/>
      <c r="AN71" s="294"/>
      <c r="AO71" s="294"/>
      <c r="AP71" s="294"/>
      <c r="AQ71" s="294"/>
      <c r="AR71" s="294"/>
    </row>
    <row r="72" spans="1:46" ht="13" hidden="1" x14ac:dyDescent="0.2">
      <c r="AK72" s="294"/>
      <c r="AL72" s="294"/>
      <c r="AM72" s="294"/>
      <c r="AN72" s="294"/>
      <c r="AO72" s="294"/>
      <c r="AP72" s="294"/>
      <c r="AQ72" s="294"/>
      <c r="AR72" s="294"/>
    </row>
    <row r="73" spans="1:46" ht="13" hidden="1" x14ac:dyDescent="0.2">
      <c r="AK73" s="294"/>
      <c r="AL73" s="294"/>
      <c r="AM73" s="294"/>
      <c r="AN73" s="294"/>
      <c r="AO73" s="294"/>
      <c r="AP73" s="294"/>
      <c r="AQ73" s="294"/>
      <c r="AR73" s="294"/>
    </row>
    <row r="74" spans="1:46" ht="13" hidden="1" x14ac:dyDescent="0.2"/>
  </sheetData>
  <sheetProtection algorithmName="SHA-512" hashValue="XmbeHzV7bCkEN6YFy+wUwgtrLzYKa7xamxGESz52WIaTSfN3vbbZTGvlt61s6zOksOO7chkW+z2QDcLqRTY/Eg==" saltValue="wBbIX93brIsP3vNOCc7tG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 right="0" top="0.39370078740157483" bottom="0.39370078740157483" header="0.19685039370078741" footer="0.19685039370078741"/>
  <pageSetup paperSize="8" scale="86"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53125" style="292" customWidth="1"/>
    <col min="126" max="16384" width="9" style="291" hidden="1"/>
  </cols>
  <sheetData>
    <row r="1" spans="2:125" ht="13.5" customHeight="1"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ht="13" x14ac:dyDescent="0.2">
      <c r="B2" s="291"/>
      <c r="DG2" s="291"/>
    </row>
    <row r="3" spans="2:125" ht="13" x14ac:dyDescent="0.2">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ht="13" x14ac:dyDescent="0.2"/>
    <row r="5" spans="2:125" ht="13" x14ac:dyDescent="0.2"/>
    <row r="6" spans="2:125" ht="13" x14ac:dyDescent="0.2"/>
    <row r="7" spans="2:125" ht="13" x14ac:dyDescent="0.2"/>
    <row r="8" spans="2:125" ht="13" x14ac:dyDescent="0.2"/>
    <row r="9" spans="2:125" ht="13" x14ac:dyDescent="0.2">
      <c r="DU9" s="291"/>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91"/>
    </row>
    <row r="18" spans="125:125" ht="13" x14ac:dyDescent="0.2"/>
    <row r="19" spans="125:125" ht="13" x14ac:dyDescent="0.2"/>
    <row r="20" spans="125:125" ht="13" x14ac:dyDescent="0.2">
      <c r="DU20" s="291"/>
    </row>
    <row r="21" spans="125:125" ht="13" x14ac:dyDescent="0.2">
      <c r="DU21" s="291"/>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91"/>
    </row>
    <row r="29" spans="125:125" ht="13" x14ac:dyDescent="0.2"/>
    <row r="30" spans="125:125" ht="13" x14ac:dyDescent="0.2"/>
    <row r="31" spans="125:125" ht="13" x14ac:dyDescent="0.2"/>
    <row r="32" spans="125:125" ht="13" x14ac:dyDescent="0.2"/>
    <row r="33" spans="2:125" ht="13" x14ac:dyDescent="0.2">
      <c r="B33" s="291"/>
      <c r="G33" s="291"/>
      <c r="I33" s="291"/>
    </row>
    <row r="34" spans="2:125" ht="13" x14ac:dyDescent="0.2">
      <c r="C34" s="291"/>
      <c r="P34" s="291"/>
      <c r="DE34" s="291"/>
      <c r="DH34" s="291"/>
    </row>
    <row r="35" spans="2:125" ht="13" x14ac:dyDescent="0.2">
      <c r="D35" s="291"/>
      <c r="E35" s="291"/>
      <c r="DG35" s="291"/>
      <c r="DJ35" s="291"/>
      <c r="DP35" s="291"/>
      <c r="DQ35" s="291"/>
      <c r="DR35" s="291"/>
      <c r="DS35" s="291"/>
      <c r="DT35" s="291"/>
      <c r="DU35" s="291"/>
    </row>
    <row r="36" spans="2:125" ht="13" x14ac:dyDescent="0.2">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ht="13" x14ac:dyDescent="0.2">
      <c r="DU37" s="291"/>
    </row>
    <row r="38" spans="2:125" ht="13" x14ac:dyDescent="0.2">
      <c r="DT38" s="291"/>
      <c r="DU38" s="291"/>
    </row>
    <row r="39" spans="2:125" ht="13" x14ac:dyDescent="0.2"/>
    <row r="40" spans="2:125" ht="13" x14ac:dyDescent="0.2">
      <c r="DH40" s="291"/>
    </row>
    <row r="41" spans="2:125" ht="13" x14ac:dyDescent="0.2">
      <c r="DE41" s="291"/>
    </row>
    <row r="42" spans="2:125" ht="13" x14ac:dyDescent="0.2">
      <c r="DG42" s="291"/>
      <c r="DJ42" s="291"/>
    </row>
    <row r="43" spans="2:125" ht="13" x14ac:dyDescent="0.2">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ht="13" x14ac:dyDescent="0.2">
      <c r="DU44" s="291"/>
    </row>
    <row r="45" spans="2:125" ht="13" x14ac:dyDescent="0.2"/>
    <row r="46" spans="2:125" ht="13" x14ac:dyDescent="0.2"/>
    <row r="47" spans="2:125" ht="13" x14ac:dyDescent="0.2"/>
    <row r="48" spans="2:125" ht="13" x14ac:dyDescent="0.2">
      <c r="DT48" s="291"/>
      <c r="DU48" s="291"/>
    </row>
    <row r="49" spans="120:125" ht="13" x14ac:dyDescent="0.2">
      <c r="DU49" s="291"/>
    </row>
    <row r="50" spans="120:125" ht="13" x14ac:dyDescent="0.2">
      <c r="DU50" s="291"/>
    </row>
    <row r="51" spans="120:125" ht="13" x14ac:dyDescent="0.2">
      <c r="DP51" s="291"/>
      <c r="DQ51" s="291"/>
      <c r="DR51" s="291"/>
      <c r="DS51" s="291"/>
      <c r="DT51" s="291"/>
      <c r="DU51" s="291"/>
    </row>
    <row r="52" spans="120:125" ht="13" x14ac:dyDescent="0.2"/>
    <row r="53" spans="120:125" ht="13" x14ac:dyDescent="0.2"/>
    <row r="54" spans="120:125" ht="13" x14ac:dyDescent="0.2">
      <c r="DU54" s="291"/>
    </row>
    <row r="55" spans="120:125" ht="13" x14ac:dyDescent="0.2"/>
    <row r="56" spans="120:125" ht="13" x14ac:dyDescent="0.2"/>
    <row r="57" spans="120:125" ht="13" x14ac:dyDescent="0.2"/>
    <row r="58" spans="120:125" ht="13" x14ac:dyDescent="0.2">
      <c r="DU58" s="291"/>
    </row>
    <row r="59" spans="120:125" ht="13" x14ac:dyDescent="0.2"/>
    <row r="60" spans="120:125" ht="13" x14ac:dyDescent="0.2"/>
    <row r="61" spans="120:125" ht="13" x14ac:dyDescent="0.2"/>
    <row r="62" spans="120:125" ht="13" x14ac:dyDescent="0.2"/>
    <row r="63" spans="120:125" ht="13" x14ac:dyDescent="0.2">
      <c r="DU63" s="291"/>
    </row>
    <row r="64" spans="120:125" ht="13" x14ac:dyDescent="0.2">
      <c r="DT64" s="291"/>
      <c r="DU64" s="291"/>
    </row>
    <row r="65" spans="123:125" ht="13" x14ac:dyDescent="0.2"/>
    <row r="66" spans="123:125" ht="13" x14ac:dyDescent="0.2"/>
    <row r="67" spans="123:125" ht="13" x14ac:dyDescent="0.2"/>
    <row r="68" spans="123:125" ht="13" x14ac:dyDescent="0.2"/>
    <row r="69" spans="123:125" ht="13" x14ac:dyDescent="0.2">
      <c r="DS69" s="291"/>
      <c r="DT69" s="291"/>
      <c r="DU69" s="291"/>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91"/>
    </row>
    <row r="83" spans="116:125" ht="13" x14ac:dyDescent="0.2">
      <c r="DM83" s="291"/>
      <c r="DN83" s="291"/>
      <c r="DO83" s="291"/>
      <c r="DP83" s="291"/>
      <c r="DQ83" s="291"/>
      <c r="DR83" s="291"/>
      <c r="DS83" s="291"/>
      <c r="DT83" s="291"/>
      <c r="DU83" s="291"/>
    </row>
    <row r="84" spans="116:125" ht="13" x14ac:dyDescent="0.2"/>
    <row r="85" spans="116:125" ht="13" x14ac:dyDescent="0.2"/>
    <row r="86" spans="116:125" ht="13" x14ac:dyDescent="0.2"/>
    <row r="87" spans="116:125" ht="13" x14ac:dyDescent="0.2"/>
    <row r="88" spans="116:125" ht="13" x14ac:dyDescent="0.2">
      <c r="DU88" s="291"/>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91"/>
      <c r="DT94" s="291"/>
      <c r="DU94" s="291"/>
    </row>
    <row r="95" spans="116:125" ht="13.5" customHeight="1" x14ac:dyDescent="0.2">
      <c r="DU95" s="291"/>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1"/>
    </row>
    <row r="102" spans="124:125" ht="13.5" customHeight="1" x14ac:dyDescent="0.2"/>
    <row r="103" spans="124:125" ht="13.5" customHeight="1" x14ac:dyDescent="0.2"/>
    <row r="104" spans="124:125" ht="13.5" customHeight="1" x14ac:dyDescent="0.2">
      <c r="DT104" s="291"/>
      <c r="DU104" s="291"/>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559</v>
      </c>
    </row>
    <row r="120" spans="125:125" ht="13.5" hidden="1" customHeight="1" x14ac:dyDescent="0.2"/>
    <row r="121" spans="125:125" ht="13.5" hidden="1" customHeight="1" x14ac:dyDescent="0.2">
      <c r="DU121" s="291"/>
    </row>
  </sheetData>
  <sheetProtection algorithmName="SHA-512" hashValue="tPFMK/9IHFR8AmnOWT3+dMDXzbxQf4xRwAFuwtfPX85I+Y3W3+i/yr32DH3THhqGMVB2rJYFUHZ+74kEQ2LyQQ==" saltValue="JUkFwsrEUdAHiXMYYZO7Fg==" spinCount="100000" sheet="1" objects="1" scenarios="1"/>
  <dataConsolidate/>
  <phoneticPr fontId="2"/>
  <printOptions horizontalCentered="1"/>
  <pageMargins left="0" right="0" top="0.39370078740157483" bottom="0.39370078740157483" header="0.19685039370078741" footer="0.19685039370078741"/>
  <pageSetup paperSize="8" scale="55"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53125" style="292" customWidth="1"/>
    <col min="126" max="142" width="0" style="291" hidden="1" customWidth="1"/>
    <col min="143" max="16384" width="9" style="291" hidden="1"/>
  </cols>
  <sheetData>
    <row r="1" spans="1:125" ht="13.5" customHeight="1"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ht="13" x14ac:dyDescent="0.2">
      <c r="B2" s="291"/>
      <c r="T2" s="291"/>
    </row>
    <row r="3" spans="1:125" ht="13"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91"/>
      <c r="G33" s="291"/>
      <c r="I33" s="291"/>
    </row>
    <row r="34" spans="2:125" ht="13" x14ac:dyDescent="0.2">
      <c r="C34" s="291"/>
      <c r="P34" s="291"/>
      <c r="R34" s="291"/>
      <c r="U34" s="291"/>
    </row>
    <row r="35" spans="2:125" ht="13" x14ac:dyDescent="0.2">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ht="13" x14ac:dyDescent="0.2">
      <c r="F36" s="291"/>
      <c r="H36" s="291"/>
      <c r="J36" s="291"/>
      <c r="K36" s="291"/>
      <c r="L36" s="291"/>
      <c r="M36" s="291"/>
      <c r="N36" s="291"/>
      <c r="O36" s="291"/>
      <c r="Q36" s="291"/>
      <c r="S36" s="291"/>
      <c r="V36" s="291"/>
    </row>
    <row r="37" spans="2:125" ht="13" x14ac:dyDescent="0.2"/>
    <row r="38" spans="2:125" ht="13" x14ac:dyDescent="0.2"/>
    <row r="39" spans="2:125" ht="13" x14ac:dyDescent="0.2"/>
    <row r="40" spans="2:125" ht="13" x14ac:dyDescent="0.2">
      <c r="U40" s="291"/>
    </row>
    <row r="41" spans="2:125" ht="13" x14ac:dyDescent="0.2">
      <c r="R41" s="291"/>
    </row>
    <row r="42" spans="2:125" ht="13" x14ac:dyDescent="0.2">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ht="13" x14ac:dyDescent="0.2">
      <c r="Q43" s="291"/>
      <c r="S43" s="291"/>
      <c r="V43" s="291"/>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560</v>
      </c>
    </row>
  </sheetData>
  <sheetProtection algorithmName="SHA-512" hashValue="i92Fgyy79YQv0jeMrvTPlcdBGUhqa11Ekt98dZ97Zo8xOxyR2p9dyzw/D67lGOe1Ny17FT5kA5cs5mTaIrpQlw==" saltValue="vD5g4YEFaFpzVGshkyHMgg==" spinCount="100000" sheet="1" objects="1" scenarios="1"/>
  <dataConsolidate/>
  <phoneticPr fontId="2"/>
  <printOptions horizontalCentered="1"/>
  <pageMargins left="0" right="0" top="0.39370078740157483" bottom="0.39370078740157483" header="0.19685039370078741" footer="0.19685039370078741"/>
  <pageSetup paperSize="8" scale="55"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561</v>
      </c>
      <c r="G46" s="8" t="s">
        <v>562</v>
      </c>
      <c r="H46" s="8" t="s">
        <v>563</v>
      </c>
      <c r="I46" s="8" t="s">
        <v>564</v>
      </c>
      <c r="J46" s="9" t="s">
        <v>565</v>
      </c>
    </row>
    <row r="47" spans="2:10" ht="57.75" customHeight="1" x14ac:dyDescent="0.2">
      <c r="B47" s="10"/>
      <c r="C47" s="1198" t="s">
        <v>3</v>
      </c>
      <c r="D47" s="1198"/>
      <c r="E47" s="1199"/>
      <c r="F47" s="11">
        <v>6.33</v>
      </c>
      <c r="G47" s="12">
        <v>4.4000000000000004</v>
      </c>
      <c r="H47" s="12">
        <v>2.52</v>
      </c>
      <c r="I47" s="12">
        <v>2.5</v>
      </c>
      <c r="J47" s="13">
        <v>2.12</v>
      </c>
    </row>
    <row r="48" spans="2:10" ht="57.75" customHeight="1" x14ac:dyDescent="0.2">
      <c r="B48" s="14"/>
      <c r="C48" s="1200" t="s">
        <v>4</v>
      </c>
      <c r="D48" s="1200"/>
      <c r="E48" s="1201"/>
      <c r="F48" s="15">
        <v>2.58</v>
      </c>
      <c r="G48" s="16">
        <v>3.16</v>
      </c>
      <c r="H48" s="16">
        <v>3.31</v>
      </c>
      <c r="I48" s="16">
        <v>3.36</v>
      </c>
      <c r="J48" s="17">
        <v>3.46</v>
      </c>
    </row>
    <row r="49" spans="2:10" ht="57.75" customHeight="1" thickBot="1" x14ac:dyDescent="0.25">
      <c r="B49" s="18"/>
      <c r="C49" s="1202" t="s">
        <v>5</v>
      </c>
      <c r="D49" s="1202"/>
      <c r="E49" s="1203"/>
      <c r="F49" s="19">
        <v>0.72</v>
      </c>
      <c r="G49" s="20" t="s">
        <v>566</v>
      </c>
      <c r="H49" s="20" t="s">
        <v>567</v>
      </c>
      <c r="I49" s="20">
        <v>0.09</v>
      </c>
      <c r="J49" s="21" t="s">
        <v>568</v>
      </c>
    </row>
    <row r="50" spans="2:10" ht="13.5" customHeight="1" x14ac:dyDescent="0.2"/>
  </sheetData>
  <sheetProtection algorithmName="SHA-512" hashValue="fc8+RuY30AnoWKKnGQOuG31okxyhG4v2XsD04eXt36eJrQPa/qeW7XeDjMCHlCEVq9lCR1ET6fnaifWYx82xiw==" saltValue="B1lPENrac/zJOsYsSgH6vg==" spinCount="100000" sheet="1" objects="1" scenarios="1"/>
  <mergeCells count="3">
    <mergeCell ref="C47:E47"/>
    <mergeCell ref="C48:E48"/>
    <mergeCell ref="C49:E49"/>
  </mergeCells>
  <phoneticPr fontId="2"/>
  <printOptions horizontalCentered="1"/>
  <pageMargins left="0" right="0" top="0.39370078740157483" bottom="0.39370078740157483" header="0.19685039370078741" footer="0.19685039370078741"/>
  <pageSetup paperSize="8" scale="89"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細川　周平(016610)</cp:lastModifiedBy>
  <cp:lastPrinted>2021-03-08T07:47:37Z</cp:lastPrinted>
  <dcterms:created xsi:type="dcterms:W3CDTF">2021-02-05T04:44:33Z</dcterms:created>
  <dcterms:modified xsi:type="dcterms:W3CDTF">2021-10-29T05:01:10Z</dcterms:modified>
  <cp:category/>
</cp:coreProperties>
</file>