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F311CBAA-2052-4368-A02A-7966A9C5FBB6}" xr6:coauthVersionLast="36"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3" i="12"/>
  <c r="AA32" i="12"/>
  <c r="AA31" i="12"/>
  <c r="AA30" i="12"/>
  <c r="AA29" i="12"/>
  <c r="AA28" i="12"/>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BW41" i="10"/>
  <c r="BE41" i="10"/>
  <c r="AM41" i="10"/>
  <c r="U41" i="10"/>
  <c r="BW40" i="10"/>
  <c r="BE40" i="10"/>
  <c r="AM40" i="10"/>
  <c r="U40" i="10"/>
  <c r="BW39" i="10"/>
  <c r="BE39" i="10"/>
  <c r="AM39" i="10"/>
  <c r="U39" i="10"/>
  <c r="BW38" i="10"/>
  <c r="BE38" i="10"/>
  <c r="U38" i="10"/>
  <c r="BW37" i="10"/>
  <c r="BE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C40" i="10" s="1"/>
  <c r="C41" i="10" s="1"/>
  <c r="C42" i="10" s="1"/>
  <c r="U34" i="10" l="1"/>
  <c r="U35" i="10" s="1"/>
  <c r="U36" i="10" s="1"/>
  <c r="U37" i="10" s="1"/>
  <c r="AM34" i="10" l="1"/>
  <c r="AM35" i="10" s="1"/>
  <c r="AM36" i="10" s="1"/>
  <c r="AM37" i="10" s="1"/>
  <c r="AM38" i="10" s="1"/>
  <c r="BE34" i="10" l="1"/>
  <c r="BW34" i="10" l="1"/>
  <c r="BW35" i="10" s="1"/>
  <c r="BW36" i="10" s="1"/>
  <c r="CO34" i="10" l="1"/>
  <c r="CO35" i="10" s="1"/>
  <c r="CO36" i="10" s="1"/>
  <c r="CO37" i="10" s="1"/>
  <c r="CO38" i="10" s="1"/>
  <c r="CO39" i="10" s="1"/>
  <c r="CO40" i="10" s="1"/>
  <c r="CO41" i="10" s="1"/>
  <c r="CO42" i="10" s="1"/>
</calcChain>
</file>

<file path=xl/sharedStrings.xml><?xml version="1.0" encoding="utf-8"?>
<sst xmlns="http://schemas.openxmlformats.org/spreadsheetml/2006/main" count="1094" uniqueCount="621">
  <si>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</si>
  <si>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</si>
  <si>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</si>
  <si>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</si>
  <si>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</si>
  <si>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</si>
  <si>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</si>
  <si>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</si>
  <si>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</si>
  <si>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</si>
  <si>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</si>
  <si>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</si>
  <si>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</si>
  <si>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</si>
  <si>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</si>
  <si>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</si>
  <si>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</si>
  <si>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</si>
  <si>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</si>
  <si>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</si>
  <si>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</si>
  <si>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</si>
  <si>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</si>
  <si>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</si>
  <si>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</si>
  <si>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</si>
  <si>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</si>
  <si>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</si>
  <si>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</si>
  <si>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</si>
  <si>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</si>
  <si>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</si>
  <si>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</si>
  <si>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</si>
  <si>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</si>
  <si>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</si>
  <si>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</si>
  <si>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</si>
  <si>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</si>
  <si>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</si>
  <si>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</si>
  <si>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</si>
  <si>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</si>
  <si>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</si>
  <si>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</si>
  <si>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</si>
  <si>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</si>
  <si>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</si>
  <si>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</si>
  <si>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</si>
  <si>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</si>
  <si>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</si>
  <si>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</si>
  <si>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</si>
  <si>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</si>
  <si>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</si>
  <si>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</si>
  <si>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</si>
  <si>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</si>
  <si>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</si>
  <si>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</si>
  <si>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</si>
  <si>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</si>
  <si>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</si>
  <si>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</si>
  <si>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</si>
  <si>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</si>
  <si>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</si>
  <si>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</si>
  <si>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</si>
  <si>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</si>
  <si>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</si>
  <si>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</si>
  <si>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</si>
  <si>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</si>
  <si>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</si>
  <si>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</si>
  <si>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</si>
  <si>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</si>
  <si>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</si>
  <si>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</si>
  <si>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</si>
  <si>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</si>
  <si>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</si>
  <si>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</si>
  <si>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</si>
  <si>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</si>
  <si>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</si>
  <si>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</si>
  <si>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</si>
  <si>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</si>
  <si>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</si>
  <si>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</si>
  <si>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</si>
  <si>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</si>
  <si>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</si>
  <si>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</si>
  <si>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</si>
  <si>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</si>
  <si>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</si>
  <si>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</si>
  <si>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</si>
  <si>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</si>
  <si>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</si>
  <si>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</si>
  <si>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</si>
  <si>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</si>
  <si>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</si>
  <si>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</si>
  <si>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</si>
  <si>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</si>
  <si>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</si>
  <si>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</si>
  <si>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</si>
  <si>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</si>
  <si>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</si>
  <si>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</si>
  <si>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</si>
  <si>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</si>
  <si>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</si>
  <si>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</si>
  <si>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</si>
  <si>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</si>
  <si>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</si>
  <si>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</si>
  <si>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</si>
  <si>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</si>
  <si>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</si>
  <si>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</si>
  <si>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</si>
  <si>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</si>
  <si>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</si>
  <si>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</si>
  <si>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</si>
  <si>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</si>
  <si>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</si>
  <si>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</si>
  <si>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</si>
  <si>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</si>
  <si>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</si>
  <si>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</si>
  <si>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</si>
  <si>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</si>
  <si>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</si>
  <si>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</si>
  <si>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</si>
  <si>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</si>
  <si>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</si>
  <si>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</si>
  <si>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</si>
  <si>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</si>
  <si>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</si>
  <si>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</si>
  <si>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</si>
  <si>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</si>
  <si>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</si>
  <si>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</si>
  <si>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</si>
  <si>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</si>
  <si>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</si>
  <si>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</si>
  <si>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</si>
  <si>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</si>
  <si>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</si>
  <si>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</si>
  <si>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</si>
  <si>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</si>
  <si>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</si>
  <si>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</si>
  <si>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</si>
  <si>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</si>
  <si>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</si>
  <si>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</si>
  <si>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</si>
  <si>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</si>
  <si>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</si>
  <si>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</si>
  <si>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</si>
  <si>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</si>
  <si>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</si>
  <si>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</si>
  <si>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</si>
  <si>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</si>
  <si>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</si>
  <si>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</si>
  <si>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</si>
  <si>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</si>
  <si>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</si>
  <si>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</si>
  <si>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</si>
  <si>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</si>
  <si>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</si>
  <si>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</si>
  <si>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</si>
  <si>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</si>
  <si>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</si>
  <si>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</si>
  <si>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</si>
  <si>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</si>
  <si>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</si>
  <si>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</si>
  <si>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</si>
  <si>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</si>
  <si>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</si>
  <si>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</si>
  <si>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</si>
  <si>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</si>
  <si>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</si>
  <si>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</si>
  <si>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</si>
  <si>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</si>
  <si>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</si>
  <si>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</si>
  <si>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</si>
  <si>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</si>
  <si>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</si>
  <si>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</si>
  <si>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</si>
  <si>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</si>
  <si>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</si>
  <si>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</si>
  <si>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</si>
  <si>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</si>
  <si>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</si>
  <si>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</si>
  <si>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</si>
  <si>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</si>
  <si>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</si>
  <si>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</si>
  <si>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</si>
  <si>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</si>
  <si>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</si>
  <si>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</si>
  <si>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</si>
  <si>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</si>
  <si>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</si>
  <si>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</si>
  <si>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</si>
  <si>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</si>
  <si>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</si>
  <si>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</si>
  <si>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</si>
  <si>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</si>
  <si>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</si>
  <si>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</si>
  <si>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</si>
  <si>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</si>
  <si>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</si>
  <si>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</si>
  <si>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</si>
  <si>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</si>
  <si>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</si>
  <si>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</si>
  <si>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</si>
  <si>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</si>
  <si>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</si>
  <si>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</si>
  <si>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</si>
  <si>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</si>
  <si>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</si>
  <si>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</si>
  <si>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</si>
  <si>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</si>
  <si>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</si>
  <si>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</si>
  <si>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</si>
  <si>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</si>
  <si>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</si>
  <si>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</si>
  <si>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</si>
  <si>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</si>
  <si>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</si>
  <si>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</si>
  <si>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</si>
  <si>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</si>
  <si>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</si>
  <si>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</si>
  <si>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</si>
  <si>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</si>
  <si>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</si>
  <si>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</si>
  <si>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</si>
  <si>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</si>
  <si>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</si>
  <si>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</si>
  <si>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</si>
  <si>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</si>
  <si>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</si>
  <si>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</si>
  <si>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</si>
  <si>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</si>
  <si>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</si>
  <si>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</si>
  <si>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</si>
  <si>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</si>
  <si>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</si>
  <si>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</si>
  <si>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</si>
  <si>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</si>
  <si>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</si>
  <si>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</si>
  <si>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</si>
  <si>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</si>
  <si>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</si>
  <si>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</si>
  <si>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</si>
  <si>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</si>
  <si>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</si>
  <si>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</si>
  <si>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</si>
  <si>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</si>
  <si>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</si>
  <si>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</si>
  <si>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</si>
  <si>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</si>
  <si>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</si>
  <si>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</si>
  <si>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</si>
  <si>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</si>
  <si>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</si>
  <si>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</si>
  <si>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</si>
  <si>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</si>
  <si>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</si>
  <si>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</si>
  <si>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</si>
  <si>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</si>
  <si>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</si>
  <si>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</si>
  <si>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</si>
  <si>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</si>
  <si>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</si>
  <si>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</si>
  <si>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</si>
  <si>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</si>
  <si>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</si>
  <si>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</si>
  <si>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</si>
  <si>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</si>
  <si>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</si>
  <si>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</si>
  <si>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</si>
  <si>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</si>
  <si>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</si>
  <si>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</si>
  <si>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</si>
  <si>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</si>
  <si>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</si>
  <si>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</si>
  <si>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</si>
  <si>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</si>
  <si>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</si>
  <si>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</si>
  <si>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</si>
  <si>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</si>
  <si>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</si>
  <si>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</si>
  <si>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</si>
  <si>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</si>
  <si>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</si>
  <si>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</si>
  <si>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</si>
  <si>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</si>
  <si>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</si>
  <si>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</si>
  <si>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</si>
  <si>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</si>
  <si>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</si>
  <si>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</si>
  <si>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</si>
  <si>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</si>
  <si>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</si>
  <si>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</si>
  <si>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</si>
  <si>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</si>
  <si>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</si>
  <si>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</si>
  <si>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</si>
  <si>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</si>
  <si>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</si>
  <si>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</si>
  <si>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</si>
  <si>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</si>
  <si>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</si>
  <si>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</si>
  <si>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</si>
  <si>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</si>
  <si>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</si>
  <si>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</si>
  <si>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</si>
  <si>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</si>
  <si>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</si>
  <si>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</si>
  <si>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</si>
  <si>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</si>
  <si>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</si>
  <si>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</si>
  <si>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</si>
  <si>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</si>
  <si>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</si>
  <si>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</si>
  <si>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</si>
  <si>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</si>
  <si>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</si>
  <si>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</si>
  <si>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</si>
  <si>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</si>
  <si>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</si>
  <si>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</si>
  <si>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</si>
  <si>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</si>
  <si>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</si>
  <si>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</si>
  <si>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</si>
  <si>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</si>
  <si>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</si>
  <si>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</si>
  <si>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</si>
  <si>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</si>
  <si>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</si>
  <si>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</si>
  <si>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</si>
  <si>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</si>
  <si>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</si>
  <si>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</si>
  <si>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</si>
  <si>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</si>
  <si>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</si>
  <si>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</si>
  <si>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</si>
  <si>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</si>
  <si>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</si>
  <si>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</si>
  <si>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</si>
  <si>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</si>
  <si>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</si>
  <si>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</si>
  <si>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</si>
  <si>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</si>
  <si>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</si>
  <si>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</si>
  <si>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</si>
  <si>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</si>
  <si>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</si>
  <si>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</si>
  <si>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</si>
  <si>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</si>
  <si>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</si>
  <si>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</si>
  <si>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</si>
  <si>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</si>
  <si>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</si>
  <si>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</si>
  <si>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</si>
  <si>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</si>
  <si>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</si>
  <si>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</si>
  <si>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</si>
  <si>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</si>
  <si>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</si>
  <si>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</si>
  <si>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</si>
  <si>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</si>
  <si>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</si>
  <si>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</si>
  <si>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</si>
  <si>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</si>
  <si>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</si>
  <si>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</si>
  <si>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</si>
  <si>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</si>
  <si>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</si>
  <si>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</si>
  <si>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</si>
  <si>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</si>
  <si>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</si>
  <si>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</si>
  <si>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</si>
  <si>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</si>
  <si>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</si>
  <si>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</si>
  <si>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</si>
  <si>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</si>
  <si>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</si>
  <si>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</si>
  <si>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</si>
  <si>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</si>
  <si>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</si>
  <si>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</si>
  <si>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</si>
  <si>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</si>
  <si>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</si>
  <si>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</si>
  <si>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</si>
  <si>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</si>
  <si>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</si>
  <si>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</si>
  <si>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</si>
  <si>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</si>
  <si>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</si>
  <si>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</si>
  <si>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</si>
  <si>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</si>
  <si>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</si>
  <si>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</si>
  <si>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</si>
  <si>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</si>
  <si>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</si>
  <si>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</si>
  <si>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</si>
  <si>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</si>
  <si>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</si>
  <si>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</si>
  <si>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</si>
  <si>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</si>
  <si>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</si>
  <si>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</si>
  <si>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</si>
  <si>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</si>
  <si>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</si>
  <si>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</si>
  <si>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</si>
  <si>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</si>
  <si>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</si>
  <si>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</si>
  <si>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</si>
  <si>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</si>
  <si>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</si>
  <si>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</si>
  <si>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</si>
  <si>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</si>
  <si>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</si>
  <si>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</si>
  <si>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</si>
  <si>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</si>
  <si>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</si>
  <si>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</si>
  <si>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</si>
  <si>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</si>
  <si>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</si>
  <si>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</si>
  <si>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</si>
  <si>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</si>
  <si>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</si>
  <si>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</si>
  <si>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</si>
  <si>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</si>
  <si>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</si>
  <si>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</si>
  <si>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</si>
  <si>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</si>
  <si>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</si>
  <si>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</si>
  <si>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</si>
  <si>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</si>
  <si>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</si>
  <si>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</si>
  <si>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</si>
  <si>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</si>
  <si>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</si>
  <si>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</si>
  <si>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</si>
  <si>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</si>
  <si>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</si>
  <si>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</si>
  <si>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</si>
  <si>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</si>
  <si>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 0.60</t>
  </si>
  <si>
    <t>▲ 0.22</t>
  </si>
  <si>
    <t>国民健康保険会計</t>
  </si>
  <si>
    <t>▲ 2.55</t>
  </si>
  <si>
    <t>▲ 2.61</t>
  </si>
  <si>
    <t>▲ 1.26</t>
  </si>
  <si>
    <t>▲ 1.29</t>
  </si>
  <si>
    <t>▲ 0.43</t>
  </si>
  <si>
    <t>水道事業会計</t>
  </si>
  <si>
    <t>下水道事業会計</t>
  </si>
  <si>
    <t>一般会計</t>
  </si>
  <si>
    <t>介護保険会計</t>
  </si>
  <si>
    <t>交通事業会計</t>
  </si>
  <si>
    <t>後期高齢者医療会計</t>
  </si>
  <si>
    <t>母子父子寡婦福祉資金貸付事業会計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</si>
  <si>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</si>
  <si>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</si>
  <si>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</si>
  <si>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</si>
  <si>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</si>
  <si>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</si>
  <si>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</si>
  <si>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</si>
  <si>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</si>
  <si>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山鹿植木広域行政事務組合</t>
    <rPh sb="0" eb="2">
      <t>ヤマガ</t>
    </rPh>
    <rPh sb="2" eb="4">
      <t>ウエキ</t>
    </rPh>
    <rPh sb="4" eb="6">
      <t>コウイキ</t>
    </rPh>
    <rPh sb="6" eb="8">
      <t>ギョウセイ</t>
    </rPh>
    <rPh sb="8" eb="10">
      <t>ジム</t>
    </rPh>
    <rPh sb="10" eb="12">
      <t>クミアイ</t>
    </rPh>
    <phoneticPr fontId="2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</si>
  <si>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</si>
  <si>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</si>
  <si>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熊本市勤労福祉センター</t>
    <rPh sb="0" eb="3">
      <t>クマモトシ</t>
    </rPh>
    <rPh sb="3" eb="5">
      <t>キンロウ</t>
    </rPh>
    <rPh sb="5" eb="7">
      <t>フクシ</t>
    </rPh>
    <phoneticPr fontId="2"/>
  </si>
  <si>
    <t>熊本市上下水道サービス公社</t>
    <rPh sb="0" eb="3">
      <t>クマモトシ</t>
    </rPh>
    <rPh sb="3" eb="5">
      <t>ジョウゲ</t>
    </rPh>
    <rPh sb="5" eb="7">
      <t>スイドウ</t>
    </rPh>
    <rPh sb="11" eb="13">
      <t>コウシャ</t>
    </rPh>
    <phoneticPr fontId="2"/>
  </si>
  <si>
    <t>熊本市社会教育振興事業団</t>
    <rPh sb="0" eb="3">
      <t>クマモトシ</t>
    </rPh>
    <rPh sb="3" eb="5">
      <t>シャカイ</t>
    </rPh>
    <rPh sb="5" eb="7">
      <t>キョウイク</t>
    </rPh>
    <rPh sb="7" eb="9">
      <t>シンコウ</t>
    </rPh>
    <rPh sb="9" eb="12">
      <t>ジギョウダン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</si>
  <si>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</si>
  <si>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</si>
  <si>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</si>
  <si>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</si>
  <si>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</si>
  <si>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</si>
  <si>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熊本市公共施設長寿命化等基金</t>
    <rPh sb="0" eb="3">
      <t>クマモトシ</t>
    </rPh>
    <rPh sb="3" eb="5">
      <t>コウキョウ</t>
    </rPh>
    <rPh sb="5" eb="7">
      <t>シセツ</t>
    </rPh>
    <rPh sb="7" eb="11">
      <t>チョウジュミョウカ</t>
    </rPh>
    <rPh sb="11" eb="12">
      <t>トウ</t>
    </rPh>
    <rPh sb="12" eb="14">
      <t>キキン</t>
    </rPh>
    <phoneticPr fontId="5"/>
  </si>
  <si>
    <t>-</t>
    <phoneticPr fontId="2"/>
  </si>
  <si>
    <t>熊本城復元整備基金</t>
    <rPh sb="0" eb="2">
      <t>クマモト</t>
    </rPh>
    <rPh sb="2" eb="3">
      <t>ジョウ</t>
    </rPh>
    <rPh sb="3" eb="5">
      <t>フクゲン</t>
    </rPh>
    <rPh sb="5" eb="7">
      <t>セイビ</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</si>
  <si>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</si>
  <si>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熊本市制100周年記念人づくり基金</t>
    <rPh sb="0" eb="3">
      <t>クマモトシ</t>
    </rPh>
    <rPh sb="7" eb="9">
      <t>シュウネン</t>
    </rPh>
    <rPh sb="9" eb="11">
      <t>キネン</t>
    </rPh>
    <rPh sb="11" eb="12">
      <t>ヒト</t>
    </rPh>
    <rPh sb="15" eb="17">
      <t>キキン</t>
    </rPh>
    <phoneticPr fontId="12"/>
  </si>
  <si>
    <t>熊本市ふるさとの森基金</t>
    <rPh sb="0" eb="2">
      <t>クマモト</t>
    </rPh>
    <rPh sb="2" eb="3">
      <t>シ</t>
    </rPh>
    <rPh sb="8" eb="9">
      <t>モリ</t>
    </rPh>
    <rPh sb="9" eb="11">
      <t>キキン</t>
    </rPh>
    <phoneticPr fontId="1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</si>
  <si>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</si>
  <si>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</si>
  <si>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</si>
  <si>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</si>
  <si>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</si>
  <si>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減少が続く類似団体と比較して概ね横ばいの状況が続く一方で、実質公債費比率については、熊本地震関連の市債の償還が本格化していないため、元利償還金の減少が続いており、類似団体を継続して下回っている。今後も引き続き、財政の中期見通しに基づく投資的経費の総額管理等による計画的な市債発行を行い、指標の著しい悪化を招かないよう図っていく。</t>
    <rPh sb="1" eb="3">
      <t>ショウライ</t>
    </rPh>
    <rPh sb="3" eb="5">
      <t>フタン</t>
    </rPh>
    <rPh sb="5" eb="7">
      <t>ヒリツ</t>
    </rPh>
    <rPh sb="9" eb="11">
      <t>ゲンショウ</t>
    </rPh>
    <rPh sb="12" eb="13">
      <t>ツヅ</t>
    </rPh>
    <rPh sb="14" eb="16">
      <t>ルイジ</t>
    </rPh>
    <rPh sb="16" eb="18">
      <t>ダンタイ</t>
    </rPh>
    <rPh sb="19" eb="21">
      <t>ヒカク</t>
    </rPh>
    <rPh sb="23" eb="24">
      <t>オオム</t>
    </rPh>
    <rPh sb="25" eb="26">
      <t>ヨコ</t>
    </rPh>
    <rPh sb="29" eb="31">
      <t>ジョウキョウ</t>
    </rPh>
    <rPh sb="32" eb="33">
      <t>ツヅ</t>
    </rPh>
    <rPh sb="34" eb="36">
      <t>イッポウ</t>
    </rPh>
    <rPh sb="51" eb="55">
      <t>クマモトジシン</t>
    </rPh>
    <rPh sb="55" eb="57">
      <t>カンレン</t>
    </rPh>
    <rPh sb="58" eb="60">
      <t>シサイ</t>
    </rPh>
    <rPh sb="61" eb="63">
      <t>ショウカン</t>
    </rPh>
    <rPh sb="64" eb="67">
      <t>ホンカクカ</t>
    </rPh>
    <rPh sb="75" eb="77">
      <t>ガンリ</t>
    </rPh>
    <rPh sb="77" eb="80">
      <t>ショウカンキン</t>
    </rPh>
    <rPh sb="81" eb="83">
      <t>ゲンショウ</t>
    </rPh>
    <rPh sb="84" eb="85">
      <t>ツヅ</t>
    </rPh>
    <rPh sb="90" eb="92">
      <t>ルイジ</t>
    </rPh>
    <rPh sb="92" eb="94">
      <t>ダンタイ</t>
    </rPh>
    <rPh sb="95" eb="97">
      <t>ケイゾク</t>
    </rPh>
    <rPh sb="99" eb="101">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</si>
  <si>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</si>
  <si>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</si>
  <si>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</si>
  <si>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熊本地震により被災した施設の復旧や、災害公営住宅、熊本城ホールの供用開始等の影響により、将来負担比率については、減少が続く類似団体と比較して概ね横ばいの状況が続く一方、有形固定資産減価償却率は、類似団体に比べて低い水準となっており、ここ数年は乖離が大きくなっている。
　今後も、既存資産の有効活用の観点から、各施設において策定を行う個別施設計画に基づき計画的な維持修繕に取り組むことで、財政負担の軽減や施設の長寿命化を図っていく。</t>
    <rPh sb="1" eb="3">
      <t>クマモト</t>
    </rPh>
    <rPh sb="3" eb="5">
      <t>ジシン</t>
    </rPh>
    <rPh sb="8" eb="10">
      <t>ヒサイ</t>
    </rPh>
    <rPh sb="12" eb="14">
      <t>シセツ</t>
    </rPh>
    <rPh sb="15" eb="17">
      <t>フッキュウ</t>
    </rPh>
    <rPh sb="19" eb="21">
      <t>サイガイ</t>
    </rPh>
    <rPh sb="21" eb="23">
      <t>コウエイ</t>
    </rPh>
    <rPh sb="23" eb="25">
      <t>ジュウタク</t>
    </rPh>
    <rPh sb="26" eb="28">
      <t>クマモト</t>
    </rPh>
    <rPh sb="28" eb="29">
      <t>ジョウ</t>
    </rPh>
    <rPh sb="33" eb="35">
      <t>キョウヨウ</t>
    </rPh>
    <rPh sb="35" eb="37">
      <t>カイシ</t>
    </rPh>
    <rPh sb="37" eb="38">
      <t>ナド</t>
    </rPh>
    <rPh sb="39" eb="41">
      <t>エイキョウ</t>
    </rPh>
    <rPh sb="45" eb="47">
      <t>ショウライ</t>
    </rPh>
    <rPh sb="47" eb="49">
      <t>フタン</t>
    </rPh>
    <rPh sb="49" eb="51">
      <t>ヒリツ</t>
    </rPh>
    <rPh sb="57" eb="59">
      <t>ゲンショウ</t>
    </rPh>
    <rPh sb="60" eb="61">
      <t>ツヅ</t>
    </rPh>
    <rPh sb="62" eb="64">
      <t>ルイジ</t>
    </rPh>
    <rPh sb="64" eb="66">
      <t>ダンタイ</t>
    </rPh>
    <rPh sb="67" eb="69">
      <t>ヒカク</t>
    </rPh>
    <rPh sb="71" eb="72">
      <t>オオム</t>
    </rPh>
    <rPh sb="73" eb="74">
      <t>ヨコ</t>
    </rPh>
    <rPh sb="77" eb="79">
      <t>ジョウキョウ</t>
    </rPh>
    <rPh sb="80" eb="81">
      <t>ツヅ</t>
    </rPh>
    <rPh sb="82" eb="84">
      <t>イッポウ</t>
    </rPh>
    <rPh sb="85" eb="87">
      <t>ユウケイ</t>
    </rPh>
    <rPh sb="87" eb="89">
      <t>コテイ</t>
    </rPh>
    <rPh sb="89" eb="91">
      <t>シサン</t>
    </rPh>
    <rPh sb="91" eb="93">
      <t>ゲンカ</t>
    </rPh>
    <rPh sb="93" eb="95">
      <t>ショウキャク</t>
    </rPh>
    <rPh sb="95" eb="96">
      <t>リツ</t>
    </rPh>
    <rPh sb="108" eb="110">
      <t>スイジュン</t>
    </rPh>
    <rPh sb="119" eb="121">
      <t>スウネン</t>
    </rPh>
    <rPh sb="122" eb="124">
      <t>カイリ</t>
    </rPh>
    <rPh sb="125" eb="126">
      <t>オオ</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</si>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</sst>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3092353-38A8-48CA-A1DD-BE87607933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A5B-426E-B28C-5C51CBC12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65964</c:v>
                </c:pt>
                <c:pt idx="1">
                  <c:v>47989</c:v>
                </c:pt>
                <c:pt idx="2">
                  <c:v>63585</c:v>
                </c:pt>
                <c:pt idx="3">
                  <c:v>77633</c:v>
                </c:pt>
                <c:pt idx="4">
                  <c:v>91725</c:v>
                </c:pt>
              </c:numCache>
            </c:numRef>
          </c:val>
          <c:smooth val="0"/>
          <c:extLst>
            <c:ext xmlns:c16="http://schemas.microsoft.com/office/drawing/2014/chart" uri="{C3380CC4-5D6E-409C-BE32-E72D297353CC}">
              <c16:uniqueId val="{00000001-8A5B-426E-B28C-5C51CBC128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2.58</c:v>
                </c:pt>
                <c:pt idx="1">
                  <c:v>3.16</c:v>
                </c:pt>
                <c:pt idx="2">
                  <c:v>3.31</c:v>
                </c:pt>
                <c:pt idx="3">
                  <c:v>3.36</c:v>
                </c:pt>
                <c:pt idx="4">
                  <c:v>3.46</c:v>
                </c:pt>
              </c:numCache>
            </c:numRef>
          </c:val>
          <c:extLst>
            <c:ext xmlns:c16="http://schemas.microsoft.com/office/drawing/2014/chart" uri="{C3380CC4-5D6E-409C-BE32-E72D297353CC}">
              <c16:uniqueId val="{00000000-096F-4683-91D0-18294E5687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6.33</c:v>
                </c:pt>
                <c:pt idx="1">
                  <c:v>4.4000000000000004</c:v>
                </c:pt>
                <c:pt idx="2">
                  <c:v>2.52</c:v>
                </c:pt>
                <c:pt idx="3">
                  <c:v>2.5</c:v>
                </c:pt>
                <c:pt idx="4">
                  <c:v>2.12</c:v>
                </c:pt>
              </c:numCache>
            </c:numRef>
          </c:val>
          <c:extLst>
            <c:ext xmlns:c16="http://schemas.microsoft.com/office/drawing/2014/chart" uri="{C3380CC4-5D6E-409C-BE32-E72D297353CC}">
              <c16:uniqueId val="{00000001-096F-4683-91D0-18294E5687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-1.24</c:v>
                </c:pt>
                <c:pt idx="2">
                  <c:v>-0.6</c:v>
                </c:pt>
                <c:pt idx="3">
                  <c:v>0.09</c:v>
                </c:pt>
                <c:pt idx="4">
                  <c:v>-0.22</c:v>
                </c:pt>
              </c:numCache>
            </c:numRef>
          </c:val>
          <c:smooth val="0"/>
          <c:extLst>
            <c:ext xmlns:c16="http://schemas.microsoft.com/office/drawing/2014/chart" uri="{C3380CC4-5D6E-409C-BE32-E72D297353CC}">
              <c16:uniqueId val="{00000002-096F-4683-91D0-18294E5687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1.07</c:v>
                </c:pt>
                <c:pt idx="2">
                  <c:v>#N/A</c:v>
                </c:pt>
                <c:pt idx="3">
                  <c:v>0.28999999999999998</c:v>
                </c:pt>
                <c:pt idx="4">
                  <c:v>#N/A</c:v>
                </c:pt>
                <c:pt idx="5">
                  <c:v>0.23</c:v>
                </c:pt>
                <c:pt idx="6">
                  <c:v>#N/A</c:v>
                </c:pt>
                <c:pt idx="7">
                  <c:v>0.16</c:v>
                </c:pt>
                <c:pt idx="8">
                  <c:v>#N/A</c:v>
                </c:pt>
                <c:pt idx="9">
                  <c:v>0.23</c:v>
                </c:pt>
              </c:numCache>
            </c:numRef>
          </c:val>
          <c:extLst>
            <c:ext xmlns:c16="http://schemas.microsoft.com/office/drawing/2014/chart" uri="{C3380CC4-5D6E-409C-BE32-E72D297353CC}">
              <c16:uniqueId val="{00000000-03E5-407A-9B73-85F812549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5-407A-9B73-85F8125495C3}"/>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0.11</c:v>
                </c:pt>
                <c:pt idx="6">
                  <c:v>#N/A</c:v>
                </c:pt>
                <c:pt idx="7">
                  <c:v>0.11</c:v>
                </c:pt>
                <c:pt idx="8">
                  <c:v>#N/A</c:v>
                </c:pt>
                <c:pt idx="9">
                  <c:v>0.11</c:v>
                </c:pt>
              </c:numCache>
            </c:numRef>
          </c:val>
          <c:extLst>
            <c:ext xmlns:c16="http://schemas.microsoft.com/office/drawing/2014/chart" uri="{C3380CC4-5D6E-409C-BE32-E72D297353CC}">
              <c16:uniqueId val="{00000002-03E5-407A-9B73-85F8125495C3}"/>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0.13</c:v>
                </c:pt>
                <c:pt idx="4">
                  <c:v>#N/A</c:v>
                </c:pt>
                <c:pt idx="5">
                  <c:v>0.15</c:v>
                </c:pt>
                <c:pt idx="6">
                  <c:v>#N/A</c:v>
                </c:pt>
                <c:pt idx="7">
                  <c:v>0.15</c:v>
                </c:pt>
                <c:pt idx="8">
                  <c:v>#N/A</c:v>
                </c:pt>
                <c:pt idx="9">
                  <c:v>0.15</c:v>
                </c:pt>
              </c:numCache>
            </c:numRef>
          </c:val>
          <c:extLst>
            <c:ext xmlns:c16="http://schemas.microsoft.com/office/drawing/2014/chart" uri="{C3380CC4-5D6E-409C-BE32-E72D297353CC}">
              <c16:uniqueId val="{00000003-03E5-407A-9B73-85F8125495C3}"/>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c:v>
                </c:pt>
                <c:pt idx="2">
                  <c:v>#N/A</c:v>
                </c:pt>
                <c:pt idx="3">
                  <c:v>0.59</c:v>
                </c:pt>
                <c:pt idx="4">
                  <c:v>#N/A</c:v>
                </c:pt>
                <c:pt idx="5">
                  <c:v>0.6</c:v>
                </c:pt>
                <c:pt idx="6">
                  <c:v>#N/A</c:v>
                </c:pt>
                <c:pt idx="7">
                  <c:v>0.65</c:v>
                </c:pt>
                <c:pt idx="8">
                  <c:v>#N/A</c:v>
                </c:pt>
                <c:pt idx="9">
                  <c:v>0.67</c:v>
                </c:pt>
              </c:numCache>
            </c:numRef>
          </c:val>
          <c:extLst>
            <c:ext xmlns:c16="http://schemas.microsoft.com/office/drawing/2014/chart" uri="{C3380CC4-5D6E-409C-BE32-E72D297353CC}">
              <c16:uniqueId val="{00000004-03E5-407A-9B73-85F8125495C3}"/>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0.94</c:v>
                </c:pt>
                <c:pt idx="4">
                  <c:v>#N/A</c:v>
                </c:pt>
                <c:pt idx="5">
                  <c:v>0.97</c:v>
                </c:pt>
                <c:pt idx="6">
                  <c:v>#N/A</c:v>
                </c:pt>
                <c:pt idx="7">
                  <c:v>2.0099999999999998</c:v>
                </c:pt>
                <c:pt idx="8">
                  <c:v>#N/A</c:v>
                </c:pt>
                <c:pt idx="9">
                  <c:v>2.4900000000000002</c:v>
                </c:pt>
              </c:numCache>
            </c:numRef>
          </c:val>
          <c:extLst>
            <c:ext xmlns:c16="http://schemas.microsoft.com/office/drawing/2014/chart" uri="{C3380CC4-5D6E-409C-BE32-E72D297353CC}">
              <c16:uniqueId val="{00000005-03E5-407A-9B73-85F8125495C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c:v>
                </c:pt>
                <c:pt idx="2">
                  <c:v>#N/A</c:v>
                </c:pt>
                <c:pt idx="3">
                  <c:v>2.93</c:v>
                </c:pt>
                <c:pt idx="4">
                  <c:v>#N/A</c:v>
                </c:pt>
                <c:pt idx="5">
                  <c:v>3.07</c:v>
                </c:pt>
                <c:pt idx="6">
                  <c:v>#N/A</c:v>
                </c:pt>
                <c:pt idx="7">
                  <c:v>3.12</c:v>
                </c:pt>
                <c:pt idx="8">
                  <c:v>#N/A</c:v>
                </c:pt>
                <c:pt idx="9">
                  <c:v>3.22</c:v>
                </c:pt>
              </c:numCache>
            </c:numRef>
          </c:val>
          <c:extLst>
            <c:ext xmlns:c16="http://schemas.microsoft.com/office/drawing/2014/chart" uri="{C3380CC4-5D6E-409C-BE32-E72D297353CC}">
              <c16:uniqueId val="{00000006-03E5-407A-9B73-85F8125495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c:v>
                </c:pt>
                <c:pt idx="2">
                  <c:v>#N/A</c:v>
                </c:pt>
                <c:pt idx="3">
                  <c:v>5.77</c:v>
                </c:pt>
                <c:pt idx="4">
                  <c:v>#N/A</c:v>
                </c:pt>
                <c:pt idx="5">
                  <c:v>5.34</c:v>
                </c:pt>
                <c:pt idx="6">
                  <c:v>#N/A</c:v>
                </c:pt>
                <c:pt idx="7">
                  <c:v>5.5</c:v>
                </c:pt>
                <c:pt idx="8">
                  <c:v>#N/A</c:v>
                </c:pt>
                <c:pt idx="9">
                  <c:v>5.91</c:v>
                </c:pt>
              </c:numCache>
            </c:numRef>
          </c:val>
          <c:extLst>
            <c:ext xmlns:c16="http://schemas.microsoft.com/office/drawing/2014/chart" uri="{C3380CC4-5D6E-409C-BE32-E72D297353CC}">
              <c16:uniqueId val="{00000007-03E5-407A-9B73-85F8125495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7.49</c:v>
                </c:pt>
                <c:pt idx="2">
                  <c:v>#N/A</c:v>
                </c:pt>
                <c:pt idx="3">
                  <c:v>7.4</c:v>
                </c:pt>
                <c:pt idx="4">
                  <c:v>#N/A</c:v>
                </c:pt>
                <c:pt idx="5">
                  <c:v>6.56</c:v>
                </c:pt>
                <c:pt idx="6">
                  <c:v>#N/A</c:v>
                </c:pt>
                <c:pt idx="7">
                  <c:v>6.89</c:v>
                </c:pt>
                <c:pt idx="8">
                  <c:v>#N/A</c:v>
                </c:pt>
                <c:pt idx="9">
                  <c:v>7.54</c:v>
                </c:pt>
              </c:numCache>
            </c:numRef>
          </c:val>
          <c:extLst>
            <c:ext xmlns:c16="http://schemas.microsoft.com/office/drawing/2014/chart" uri="{C3380CC4-5D6E-409C-BE32-E72D297353CC}">
              <c16:uniqueId val="{00000008-03E5-407A-9B73-85F8125495C3}"/>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2.5499999999999998</c:v>
                </c:pt>
                <c:pt idx="1">
                  <c:v>#N/A</c:v>
                </c:pt>
                <c:pt idx="2">
                  <c:v>2.61</c:v>
                </c:pt>
                <c:pt idx="3">
                  <c:v>#N/A</c:v>
                </c:pt>
                <c:pt idx="4">
                  <c:v>1.26</c:v>
                </c:pt>
                <c:pt idx="5">
                  <c:v>#N/A</c:v>
                </c:pt>
                <c:pt idx="6">
                  <c:v>1.29</c:v>
                </c:pt>
                <c:pt idx="7">
                  <c:v>#N/A</c:v>
                </c:pt>
                <c:pt idx="8">
                  <c:v>0.43</c:v>
                </c:pt>
                <c:pt idx="9">
                  <c:v>#N/A</c:v>
                </c:pt>
              </c:numCache>
            </c:numRef>
          </c:val>
          <c:extLst>
            <c:ext xmlns:c16="http://schemas.microsoft.com/office/drawing/2014/chart" uri="{C3380CC4-5D6E-409C-BE32-E72D297353CC}">
              <c16:uniqueId val="{00000009-03E5-407A-9B73-85F812549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26358</c:v>
                </c:pt>
                <c:pt idx="5">
                  <c:v>26942</c:v>
                </c:pt>
                <c:pt idx="8">
                  <c:v>26294</c:v>
                </c:pt>
                <c:pt idx="11">
                  <c:v>27272</c:v>
                </c:pt>
                <c:pt idx="14">
                  <c:v>32428</c:v>
                </c:pt>
              </c:numCache>
            </c:numRef>
          </c:val>
          <c:extLst>
            <c:ext xmlns:c16="http://schemas.microsoft.com/office/drawing/2014/chart" uri="{C3380CC4-5D6E-409C-BE32-E72D297353CC}">
              <c16:uniqueId val="{00000000-DB72-4F70-BC18-4FD00A2FE7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DB72-4F70-BC18-4FD00A2FE7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357</c:v>
                </c:pt>
                <c:pt idx="3">
                  <c:v>351</c:v>
                </c:pt>
                <c:pt idx="6">
                  <c:v>221</c:v>
                </c:pt>
                <c:pt idx="9">
                  <c:v>193</c:v>
                </c:pt>
                <c:pt idx="12">
                  <c:v>104</c:v>
                </c:pt>
              </c:numCache>
            </c:numRef>
          </c:val>
          <c:extLst>
            <c:ext xmlns:c16="http://schemas.microsoft.com/office/drawing/2014/chart" uri="{C3380CC4-5D6E-409C-BE32-E72D297353CC}">
              <c16:uniqueId val="{00000002-DB72-4F70-BC18-4FD00A2FE7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61</c:v>
                </c:pt>
                <c:pt idx="6">
                  <c:v>50</c:v>
                </c:pt>
                <c:pt idx="9">
                  <c:v>0</c:v>
                </c:pt>
                <c:pt idx="12">
                  <c:v>0</c:v>
                </c:pt>
              </c:numCache>
            </c:numRef>
          </c:val>
          <c:extLst>
            <c:ext xmlns:c16="http://schemas.microsoft.com/office/drawing/2014/chart" uri="{C3380CC4-5D6E-409C-BE32-E72D297353CC}">
              <c16:uniqueId val="{00000003-DB72-4F70-BC18-4FD00A2FE7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6647</c:v>
                </c:pt>
                <c:pt idx="3">
                  <c:v>6618</c:v>
                </c:pt>
                <c:pt idx="6">
                  <c:v>6418</c:v>
                </c:pt>
                <c:pt idx="9">
                  <c:v>5383</c:v>
                </c:pt>
                <c:pt idx="12">
                  <c:v>4994</c:v>
                </c:pt>
              </c:numCache>
            </c:numRef>
          </c:val>
          <c:extLst>
            <c:ext xmlns:c16="http://schemas.microsoft.com/office/drawing/2014/chart" uri="{C3380CC4-5D6E-409C-BE32-E72D297353CC}">
              <c16:uniqueId val="{00000004-DB72-4F70-BC18-4FD00A2FE7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DB72-4F70-BC18-4FD00A2FE7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2-4F70-BC18-4FD00A2FE7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31644</c:v>
                </c:pt>
                <c:pt idx="3">
                  <c:v>31481</c:v>
                </c:pt>
                <c:pt idx="6">
                  <c:v>30941</c:v>
                </c:pt>
                <c:pt idx="9">
                  <c:v>30780</c:v>
                </c:pt>
                <c:pt idx="12">
                  <c:v>35115</c:v>
                </c:pt>
              </c:numCache>
            </c:numRef>
          </c:val>
          <c:extLst>
            <c:ext xmlns:c16="http://schemas.microsoft.com/office/drawing/2014/chart" uri="{C3380CC4-5D6E-409C-BE32-E72D297353CC}">
              <c16:uniqueId val="{00000007-DB72-4F70-BC18-4FD00A2FE7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13352</c:v>
                </c:pt>
                <c:pt idx="2">
                  <c:v>#N/A</c:v>
                </c:pt>
                <c:pt idx="3">
                  <c:v>#N/A</c:v>
                </c:pt>
                <c:pt idx="4">
                  <c:v>12902</c:v>
                </c:pt>
                <c:pt idx="5">
                  <c:v>#N/A</c:v>
                </c:pt>
                <c:pt idx="6">
                  <c:v>#N/A</c:v>
                </c:pt>
                <c:pt idx="7">
                  <c:v>13004</c:v>
                </c:pt>
                <c:pt idx="8">
                  <c:v>#N/A</c:v>
                </c:pt>
                <c:pt idx="9">
                  <c:v>#N/A</c:v>
                </c:pt>
                <c:pt idx="10">
                  <c:v>11084</c:v>
                </c:pt>
                <c:pt idx="11">
                  <c:v>#N/A</c:v>
                </c:pt>
                <c:pt idx="12">
                  <c:v>#N/A</c:v>
                </c:pt>
                <c:pt idx="13">
                  <c:v>10119</c:v>
                </c:pt>
                <c:pt idx="14">
                  <c:v>#N/A</c:v>
                </c:pt>
              </c:numCache>
            </c:numRef>
          </c:val>
          <c:smooth val="0"/>
          <c:extLst>
            <c:ext xmlns:c16="http://schemas.microsoft.com/office/drawing/2014/chart" uri="{C3380CC4-5D6E-409C-BE32-E72D297353CC}">
              <c16:uniqueId val="{00000008-DB72-4F70-BC18-4FD00A2FE7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272313</c:v>
                </c:pt>
                <c:pt idx="5">
                  <c:v>297204</c:v>
                </c:pt>
                <c:pt idx="8">
                  <c:v>327057</c:v>
                </c:pt>
                <c:pt idx="11">
                  <c:v>347856</c:v>
                </c:pt>
                <c:pt idx="14">
                  <c:v>357674</c:v>
                </c:pt>
              </c:numCache>
            </c:numRef>
          </c:val>
          <c:extLst>
            <c:ext xmlns:c16="http://schemas.microsoft.com/office/drawing/2014/chart" uri="{C3380CC4-5D6E-409C-BE32-E72D297353CC}">
              <c16:uniqueId val="{00000000-EB66-44E1-97A7-76389E3C93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28076</c:v>
                </c:pt>
                <c:pt idx="5">
                  <c:v>31125</c:v>
                </c:pt>
                <c:pt idx="8">
                  <c:v>32191</c:v>
                </c:pt>
                <c:pt idx="11">
                  <c:v>31561</c:v>
                </c:pt>
                <c:pt idx="14">
                  <c:v>28793</c:v>
                </c:pt>
              </c:numCache>
            </c:numRef>
          </c:val>
          <c:extLst>
            <c:ext xmlns:c16="http://schemas.microsoft.com/office/drawing/2014/chart" uri="{C3380CC4-5D6E-409C-BE32-E72D297353CC}">
              <c16:uniqueId val="{00000001-EB66-44E1-97A7-76389E3C93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13385</c:v>
                </c:pt>
                <c:pt idx="5">
                  <c:v>17386</c:v>
                </c:pt>
                <c:pt idx="8">
                  <c:v>18732</c:v>
                </c:pt>
                <c:pt idx="11">
                  <c:v>22511</c:v>
                </c:pt>
                <c:pt idx="14">
                  <c:v>22532</c:v>
                </c:pt>
              </c:numCache>
            </c:numRef>
          </c:val>
          <c:extLst>
            <c:ext xmlns:c16="http://schemas.microsoft.com/office/drawing/2014/chart" uri="{C3380CC4-5D6E-409C-BE32-E72D297353CC}">
              <c16:uniqueId val="{00000002-EB66-44E1-97A7-76389E3C93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6-44E1-97A7-76389E3C93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66-44E1-97A7-76389E3C93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6-44E1-97A7-76389E3C93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40682</c:v>
                </c:pt>
                <c:pt idx="3">
                  <c:v>42517</c:v>
                </c:pt>
                <c:pt idx="6">
                  <c:v>75498</c:v>
                </c:pt>
                <c:pt idx="9">
                  <c:v>74247</c:v>
                </c:pt>
                <c:pt idx="12">
                  <c:v>72459</c:v>
                </c:pt>
              </c:numCache>
            </c:numRef>
          </c:val>
          <c:extLst>
            <c:ext xmlns:c16="http://schemas.microsoft.com/office/drawing/2014/chart" uri="{C3380CC4-5D6E-409C-BE32-E72D297353CC}">
              <c16:uniqueId val="{00000006-EB66-44E1-97A7-76389E3C93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c:v>
                </c:pt>
                <c:pt idx="3">
                  <c:v>70</c:v>
                </c:pt>
                <c:pt idx="6">
                  <c:v>3</c:v>
                </c:pt>
                <c:pt idx="9">
                  <c:v>2</c:v>
                </c:pt>
                <c:pt idx="12">
                  <c:v>1</c:v>
                </c:pt>
              </c:numCache>
            </c:numRef>
          </c:val>
          <c:extLst>
            <c:ext xmlns:c16="http://schemas.microsoft.com/office/drawing/2014/chart" uri="{C3380CC4-5D6E-409C-BE32-E72D297353CC}">
              <c16:uniqueId val="{00000007-EB66-44E1-97A7-76389E3C93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78386</c:v>
                </c:pt>
                <c:pt idx="3">
                  <c:v>77061</c:v>
                </c:pt>
                <c:pt idx="6">
                  <c:v>73298</c:v>
                </c:pt>
                <c:pt idx="9">
                  <c:v>70909</c:v>
                </c:pt>
                <c:pt idx="12">
                  <c:v>72308</c:v>
                </c:pt>
              </c:numCache>
            </c:numRef>
          </c:val>
          <c:extLst>
            <c:ext xmlns:c16="http://schemas.microsoft.com/office/drawing/2014/chart" uri="{C3380CC4-5D6E-409C-BE32-E72D297353CC}">
              <c16:uniqueId val="{00000008-EB66-44E1-97A7-76389E3C93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2568</c:v>
                </c:pt>
                <c:pt idx="3">
                  <c:v>2206</c:v>
                </c:pt>
                <c:pt idx="6">
                  <c:v>1902</c:v>
                </c:pt>
                <c:pt idx="9">
                  <c:v>1707</c:v>
                </c:pt>
                <c:pt idx="12">
                  <c:v>1538</c:v>
                </c:pt>
              </c:numCache>
            </c:numRef>
          </c:val>
          <c:extLst>
            <c:ext xmlns:c16="http://schemas.microsoft.com/office/drawing/2014/chart" uri="{C3380CC4-5D6E-409C-BE32-E72D297353CC}">
              <c16:uniqueId val="{00000009-EB66-44E1-97A7-76389E3C93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366706</c:v>
                </c:pt>
                <c:pt idx="3">
                  <c:v>398565</c:v>
                </c:pt>
                <c:pt idx="6">
                  <c:v>443111</c:v>
                </c:pt>
                <c:pt idx="9">
                  <c:v>454325</c:v>
                </c:pt>
                <c:pt idx="12">
                  <c:v>481313</c:v>
                </c:pt>
              </c:numCache>
            </c:numRef>
          </c:val>
          <c:extLst>
            <c:ext xmlns:c16="http://schemas.microsoft.com/office/drawing/2014/chart" uri="{C3380CC4-5D6E-409C-BE32-E72D297353CC}">
              <c16:uniqueId val="{0000000A-EB66-44E1-97A7-76389E3C93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174718</c:v>
                </c:pt>
                <c:pt idx="2">
                  <c:v>#N/A</c:v>
                </c:pt>
                <c:pt idx="3">
                  <c:v>#N/A</c:v>
                </c:pt>
                <c:pt idx="4">
                  <c:v>174704</c:v>
                </c:pt>
                <c:pt idx="5">
                  <c:v>#N/A</c:v>
                </c:pt>
                <c:pt idx="6">
                  <c:v>#N/A</c:v>
                </c:pt>
                <c:pt idx="7">
                  <c:v>215831</c:v>
                </c:pt>
                <c:pt idx="8">
                  <c:v>#N/A</c:v>
                </c:pt>
                <c:pt idx="9">
                  <c:v>#N/A</c:v>
                </c:pt>
                <c:pt idx="10">
                  <c:v>199261</c:v>
                </c:pt>
                <c:pt idx="11">
                  <c:v>#N/A</c:v>
                </c:pt>
                <c:pt idx="12">
                  <c:v>#N/A</c:v>
                </c:pt>
                <c:pt idx="13">
                  <c:v>218620</c:v>
                </c:pt>
                <c:pt idx="14">
                  <c:v>#N/A</c:v>
                </c:pt>
              </c:numCache>
            </c:numRef>
          </c:val>
          <c:smooth val="0"/>
          <c:extLst>
            <c:ext xmlns:c16="http://schemas.microsoft.com/office/drawing/2014/chart" uri="{C3380CC4-5D6E-409C-BE32-E72D297353CC}">
              <c16:uniqueId val="{0000000B-EB66-44E1-97A7-76389E3C93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4775</c:v>
                </c:pt>
                <c:pt idx="1">
                  <c:v>4780</c:v>
                </c:pt>
                <c:pt idx="2">
                  <c:v>4096</c:v>
                </c:pt>
              </c:numCache>
            </c:numRef>
          </c:val>
          <c:extLst>
            <c:ext xmlns:c16="http://schemas.microsoft.com/office/drawing/2014/chart" uri="{C3380CC4-5D6E-409C-BE32-E72D297353CC}">
              <c16:uniqueId val="{00000000-AFB5-43C6-A1E5-097A9B3FD2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5387</c:v>
                </c:pt>
                <c:pt idx="1">
                  <c:v>5387</c:v>
                </c:pt>
                <c:pt idx="2">
                  <c:v>6306</c:v>
                </c:pt>
              </c:numCache>
            </c:numRef>
          </c:val>
          <c:extLst>
            <c:ext xmlns:c16="http://schemas.microsoft.com/office/drawing/2014/chart" uri="{C3380CC4-5D6E-409C-BE32-E72D297353CC}">
              <c16:uniqueId val="{00000001-AFB5-43C6-A1E5-097A9B3FD2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8638</c:v>
                </c:pt>
                <c:pt idx="1">
                  <c:v>12382</c:v>
                </c:pt>
                <c:pt idx="2">
                  <c:v>12490</c:v>
                </c:pt>
              </c:numCache>
            </c:numRef>
          </c:val>
          <c:extLst>
            <c:ext xmlns:c16="http://schemas.microsoft.com/office/drawing/2014/chart" uri="{C3380CC4-5D6E-409C-BE32-E72D297353CC}">
              <c16:uniqueId val="{00000002-AFB5-43C6-A1E5-097A9B3FD2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{685228AC-A62B-443F-A70B-5C4CC72B6C63}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05-4C72-9EFA-9936EFD39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{05DF39B7-7DAC-42E7-BE46-7E36870B6E89}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05-4C72-9EFA-9936EFD39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{9FC4AECA-DF0A-4E13-95F3-7F729E476AD7}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05-4C72-9EFA-9936EFD39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{BFB79090-A9C8-4ED4-8D0A-6D6CB80FE37D}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05-4C72-9EFA-9936EFD39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{19969BE8-5E9B-4867-8EE7-F8BE00C8863E}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05-4C72-9EFA-9936EFD395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{95099A52-BFEF-478F-8C30-E51DB46A3ADD}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05-4C72-9EFA-9936EFD395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{A649BF0B-2A67-4DAA-8404-4D8E4F442E51}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05-4C72-9EFA-9936EFD395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{00907472-55D1-4A0C-8C1D-376F8FEF4298}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05-4C72-9EFA-9936EFD395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{5F29576D-9F2A-47FE-8F45-667CBCBC54F8}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05-4C72-9EFA-9936EFD39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56.8</c:v>
                </c:pt>
                <c:pt idx="16">
                  <c:v>59.9</c:v>
                </c:pt>
                <c:pt idx="24">
                  <c:v>59.2</c:v>
                </c:pt>
                <c:pt idx="32">
                  <c:v>58.3</c:v>
                </c:pt>
              </c:numCache>
            </c:numRef>
          </c:xVal>
          <c:yVal>
            <c:numRef>
              <c:f>公会計指標分析・財政指標組合せ分析表!$BP$51:$DC$51</c:f>
              <c:numCache>
                <c:formatCode>#,##0.0;"▲ "#,##0.0</c:formatCode>
                <c:ptCount val="40"/>
                <c:pt idx="0">
                  <c:v>125.5</c:v>
                </c:pt>
                <c:pt idx="8">
                  <c:v>124</c:v>
                </c:pt>
                <c:pt idx="16">
                  <c:v>127.8</c:v>
                </c:pt>
                <c:pt idx="24">
                  <c:v>116.6</c:v>
                </c:pt>
                <c:pt idx="32">
                  <c:v>126.7</c:v>
                </c:pt>
              </c:numCache>
            </c:numRef>
          </c:yVal>
          <c:smooth val="0"/>
          <c:extLst>
            <c:ext xmlns:c16="http://schemas.microsoft.com/office/drawing/2014/chart" uri="{C3380CC4-5D6E-409C-BE32-E72D297353CC}">
              <c16:uniqueId val="{00000009-4705-4C72-9EFA-9936EFD39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{7EA7561A-8ECE-4E72-9D5E-BCF8F630A69C}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05-4C72-9EFA-9936EFD39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{4A3DA895-8B04-4509-8D87-50B886285609}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05-4C72-9EFA-9936EFD39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{0E2A399B-8516-4F64-904E-DEC1F17644F6}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05-4C72-9EFA-9936EFD39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{B342B6C6-9268-4EA2-B66E-81797A65D05F}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05-4C72-9EFA-9936EFD39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{5CFECE45-B0EE-475D-A807-CF602394D847}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05-4C72-9EFA-9936EFD395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{A6653CBC-CCBA-42E3-864A-19A1598C478D}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05-4C72-9EFA-9936EFD395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{CD1917F2-DF07-41F5-8C68-4D3FE151E618}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05-4C72-9EFA-9936EFD395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{80C219BC-F4F7-4FA2-8D63-CD67FB27E559}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05-4C72-9EFA-9936EFD395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{7AECC727-A91C-4A9D-B9DE-2FE0160D7D9A}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05-4C72-9EFA-9936EFD39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4705-4C72-9EFA-9936EFD395D0}"/>
            </c:ext>
          </c:extLst>
        </c:ser>
        <c:dLbls>
          <c:showLegendKey val="0"/>
          <c:showVal val="1"/>
          <c:showCatName val="0"/>
          <c:showSerName val="0"/>
          <c:showPercent val="0"/>
          <c:showBubbleSize val="0"/>
        </c:dLbls>
        <c:axId val="46179840"/>
        <c:axId val="46181760"/>
      </c:scatterChart>
      <c:valAx>
        <c:axId val="46179840"/>
        <c:scaling>
          <c:orientation val="minMax"/>
          <c:max val="63.9"/>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{E4FA518D-BE04-430F-80CD-7F14717A8C6D}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95-405E-AF8C-6277DB6F22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{C2B334FB-16A3-4782-A5DE-7B348D8270CC}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5-405E-AF8C-6277DB6F22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{59719C47-DD35-4236-AC2F-FF0490F46058}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5-405E-AF8C-6277DB6F22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{A05ED3CF-1D7E-4F01-967E-3CE6475D10CA}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5-405E-AF8C-6277DB6F22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{E3B1A404-B1AC-42AB-A689-2A96BBC87465}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5-405E-AF8C-6277DB6F22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{1C2F2C70-59D3-4180-B72B-1946B4C45FA0}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95-405E-AF8C-6277DB6F22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{06C44528-3D7E-429D-83E1-59F8530C8C8D}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95-405E-AF8C-6277DB6F22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{D353C774-AFB9-4960-B844-4A1F6D9E0F6C}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95-405E-AF8C-6277DB6F22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{5D946D2F-D483-4E02-893D-1FB3F3537055}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95-405E-AF8C-6277DB6F22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9.3000000000000007</c:v>
                </c:pt>
                <c:pt idx="16">
                  <c:v>8.8000000000000007</c:v>
                </c:pt>
                <c:pt idx="24">
                  <c:v>7.7</c:v>
                </c:pt>
                <c:pt idx="32">
                  <c:v>6.6</c:v>
                </c:pt>
              </c:numCache>
            </c:numRef>
          </c:xVal>
          <c:yVal>
            <c:numRef>
              <c:f>公会計指標分析・財政指標組合せ分析表!$BP$73:$DC$73</c:f>
              <c:numCache>
                <c:formatCode>#,##0.0;"▲ "#,##0.0</c:formatCode>
                <c:ptCount val="40"/>
                <c:pt idx="0">
                  <c:v>125.5</c:v>
                </c:pt>
                <c:pt idx="8">
                  <c:v>124</c:v>
                </c:pt>
                <c:pt idx="16">
                  <c:v>127.8</c:v>
                </c:pt>
                <c:pt idx="24">
                  <c:v>116.6</c:v>
                </c:pt>
                <c:pt idx="32">
                  <c:v>126.7</c:v>
                </c:pt>
              </c:numCache>
            </c:numRef>
          </c:yVal>
          <c:smooth val="0"/>
          <c:extLst>
            <c:ext xmlns:c16="http://schemas.microsoft.com/office/drawing/2014/chart" uri="{C3380CC4-5D6E-409C-BE32-E72D297353CC}">
              <c16:uniqueId val="{00000009-3E95-405E-AF8C-6277DB6F22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{76219125-5686-4265-B2B3-B289731B47FD}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95-405E-AF8C-6277DB6F22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{E3BFEF57-D53D-430C-A996-E703C47A3DEF}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5-405E-AF8C-6277DB6F22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{A0660F0B-E65C-4641-ABC9-7929DECD1FFC}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5-405E-AF8C-6277DB6F22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{E37FF5D7-4A9E-4154-ACA7-6E82D2623306}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5-405E-AF8C-6277DB6F22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{D3C6BF2F-724F-483C-84D6-A56DE7E3B02D}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5-405E-AF8C-6277DB6F22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{A7E097C9-221D-4B81-A9B2-BCEFECFF94D1}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95-405E-AF8C-6277DB6F22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{9F9D512D-C883-4415-986E-474371CDF09A}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95-405E-AF8C-6277DB6F22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{86863856-7BC2-4E42-A111-89DDA0BEC040}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95-405E-AF8C-6277DB6F22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{C49B689A-B54D-45E9-93C8-EF73C422AB50}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95-405E-AF8C-6277DB6F22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3E95-405E-AF8C-6277DB6F2237}"/>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度以降、投資的経費の抑制や繰上償還の推進等に取り組み、臨時財政対策債分を除く元利償還金が減少しており、また、下水道会計をはじめとする公営企業債の元利償還金が減少したこともあり、実質公債費比率の分子は減少傾向にあ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ysClr val="windowText" lastClr="000000"/>
              </a:solidFill>
              <a:effectLst/>
              <a:latin typeface="+mn-lt"/>
              <a:ea typeface="+mn-ea"/>
              <a:cs typeface="+mn-cs"/>
            </a:rPr>
            <a:t>減債基金積立相当額の積立ルールが</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年償還で毎年度の積立額を発行額の</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分の１として設定しているのに対して、本市においては</a:t>
          </a:r>
          <a:r>
            <a:rPr kumimoji="1" lang="en-US" altLang="ja-JP" sz="700">
              <a:solidFill>
                <a:sysClr val="windowText" lastClr="000000"/>
              </a:solidFill>
              <a:effectLst/>
              <a:latin typeface="+mn-lt"/>
              <a:ea typeface="+mn-ea"/>
              <a:cs typeface="+mn-cs"/>
            </a:rPr>
            <a:t>27</a:t>
          </a:r>
          <a:r>
            <a:rPr kumimoji="1" lang="ja-JP" altLang="ja-JP" sz="700">
              <a:solidFill>
                <a:sysClr val="windowText" lastClr="000000"/>
              </a:solidFill>
              <a:effectLst/>
              <a:latin typeface="+mn-lt"/>
              <a:ea typeface="+mn-ea"/>
              <a:cs typeface="+mn-cs"/>
            </a:rPr>
            <a:t>年償還（３年据置）で毎年度の発行額の積立額を</a:t>
          </a:r>
          <a:r>
            <a:rPr kumimoji="1" lang="en-US" altLang="ja-JP" sz="700">
              <a:solidFill>
                <a:sysClr val="windowText" lastClr="000000"/>
              </a:solidFill>
              <a:effectLst/>
              <a:latin typeface="+mn-lt"/>
              <a:ea typeface="+mn-ea"/>
              <a:cs typeface="+mn-cs"/>
            </a:rPr>
            <a:t>27</a:t>
          </a:r>
          <a:r>
            <a:rPr kumimoji="1" lang="ja-JP" altLang="ja-JP" sz="700">
              <a:solidFill>
                <a:sysClr val="windowText" lastClr="000000"/>
              </a:solidFill>
              <a:effectLst/>
              <a:latin typeface="+mn-lt"/>
              <a:ea typeface="+mn-ea"/>
              <a:cs typeface="+mn-cs"/>
            </a:rPr>
            <a:t>分の１として設定しているため、減債基金残高と減債基金積立相当額に乖離が生じている。 </a:t>
          </a:r>
          <a:endParaRPr lang="ja-JP" altLang="ja-JP" sz="5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年度以降、熊本地震分の市債発行額の増等により、地方債残高が増加傾向にあり、指標が上昇していたものの、平成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年度は、臨時財政対策債償還費の増により基準財政需要額算入見込額が増加したため、指標は改善していた。</a:t>
          </a:r>
          <a:endParaRPr lang="ja-JP" altLang="ja-JP">
            <a:effectLst/>
          </a:endParaRPr>
        </a:p>
        <a:p>
          <a:r>
            <a:rPr kumimoji="1" lang="ja-JP" altLang="ja-JP" sz="1100">
              <a:solidFill>
                <a:schemeClr val="dk1"/>
              </a:solidFill>
              <a:effectLst/>
              <a:latin typeface="+mn-lt"/>
              <a:ea typeface="+mn-ea"/>
              <a:cs typeface="+mn-cs"/>
            </a:rPr>
            <a:t>　しかし、令和元年度においては、熊本城ホール整備事業等により、地方債現在高が増加したため、指標は、平成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ポイント悪化した。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新型コロナウイルス感染症対策関連の事業に充てるため財政調整基金を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億円取り崩したこと、熊本地震関連事業に充てるため、平成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年度に積み立てた「平成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億円取り崩したこと、自主財源の増収分の一部を活用し、「熊本市公共施設長寿命化等基金」へ</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億円の積み立てをおこなったこと等により、基金全体の残高は、前年度と比べ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財政調整基金については、新型コロナウイルス感染症対策関連で取り崩しをした結果、若干減少しているが、今後は現状維持の予定。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減債基金及びその他特定目的基金については、事業への活用により減少傾向を見込んでおり、基金全体としては、今後、減少傾向の予定。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・熊本城復元整備基金：本市の貴重な歴史的文化遺産である熊本城の復元整備及び災害復旧並びにその過程の公開その他これらに関連する事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業を実施すること（文化振興、災害対応）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年熊本地震による災害からの早期の復興を図ること（被災者への直接的な支援や防災対策等）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・熊本市公共施設長寿命化等基金：本市の公共施設の計画的な長寿命化及び更新を推進すること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・熊本城復元整備基金：寄附金等の積立てによる増加（</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億円）、熊本城の復元事業に充てるための取崩し（</a:t>
          </a:r>
          <a:r>
            <a:rPr kumimoji="1" lang="en-US" altLang="ja-JP" sz="1100">
              <a:solidFill>
                <a:schemeClr val="dk1"/>
              </a:solidFill>
              <a:effectLst/>
              <a:latin typeface="+mn-lt"/>
              <a:ea typeface="+mn-ea"/>
              <a:cs typeface="+mn-cs"/>
            </a:rPr>
            <a:t>26.3</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年熊本地震に関連する事業に充てるたの取崩し（</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・熊本市公共施設長寿命化等基金：今後の公共施設の整備を計画的に進めるため、積立を行ったことによる増（</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年熊本地震により被災した熊本城の早期復旧及び復元を図るため、今後も計画的に取崩しを行う予定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年熊本地震による災害からの早期の復興を図るため、今後も計画的に取崩しを行う予定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・熊本市公共施設長寿命化等基金：今後の公共施設の整備を計画的に進めるため、今後、計画的に取崩しを行う予定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新型コロナウイルス感染症対策関連の事業に充てるため財政調整基金を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済事情の変動に対応する備えや新たな災害の発生などの将来的に見込まれる財政需要に対処するため、一定額を確保しておく必要があると考えている。新型コロナウイルス感染症対策関連の取り崩しにより、若干減少しているが、今後は現状維持の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熊本地震災害廃棄物処理基金補助金分の積立により</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残高のうち、</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億円については、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熊本地震により起債した災害復旧事業債の償還のために積み立てたものであり、今後、償還期の到来に合わせて随時取り崩していく。その他、財政状況に応じた積立て及び取崩しを実施予定。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586089-91BC-4339-97EA-FB24BF10C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8F9C1AB-DFEC-4C66-A30C-CB6AA4D65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38043C8-23E8-43CF-9C7B-11E136833895}"/>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C95138-7532-4850-9416-B465AF2102AF}"/>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2D97C19-1F03-43D8-8C81-921F1A8E93DD}"/>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DB79A7-FA39-4005-8A26-49AF8DD92FE8}"/>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99AA08-7F6D-47FA-85E9-1D7AE875228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45AD74-30C9-46DA-B0C5-DE2ADFEE4A25}"/>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643FB45-C9BB-4F1C-A939-29126E5320A6}"/>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A667B26-F581-4D43-84F7-212FC08CFB2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0C6133-1DFD-4054-93A2-34F02A05CD5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B93C82-D0E7-41CC-9887-2986A3EC6E81}"/>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19D4FF3-F9B4-4DBB-ABF9-895E16E13031}"/>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9EE2FA2-3ECF-43B1-AB56-00BACDAB0AC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1EDB04B-1306-4AB2-8997-42403B56EAB5}"/>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3CD935-DEF2-4E05-9AB1-69EBC52CC91D}"/>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B46C94D-BC8A-4C2D-8609-4AF8B3530A77}"/>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305F549-7CCE-4932-8301-AD803B01C47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E47B42B-ADA0-4637-8856-607F54DA7430}"/>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7E3CF25-F176-456E-AAAB-CA61A24AA6CD}"/>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FA1F37-8C7D-42B6-9754-2D6E167450A5}"/>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3AB11D1-1154-4CDE-92F6-C65B5332165A}"/>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4069277-03FB-4EFF-91BA-A88DCD2A302D}"/>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9B4AC3-0615-4242-9D82-D036289E5BAC}"/>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24202A1-75F0-4F94-B2C9-02F82565125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B04645-E595-49DC-BAFE-448CA2D0E2C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4899D01-C52E-4E72-BD82-53CD54E58C3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4B7107-C6D1-439C-97E4-853CBF4B657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D7E387D-EE3A-42BE-B083-FD4A6783A77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941D331-9869-4DD9-9212-79A1FFEE18D5}"/>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E492C9-7BF8-4E17-951D-D6229DF71303}"/>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D5FC62F-454D-45CB-A244-45D40701956B}"/>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108B7B-C809-4695-9450-1600A973B54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228411-8D03-4A4E-8A36-DFC5D7964867}"/>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7428965-624B-436F-BE8E-ED6C71E1E2C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80555E-0527-4AD2-9EF4-12714225155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A73880C-9F2A-4C3B-8802-AB20A0E35F1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C08A58-424A-4093-A1E5-7E54EA9F0628}"/>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E4C62E-5D61-45AC-B7B0-D061E4B5080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852A47F-689D-4EF0-ADC7-795C4F478C19}"/>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FC82A38-273B-4211-A3E4-9EE75A9AF10E}"/>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1D15DBD-CE6D-4093-B536-20D39AC19876}"/>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F084932-99BD-4655-B1FF-369391B2BECE}"/>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73551D3-3483-40F1-9646-6AF1ED81A893}"/>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3AD4BF4-4657-4C3F-83EC-BAC245E08840}"/>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19A609-8522-4F79-A9D4-996F087D1B3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F30679-837D-45E0-8E42-BF59549BBAA6}"/>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本市の有形固定資産原価償却率は、熊本地震により被災した施設の除却や、災害公営住宅、熊本城ホール等の供用開始により一時的に減少しているが、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庁舎、学校、市営住宅等、建築から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年以上経過した建物が多く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今後も、「熊本市公共施設総合管理計画」に定めた資産総量の適正化などの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つの基本方針に基づき、公共施設マネジメントの推進に取り組んでいく。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9F30390-4554-4521-A4B0-ADED88CE403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3ACE82A-F7D2-426C-B662-8D8B48CF84A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ED92999-16B7-4B49-BFD6-DDBFD3FA0835}"/>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8CFFF92-A883-43B2-83CA-6BCE8D316D3A}"/>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817B8B6-5E67-450F-A266-6504BF8F25CF}"/>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6550B63-CAB0-4127-9D08-A51EBD15B698}"/>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2B1BC36-D3EF-49AA-851A-BD1C2E954240}"/>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F0A606A-2118-44C2-938B-71D9742538F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29D8D80-2E13-46E6-B52E-EE8BC26CA051}"/>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86AF14A-1BC7-45E2-B762-1AEE690CB539}"/>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E0F782-9143-4CDB-A7CC-4003F2D96120}"/>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2CB6897-E4D8-4D56-9B4C-4E77DFFA1C51}"/>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81C6BCD-2498-4A3D-A0AA-0AD06C6062D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FCB0E33-7BDB-456D-B88D-CA6960FA7588}"/>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7EC8F560-5B12-44EC-B2EE-7628842423E2}"/>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E68F47BA-D19D-4EEC-852D-EBD58DAE5236}"/>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315CB815-A5F9-43D2-A7CD-CCB7173F9934}"/>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93E9481E-FE55-4C69-A54B-D829D3493A0A}"/>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0ACC5FA1-B600-4BB3-A5E9-CEEDC5A49596}"/>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0A046E24-DA11-42B4-935A-6AFBDE773A40}"/>
            </a:ext>
          </a:extLst>
        </xdr:cNvPr>
        <xdr:cNvSpPr txBox="1"/>
      </xdr:nvSpPr>
      <xdr:spPr>
        <a:xfrm>
          <a:off x="4359275" y="497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D388DA9A-DD15-4160-A7DB-0D42CD257DAD}"/>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0B24CED2-C496-4974-9B43-C28CF532F8CE}"/>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B1452C2F-CCCC-4267-958A-C37D119AFED6}"/>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B13FCE3D-852F-43E9-81D6-EAC615D9F92D}"/>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B30104A7-D95F-4538-8784-AB71660F20A1}"/>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5A7426C-1913-4B47-BF26-23308B25585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BC517BF-7FA1-48C0-8F42-73C27A877A2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0D2A5D-2EC4-4B17-9EB1-08AB8D60593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3ED94F7-617C-4513-8B06-206E68EE469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331B7B1-BD1F-4D8D-A06D-4572FF34CC42}"/>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79" name="楕円 78">
          <a:extLst>
            <a:ext uri="{FF2B5EF4-FFF2-40B4-BE49-F238E27FC236}">
              <a16:creationId xmlns:a16="http://schemas.microsoft.com/office/drawing/2014/main" id="{2C5CF394-715C-4639-862A-E3B820211638}"/>
            </a:ext>
          </a:extLst>
        </xdr:cNvPr>
        <xdr:cNvSpPr/>
      </xdr:nvSpPr>
      <xdr:spPr>
        <a:xfrm>
          <a:off x="4254500" y="45839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0" name="有形固定資産減価償却率該当値テキスト">
          <a:extLst>
            <a:ext uri="{FF2B5EF4-FFF2-40B4-BE49-F238E27FC236}">
              <a16:creationId xmlns:a16="http://schemas.microsoft.com/office/drawing/2014/main" id="{FF2D0804-D6BA-4393-9A12-9525744992DA}"/>
            </a:ext>
          </a:extLst>
        </xdr:cNvPr>
        <xdr:cNvSpPr txBox="1"/>
      </xdr:nvSpPr>
      <xdr:spPr>
        <a:xfrm>
          <a:off x="4359275" y="443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81" name="楕円 80">
          <a:extLst>
            <a:ext uri="{FF2B5EF4-FFF2-40B4-BE49-F238E27FC236}">
              <a16:creationId xmlns:a16="http://schemas.microsoft.com/office/drawing/2014/main" id="{4370D4E2-6F32-4029-8796-D14051C6E705}"/>
            </a:ext>
          </a:extLst>
        </xdr:cNvPr>
        <xdr:cNvSpPr/>
      </xdr:nvSpPr>
      <xdr:spPr>
        <a:xfrm>
          <a:off x="3616325" y="46553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29</xdr:row>
      <xdr:rowOff>3937</xdr:rowOff>
    </xdr:to>
    <xdr:cxnSp macro="">
      <xdr:nvCxnSpPr>
        <xdr:cNvPr id="82" name="直線コネクタ 81">
          <a:extLst>
            <a:ext uri="{FF2B5EF4-FFF2-40B4-BE49-F238E27FC236}">
              <a16:creationId xmlns:a16="http://schemas.microsoft.com/office/drawing/2014/main" id="{8568C7F0-D32B-4C66-81F5-2668193C6AC1}"/>
            </a:ext>
          </a:extLst>
        </xdr:cNvPr>
        <xdr:cNvCxnSpPr/>
      </xdr:nvCxnSpPr>
      <xdr:spPr>
        <a:xfrm flipV="1">
          <a:off x="3673475" y="4631563"/>
          <a:ext cx="6286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a:extLst>
            <a:ext uri="{FF2B5EF4-FFF2-40B4-BE49-F238E27FC236}">
              <a16:creationId xmlns:a16="http://schemas.microsoft.com/office/drawing/2014/main" id="{91CCBB69-714E-4119-8074-20DB9E550815}"/>
            </a:ext>
          </a:extLst>
        </xdr:cNvPr>
        <xdr:cNvSpPr/>
      </xdr:nvSpPr>
      <xdr:spPr>
        <a:xfrm>
          <a:off x="29305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64389</xdr:rowOff>
    </xdr:to>
    <xdr:cxnSp macro="">
      <xdr:nvCxnSpPr>
        <xdr:cNvPr id="84" name="直線コネクタ 83">
          <a:extLst>
            <a:ext uri="{FF2B5EF4-FFF2-40B4-BE49-F238E27FC236}">
              <a16:creationId xmlns:a16="http://schemas.microsoft.com/office/drawing/2014/main" id="{F13F0F30-9C8B-49E0-9B6C-D8F3D9F5F21F}"/>
            </a:ext>
          </a:extLst>
        </xdr:cNvPr>
        <xdr:cNvCxnSpPr/>
      </xdr:nvCxnSpPr>
      <xdr:spPr>
        <a:xfrm flipV="1">
          <a:off x="2987675" y="4702937"/>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88773</xdr:rowOff>
    </xdr:from>
    <xdr:to>
      <xdr:col>11</xdr:col>
      <xdr:colOff>187325</xdr:colOff>
      <xdr:row>28</xdr:row>
      <xdr:rowOff>18923</xdr:rowOff>
    </xdr:to>
    <xdr:sp macro="" textlink="">
      <xdr:nvSpPr>
        <xdr:cNvPr id="85" name="楕円 84">
          <a:extLst>
            <a:ext uri="{FF2B5EF4-FFF2-40B4-BE49-F238E27FC236}">
              <a16:creationId xmlns:a16="http://schemas.microsoft.com/office/drawing/2014/main" id="{B2DA547F-1087-4E2F-BC06-3F83C138AD85}"/>
            </a:ext>
          </a:extLst>
        </xdr:cNvPr>
        <xdr:cNvSpPr/>
      </xdr:nvSpPr>
      <xdr:spPr>
        <a:xfrm>
          <a:off x="2244725" y="44575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139573</xdr:rowOff>
    </xdr:from>
    <xdr:to>
      <xdr:col>15</xdr:col>
      <xdr:colOff>136525</xdr:colOff>
      <xdr:row>29</xdr:row>
      <xdr:rowOff>64389</xdr:rowOff>
    </xdr:to>
    <xdr:cxnSp macro="">
      <xdr:nvCxnSpPr>
        <xdr:cNvPr id="86" name="直線コネクタ 85">
          <a:extLst>
            <a:ext uri="{FF2B5EF4-FFF2-40B4-BE49-F238E27FC236}">
              <a16:creationId xmlns:a16="http://schemas.microsoft.com/office/drawing/2014/main" id="{9BA5FEE4-D531-4079-8CE0-FCCE2395A8BD}"/>
            </a:ext>
          </a:extLst>
        </xdr:cNvPr>
        <xdr:cNvCxnSpPr/>
      </xdr:nvCxnSpPr>
      <xdr:spPr>
        <a:xfrm>
          <a:off x="2301875" y="4514723"/>
          <a:ext cx="685800" cy="2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87" name="楕円 86">
          <a:extLst>
            <a:ext uri="{FF2B5EF4-FFF2-40B4-BE49-F238E27FC236}">
              <a16:creationId xmlns:a16="http://schemas.microsoft.com/office/drawing/2014/main" id="{7B58C24F-DDAD-44BB-AA46-64F12A4F4CBF}"/>
            </a:ext>
          </a:extLst>
        </xdr:cNvPr>
        <xdr:cNvSpPr/>
      </xdr:nvSpPr>
      <xdr:spPr>
        <a:xfrm>
          <a:off x="1558925" y="4426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105029</xdr:rowOff>
    </xdr:from>
    <xdr:to>
      <xdr:col>11</xdr:col>
      <xdr:colOff>136525</xdr:colOff>
      <xdr:row>27</xdr:row>
      <xdr:rowOff>139573</xdr:rowOff>
    </xdr:to>
    <xdr:cxnSp macro="">
      <xdr:nvCxnSpPr>
        <xdr:cNvPr id="88" name="直線コネクタ 87">
          <a:extLst>
            <a:ext uri="{FF2B5EF4-FFF2-40B4-BE49-F238E27FC236}">
              <a16:creationId xmlns:a16="http://schemas.microsoft.com/office/drawing/2014/main" id="{823B5B37-2292-4DFF-A918-56951E29F08C}"/>
            </a:ext>
          </a:extLst>
        </xdr:cNvPr>
        <xdr:cNvCxnSpPr/>
      </xdr:nvCxnSpPr>
      <xdr:spPr>
        <a:xfrm>
          <a:off x="1616075" y="4473829"/>
          <a:ext cx="6858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9" name="n_1aveValue有形固定資産減価償却率">
          <a:extLst>
            <a:ext uri="{FF2B5EF4-FFF2-40B4-BE49-F238E27FC236}">
              <a16:creationId xmlns:a16="http://schemas.microsoft.com/office/drawing/2014/main" id="{D5944D8C-719A-438F-B0E8-2DE3CB4BDE7A}"/>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a:extLst>
            <a:ext uri="{FF2B5EF4-FFF2-40B4-BE49-F238E27FC236}">
              <a16:creationId xmlns:a16="http://schemas.microsoft.com/office/drawing/2014/main" id="{C3A542AD-8E04-4E9C-8270-C23F6B14668F}"/>
            </a:ext>
          </a:extLst>
        </xdr:cNvPr>
        <xdr:cNvSpPr txBox="1"/>
      </xdr:nvSpPr>
      <xdr:spPr>
        <a:xfrm>
          <a:off x="27978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1" name="n_3aveValue有形固定資産減価償却率">
          <a:extLst>
            <a:ext uri="{FF2B5EF4-FFF2-40B4-BE49-F238E27FC236}">
              <a16:creationId xmlns:a16="http://schemas.microsoft.com/office/drawing/2014/main" id="{A3E1517E-1682-46A0-A0A5-818B8F5C9C45}"/>
            </a:ext>
          </a:extLst>
        </xdr:cNvPr>
        <xdr:cNvSpPr txBox="1"/>
      </xdr:nvSpPr>
      <xdr:spPr>
        <a:xfrm>
          <a:off x="21120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2" name="n_4aveValue有形固定資産減価償却率">
          <a:extLst>
            <a:ext uri="{FF2B5EF4-FFF2-40B4-BE49-F238E27FC236}">
              <a16:creationId xmlns:a16="http://schemas.microsoft.com/office/drawing/2014/main" id="{61198D25-7215-414D-BBF5-1D84775A8756}"/>
            </a:ext>
          </a:extLst>
        </xdr:cNvPr>
        <xdr:cNvSpPr txBox="1"/>
      </xdr:nvSpPr>
      <xdr:spPr>
        <a:xfrm>
          <a:off x="1426219" y="4762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93" name="n_1mainValue有形固定資産減価償却率">
          <a:extLst>
            <a:ext uri="{FF2B5EF4-FFF2-40B4-BE49-F238E27FC236}">
              <a16:creationId xmlns:a16="http://schemas.microsoft.com/office/drawing/2014/main" id="{67B713C2-4614-4C88-A84B-FF4D5E93FF8F}"/>
            </a:ext>
          </a:extLst>
        </xdr:cNvPr>
        <xdr:cNvSpPr txBox="1"/>
      </xdr:nvSpPr>
      <xdr:spPr>
        <a:xfrm>
          <a:off x="3474094" y="44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a:extLst>
            <a:ext uri="{FF2B5EF4-FFF2-40B4-BE49-F238E27FC236}">
              <a16:creationId xmlns:a16="http://schemas.microsoft.com/office/drawing/2014/main" id="{2F4651C5-9935-4B7E-A615-298252325C2D}"/>
            </a:ext>
          </a:extLst>
        </xdr:cNvPr>
        <xdr:cNvSpPr txBox="1"/>
      </xdr:nvSpPr>
      <xdr:spPr>
        <a:xfrm>
          <a:off x="2797819" y="450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35450</xdr:rowOff>
    </xdr:from>
    <xdr:ext cx="405111" cy="259045"/>
    <xdr:sp macro="" textlink="">
      <xdr:nvSpPr>
        <xdr:cNvPr id="95" name="n_3mainValue有形固定資産減価償却率">
          <a:extLst>
            <a:ext uri="{FF2B5EF4-FFF2-40B4-BE49-F238E27FC236}">
              <a16:creationId xmlns:a16="http://schemas.microsoft.com/office/drawing/2014/main" id="{BFD80396-3ADE-4510-919A-385F24FBBE02}"/>
            </a:ext>
          </a:extLst>
        </xdr:cNvPr>
        <xdr:cNvSpPr txBox="1"/>
      </xdr:nvSpPr>
      <xdr:spPr>
        <a:xfrm>
          <a:off x="2112019" y="424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906</xdr:rowOff>
    </xdr:from>
    <xdr:ext cx="405111" cy="259045"/>
    <xdr:sp macro="" textlink="">
      <xdr:nvSpPr>
        <xdr:cNvPr id="96" name="n_4mainValue有形固定資産減価償却率">
          <a:extLst>
            <a:ext uri="{FF2B5EF4-FFF2-40B4-BE49-F238E27FC236}">
              <a16:creationId xmlns:a16="http://schemas.microsoft.com/office/drawing/2014/main" id="{E67AC241-668A-401F-A562-F8DD7E890FF3}"/>
            </a:ext>
          </a:extLst>
        </xdr:cNvPr>
        <xdr:cNvSpPr txBox="1"/>
      </xdr:nvSpPr>
      <xdr:spPr>
        <a:xfrm>
          <a:off x="1426219" y="42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AEC2CFB-F339-4630-8F85-DB76BD130883}"/>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6808F13-8684-4ACA-8E6A-357073EF9901}"/>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ABF865BC-0F70-4299-85A9-BF1E17DA592B}"/>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8A933D0-01FE-450B-90E5-ED5A2B5B4F82}"/>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CA99CEE-6DD1-46D2-ABE7-01D8275CA7A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107879E-F3ED-44D0-9612-1A35959A44B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307AA4B-181D-43A5-943D-C8ECA0FF43D7}"/>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504E34C-41C6-440F-896C-DA2192731813}"/>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BF6169A-C07C-4B16-956B-F9003BEEFF2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D1B7289-E70C-4ABD-952B-802ED268708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B823B22-58EA-463F-B6AC-CD98DB6B1900}"/>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665F13B-2CF0-4191-BA8A-E01F36C21BE4}"/>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CFED4B3-206F-473F-96F0-DD49ECDE149E}"/>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本市の債務償還比率は、熊本地震の被災施設の復旧、災害公営住宅、熊本城ホールの整備等による市債残高の増加により、将来負担額が増加していることから、類似団体の平均を上回っている。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今後も、投資的経費の総額管理等による計画的な市債発行により、比率の改善を図っていく。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3EDE592-1ABC-44D7-A6DF-668E9AEE47B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F7D13F2-2E7E-4692-8A9D-024841D3A53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488F649-0709-4315-A71E-A4917DD01BD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D9E24530-ADC4-4773-B917-E308C9A6BD3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C6C571B-8889-4687-B64C-8EFC0F25AEE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ED37CAF-C3C2-4C09-BC50-1566CA086D1D}"/>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4F64850E-B27A-48D6-B9D4-F660234B9E7F}"/>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66437D7-BB4B-4257-867B-12D4D6B92C28}"/>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D29B3CFE-676B-4D0C-907D-569B0A6D79E6}"/>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FE80E87B-B384-4279-B4DC-7828224F7C5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A303B773-90FA-42BA-9049-FD5A9C05115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7A93E53-3643-4D16-A99E-36EFCA8A904B}"/>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F2EE84CA-E36C-415E-BC8C-4B1955B50766}"/>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08FAF58-3782-4049-A14E-2518F454935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CCE59FD5-5246-417D-8AD3-EBE6E15F8886}"/>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A4238826-1F10-42D6-863E-6B27A75C1DC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7E7BC722-9101-4C1C-B559-9CA0F0E65C6F}"/>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B7FCBAA3-278B-4709-8485-9D68BFF13F68}"/>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D1F90705-155B-4DC9-B68C-F52BCB0D6312}"/>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69CD021F-DBB4-4F76-A8D4-386BE9E8698F}"/>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A9187AF7-8CF6-409F-A64A-74CAF65436D4}"/>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14645CFF-14CA-4310-BEBB-042D2E62EFAD}"/>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508F6704-B3A7-4CFB-B04C-C6C74EA4D625}"/>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5B38ABB6-B048-46DC-9B6F-7711680DBC55}"/>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565C126A-D9F3-42A8-87F5-8BF5BD268A5F}"/>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02914C12-C483-495B-97B3-219FD9A27301}"/>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E574D49E-BCBD-4391-9A79-66F4DAD0A91C}"/>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9D89548-CE82-463D-986B-BB2F1741502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EAF0729-1D70-4FC9-A5FC-9A6E008FF9B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E69C760-017B-4603-BE92-DA8744AC6CF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E07CCAE-785B-4CDA-9731-F74AE98C23ED}"/>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CFEFEB9-42BB-4F62-85D8-F21613E40ABE}"/>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79869</xdr:rowOff>
    </xdr:from>
    <xdr:to>
      <xdr:col>76</xdr:col>
      <xdr:colOff>73025</xdr:colOff>
      <xdr:row>31</xdr:row>
      <xdr:rowOff>10019</xdr:rowOff>
    </xdr:to>
    <xdr:sp macro="" textlink="">
      <xdr:nvSpPr>
        <xdr:cNvPr id="142" name="楕円 141">
          <a:extLst>
            <a:ext uri="{FF2B5EF4-FFF2-40B4-BE49-F238E27FC236}">
              <a16:creationId xmlns:a16="http://schemas.microsoft.com/office/drawing/2014/main" id="{EB1C0AE3-2FF5-451C-8FA8-5D4725611917}"/>
            </a:ext>
          </a:extLst>
        </xdr:cNvPr>
        <xdr:cNvSpPr/>
      </xdr:nvSpPr>
      <xdr:spPr>
        <a:xfrm>
          <a:off x="13293725" y="494079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58296</xdr:rowOff>
    </xdr:from>
    <xdr:ext cx="560923" cy="259045"/>
    <xdr:sp macro="" textlink="">
      <xdr:nvSpPr>
        <xdr:cNvPr id="143" name="債務償還比率該当値テキスト">
          <a:extLst>
            <a:ext uri="{FF2B5EF4-FFF2-40B4-BE49-F238E27FC236}">
              <a16:creationId xmlns:a16="http://schemas.microsoft.com/office/drawing/2014/main" id="{43322277-F577-4874-8083-3F878F2A7BB6}"/>
            </a:ext>
          </a:extLst>
        </xdr:cNvPr>
        <xdr:cNvSpPr txBox="1"/>
      </xdr:nvSpPr>
      <xdr:spPr>
        <a:xfrm>
          <a:off x="13379450" y="4916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62287</xdr:rowOff>
    </xdr:from>
    <xdr:to>
      <xdr:col>72</xdr:col>
      <xdr:colOff>123825</xdr:colOff>
      <xdr:row>29</xdr:row>
      <xdr:rowOff>163887</xdr:rowOff>
    </xdr:to>
    <xdr:sp macro="" textlink="">
      <xdr:nvSpPr>
        <xdr:cNvPr id="144" name="楕円 143">
          <a:extLst>
            <a:ext uri="{FF2B5EF4-FFF2-40B4-BE49-F238E27FC236}">
              <a16:creationId xmlns:a16="http://schemas.microsoft.com/office/drawing/2014/main" id="{02DB5A6B-D35F-404C-BD4C-F175164ACC5B}"/>
            </a:ext>
          </a:extLst>
        </xdr:cNvPr>
        <xdr:cNvSpPr/>
      </xdr:nvSpPr>
      <xdr:spPr>
        <a:xfrm>
          <a:off x="12646025" y="4761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113087</xdr:rowOff>
    </xdr:from>
    <xdr:to>
      <xdr:col>76</xdr:col>
      <xdr:colOff>22225</xdr:colOff>
      <xdr:row>30</xdr:row>
      <xdr:rowOff>130669</xdr:rowOff>
    </xdr:to>
    <xdr:cxnSp macro="">
      <xdr:nvCxnSpPr>
        <xdr:cNvPr id="145" name="直線コネクタ 144">
          <a:extLst>
            <a:ext uri="{FF2B5EF4-FFF2-40B4-BE49-F238E27FC236}">
              <a16:creationId xmlns:a16="http://schemas.microsoft.com/office/drawing/2014/main" id="{76CD1C3E-9342-4E5E-8658-1967E86FF742}"/>
            </a:ext>
          </a:extLst>
        </xdr:cNvPr>
        <xdr:cNvCxnSpPr/>
      </xdr:nvCxnSpPr>
      <xdr:spPr>
        <a:xfrm>
          <a:off x="12693650" y="4808912"/>
          <a:ext cx="638175" cy="1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139531</xdr:rowOff>
    </xdr:from>
    <xdr:to>
      <xdr:col>68</xdr:col>
      <xdr:colOff>123825</xdr:colOff>
      <xdr:row>30</xdr:row>
      <xdr:rowOff>69681</xdr:rowOff>
    </xdr:to>
    <xdr:sp macro="" textlink="">
      <xdr:nvSpPr>
        <xdr:cNvPr id="146" name="楕円 145">
          <a:extLst>
            <a:ext uri="{FF2B5EF4-FFF2-40B4-BE49-F238E27FC236}">
              <a16:creationId xmlns:a16="http://schemas.microsoft.com/office/drawing/2014/main" id="{2F89973E-BAF2-4E7F-8736-96E00515BD61}"/>
            </a:ext>
          </a:extLst>
        </xdr:cNvPr>
        <xdr:cNvSpPr/>
      </xdr:nvSpPr>
      <xdr:spPr>
        <a:xfrm>
          <a:off x="11960225" y="48385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113087</xdr:rowOff>
    </xdr:from>
    <xdr:to>
      <xdr:col>72</xdr:col>
      <xdr:colOff>73025</xdr:colOff>
      <xdr:row>30</xdr:row>
      <xdr:rowOff>18881</xdr:rowOff>
    </xdr:to>
    <xdr:cxnSp macro="">
      <xdr:nvCxnSpPr>
        <xdr:cNvPr id="147" name="直線コネクタ 146">
          <a:extLst>
            <a:ext uri="{FF2B5EF4-FFF2-40B4-BE49-F238E27FC236}">
              <a16:creationId xmlns:a16="http://schemas.microsoft.com/office/drawing/2014/main" id="{93FB56BD-F755-427C-B3D1-3391CB7FC69F}"/>
            </a:ext>
          </a:extLst>
        </xdr:cNvPr>
        <xdr:cNvCxnSpPr/>
      </xdr:nvCxnSpPr>
      <xdr:spPr>
        <a:xfrm flipV="1">
          <a:off x="12007850" y="4808912"/>
          <a:ext cx="685800" cy="6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37698</xdr:rowOff>
    </xdr:from>
    <xdr:to>
      <xdr:col>64</xdr:col>
      <xdr:colOff>123825</xdr:colOff>
      <xdr:row>29</xdr:row>
      <xdr:rowOff>139298</xdr:rowOff>
    </xdr:to>
    <xdr:sp macro="" textlink="">
      <xdr:nvSpPr>
        <xdr:cNvPr id="148" name="楕円 147">
          <a:extLst>
            <a:ext uri="{FF2B5EF4-FFF2-40B4-BE49-F238E27FC236}">
              <a16:creationId xmlns:a16="http://schemas.microsoft.com/office/drawing/2014/main" id="{47757027-7A13-4925-8997-7575A2485BFE}"/>
            </a:ext>
          </a:extLst>
        </xdr:cNvPr>
        <xdr:cNvSpPr/>
      </xdr:nvSpPr>
      <xdr:spPr>
        <a:xfrm>
          <a:off x="11274425" y="47335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88498</xdr:rowOff>
    </xdr:from>
    <xdr:to>
      <xdr:col>68</xdr:col>
      <xdr:colOff>73025</xdr:colOff>
      <xdr:row>30</xdr:row>
      <xdr:rowOff>18881</xdr:rowOff>
    </xdr:to>
    <xdr:cxnSp macro="">
      <xdr:nvCxnSpPr>
        <xdr:cNvPr id="149" name="直線コネクタ 148">
          <a:extLst>
            <a:ext uri="{FF2B5EF4-FFF2-40B4-BE49-F238E27FC236}">
              <a16:creationId xmlns:a16="http://schemas.microsoft.com/office/drawing/2014/main" id="{8EE18054-46E5-441C-944B-4197A119C9CB}"/>
            </a:ext>
          </a:extLst>
        </xdr:cNvPr>
        <xdr:cNvCxnSpPr/>
      </xdr:nvCxnSpPr>
      <xdr:spPr>
        <a:xfrm>
          <a:off x="11322050" y="4781148"/>
          <a:ext cx="685800" cy="9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82367</xdr:rowOff>
    </xdr:from>
    <xdr:to>
      <xdr:col>60</xdr:col>
      <xdr:colOff>123825</xdr:colOff>
      <xdr:row>29</xdr:row>
      <xdr:rowOff>12517</xdr:rowOff>
    </xdr:to>
    <xdr:sp macro="" textlink="">
      <xdr:nvSpPr>
        <xdr:cNvPr id="150" name="楕円 149">
          <a:extLst>
            <a:ext uri="{FF2B5EF4-FFF2-40B4-BE49-F238E27FC236}">
              <a16:creationId xmlns:a16="http://schemas.microsoft.com/office/drawing/2014/main" id="{C06F485B-0FC0-445D-B644-E64E77AAF89E}"/>
            </a:ext>
          </a:extLst>
        </xdr:cNvPr>
        <xdr:cNvSpPr/>
      </xdr:nvSpPr>
      <xdr:spPr>
        <a:xfrm>
          <a:off x="10588625" y="461944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133167</xdr:rowOff>
    </xdr:from>
    <xdr:to>
      <xdr:col>64</xdr:col>
      <xdr:colOff>73025</xdr:colOff>
      <xdr:row>29</xdr:row>
      <xdr:rowOff>88498</xdr:rowOff>
    </xdr:to>
    <xdr:cxnSp macro="">
      <xdr:nvCxnSpPr>
        <xdr:cNvPr id="151" name="直線コネクタ 150">
          <a:extLst>
            <a:ext uri="{FF2B5EF4-FFF2-40B4-BE49-F238E27FC236}">
              <a16:creationId xmlns:a16="http://schemas.microsoft.com/office/drawing/2014/main" id="{0A5D78A8-8EA0-4876-98B1-A12E07D0CD7D}"/>
            </a:ext>
          </a:extLst>
        </xdr:cNvPr>
        <xdr:cNvCxnSpPr/>
      </xdr:nvCxnSpPr>
      <xdr:spPr>
        <a:xfrm>
          <a:off x="10636250" y="4667067"/>
          <a:ext cx="685800" cy="1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378DBBF3-2590-45FE-927D-6BA1D82E1BF4}"/>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A0B7BDAE-D2A5-4E86-BD3F-73191ECBFC3E}"/>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B79B1A1F-5C7B-49C8-B536-29C31AC26C04}"/>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3FE7E8EC-4EB5-4C1F-9196-A5BF63DB9124}"/>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155014</xdr:rowOff>
    </xdr:from>
    <xdr:ext cx="560923" cy="259045"/>
    <xdr:sp macro="" textlink="">
      <xdr:nvSpPr>
        <xdr:cNvPr id="156" name="n_1mainValue債務償還比率">
          <a:extLst>
            <a:ext uri="{FF2B5EF4-FFF2-40B4-BE49-F238E27FC236}">
              <a16:creationId xmlns:a16="http://schemas.microsoft.com/office/drawing/2014/main" id="{0A0E9126-340C-4F4B-BAB3-940A0AB8804C}"/>
            </a:ext>
          </a:extLst>
        </xdr:cNvPr>
        <xdr:cNvSpPr txBox="1"/>
      </xdr:nvSpPr>
      <xdr:spPr>
        <a:xfrm>
          <a:off x="12441763" y="4850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60808</xdr:rowOff>
    </xdr:from>
    <xdr:ext cx="560923" cy="259045"/>
    <xdr:sp macro="" textlink="">
      <xdr:nvSpPr>
        <xdr:cNvPr id="157" name="n_2mainValue債務償還比率">
          <a:extLst>
            <a:ext uri="{FF2B5EF4-FFF2-40B4-BE49-F238E27FC236}">
              <a16:creationId xmlns:a16="http://schemas.microsoft.com/office/drawing/2014/main" id="{64DD4CE5-3562-442B-AC25-44699065B95B}"/>
            </a:ext>
          </a:extLst>
        </xdr:cNvPr>
        <xdr:cNvSpPr txBox="1"/>
      </xdr:nvSpPr>
      <xdr:spPr>
        <a:xfrm>
          <a:off x="11765488" y="4921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155825</xdr:rowOff>
    </xdr:from>
    <xdr:ext cx="560923" cy="259045"/>
    <xdr:sp macro="" textlink="">
      <xdr:nvSpPr>
        <xdr:cNvPr id="158" name="n_3mainValue債務償還比率">
          <a:extLst>
            <a:ext uri="{FF2B5EF4-FFF2-40B4-BE49-F238E27FC236}">
              <a16:creationId xmlns:a16="http://schemas.microsoft.com/office/drawing/2014/main" id="{CE8276F6-44AB-4C19-B18C-CCAF7C56768E}"/>
            </a:ext>
          </a:extLst>
        </xdr:cNvPr>
        <xdr:cNvSpPr txBox="1"/>
      </xdr:nvSpPr>
      <xdr:spPr>
        <a:xfrm>
          <a:off x="11079688" y="4530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29044</xdr:rowOff>
    </xdr:from>
    <xdr:ext cx="469744" cy="259045"/>
    <xdr:sp macro="" textlink="">
      <xdr:nvSpPr>
        <xdr:cNvPr id="159" name="n_4mainValue債務償還比率">
          <a:extLst>
            <a:ext uri="{FF2B5EF4-FFF2-40B4-BE49-F238E27FC236}">
              <a16:creationId xmlns:a16="http://schemas.microsoft.com/office/drawing/2014/main" id="{B73DA77C-161D-4C32-A534-88B5C713FD34}"/>
            </a:ext>
          </a:extLst>
        </xdr:cNvPr>
        <xdr:cNvSpPr txBox="1"/>
      </xdr:nvSpPr>
      <xdr:spPr>
        <a:xfrm>
          <a:off x="10417252" y="43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2D8202AF-1EDF-4A1B-B63E-5AE66081899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87A6B0D-ECDD-4389-A6C5-CD137E13C648}"/>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C27B5FD-E29F-4DE0-AF5C-078127AA2CE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E69DB8F-6F0E-4C67-B997-B0A592112719}"/>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D1F6F7D-0AA2-49F8-A613-1C01D01D56D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BD9ED7F-B882-4F40-A7F2-212F4B0FB5F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4EF2C7-0F3B-4D14-806A-084D97B1240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B2ABB5-9F38-453A-A66E-C7DA27D6FE9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EEC3CF-CFA0-43E6-AF77-480694647F6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B90679-C66F-4193-B5E9-7F1A4B8B367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6E2683-DB16-4833-BCB9-3F193E18ABB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E0991D-AEC4-4CC4-BE5E-0892B2BE506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A8160-F95A-44EE-A73B-EE9BFF609E3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C90E4E-4CCB-46B6-A442-6F9A1858A2B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54D559-A327-47BE-8B20-F9ACE96AC4E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CDB102-0DDE-456E-9AA4-86F2B0D2A03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564C15-A6A3-414E-9FE0-1B7CAF80452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9AF34C-A9A8-41F9-8371-56C93EF263C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068BC7-4E5E-4DC0-B152-8658DE0B2C3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0A1747-0C58-4C53-9A5F-54653C68CB4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D6300E-702B-44B2-9DA3-25668CEA16F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CDA5AF-2E77-47B5-A7EE-9E4D9BBDCA57}"/>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F9EEDF-3A51-4541-B6EC-F56CF0F90FB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7402AA-0997-4426-9A53-C7FB6BAA14B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33B5CB-5D7B-41D3-B04D-6770B985CBA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3B1716-93B0-489A-A699-F1A578A2EE8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9C87F2-0361-4C27-8F52-1CEF2A1BE19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B5C4FB-2E4B-4F94-A8B2-281E877C4C4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C590F9-AAD6-4547-84FF-6EBACBA7A50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016395-2A4A-4F47-BF79-4DF27F614CA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4E8D77-4CE8-4A08-8524-04ACD77129A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4ABD9B-63F0-4AAF-9AFA-8C3946FBBEF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546D6C-BF10-4631-8C24-02CBA2395CE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7A3579-A6B9-43C4-8E3B-28A9EF297E6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37B3A8-B155-44C6-BAD8-A1F98DB1C61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883B32-BCDC-42FB-89C3-5C9798AC0A57}"/>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59A18B-F4BC-4A7F-B886-E14F0F71F7A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5E82FB-59A6-4828-B476-E7CAB471D47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F24FCA-C7DA-4F3A-9E78-E50EC01B4D9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ED08E4-B676-410D-87DD-85AB6DFD18C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880C0A-B70C-46BD-BB96-CC33ACF3672A}"/>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312F7D-8C55-427E-A81A-838802518D4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7E8571-6F19-4E65-A41D-D87EDE2F90F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200839-66BE-42F7-8374-8E335AFD2C54}"/>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30A9D8-924E-46E7-932B-8786B28BC89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9B83B6-E072-4386-B023-C847CB8EA06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985F94-609E-4F39-9190-8C6D3D51D82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33275B-15A9-4CF6-AD79-CB0333A71F4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7F25634-2E1E-4582-A253-65CB15A85E1D}"/>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2227C59-83C2-4ABB-871E-278A1A5CB06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029AE49-50CC-43D9-9C01-D954E72D3BB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5BA457E-8E73-400E-8C83-CD82E14C495E}"/>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D4E1919-DCEF-49D5-B619-32E5E0962302}"/>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2F911B2-B6E6-4542-B473-95268940D1C0}"/>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86B5F3D-054E-4271-AE36-BAF3FCC2EBEC}"/>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30B7F87-DDBB-4992-BA9B-001D54EC6BD7}"/>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F6DB361-B2FB-4103-BFC1-4F48B0431B5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9D89FE2-5531-45E6-A246-A1457EBF6C01}"/>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441BE6A-1731-4E6D-979A-8BB8CA9FAE6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91F613D7-1AEE-433D-9BE1-2890394CC6DC}"/>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5D190F1F-4055-45B6-B56F-7CBFE2702986}"/>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C0629CDB-C81D-48CD-AEAE-7216B4C31578}"/>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0C960BB0-5D49-40D2-B420-5C243C9D2FCA}"/>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9CF36178-B9C1-45E9-93EB-C6BF62745929}"/>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2A5A4407-5933-43CC-A344-E4985AC1D623}"/>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F3DE57EF-55D4-47B4-BF7A-2A2E1D30CC3F}"/>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82B1E4C9-2B63-4D31-BD81-ABC50AE54A85}"/>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1E703630-538E-4D55-B03C-D4323175C5D1}"/>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EE3F3584-4B47-419F-8FC8-79897EEE4BCF}"/>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8F744AA4-4A37-428C-A4ED-D6170A29C817}"/>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5A4A16-9BDA-42AB-BF6A-B3C3E88E6F9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34D7766-4444-4093-B829-4B83D3EAF71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8BFE02-FCFE-4624-AC81-DA922F7E175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803616-5083-48FA-B631-82792385622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4C4427-C4BD-421E-B10A-E339EEA2C26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a:extLst>
            <a:ext uri="{FF2B5EF4-FFF2-40B4-BE49-F238E27FC236}">
              <a16:creationId xmlns:a16="http://schemas.microsoft.com/office/drawing/2014/main" id="{C471FC08-8D0D-47E5-8E5B-FB238F1F740F}"/>
            </a:ext>
          </a:extLst>
        </xdr:cNvPr>
        <xdr:cNvSpPr/>
      </xdr:nvSpPr>
      <xdr:spPr>
        <a:xfrm>
          <a:off x="4124325" y="6002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a:extLst>
            <a:ext uri="{FF2B5EF4-FFF2-40B4-BE49-F238E27FC236}">
              <a16:creationId xmlns:a16="http://schemas.microsoft.com/office/drawing/2014/main" id="{CAA1E7E2-7CFC-4626-9678-05F6C9335646}"/>
            </a:ext>
          </a:extLst>
        </xdr:cNvPr>
        <xdr:cNvSpPr txBox="1"/>
      </xdr:nvSpPr>
      <xdr:spPr>
        <a:xfrm>
          <a:off x="4219575"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a:extLst>
            <a:ext uri="{FF2B5EF4-FFF2-40B4-BE49-F238E27FC236}">
              <a16:creationId xmlns:a16="http://schemas.microsoft.com/office/drawing/2014/main" id="{BD505A8C-13B5-43BA-84BA-5C0B3BC8E616}"/>
            </a:ext>
          </a:extLst>
        </xdr:cNvPr>
        <xdr:cNvSpPr/>
      </xdr:nvSpPr>
      <xdr:spPr>
        <a:xfrm>
          <a:off x="3381375" y="59703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64770</xdr:rowOff>
    </xdr:to>
    <xdr:cxnSp macro="">
      <xdr:nvCxnSpPr>
        <xdr:cNvPr id="74" name="直線コネクタ 73">
          <a:extLst>
            <a:ext uri="{FF2B5EF4-FFF2-40B4-BE49-F238E27FC236}">
              <a16:creationId xmlns:a16="http://schemas.microsoft.com/office/drawing/2014/main" id="{C714EB94-1F47-4B2D-B3B2-321AEA3B5421}"/>
            </a:ext>
          </a:extLst>
        </xdr:cNvPr>
        <xdr:cNvCxnSpPr/>
      </xdr:nvCxnSpPr>
      <xdr:spPr>
        <a:xfrm>
          <a:off x="3429000" y="6018022"/>
          <a:ext cx="7524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a:extLst>
            <a:ext uri="{FF2B5EF4-FFF2-40B4-BE49-F238E27FC236}">
              <a16:creationId xmlns:a16="http://schemas.microsoft.com/office/drawing/2014/main" id="{DF30917A-3CFA-431B-8EA8-FEC6F1CB4C3E}"/>
            </a:ext>
          </a:extLst>
        </xdr:cNvPr>
        <xdr:cNvSpPr/>
      </xdr:nvSpPr>
      <xdr:spPr>
        <a:xfrm>
          <a:off x="2571750" y="5931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23622</xdr:rowOff>
    </xdr:to>
    <xdr:cxnSp macro="">
      <xdr:nvCxnSpPr>
        <xdr:cNvPr id="76" name="直線コネクタ 75">
          <a:extLst>
            <a:ext uri="{FF2B5EF4-FFF2-40B4-BE49-F238E27FC236}">
              <a16:creationId xmlns:a16="http://schemas.microsoft.com/office/drawing/2014/main" id="{39A6FD76-88CF-4DB5-A0D1-B91573A19E64}"/>
            </a:ext>
          </a:extLst>
        </xdr:cNvPr>
        <xdr:cNvCxnSpPr/>
      </xdr:nvCxnSpPr>
      <xdr:spPr>
        <a:xfrm>
          <a:off x="2619375" y="5988685"/>
          <a:ext cx="809625"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64262</xdr:rowOff>
    </xdr:from>
    <xdr:to>
      <xdr:col>10</xdr:col>
      <xdr:colOff>165100</xdr:colOff>
      <xdr:row>36</xdr:row>
      <xdr:rowOff>165862</xdr:rowOff>
    </xdr:to>
    <xdr:sp macro="" textlink="">
      <xdr:nvSpPr>
        <xdr:cNvPr id="77" name="楕円 76">
          <a:extLst>
            <a:ext uri="{FF2B5EF4-FFF2-40B4-BE49-F238E27FC236}">
              <a16:creationId xmlns:a16="http://schemas.microsoft.com/office/drawing/2014/main" id="{8F05EC95-7372-4220-AF1F-73D9D0BB529E}"/>
            </a:ext>
          </a:extLst>
        </xdr:cNvPr>
        <xdr:cNvSpPr/>
      </xdr:nvSpPr>
      <xdr:spPr>
        <a:xfrm>
          <a:off x="1781175" y="5896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115062</xdr:rowOff>
    </xdr:from>
    <xdr:to>
      <xdr:col>15</xdr:col>
      <xdr:colOff>50800</xdr:colOff>
      <xdr:row>36</xdr:row>
      <xdr:rowOff>156210</xdr:rowOff>
    </xdr:to>
    <xdr:cxnSp macro="">
      <xdr:nvCxnSpPr>
        <xdr:cNvPr id="78" name="直線コネクタ 77">
          <a:extLst>
            <a:ext uri="{FF2B5EF4-FFF2-40B4-BE49-F238E27FC236}">
              <a16:creationId xmlns:a16="http://schemas.microsoft.com/office/drawing/2014/main" id="{9D76B391-3E26-4100-A63E-72955277D989}"/>
            </a:ext>
          </a:extLst>
        </xdr:cNvPr>
        <xdr:cNvCxnSpPr/>
      </xdr:nvCxnSpPr>
      <xdr:spPr>
        <a:xfrm>
          <a:off x="1828800" y="5944362"/>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9" name="楕円 78">
          <a:extLst>
            <a:ext uri="{FF2B5EF4-FFF2-40B4-BE49-F238E27FC236}">
              <a16:creationId xmlns:a16="http://schemas.microsoft.com/office/drawing/2014/main" id="{521AB974-8214-48CC-83CC-440694EED88B}"/>
            </a:ext>
          </a:extLst>
        </xdr:cNvPr>
        <xdr:cNvSpPr/>
      </xdr:nvSpPr>
      <xdr:spPr>
        <a:xfrm>
          <a:off x="981075" y="58501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36</xdr:row>
      <xdr:rowOff>115062</xdr:rowOff>
    </xdr:to>
    <xdr:cxnSp macro="">
      <xdr:nvCxnSpPr>
        <xdr:cNvPr id="80" name="直線コネクタ 79">
          <a:extLst>
            <a:ext uri="{FF2B5EF4-FFF2-40B4-BE49-F238E27FC236}">
              <a16:creationId xmlns:a16="http://schemas.microsoft.com/office/drawing/2014/main" id="{E89D4A74-F479-4EEE-A19D-021BA7AFDB5E}"/>
            </a:ext>
          </a:extLst>
        </xdr:cNvPr>
        <xdr:cNvCxnSpPr/>
      </xdr:nvCxnSpPr>
      <xdr:spPr>
        <a:xfrm>
          <a:off x="1028700" y="5897753"/>
          <a:ext cx="8001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F242717E-3B2C-4EB7-8AD2-31452975DFE3}"/>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1110C0D8-AB46-41BF-B7E0-92802B9E45AF}"/>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20EDA98A-941A-49E6-AC84-ABBA144567C2}"/>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D805C49F-F3F3-441C-B48D-EBB784429F42}"/>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85" name="n_1mainValue【道路】&#10;有形固定資産減価償却率">
          <a:extLst>
            <a:ext uri="{FF2B5EF4-FFF2-40B4-BE49-F238E27FC236}">
              <a16:creationId xmlns:a16="http://schemas.microsoft.com/office/drawing/2014/main" id="{631E3237-40DA-409D-AE53-0CD81DEE3D9F}"/>
            </a:ext>
          </a:extLst>
        </xdr:cNvPr>
        <xdr:cNvSpPr txBox="1"/>
      </xdr:nvSpPr>
      <xdr:spPr>
        <a:xfrm>
          <a:off x="3239144" y="575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8435705A-887F-405D-832F-FD0C08C6A167}"/>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7" name="n_3mainValue【道路】&#10;有形固定資産減価償却率">
          <a:extLst>
            <a:ext uri="{FF2B5EF4-FFF2-40B4-BE49-F238E27FC236}">
              <a16:creationId xmlns:a16="http://schemas.microsoft.com/office/drawing/2014/main" id="{E0E6C954-E950-43B5-9697-8F060F6FD88D}"/>
            </a:ext>
          </a:extLst>
        </xdr:cNvPr>
        <xdr:cNvSpPr txBox="1"/>
      </xdr:nvSpPr>
      <xdr:spPr>
        <a:xfrm>
          <a:off x="1648469" y="567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138955</xdr:rowOff>
    </xdr:from>
    <xdr:ext cx="405111" cy="259045"/>
    <xdr:sp macro="" textlink="">
      <xdr:nvSpPr>
        <xdr:cNvPr id="88" name="n_4mainValue【道路】&#10;有形固定資産減価償却率">
          <a:extLst>
            <a:ext uri="{FF2B5EF4-FFF2-40B4-BE49-F238E27FC236}">
              <a16:creationId xmlns:a16="http://schemas.microsoft.com/office/drawing/2014/main" id="{77A4C872-8FC3-4067-9604-01891A1871A1}"/>
            </a:ext>
          </a:extLst>
        </xdr:cNvPr>
        <xdr:cNvSpPr txBox="1"/>
      </xdr:nvSpPr>
      <xdr:spPr>
        <a:xfrm>
          <a:off x="848369" y="564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4AABC11-8938-4F67-93DA-0012FB242B4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D46CC8-B835-4542-B629-09DDF7989C4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BAB796C-2C0D-41E0-BBCE-F0B440ED33F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21C04D9-3DB9-4575-B776-2BBA790DD7B3}"/>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318D23B-D005-44B0-9620-3D6EF3772F6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0C1B334-CA5C-4463-B9AA-7FBFBFA8DFB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FF6CEB6-2322-4593-8CA3-08EBD25600B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FD39FD9-E5A1-4F0C-B3DD-A2EFC3C8DD6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CB400F4-8468-4337-87D0-ADA5FFBB507A}"/>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B9E34B9-2C51-4314-BF8E-E740B12C8BC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8A5FC9D-BF04-451E-8A2A-C1C644731DB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DD81918-1847-454D-9D1E-7B7A9F42DA4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5CDA28-E9B2-49C3-85B2-ECEB60D3BF2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4A777EB-9AE1-447E-9729-A58751C402C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109367C-322F-44FA-ACF1-A9A86F514BC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AC8EC7D-2AF6-4549-BBB3-27DABC5CB2B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DDA1A94-A933-4243-8BC2-D85773FFB29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EFEE8C6-51A7-4D92-BCA1-61A5605EFC6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B609269-F0AE-4FA1-9095-E32819AFAF9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E6A0D47-8600-4DFC-A1C1-4F574A9E4BE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304A11F-732F-4477-8F11-D6C70C6D0EC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9F6D63F7-18D0-4F78-8A31-B47A067DACE4}"/>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AE1ECDB-AF2D-4807-A79C-9E9BAB31734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E0B1FEEB-8105-4175-BF9D-2DD78668E468}"/>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91B9E5D1-9409-4FC7-9CBA-C476B19BBC14}"/>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3C7B9352-3DBB-4818-B702-81CCF725002F}"/>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D0B395F6-B9D6-4652-AE12-BEAEA25D143D}"/>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4872081C-B7BF-440C-86F8-9780A413F2A8}"/>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AFF61843-AAB8-477D-A8AF-98943F36EC45}"/>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5D7A3341-D14D-42EE-9ABD-1172A89FB887}"/>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B750978F-D266-4552-A00B-4D2124B904C0}"/>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FBE55166-0D2F-431F-93F1-8053482DAC83}"/>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6E42D991-4112-4DB2-9AEC-F5EEF4FFC6A5}"/>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025554D1-B848-41CE-8C4E-3D86E49DB5A6}"/>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561D524-20A1-4C98-A682-78488ED14168}"/>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40E0EE-1C81-4760-B1F5-2310DA08330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19503E-408E-4B25-A019-2A6FF9ED203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C58E95-25F4-4F77-9BAB-C46050E0F78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FBC667-1B69-4525-855C-9218E1D1FF5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111633</xdr:rowOff>
    </xdr:from>
    <xdr:to>
      <xdr:col>55</xdr:col>
      <xdr:colOff>50800</xdr:colOff>
      <xdr:row>38</xdr:row>
      <xdr:rowOff>41783</xdr:rowOff>
    </xdr:to>
    <xdr:sp macro="" textlink="">
      <xdr:nvSpPr>
        <xdr:cNvPr id="128" name="楕円 127">
          <a:extLst>
            <a:ext uri="{FF2B5EF4-FFF2-40B4-BE49-F238E27FC236}">
              <a16:creationId xmlns:a16="http://schemas.microsoft.com/office/drawing/2014/main" id="{08AF75A4-924E-4F3E-8965-BA57387268DB}"/>
            </a:ext>
          </a:extLst>
        </xdr:cNvPr>
        <xdr:cNvSpPr/>
      </xdr:nvSpPr>
      <xdr:spPr>
        <a:xfrm>
          <a:off x="9401175" y="610285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134510</xdr:rowOff>
    </xdr:from>
    <xdr:ext cx="469744" cy="259045"/>
    <xdr:sp macro="" textlink="">
      <xdr:nvSpPr>
        <xdr:cNvPr id="129" name="【道路】&#10;一人当たり延長該当値テキスト">
          <a:extLst>
            <a:ext uri="{FF2B5EF4-FFF2-40B4-BE49-F238E27FC236}">
              <a16:creationId xmlns:a16="http://schemas.microsoft.com/office/drawing/2014/main" id="{9AE60FA0-478A-48B5-9B7C-A93CAE1179C8}"/>
            </a:ext>
          </a:extLst>
        </xdr:cNvPr>
        <xdr:cNvSpPr txBox="1"/>
      </xdr:nvSpPr>
      <xdr:spPr>
        <a:xfrm>
          <a:off x="9467850" y="59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113792</xdr:rowOff>
    </xdr:from>
    <xdr:to>
      <xdr:col>50</xdr:col>
      <xdr:colOff>165100</xdr:colOff>
      <xdr:row>38</xdr:row>
      <xdr:rowOff>43942</xdr:rowOff>
    </xdr:to>
    <xdr:sp macro="" textlink="">
      <xdr:nvSpPr>
        <xdr:cNvPr id="130" name="楕円 129">
          <a:extLst>
            <a:ext uri="{FF2B5EF4-FFF2-40B4-BE49-F238E27FC236}">
              <a16:creationId xmlns:a16="http://schemas.microsoft.com/office/drawing/2014/main" id="{0FB529F1-A322-42CC-B989-87862E02F788}"/>
            </a:ext>
          </a:extLst>
        </xdr:cNvPr>
        <xdr:cNvSpPr/>
      </xdr:nvSpPr>
      <xdr:spPr>
        <a:xfrm>
          <a:off x="8639175" y="61050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162433</xdr:rowOff>
    </xdr:from>
    <xdr:to>
      <xdr:col>55</xdr:col>
      <xdr:colOff>0</xdr:colOff>
      <xdr:row>37</xdr:row>
      <xdr:rowOff>164592</xdr:rowOff>
    </xdr:to>
    <xdr:cxnSp macro="">
      <xdr:nvCxnSpPr>
        <xdr:cNvPr id="131" name="直線コネクタ 130">
          <a:extLst>
            <a:ext uri="{FF2B5EF4-FFF2-40B4-BE49-F238E27FC236}">
              <a16:creationId xmlns:a16="http://schemas.microsoft.com/office/drawing/2014/main" id="{5EA02B38-FEA8-4081-BAC6-D0D792A88729}"/>
            </a:ext>
          </a:extLst>
        </xdr:cNvPr>
        <xdr:cNvCxnSpPr/>
      </xdr:nvCxnSpPr>
      <xdr:spPr>
        <a:xfrm flipV="1">
          <a:off x="8686800" y="6150483"/>
          <a:ext cx="74295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115189</xdr:rowOff>
    </xdr:from>
    <xdr:to>
      <xdr:col>46</xdr:col>
      <xdr:colOff>38100</xdr:colOff>
      <xdr:row>38</xdr:row>
      <xdr:rowOff>45339</xdr:rowOff>
    </xdr:to>
    <xdr:sp macro="" textlink="">
      <xdr:nvSpPr>
        <xdr:cNvPr id="132" name="楕円 131">
          <a:extLst>
            <a:ext uri="{FF2B5EF4-FFF2-40B4-BE49-F238E27FC236}">
              <a16:creationId xmlns:a16="http://schemas.microsoft.com/office/drawing/2014/main" id="{DE9BC587-0707-4237-8219-5B12CBD80C2A}"/>
            </a:ext>
          </a:extLst>
        </xdr:cNvPr>
        <xdr:cNvSpPr/>
      </xdr:nvSpPr>
      <xdr:spPr>
        <a:xfrm>
          <a:off x="7839075" y="61064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164592</xdr:rowOff>
    </xdr:from>
    <xdr:to>
      <xdr:col>50</xdr:col>
      <xdr:colOff>114300</xdr:colOff>
      <xdr:row>37</xdr:row>
      <xdr:rowOff>165989</xdr:rowOff>
    </xdr:to>
    <xdr:cxnSp macro="">
      <xdr:nvCxnSpPr>
        <xdr:cNvPr id="133" name="直線コネクタ 132">
          <a:extLst>
            <a:ext uri="{FF2B5EF4-FFF2-40B4-BE49-F238E27FC236}">
              <a16:creationId xmlns:a16="http://schemas.microsoft.com/office/drawing/2014/main" id="{7D127DC5-9400-4732-B141-88A953A66199}"/>
            </a:ext>
          </a:extLst>
        </xdr:cNvPr>
        <xdr:cNvCxnSpPr/>
      </xdr:nvCxnSpPr>
      <xdr:spPr>
        <a:xfrm flipV="1">
          <a:off x="7886700" y="6152642"/>
          <a:ext cx="8001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116205</xdr:rowOff>
    </xdr:from>
    <xdr:to>
      <xdr:col>41</xdr:col>
      <xdr:colOff>101600</xdr:colOff>
      <xdr:row>38</xdr:row>
      <xdr:rowOff>46355</xdr:rowOff>
    </xdr:to>
    <xdr:sp macro="" textlink="">
      <xdr:nvSpPr>
        <xdr:cNvPr id="134" name="楕円 133">
          <a:extLst>
            <a:ext uri="{FF2B5EF4-FFF2-40B4-BE49-F238E27FC236}">
              <a16:creationId xmlns:a16="http://schemas.microsoft.com/office/drawing/2014/main" id="{20B5A6D1-26C7-4A5C-84A9-59DCA783103E}"/>
            </a:ext>
          </a:extLst>
        </xdr:cNvPr>
        <xdr:cNvSpPr/>
      </xdr:nvSpPr>
      <xdr:spPr>
        <a:xfrm>
          <a:off x="7029450" y="6107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165989</xdr:rowOff>
    </xdr:from>
    <xdr:to>
      <xdr:col>45</xdr:col>
      <xdr:colOff>177800</xdr:colOff>
      <xdr:row>37</xdr:row>
      <xdr:rowOff>167005</xdr:rowOff>
    </xdr:to>
    <xdr:cxnSp macro="">
      <xdr:nvCxnSpPr>
        <xdr:cNvPr id="135" name="直線コネクタ 134">
          <a:extLst>
            <a:ext uri="{FF2B5EF4-FFF2-40B4-BE49-F238E27FC236}">
              <a16:creationId xmlns:a16="http://schemas.microsoft.com/office/drawing/2014/main" id="{66C2E838-E252-4634-A752-A7C10EC53987}"/>
            </a:ext>
          </a:extLst>
        </xdr:cNvPr>
        <xdr:cNvCxnSpPr/>
      </xdr:nvCxnSpPr>
      <xdr:spPr>
        <a:xfrm flipV="1">
          <a:off x="7077075" y="6154039"/>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119634</xdr:rowOff>
    </xdr:from>
    <xdr:to>
      <xdr:col>36</xdr:col>
      <xdr:colOff>165100</xdr:colOff>
      <xdr:row>38</xdr:row>
      <xdr:rowOff>49785</xdr:rowOff>
    </xdr:to>
    <xdr:sp macro="" textlink="">
      <xdr:nvSpPr>
        <xdr:cNvPr id="136" name="楕円 135">
          <a:extLst>
            <a:ext uri="{FF2B5EF4-FFF2-40B4-BE49-F238E27FC236}">
              <a16:creationId xmlns:a16="http://schemas.microsoft.com/office/drawing/2014/main" id="{ACAD8A9F-A9E9-45DB-B94C-A3FC2F2E19EA}"/>
            </a:ext>
          </a:extLst>
        </xdr:cNvPr>
        <xdr:cNvSpPr/>
      </xdr:nvSpPr>
      <xdr:spPr>
        <a:xfrm>
          <a:off x="6238875" y="6114034"/>
          <a:ext cx="95250"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167005</xdr:rowOff>
    </xdr:from>
    <xdr:to>
      <xdr:col>41</xdr:col>
      <xdr:colOff>50800</xdr:colOff>
      <xdr:row>37</xdr:row>
      <xdr:rowOff>170434</xdr:rowOff>
    </xdr:to>
    <xdr:cxnSp macro="">
      <xdr:nvCxnSpPr>
        <xdr:cNvPr id="137" name="直線コネクタ 136">
          <a:extLst>
            <a:ext uri="{FF2B5EF4-FFF2-40B4-BE49-F238E27FC236}">
              <a16:creationId xmlns:a16="http://schemas.microsoft.com/office/drawing/2014/main" id="{FD68B463-2A6C-451F-8383-213F02C4E243}"/>
            </a:ext>
          </a:extLst>
        </xdr:cNvPr>
        <xdr:cNvCxnSpPr/>
      </xdr:nvCxnSpPr>
      <xdr:spPr>
        <a:xfrm flipV="1">
          <a:off x="6286500" y="61550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154F4C92-F7E8-4849-8F0A-0C46504080FE}"/>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2822182C-6F35-4CAA-98AC-D23BC3FF3886}"/>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77C3F553-391B-4B15-9E5B-D80E51482A3A}"/>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9BE1D1B9-49FB-4B38-8351-A571BE94904E}"/>
            </a:ext>
          </a:extLst>
        </xdr:cNvPr>
        <xdr:cNvSpPr txBox="1"/>
      </xdr:nvSpPr>
      <xdr:spPr>
        <a:xfrm>
          <a:off x="6067502"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60469</xdr:rowOff>
    </xdr:from>
    <xdr:ext cx="469744" cy="259045"/>
    <xdr:sp macro="" textlink="">
      <xdr:nvSpPr>
        <xdr:cNvPr id="142" name="n_1mainValue【道路】&#10;一人当たり延長">
          <a:extLst>
            <a:ext uri="{FF2B5EF4-FFF2-40B4-BE49-F238E27FC236}">
              <a16:creationId xmlns:a16="http://schemas.microsoft.com/office/drawing/2014/main" id="{B57CEB09-5714-455E-8B2A-2B30EBA7FE24}"/>
            </a:ext>
          </a:extLst>
        </xdr:cNvPr>
        <xdr:cNvSpPr txBox="1"/>
      </xdr:nvSpPr>
      <xdr:spPr>
        <a:xfrm>
          <a:off x="8458277" y="589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61866</xdr:rowOff>
    </xdr:from>
    <xdr:ext cx="469744" cy="259045"/>
    <xdr:sp macro="" textlink="">
      <xdr:nvSpPr>
        <xdr:cNvPr id="143" name="n_2mainValue【道路】&#10;一人当たり延長">
          <a:extLst>
            <a:ext uri="{FF2B5EF4-FFF2-40B4-BE49-F238E27FC236}">
              <a16:creationId xmlns:a16="http://schemas.microsoft.com/office/drawing/2014/main" id="{FC2C2994-B8A9-426C-BFE7-D0FD61012DA4}"/>
            </a:ext>
          </a:extLst>
        </xdr:cNvPr>
        <xdr:cNvSpPr txBox="1"/>
      </xdr:nvSpPr>
      <xdr:spPr>
        <a:xfrm>
          <a:off x="7677227"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62882</xdr:rowOff>
    </xdr:from>
    <xdr:ext cx="469744" cy="259045"/>
    <xdr:sp macro="" textlink="">
      <xdr:nvSpPr>
        <xdr:cNvPr id="144" name="n_3mainValue【道路】&#10;一人当たり延長">
          <a:extLst>
            <a:ext uri="{FF2B5EF4-FFF2-40B4-BE49-F238E27FC236}">
              <a16:creationId xmlns:a16="http://schemas.microsoft.com/office/drawing/2014/main" id="{D1EBD86E-ECB0-4422-BD13-D941DECEDB87}"/>
            </a:ext>
          </a:extLst>
        </xdr:cNvPr>
        <xdr:cNvSpPr txBox="1"/>
      </xdr:nvSpPr>
      <xdr:spPr>
        <a:xfrm>
          <a:off x="6867602"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66311</xdr:rowOff>
    </xdr:from>
    <xdr:ext cx="469744" cy="259045"/>
    <xdr:sp macro="" textlink="">
      <xdr:nvSpPr>
        <xdr:cNvPr id="145" name="n_4mainValue【道路】&#10;一人当たり延長">
          <a:extLst>
            <a:ext uri="{FF2B5EF4-FFF2-40B4-BE49-F238E27FC236}">
              <a16:creationId xmlns:a16="http://schemas.microsoft.com/office/drawing/2014/main" id="{C404FAFB-C88F-490E-A3A3-3BC4B238ED94}"/>
            </a:ext>
          </a:extLst>
        </xdr:cNvPr>
        <xdr:cNvSpPr txBox="1"/>
      </xdr:nvSpPr>
      <xdr:spPr>
        <a:xfrm>
          <a:off x="6067502"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06FE91D-5F9A-48C2-9003-A9980F25982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BE560A8-320F-46BD-8ABD-7A8090050E4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7A63C1-CBA6-4EC2-AD11-0F9EA1B4A17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D8E95F9-0E3F-438B-9BB3-3F18D6D53B5E}"/>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0E19DA5-7E67-4C7E-81D3-B5822A7A68E3}"/>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7182EE7-672B-4F11-99D1-FAFD83609E62}"/>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E83DAC4-5EA0-4D35-9602-8E3C449A121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7B0D63D-256E-47FF-AC22-C283F381C63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60DC2EF-18AF-4082-80C9-6920F7B3B39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07F8638-B85A-4A3E-9449-9BAEEBBBB82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70B6B39-E934-4F00-8B60-DBE557ADB6B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A93803D-A099-44F2-A333-2576419BA34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C6333776-44BD-4481-BEC2-F912CA0DFB8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89276E7-12E7-441D-ACDA-D3BF51D1202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2D2721B-620D-4561-84A5-76D5B64E54B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9586356-73A7-4178-810D-03AF6DAD721C}"/>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CBB30419-9C56-43E8-8D6D-DB908095EA6C}"/>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124F34C-B5FA-481E-9E5F-1A14DBF5A38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9C970F5-3E36-41C8-8E9A-4762B608596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A7F1023-F81B-4E68-9FEE-1A03DF49748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2D66BAB2-2540-4DA3-BD2D-EF936B4404CA}"/>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81603C1-3ADE-4864-8E4A-39C909FD893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5E7B3CA6-8EDD-4355-A571-9DBDA45753B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F23AA6A2-34A0-4447-AAFA-21428A8E5B5A}"/>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A7F0666E-4494-4A35-BA90-46B50BBCA59A}"/>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C59F5CD6-8A6D-4729-BF60-5BEF82978D3D}"/>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12EA5270-BA91-4780-A97A-3B3FFEEA56C2}"/>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EA8212E5-DA10-44A1-92D2-D5D9AD6FEF0B}"/>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37724884-A8C5-4EC7-ABD0-A14A381B59C4}"/>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A80B02BC-B373-4837-B7D6-1CA4A9D74C4B}"/>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1825CCD9-AAE7-4135-9BEA-8D4237BBE069}"/>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2FB50617-8938-4D78-84D1-DFE35741E8A0}"/>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7CC1FF05-6D00-43B2-B811-2B8CEADA7BFF}"/>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87790DFE-5026-4BAB-B6C5-2B4A7DF80DD4}"/>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1FAFF89-0DA4-4BEF-BED0-90555578A8F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AA07D6-5EB5-47EB-913F-90A7EB626DB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51F414D-5170-462B-AF1D-8EDE5EB444B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06330B-F2A8-4219-BC5E-4D26EAF4856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5D10B9-7B32-4A7D-8C80-EE074EF0D71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85" name="楕円 184">
          <a:extLst>
            <a:ext uri="{FF2B5EF4-FFF2-40B4-BE49-F238E27FC236}">
              <a16:creationId xmlns:a16="http://schemas.microsoft.com/office/drawing/2014/main" id="{EB79BA97-6DF0-4824-B5FB-1953ED2758A9}"/>
            </a:ext>
          </a:extLst>
        </xdr:cNvPr>
        <xdr:cNvSpPr/>
      </xdr:nvSpPr>
      <xdr:spPr>
        <a:xfrm>
          <a:off x="4124325"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59B6CE0-DAEB-44BD-B760-F437D16A921F}"/>
            </a:ext>
          </a:extLst>
        </xdr:cNvPr>
        <xdr:cNvSpPr txBox="1"/>
      </xdr:nvSpPr>
      <xdr:spPr>
        <a:xfrm>
          <a:off x="4219575" y="1002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7" name="楕円 186">
          <a:extLst>
            <a:ext uri="{FF2B5EF4-FFF2-40B4-BE49-F238E27FC236}">
              <a16:creationId xmlns:a16="http://schemas.microsoft.com/office/drawing/2014/main" id="{944C462C-7E9F-4A45-AB46-46015F0E56ED}"/>
            </a:ext>
          </a:extLst>
        </xdr:cNvPr>
        <xdr:cNvSpPr/>
      </xdr:nvSpPr>
      <xdr:spPr>
        <a:xfrm>
          <a:off x="3381375" y="10088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116205</xdr:rowOff>
    </xdr:to>
    <xdr:cxnSp macro="">
      <xdr:nvCxnSpPr>
        <xdr:cNvPr id="188" name="直線コネクタ 187">
          <a:extLst>
            <a:ext uri="{FF2B5EF4-FFF2-40B4-BE49-F238E27FC236}">
              <a16:creationId xmlns:a16="http://schemas.microsoft.com/office/drawing/2014/main" id="{BFF2724E-9612-4B7E-811D-D3853A0DAD35}"/>
            </a:ext>
          </a:extLst>
        </xdr:cNvPr>
        <xdr:cNvCxnSpPr/>
      </xdr:nvCxnSpPr>
      <xdr:spPr>
        <a:xfrm>
          <a:off x="3429000" y="1013650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89" name="楕円 188">
          <a:extLst>
            <a:ext uri="{FF2B5EF4-FFF2-40B4-BE49-F238E27FC236}">
              <a16:creationId xmlns:a16="http://schemas.microsoft.com/office/drawing/2014/main" id="{59548E60-328C-4736-8BA6-09D6F16B882A}"/>
            </a:ext>
          </a:extLst>
        </xdr:cNvPr>
        <xdr:cNvSpPr/>
      </xdr:nvSpPr>
      <xdr:spPr>
        <a:xfrm>
          <a:off x="2571750" y="100609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97155</xdr:rowOff>
    </xdr:to>
    <xdr:cxnSp macro="">
      <xdr:nvCxnSpPr>
        <xdr:cNvPr id="190" name="直線コネクタ 189">
          <a:extLst>
            <a:ext uri="{FF2B5EF4-FFF2-40B4-BE49-F238E27FC236}">
              <a16:creationId xmlns:a16="http://schemas.microsoft.com/office/drawing/2014/main" id="{AC536BDA-543F-4947-B6B1-F3FA4CFF59A6}"/>
            </a:ext>
          </a:extLst>
        </xdr:cNvPr>
        <xdr:cNvCxnSpPr/>
      </xdr:nvCxnSpPr>
      <xdr:spPr>
        <a:xfrm>
          <a:off x="2619375" y="10108565"/>
          <a:ext cx="8096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a:extLst>
            <a:ext uri="{FF2B5EF4-FFF2-40B4-BE49-F238E27FC236}">
              <a16:creationId xmlns:a16="http://schemas.microsoft.com/office/drawing/2014/main" id="{47222AAD-EFF1-4AA4-9CF4-356B1175A0B8}"/>
            </a:ext>
          </a:extLst>
        </xdr:cNvPr>
        <xdr:cNvSpPr/>
      </xdr:nvSpPr>
      <xdr:spPr>
        <a:xfrm>
          <a:off x="1781175" y="10040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72390</xdr:rowOff>
    </xdr:to>
    <xdr:cxnSp macro="">
      <xdr:nvCxnSpPr>
        <xdr:cNvPr id="192" name="直線コネクタ 191">
          <a:extLst>
            <a:ext uri="{FF2B5EF4-FFF2-40B4-BE49-F238E27FC236}">
              <a16:creationId xmlns:a16="http://schemas.microsoft.com/office/drawing/2014/main" id="{02A56D53-F369-420A-BA03-8020FA2AF9C9}"/>
            </a:ext>
          </a:extLst>
        </xdr:cNvPr>
        <xdr:cNvCxnSpPr/>
      </xdr:nvCxnSpPr>
      <xdr:spPr>
        <a:xfrm>
          <a:off x="1828800" y="10088245"/>
          <a:ext cx="7905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3" name="楕円 192">
          <a:extLst>
            <a:ext uri="{FF2B5EF4-FFF2-40B4-BE49-F238E27FC236}">
              <a16:creationId xmlns:a16="http://schemas.microsoft.com/office/drawing/2014/main" id="{3343FD46-F4E9-4B36-ACDB-5040D6EBE729}"/>
            </a:ext>
          </a:extLst>
        </xdr:cNvPr>
        <xdr:cNvSpPr/>
      </xdr:nvSpPr>
      <xdr:spPr>
        <a:xfrm>
          <a:off x="981075" y="100222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45720</xdr:rowOff>
    </xdr:to>
    <xdr:cxnSp macro="">
      <xdr:nvCxnSpPr>
        <xdr:cNvPr id="194" name="直線コネクタ 193">
          <a:extLst>
            <a:ext uri="{FF2B5EF4-FFF2-40B4-BE49-F238E27FC236}">
              <a16:creationId xmlns:a16="http://schemas.microsoft.com/office/drawing/2014/main" id="{A0A9DE56-99F0-49B8-8A0B-80F3716D3395}"/>
            </a:ext>
          </a:extLst>
        </xdr:cNvPr>
        <xdr:cNvCxnSpPr/>
      </xdr:nvCxnSpPr>
      <xdr:spPr>
        <a:xfrm>
          <a:off x="1028700" y="1006030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D793FB6B-3B74-4BBB-A726-BC1027C415FD}"/>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6FA426F2-C3E6-424E-BDF0-F79AFAF26644}"/>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1C51EBD2-629B-49EF-9F05-C5318FFD2CCE}"/>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E4BEFC5-3DA1-4924-AF34-481F077A3A6B}"/>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A402374-DD31-4165-B2DA-44854B1ABA62}"/>
            </a:ext>
          </a:extLst>
        </xdr:cNvPr>
        <xdr:cNvSpPr txBox="1"/>
      </xdr:nvSpPr>
      <xdr:spPr>
        <a:xfrm>
          <a:off x="3239144" y="1018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A64954F-945C-4A2E-B97C-6413C302C1FB}"/>
            </a:ext>
          </a:extLst>
        </xdr:cNvPr>
        <xdr:cNvSpPr txBox="1"/>
      </xdr:nvSpPr>
      <xdr:spPr>
        <a:xfrm>
          <a:off x="2439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386BE47-54AD-41EE-8313-CA59884C39E2}"/>
            </a:ext>
          </a:extLst>
        </xdr:cNvPr>
        <xdr:cNvSpPr txBox="1"/>
      </xdr:nvSpPr>
      <xdr:spPr>
        <a:xfrm>
          <a:off x="1648469"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8198B56-A3C6-41F9-A914-A09DF6A2E4F4}"/>
            </a:ext>
          </a:extLst>
        </xdr:cNvPr>
        <xdr:cNvSpPr txBox="1"/>
      </xdr:nvSpPr>
      <xdr:spPr>
        <a:xfrm>
          <a:off x="848369" y="1010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CD0DC0B-ED79-447C-9C81-85E923E5B58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F59BD9B-0F79-40B6-8633-B53171170B9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EFD4ADC-ECBB-4F9D-9409-0FF1253B2D8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73BB7AF-01D7-4F87-B863-781202EBFD3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25AF386E-9B3A-4F22-96AA-E7755450272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C0AA156-A462-4CCB-8EB5-79D5A961409A}"/>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43364AE-2F05-498A-954F-8B7202A78E7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F433CA11-DDA4-41AD-96E0-A86BBB3A846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45EDE0B-BEE7-4A7B-B0FD-6DF32A57610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6AD032B-C4BE-4B93-ADAF-8FB8E5C9841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A04D5B12-C150-4FE0-A92C-D61AB264393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5856DBA1-3F0F-4CCB-8D9C-EB44E6D608C4}"/>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58405E9-F61F-47F1-AF44-CE8A57C4DB72}"/>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44485E31-3335-4D03-988B-5873A5AE3007}"/>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AE5536B8-1D50-4A40-B4F4-71ACCEB3CDD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503E69D-986B-44D6-931B-11F1BE92266C}"/>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DB6C35FC-D1EB-468F-BBE0-0F500FED8AF8}"/>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1987C729-45D6-44DE-93C7-B7F21A4B512A}"/>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787C1671-33B3-4D10-A911-0188A623D0D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E533BBDE-5BC7-42A7-ACBD-8A281E69185F}"/>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9A9B611-25D9-48E2-9E74-DC82A842D84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AA47456F-2509-4ADB-B914-7942CF44A9E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29E85862-61BF-4E76-BAA9-C4704A79B55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907276C3-2E3C-48A9-A382-64C94680DB95}"/>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E222E14F-3552-44F3-84A7-19C04C1C6DF7}"/>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5F0CDFE2-C0D3-45D3-8024-099C887B6A96}"/>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6D3B6808-B2F3-4442-B5D2-827BE2969199}"/>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09937D2E-09E4-4964-AE5E-820ACEDC3172}"/>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3C3A3F34-D4D9-49E7-8CE2-00B0815AC62D}"/>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59508FC1-0D95-4B8F-84A2-92ACD1D42C76}"/>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45DB4BBD-DC8F-4DD5-9D14-2701B266C884}"/>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29295DDB-E61F-40BD-9346-D28E0B15B903}"/>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2B3CE67D-8628-49BC-89C1-8C807AB566EF}"/>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04B66A66-0191-408D-9FF5-4B7FE8F106B3}"/>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C96E7BE-09E2-4151-881D-B75AFC18BA2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E33E3D5-2290-44BA-87EC-E12B71461C0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122B521-4F2E-4CDD-860C-4F27FA0A10F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0A20DCC-8DED-42BE-B33E-25B52C424FA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806E92-66BB-49E3-8182-8DB3D099592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164271</xdr:rowOff>
    </xdr:from>
    <xdr:to>
      <xdr:col>55</xdr:col>
      <xdr:colOff>50800</xdr:colOff>
      <xdr:row>63</xdr:row>
      <xdr:rowOff>94421</xdr:rowOff>
    </xdr:to>
    <xdr:sp macro="" textlink="">
      <xdr:nvSpPr>
        <xdr:cNvPr id="242" name="楕円 241">
          <a:extLst>
            <a:ext uri="{FF2B5EF4-FFF2-40B4-BE49-F238E27FC236}">
              <a16:creationId xmlns:a16="http://schemas.microsoft.com/office/drawing/2014/main" id="{A1AD845F-123B-4AD3-AFC7-116A3F993CE1}"/>
            </a:ext>
          </a:extLst>
        </xdr:cNvPr>
        <xdr:cNvSpPr/>
      </xdr:nvSpPr>
      <xdr:spPr>
        <a:xfrm>
          <a:off x="9401175" y="1020044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142698</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EBD16CA6-E4F2-466C-8F8C-ABC2B0E40CA9}"/>
            </a:ext>
          </a:extLst>
        </xdr:cNvPr>
        <xdr:cNvSpPr txBox="1"/>
      </xdr:nvSpPr>
      <xdr:spPr>
        <a:xfrm>
          <a:off x="9467850" y="101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165436</xdr:rowOff>
    </xdr:from>
    <xdr:to>
      <xdr:col>50</xdr:col>
      <xdr:colOff>165100</xdr:colOff>
      <xdr:row>63</xdr:row>
      <xdr:rowOff>95586</xdr:rowOff>
    </xdr:to>
    <xdr:sp macro="" textlink="">
      <xdr:nvSpPr>
        <xdr:cNvPr id="244" name="楕円 243">
          <a:extLst>
            <a:ext uri="{FF2B5EF4-FFF2-40B4-BE49-F238E27FC236}">
              <a16:creationId xmlns:a16="http://schemas.microsoft.com/office/drawing/2014/main" id="{BA4DD905-0698-491B-B19A-B5A6A2DFF69B}"/>
            </a:ext>
          </a:extLst>
        </xdr:cNvPr>
        <xdr:cNvSpPr/>
      </xdr:nvSpPr>
      <xdr:spPr>
        <a:xfrm>
          <a:off x="8639175" y="102016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43621</xdr:rowOff>
    </xdr:from>
    <xdr:to>
      <xdr:col>55</xdr:col>
      <xdr:colOff>0</xdr:colOff>
      <xdr:row>63</xdr:row>
      <xdr:rowOff>44786</xdr:rowOff>
    </xdr:to>
    <xdr:cxnSp macro="">
      <xdr:nvCxnSpPr>
        <xdr:cNvPr id="245" name="直線コネクタ 244">
          <a:extLst>
            <a:ext uri="{FF2B5EF4-FFF2-40B4-BE49-F238E27FC236}">
              <a16:creationId xmlns:a16="http://schemas.microsoft.com/office/drawing/2014/main" id="{74492634-EFE9-4683-AD2E-DA1BFF878A9C}"/>
            </a:ext>
          </a:extLst>
        </xdr:cNvPr>
        <xdr:cNvCxnSpPr/>
      </xdr:nvCxnSpPr>
      <xdr:spPr>
        <a:xfrm flipV="1">
          <a:off x="8686800" y="10248071"/>
          <a:ext cx="74295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166035</xdr:rowOff>
    </xdr:from>
    <xdr:to>
      <xdr:col>46</xdr:col>
      <xdr:colOff>38100</xdr:colOff>
      <xdr:row>63</xdr:row>
      <xdr:rowOff>96185</xdr:rowOff>
    </xdr:to>
    <xdr:sp macro="" textlink="">
      <xdr:nvSpPr>
        <xdr:cNvPr id="246" name="楕円 245">
          <a:extLst>
            <a:ext uri="{FF2B5EF4-FFF2-40B4-BE49-F238E27FC236}">
              <a16:creationId xmlns:a16="http://schemas.microsoft.com/office/drawing/2014/main" id="{FADC3318-8061-4AFF-B5F4-9EEEC9299C6C}"/>
            </a:ext>
          </a:extLst>
        </xdr:cNvPr>
        <xdr:cNvSpPr/>
      </xdr:nvSpPr>
      <xdr:spPr>
        <a:xfrm>
          <a:off x="7839075" y="10202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44786</xdr:rowOff>
    </xdr:from>
    <xdr:to>
      <xdr:col>50</xdr:col>
      <xdr:colOff>114300</xdr:colOff>
      <xdr:row>63</xdr:row>
      <xdr:rowOff>45385</xdr:rowOff>
    </xdr:to>
    <xdr:cxnSp macro="">
      <xdr:nvCxnSpPr>
        <xdr:cNvPr id="247" name="直線コネクタ 246">
          <a:extLst>
            <a:ext uri="{FF2B5EF4-FFF2-40B4-BE49-F238E27FC236}">
              <a16:creationId xmlns:a16="http://schemas.microsoft.com/office/drawing/2014/main" id="{244184F2-F012-495E-B92D-FA47EAC1DC94}"/>
            </a:ext>
          </a:extLst>
        </xdr:cNvPr>
        <xdr:cNvCxnSpPr/>
      </xdr:nvCxnSpPr>
      <xdr:spPr>
        <a:xfrm flipV="1">
          <a:off x="7886700" y="10249236"/>
          <a:ext cx="8001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165905</xdr:rowOff>
    </xdr:from>
    <xdr:to>
      <xdr:col>41</xdr:col>
      <xdr:colOff>101600</xdr:colOff>
      <xdr:row>63</xdr:row>
      <xdr:rowOff>96055</xdr:rowOff>
    </xdr:to>
    <xdr:sp macro="" textlink="">
      <xdr:nvSpPr>
        <xdr:cNvPr id="248" name="楕円 247">
          <a:extLst>
            <a:ext uri="{FF2B5EF4-FFF2-40B4-BE49-F238E27FC236}">
              <a16:creationId xmlns:a16="http://schemas.microsoft.com/office/drawing/2014/main" id="{8481F9C2-A090-406F-B1D3-B758D522C17D}"/>
            </a:ext>
          </a:extLst>
        </xdr:cNvPr>
        <xdr:cNvSpPr/>
      </xdr:nvSpPr>
      <xdr:spPr>
        <a:xfrm>
          <a:off x="7029450" y="10202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45255</xdr:rowOff>
    </xdr:from>
    <xdr:to>
      <xdr:col>45</xdr:col>
      <xdr:colOff>177800</xdr:colOff>
      <xdr:row>63</xdr:row>
      <xdr:rowOff>45385</xdr:rowOff>
    </xdr:to>
    <xdr:cxnSp macro="">
      <xdr:nvCxnSpPr>
        <xdr:cNvPr id="249" name="直線コネクタ 248">
          <a:extLst>
            <a:ext uri="{FF2B5EF4-FFF2-40B4-BE49-F238E27FC236}">
              <a16:creationId xmlns:a16="http://schemas.microsoft.com/office/drawing/2014/main" id="{013DB288-9193-4575-8E2B-7ABD9156AC92}"/>
            </a:ext>
          </a:extLst>
        </xdr:cNvPr>
        <xdr:cNvCxnSpPr/>
      </xdr:nvCxnSpPr>
      <xdr:spPr>
        <a:xfrm>
          <a:off x="7077075" y="10249705"/>
          <a:ext cx="809625"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166343</xdr:rowOff>
    </xdr:from>
    <xdr:to>
      <xdr:col>36</xdr:col>
      <xdr:colOff>165100</xdr:colOff>
      <xdr:row>63</xdr:row>
      <xdr:rowOff>96493</xdr:rowOff>
    </xdr:to>
    <xdr:sp macro="" textlink="">
      <xdr:nvSpPr>
        <xdr:cNvPr id="250" name="楕円 249">
          <a:extLst>
            <a:ext uri="{FF2B5EF4-FFF2-40B4-BE49-F238E27FC236}">
              <a16:creationId xmlns:a16="http://schemas.microsoft.com/office/drawing/2014/main" id="{8835CABA-D380-4856-85A3-B21000115A11}"/>
            </a:ext>
          </a:extLst>
        </xdr:cNvPr>
        <xdr:cNvSpPr/>
      </xdr:nvSpPr>
      <xdr:spPr>
        <a:xfrm>
          <a:off x="6238875" y="102025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45255</xdr:rowOff>
    </xdr:from>
    <xdr:to>
      <xdr:col>41</xdr:col>
      <xdr:colOff>50800</xdr:colOff>
      <xdr:row>63</xdr:row>
      <xdr:rowOff>45693</xdr:rowOff>
    </xdr:to>
    <xdr:cxnSp macro="">
      <xdr:nvCxnSpPr>
        <xdr:cNvPr id="251" name="直線コネクタ 250">
          <a:extLst>
            <a:ext uri="{FF2B5EF4-FFF2-40B4-BE49-F238E27FC236}">
              <a16:creationId xmlns:a16="http://schemas.microsoft.com/office/drawing/2014/main" id="{5A964EA6-893C-41CF-8EEF-56D595A829AC}"/>
            </a:ext>
          </a:extLst>
        </xdr:cNvPr>
        <xdr:cNvCxnSpPr/>
      </xdr:nvCxnSpPr>
      <xdr:spPr>
        <a:xfrm flipV="1">
          <a:off x="6286500" y="10249705"/>
          <a:ext cx="790575"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CE01041B-9B2A-48C8-8E0B-8F094A82A2FC}"/>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8C49E32D-A38F-4DFE-8650-B58C011F900F}"/>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D6581E6-F222-4FED-A95E-A4C34D661473}"/>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A7717BBD-790C-4839-8A8A-5D23E38C7BD9}"/>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86713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B138F3B1-9EA9-4603-B1E1-57EFD2AF7BA3}"/>
            </a:ext>
          </a:extLst>
        </xdr:cNvPr>
        <xdr:cNvSpPr txBox="1"/>
      </xdr:nvSpPr>
      <xdr:spPr>
        <a:xfrm>
          <a:off x="8429136" y="1028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87312</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337AC480-CA31-4106-A028-8A6A561DBA0A}"/>
            </a:ext>
          </a:extLst>
        </xdr:cNvPr>
        <xdr:cNvSpPr txBox="1"/>
      </xdr:nvSpPr>
      <xdr:spPr>
        <a:xfrm>
          <a:off x="7648086" y="102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87182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BC07E1BD-7C70-431B-BC7A-87BDA6867E56}"/>
            </a:ext>
          </a:extLst>
        </xdr:cNvPr>
        <xdr:cNvSpPr txBox="1"/>
      </xdr:nvSpPr>
      <xdr:spPr>
        <a:xfrm>
          <a:off x="6847986" y="102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87620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DDCF2C5-83BE-45F2-BB5F-A3AC741F337A}"/>
            </a:ext>
          </a:extLst>
        </xdr:cNvPr>
        <xdr:cNvSpPr txBox="1"/>
      </xdr:nvSpPr>
      <xdr:spPr>
        <a:xfrm>
          <a:off x="6038361" y="1028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9857371-B5B3-4939-950C-5AB2774CE80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2E54E3E-FBAF-4B7A-AD03-EF6B48C3271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E776A7F9-C9CA-4527-932E-E7B26571A71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0F46573-5792-43F3-81A3-3FA051D0E69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B27BDAD-BD48-464F-B34E-9708804EC90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B605ED9-F334-415F-8DEC-1316A7AA7779}"/>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3DCB04D-C95A-4872-B808-0785A57D5086}"/>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321942C-E239-4883-8E61-4A31CF43774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30EF7FC-40CC-4CB8-AD54-5EB1650FBF1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7871E21-3600-4214-B4B6-41A329089C0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2369EA6E-1279-4E7B-9C09-3416ADF04C52}"/>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1777D1C-1127-44FA-A7DE-66F7983BC716}"/>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D5DDD188-3518-4054-AED4-67F30A697D1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B04D730-A0D8-498F-AF6F-03AF754E784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B28CE97-F9C3-426B-9D52-DDBBDFD8B39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783F25D-E86F-4C65-BEF6-ACA20FEC9F8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81D6134-54A5-4151-8925-08DB19B83EEF}"/>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5B572EA-9FC7-4660-AFC6-25FEBA71D61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538FBE0-86F8-4175-B7DD-A5AB25B00838}"/>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C9AB2FAC-8CAA-4C66-BA9C-5D08CFC4F7A3}"/>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5BC7413D-924A-4582-A569-79C233F09093}"/>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8D0FB12-49E6-414F-B3AE-74EE9558FCD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94D920BA-FF32-4560-9443-00BBC2F4987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CEFC8168-2D96-423F-A657-0174E7A83E6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667DAC44-5DA8-4EB8-ABCF-E2299047F7A5}"/>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BA2550FC-A45A-4D99-8EAA-0BDC2B7FFB8B}"/>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0A099789-756A-4FD7-8BAF-66A52D43F078}"/>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5A8356DC-C83A-40E6-9052-249C6807362F}"/>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DD6D2018-A9A0-4924-8EE0-25F82BA352FC}"/>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F8C0293E-A9C3-4238-8C61-623073CD377A}"/>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3C99E3D4-9BD1-4A8C-BFD2-265241480498}"/>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B8D6DC06-A97B-41B6-8238-2EADB68A4894}"/>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5FED258B-3280-438A-ABE0-5CF422F7B871}"/>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7CF87872-C80A-43CE-A5F4-0258FB3D817B}"/>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1F065B65-A451-4626-894D-96AD70477A96}"/>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6A40AA-AA13-48C9-9850-8A2CFEB87A2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471563B-96C9-4C3F-877C-3DC6302B313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6B8EF47-CDE6-41B3-994A-0AFD4B14286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D830A69-C2FB-46FD-9C47-FFE3B75BF27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FED9EBB-1717-4972-B8F8-DE83F4E70D0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0" name="楕円 299">
          <a:extLst>
            <a:ext uri="{FF2B5EF4-FFF2-40B4-BE49-F238E27FC236}">
              <a16:creationId xmlns:a16="http://schemas.microsoft.com/office/drawing/2014/main" id="{14A1C5EA-5571-4869-A3A7-751CCF00736B}"/>
            </a:ext>
          </a:extLst>
        </xdr:cNvPr>
        <xdr:cNvSpPr/>
      </xdr:nvSpPr>
      <xdr:spPr>
        <a:xfrm>
          <a:off x="4124325" y="1352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A05D1B6D-6A4E-49FC-9448-F1DA6F901906}"/>
            </a:ext>
          </a:extLst>
        </xdr:cNvPr>
        <xdr:cNvSpPr txBox="1"/>
      </xdr:nvSpPr>
      <xdr:spPr>
        <a:xfrm>
          <a:off x="4219575"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2" name="楕円 301">
          <a:extLst>
            <a:ext uri="{FF2B5EF4-FFF2-40B4-BE49-F238E27FC236}">
              <a16:creationId xmlns:a16="http://schemas.microsoft.com/office/drawing/2014/main" id="{B7E38B9E-66D0-4C32-8236-4FF48F263618}"/>
            </a:ext>
          </a:extLst>
        </xdr:cNvPr>
        <xdr:cNvSpPr/>
      </xdr:nvSpPr>
      <xdr:spPr>
        <a:xfrm>
          <a:off x="3381375" y="13544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152400</xdr:rowOff>
    </xdr:to>
    <xdr:cxnSp macro="">
      <xdr:nvCxnSpPr>
        <xdr:cNvPr id="303" name="直線コネクタ 302">
          <a:extLst>
            <a:ext uri="{FF2B5EF4-FFF2-40B4-BE49-F238E27FC236}">
              <a16:creationId xmlns:a16="http://schemas.microsoft.com/office/drawing/2014/main" id="{2BB4FCDE-18AC-4EF9-8D27-137947E78E16}"/>
            </a:ext>
          </a:extLst>
        </xdr:cNvPr>
        <xdr:cNvCxnSpPr/>
      </xdr:nvCxnSpPr>
      <xdr:spPr>
        <a:xfrm flipV="1">
          <a:off x="3429000" y="135731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4" name="楕円 303">
          <a:extLst>
            <a:ext uri="{FF2B5EF4-FFF2-40B4-BE49-F238E27FC236}">
              <a16:creationId xmlns:a16="http://schemas.microsoft.com/office/drawing/2014/main" id="{90621CF8-423F-43A8-998C-342186D25322}"/>
            </a:ext>
          </a:extLst>
        </xdr:cNvPr>
        <xdr:cNvSpPr/>
      </xdr:nvSpPr>
      <xdr:spPr>
        <a:xfrm>
          <a:off x="2571750" y="134956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152400</xdr:rowOff>
    </xdr:to>
    <xdr:cxnSp macro="">
      <xdr:nvCxnSpPr>
        <xdr:cNvPr id="305" name="直線コネクタ 304">
          <a:extLst>
            <a:ext uri="{FF2B5EF4-FFF2-40B4-BE49-F238E27FC236}">
              <a16:creationId xmlns:a16="http://schemas.microsoft.com/office/drawing/2014/main" id="{AF182DE0-B5AD-47F3-A60A-39AF47950490}"/>
            </a:ext>
          </a:extLst>
        </xdr:cNvPr>
        <xdr:cNvCxnSpPr/>
      </xdr:nvCxnSpPr>
      <xdr:spPr>
        <a:xfrm>
          <a:off x="2619375" y="13543280"/>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306" name="楕円 305">
          <a:extLst>
            <a:ext uri="{FF2B5EF4-FFF2-40B4-BE49-F238E27FC236}">
              <a16:creationId xmlns:a16="http://schemas.microsoft.com/office/drawing/2014/main" id="{DB5669BE-32B6-41C0-933F-650B6760679D}"/>
            </a:ext>
          </a:extLst>
        </xdr:cNvPr>
        <xdr:cNvSpPr/>
      </xdr:nvSpPr>
      <xdr:spPr>
        <a:xfrm>
          <a:off x="1781175" y="134181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106680</xdr:rowOff>
    </xdr:to>
    <xdr:cxnSp macro="">
      <xdr:nvCxnSpPr>
        <xdr:cNvPr id="307" name="直線コネクタ 306">
          <a:extLst>
            <a:ext uri="{FF2B5EF4-FFF2-40B4-BE49-F238E27FC236}">
              <a16:creationId xmlns:a16="http://schemas.microsoft.com/office/drawing/2014/main" id="{F5650AF5-C73E-4AD6-8163-EE85F065FEF0}"/>
            </a:ext>
          </a:extLst>
        </xdr:cNvPr>
        <xdr:cNvCxnSpPr/>
      </xdr:nvCxnSpPr>
      <xdr:spPr>
        <a:xfrm>
          <a:off x="1828800" y="13465811"/>
          <a:ext cx="790575"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08" name="楕円 307">
          <a:extLst>
            <a:ext uri="{FF2B5EF4-FFF2-40B4-BE49-F238E27FC236}">
              <a16:creationId xmlns:a16="http://schemas.microsoft.com/office/drawing/2014/main" id="{6D2161F4-02AA-4B19-9EEC-541D39CFD250}"/>
            </a:ext>
          </a:extLst>
        </xdr:cNvPr>
        <xdr:cNvSpPr/>
      </xdr:nvSpPr>
      <xdr:spPr>
        <a:xfrm>
          <a:off x="981075" y="13363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83</xdr:row>
      <xdr:rowOff>22861</xdr:rowOff>
    </xdr:to>
    <xdr:cxnSp macro="">
      <xdr:nvCxnSpPr>
        <xdr:cNvPr id="309" name="直線コネクタ 308">
          <a:extLst>
            <a:ext uri="{FF2B5EF4-FFF2-40B4-BE49-F238E27FC236}">
              <a16:creationId xmlns:a16="http://schemas.microsoft.com/office/drawing/2014/main" id="{2B5E5B19-231D-4B08-B9B9-96A08E291524}"/>
            </a:ext>
          </a:extLst>
        </xdr:cNvPr>
        <xdr:cNvCxnSpPr/>
      </xdr:nvCxnSpPr>
      <xdr:spPr>
        <a:xfrm>
          <a:off x="1028700" y="13411200"/>
          <a:ext cx="8001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29A93116-A2A0-4ADB-B2E8-0E51C1A9DF82}"/>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497E0E28-EAED-40C1-B910-343EDA83E866}"/>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AC41FED8-39EC-40F5-8B2E-66B03B6C10E4}"/>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52B6191B-BA49-45B3-BF47-1AA58B9BBDE6}"/>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4" name="n_1mainValue【公営住宅】&#10;有形固定資産減価償却率">
          <a:extLst>
            <a:ext uri="{FF2B5EF4-FFF2-40B4-BE49-F238E27FC236}">
              <a16:creationId xmlns:a16="http://schemas.microsoft.com/office/drawing/2014/main" id="{DAE65BC4-6B1E-407D-A94A-2B8EE1CACAF7}"/>
            </a:ext>
          </a:extLst>
        </xdr:cNvPr>
        <xdr:cNvSpPr txBox="1"/>
      </xdr:nvSpPr>
      <xdr:spPr>
        <a:xfrm>
          <a:off x="3239144"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5" name="n_2mainValue【公営住宅】&#10;有形固定資産減価償却率">
          <a:extLst>
            <a:ext uri="{FF2B5EF4-FFF2-40B4-BE49-F238E27FC236}">
              <a16:creationId xmlns:a16="http://schemas.microsoft.com/office/drawing/2014/main" id="{2E49F9DA-A464-496C-8DDF-E03C290B1D95}"/>
            </a:ext>
          </a:extLst>
        </xdr:cNvPr>
        <xdr:cNvSpPr txBox="1"/>
      </xdr:nvSpPr>
      <xdr:spPr>
        <a:xfrm>
          <a:off x="2439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316" name="n_3mainValue【公営住宅】&#10;有形固定資産減価償却率">
          <a:extLst>
            <a:ext uri="{FF2B5EF4-FFF2-40B4-BE49-F238E27FC236}">
              <a16:creationId xmlns:a16="http://schemas.microsoft.com/office/drawing/2014/main" id="{F51498E7-AB88-489B-8195-62675C900E60}"/>
            </a:ext>
          </a:extLst>
        </xdr:cNvPr>
        <xdr:cNvSpPr txBox="1"/>
      </xdr:nvSpPr>
      <xdr:spPr>
        <a:xfrm>
          <a:off x="1648469"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7" name="n_4mainValue【公営住宅】&#10;有形固定資産減価償却率">
          <a:extLst>
            <a:ext uri="{FF2B5EF4-FFF2-40B4-BE49-F238E27FC236}">
              <a16:creationId xmlns:a16="http://schemas.microsoft.com/office/drawing/2014/main" id="{C5047AF9-1879-4F0A-A038-CBD11EB340F7}"/>
            </a:ext>
          </a:extLst>
        </xdr:cNvPr>
        <xdr:cNvSpPr txBox="1"/>
      </xdr:nvSpPr>
      <xdr:spPr>
        <a:xfrm>
          <a:off x="848369"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4F4F435-4D98-4D34-9E76-560303D4E20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7D14EF1-DA3B-45A0-845F-CA66D5D1D6D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69179F9-AC1A-417C-8707-4E8F7039E28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9D8FBDB-7AA0-4CEB-984B-1DA2581F8DC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675D186-EE72-4077-B971-013267018DE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8E2CDB6-4F84-40FA-A2D9-7CDE4B9853B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B2CC08A-E90B-4DA4-9B6F-8EE5C5DA7694}"/>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0368016-2F25-42ED-9E8D-54622BAF337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B886AA-0482-4F75-8599-B3134EEDE35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BCF19FB-7A92-4F16-BD6B-1C5B7EBD88E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4B34345B-52C0-402F-949F-692173ABA8F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3C7F7E7A-3EDA-4D1D-A023-B70312E55EE1}"/>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AA658D3-DD5A-4768-A009-23B8A66ECC73}"/>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885E052F-6B17-474D-875B-C5F3C4EF3889}"/>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8DAB5EF8-71AF-42DE-8F8F-92B40DE414F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20BE76F6-88A3-42B4-B4D4-B4C1AA02D1E7}"/>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6C342345-3931-40BF-A425-F740B17340B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644E83E7-F32F-4D21-8454-35C6841806D9}"/>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B4165AF6-CE5C-47A1-9D19-1712A74A98F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2E09A35F-65EA-48B3-BD94-D26D0C35F85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0AFA4F6-5F43-43D5-B464-85028F56E31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7CCE91D9-726A-49C4-B4E2-A95583AE3039}"/>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14835E60-12E3-499C-971F-2D5CA61A623A}"/>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D4E99059-D87B-4D44-A341-31076FD7E39A}"/>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9E7B9D22-9C40-4FF9-9DFE-F52D5298BE9E}"/>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538593BC-C755-4F69-A079-A5974B7134E7}"/>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A06DE8EE-0EFA-4AA1-AC77-32819BE10647}"/>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6812FBD5-E259-48C9-8307-D25C9F56471B}"/>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768EB607-1C05-417A-963E-FB009F89A088}"/>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57689807-DC6A-4C1B-B1FE-D6BDD8A33EB8}"/>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5D9D0522-72DF-4DAC-9E9D-B68D27D5B666}"/>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1338E418-6CA9-42C4-B14B-8EE2DA6A761F}"/>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726D633-8F69-47BC-8F27-838BDBFE48A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35A3F5D-07A4-4807-A3FE-28A1BF6FE68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EC0D645-0AF4-4A13-A373-E247DCB0EB0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1BA4E62-5F41-4163-BABE-6D737F1A28C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3A0A89A-94DC-46FB-B914-B3D379EEEE1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102057</xdr:rowOff>
    </xdr:from>
    <xdr:to>
      <xdr:col>55</xdr:col>
      <xdr:colOff>50800</xdr:colOff>
      <xdr:row>83</xdr:row>
      <xdr:rowOff>32207</xdr:rowOff>
    </xdr:to>
    <xdr:sp macro="" textlink="">
      <xdr:nvSpPr>
        <xdr:cNvPr id="355" name="楕円 354">
          <a:extLst>
            <a:ext uri="{FF2B5EF4-FFF2-40B4-BE49-F238E27FC236}">
              <a16:creationId xmlns:a16="http://schemas.microsoft.com/office/drawing/2014/main" id="{6531108E-3FF5-454A-B2F8-A353081116B0}"/>
            </a:ext>
          </a:extLst>
        </xdr:cNvPr>
        <xdr:cNvSpPr/>
      </xdr:nvSpPr>
      <xdr:spPr>
        <a:xfrm>
          <a:off x="9401175" y="1338308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124934</xdr:rowOff>
    </xdr:from>
    <xdr:ext cx="469744" cy="259045"/>
    <xdr:sp macro="" textlink="">
      <xdr:nvSpPr>
        <xdr:cNvPr id="356" name="【公営住宅】&#10;一人当たり面積該当値テキスト">
          <a:extLst>
            <a:ext uri="{FF2B5EF4-FFF2-40B4-BE49-F238E27FC236}">
              <a16:creationId xmlns:a16="http://schemas.microsoft.com/office/drawing/2014/main" id="{966CC32C-7378-46B8-8059-F2FAEF2C6C82}"/>
            </a:ext>
          </a:extLst>
        </xdr:cNvPr>
        <xdr:cNvSpPr txBox="1"/>
      </xdr:nvSpPr>
      <xdr:spPr>
        <a:xfrm>
          <a:off x="9467850" y="132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110744</xdr:rowOff>
    </xdr:from>
    <xdr:to>
      <xdr:col>50</xdr:col>
      <xdr:colOff>165100</xdr:colOff>
      <xdr:row>83</xdr:row>
      <xdr:rowOff>40894</xdr:rowOff>
    </xdr:to>
    <xdr:sp macro="" textlink="">
      <xdr:nvSpPr>
        <xdr:cNvPr id="357" name="楕円 356">
          <a:extLst>
            <a:ext uri="{FF2B5EF4-FFF2-40B4-BE49-F238E27FC236}">
              <a16:creationId xmlns:a16="http://schemas.microsoft.com/office/drawing/2014/main" id="{8BAEC2BC-B170-434B-8E81-D72BAABD1924}"/>
            </a:ext>
          </a:extLst>
        </xdr:cNvPr>
        <xdr:cNvSpPr/>
      </xdr:nvSpPr>
      <xdr:spPr>
        <a:xfrm>
          <a:off x="8639175" y="133854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152857</xdr:rowOff>
    </xdr:from>
    <xdr:to>
      <xdr:col>55</xdr:col>
      <xdr:colOff>0</xdr:colOff>
      <xdr:row>82</xdr:row>
      <xdr:rowOff>161544</xdr:rowOff>
    </xdr:to>
    <xdr:cxnSp macro="">
      <xdr:nvCxnSpPr>
        <xdr:cNvPr id="358" name="直線コネクタ 357">
          <a:extLst>
            <a:ext uri="{FF2B5EF4-FFF2-40B4-BE49-F238E27FC236}">
              <a16:creationId xmlns:a16="http://schemas.microsoft.com/office/drawing/2014/main" id="{BADE90CF-9C35-4C10-8A6C-9BCD684D9573}"/>
            </a:ext>
          </a:extLst>
        </xdr:cNvPr>
        <xdr:cNvCxnSpPr/>
      </xdr:nvCxnSpPr>
      <xdr:spPr>
        <a:xfrm flipV="1">
          <a:off x="8686800" y="13430707"/>
          <a:ext cx="74295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114858</xdr:rowOff>
    </xdr:from>
    <xdr:to>
      <xdr:col>46</xdr:col>
      <xdr:colOff>38100</xdr:colOff>
      <xdr:row>83</xdr:row>
      <xdr:rowOff>45008</xdr:rowOff>
    </xdr:to>
    <xdr:sp macro="" textlink="">
      <xdr:nvSpPr>
        <xdr:cNvPr id="359" name="楕円 358">
          <a:extLst>
            <a:ext uri="{FF2B5EF4-FFF2-40B4-BE49-F238E27FC236}">
              <a16:creationId xmlns:a16="http://schemas.microsoft.com/office/drawing/2014/main" id="{CA2722F1-7AE5-436F-B9A3-143B08463668}"/>
            </a:ext>
          </a:extLst>
        </xdr:cNvPr>
        <xdr:cNvSpPr/>
      </xdr:nvSpPr>
      <xdr:spPr>
        <a:xfrm>
          <a:off x="7839075" y="133927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161544</xdr:rowOff>
    </xdr:from>
    <xdr:to>
      <xdr:col>50</xdr:col>
      <xdr:colOff>114300</xdr:colOff>
      <xdr:row>82</xdr:row>
      <xdr:rowOff>165658</xdr:rowOff>
    </xdr:to>
    <xdr:cxnSp macro="">
      <xdr:nvCxnSpPr>
        <xdr:cNvPr id="360" name="直線コネクタ 359">
          <a:extLst>
            <a:ext uri="{FF2B5EF4-FFF2-40B4-BE49-F238E27FC236}">
              <a16:creationId xmlns:a16="http://schemas.microsoft.com/office/drawing/2014/main" id="{85015882-4745-4E97-9482-48C531683338}"/>
            </a:ext>
          </a:extLst>
        </xdr:cNvPr>
        <xdr:cNvCxnSpPr/>
      </xdr:nvCxnSpPr>
      <xdr:spPr>
        <a:xfrm flipV="1">
          <a:off x="7886700" y="1344256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114858</xdr:rowOff>
    </xdr:from>
    <xdr:to>
      <xdr:col>41</xdr:col>
      <xdr:colOff>101600</xdr:colOff>
      <xdr:row>83</xdr:row>
      <xdr:rowOff>45008</xdr:rowOff>
    </xdr:to>
    <xdr:sp macro="" textlink="">
      <xdr:nvSpPr>
        <xdr:cNvPr id="361" name="楕円 360">
          <a:extLst>
            <a:ext uri="{FF2B5EF4-FFF2-40B4-BE49-F238E27FC236}">
              <a16:creationId xmlns:a16="http://schemas.microsoft.com/office/drawing/2014/main" id="{6DA5D399-2EAF-422E-BB14-436264E62DD6}"/>
            </a:ext>
          </a:extLst>
        </xdr:cNvPr>
        <xdr:cNvSpPr/>
      </xdr:nvSpPr>
      <xdr:spPr>
        <a:xfrm>
          <a:off x="7029450" y="133927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165658</xdr:rowOff>
    </xdr:from>
    <xdr:to>
      <xdr:col>45</xdr:col>
      <xdr:colOff>177800</xdr:colOff>
      <xdr:row>82</xdr:row>
      <xdr:rowOff>165658</xdr:rowOff>
    </xdr:to>
    <xdr:cxnSp macro="">
      <xdr:nvCxnSpPr>
        <xdr:cNvPr id="362" name="直線コネクタ 361">
          <a:extLst>
            <a:ext uri="{FF2B5EF4-FFF2-40B4-BE49-F238E27FC236}">
              <a16:creationId xmlns:a16="http://schemas.microsoft.com/office/drawing/2014/main" id="{41D70249-9290-44CB-8B53-CB088FA256BA}"/>
            </a:ext>
          </a:extLst>
        </xdr:cNvPr>
        <xdr:cNvCxnSpPr/>
      </xdr:nvCxnSpPr>
      <xdr:spPr>
        <a:xfrm>
          <a:off x="7077075" y="1344033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119431</xdr:rowOff>
    </xdr:from>
    <xdr:to>
      <xdr:col>36</xdr:col>
      <xdr:colOff>165100</xdr:colOff>
      <xdr:row>83</xdr:row>
      <xdr:rowOff>49581</xdr:rowOff>
    </xdr:to>
    <xdr:sp macro="" textlink="">
      <xdr:nvSpPr>
        <xdr:cNvPr id="363" name="楕円 362">
          <a:extLst>
            <a:ext uri="{FF2B5EF4-FFF2-40B4-BE49-F238E27FC236}">
              <a16:creationId xmlns:a16="http://schemas.microsoft.com/office/drawing/2014/main" id="{B6DCF8C7-2FAE-4D56-B305-DDB919D77D06}"/>
            </a:ext>
          </a:extLst>
        </xdr:cNvPr>
        <xdr:cNvSpPr/>
      </xdr:nvSpPr>
      <xdr:spPr>
        <a:xfrm>
          <a:off x="6238875" y="134004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165658</xdr:rowOff>
    </xdr:from>
    <xdr:to>
      <xdr:col>41</xdr:col>
      <xdr:colOff>50800</xdr:colOff>
      <xdr:row>82</xdr:row>
      <xdr:rowOff>170231</xdr:rowOff>
    </xdr:to>
    <xdr:cxnSp macro="">
      <xdr:nvCxnSpPr>
        <xdr:cNvPr id="364" name="直線コネクタ 363">
          <a:extLst>
            <a:ext uri="{FF2B5EF4-FFF2-40B4-BE49-F238E27FC236}">
              <a16:creationId xmlns:a16="http://schemas.microsoft.com/office/drawing/2014/main" id="{D0AA3FAF-44D4-4E8D-AFD0-8D36CF9AD89F}"/>
            </a:ext>
          </a:extLst>
        </xdr:cNvPr>
        <xdr:cNvCxnSpPr/>
      </xdr:nvCxnSpPr>
      <xdr:spPr>
        <a:xfrm flipV="1">
          <a:off x="6286500" y="134403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269F1C1D-1522-4C4E-BD14-179F9D33FB33}"/>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0D07E35F-FB97-4E9F-BBE7-903493267433}"/>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6354CDEA-F533-4372-8B9A-E04FEFBEF6C2}"/>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10B72340-8B3F-44A6-85B4-09B7FDD203D9}"/>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57421</xdr:rowOff>
    </xdr:from>
    <xdr:ext cx="469744" cy="259045"/>
    <xdr:sp macro="" textlink="">
      <xdr:nvSpPr>
        <xdr:cNvPr id="369" name="n_1mainValue【公営住宅】&#10;一人当たり面積">
          <a:extLst>
            <a:ext uri="{FF2B5EF4-FFF2-40B4-BE49-F238E27FC236}">
              <a16:creationId xmlns:a16="http://schemas.microsoft.com/office/drawing/2014/main" id="{C2161B44-0EA6-402E-9EE6-604F8A85FCD6}"/>
            </a:ext>
          </a:extLst>
        </xdr:cNvPr>
        <xdr:cNvSpPr txBox="1"/>
      </xdr:nvSpPr>
      <xdr:spPr>
        <a:xfrm>
          <a:off x="8458277" y="131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61535</xdr:rowOff>
    </xdr:from>
    <xdr:ext cx="469744" cy="259045"/>
    <xdr:sp macro="" textlink="">
      <xdr:nvSpPr>
        <xdr:cNvPr id="370" name="n_2mainValue【公営住宅】&#10;一人当たり面積">
          <a:extLst>
            <a:ext uri="{FF2B5EF4-FFF2-40B4-BE49-F238E27FC236}">
              <a16:creationId xmlns:a16="http://schemas.microsoft.com/office/drawing/2014/main" id="{914B4C03-DCCC-48F2-B36E-4694E3567618}"/>
            </a:ext>
          </a:extLst>
        </xdr:cNvPr>
        <xdr:cNvSpPr txBox="1"/>
      </xdr:nvSpPr>
      <xdr:spPr>
        <a:xfrm>
          <a:off x="7677227" y="131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61535</xdr:rowOff>
    </xdr:from>
    <xdr:ext cx="469744" cy="259045"/>
    <xdr:sp macro="" textlink="">
      <xdr:nvSpPr>
        <xdr:cNvPr id="371" name="n_3mainValue【公営住宅】&#10;一人当たり面積">
          <a:extLst>
            <a:ext uri="{FF2B5EF4-FFF2-40B4-BE49-F238E27FC236}">
              <a16:creationId xmlns:a16="http://schemas.microsoft.com/office/drawing/2014/main" id="{5AD678E5-66F2-4FC5-989A-0158A061D810}"/>
            </a:ext>
          </a:extLst>
        </xdr:cNvPr>
        <xdr:cNvSpPr txBox="1"/>
      </xdr:nvSpPr>
      <xdr:spPr>
        <a:xfrm>
          <a:off x="6867602" y="131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40708</xdr:rowOff>
    </xdr:from>
    <xdr:ext cx="469744" cy="259045"/>
    <xdr:sp macro="" textlink="">
      <xdr:nvSpPr>
        <xdr:cNvPr id="372" name="n_4mainValue【公営住宅】&#10;一人当たり面積">
          <a:extLst>
            <a:ext uri="{FF2B5EF4-FFF2-40B4-BE49-F238E27FC236}">
              <a16:creationId xmlns:a16="http://schemas.microsoft.com/office/drawing/2014/main" id="{25433F84-ED30-4022-8E1A-E5A1B4751C4F}"/>
            </a:ext>
          </a:extLst>
        </xdr:cNvPr>
        <xdr:cNvSpPr txBox="1"/>
      </xdr:nvSpPr>
      <xdr:spPr>
        <a:xfrm>
          <a:off x="6067502" y="134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E0B38B36-0294-42BA-BB31-AB9BB1AB7C2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13779AF8-D527-4242-A26E-5AC1CB04EF25}"/>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83EC536-942F-4278-A897-9140B5FE35D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B2FF31F1-3CAC-49DC-8CC9-2B61B168012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61F66F9-83F1-4BDF-8DB6-822F5E408BF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9FFDFEA2-5F0C-482E-B642-72520ABDCD1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79A122D-FFD2-42F4-958E-60F856D0994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DE4643F-2B39-4ACC-9451-7C87AE9E182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159071C3-BB9E-47CC-8C35-E7682240CB0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A23D0E39-3DF9-45C4-BD6F-73762151C374}"/>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4594C67B-D444-4F3C-81EC-3A3E2E3A8D84}"/>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AD6CB80-CCD9-4A55-AED1-BDDF81A3E88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591A17F6-2905-4ED6-B082-2BB0729D6E6D}"/>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71704514-3896-44D3-8CAC-A7F9398216C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98A5B8A4-5788-437A-A0D7-1C484EDF9D4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65518C6D-F276-4849-BDCE-D9BA5B8E33E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6FCA9C33-EC57-4B2F-87B1-76D3068A361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E5C16FBA-0F72-4DC3-BA82-964B755F797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F0D35341-A8E4-40C5-BF23-F3994A435CC7}"/>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D9211658-E5DE-4915-85EE-A7022F8DB2C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1FB5BF05-869B-431D-9A01-70B3E1412881}"/>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C698A2F1-D670-4433-8C11-17EC62734E1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2BB99AF5-D1C7-4026-8215-92B2591B572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5CE6837F-88D3-4275-90B7-B53DB02A050E}"/>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8517D150-E9BA-4F0A-9D31-F60425709120}"/>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9C36B3EE-90F8-4C6B-BE36-749A78370D8F}"/>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A0660A40-5954-4DAD-881B-EE13E0E8533C}"/>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AB75D1F2-BA7A-4EAC-B8CD-CF9A57615A99}"/>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EEB11CDB-329C-4B84-99A6-DEFB5FB7881B}"/>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2BADD4F2-BA85-4D81-83CD-C9A8FC4311E8}"/>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DCCB5DA4-5C50-4EF6-8825-D7999A9ACA1D}"/>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E70EF62E-7C08-48AE-81FF-89E7F06F59A0}"/>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6D58B6EB-EFDF-4E41-A035-02BE1FAE6E0C}"/>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75166060-783F-4830-BCFF-0103F065CCC5}"/>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A182BDC-93F9-4A95-A161-FE464BF563A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1AD74D6-10BF-4D67-B838-3994850E0F0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9AD8179-5D9F-43F0-9B1A-4B2F652B715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9BD5E94-55B5-4BA7-A9FF-2F886B21BE7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C2BCA6-0320-4668-AD8F-F89EEEA0CB1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12" name="楕円 411">
          <a:extLst>
            <a:ext uri="{FF2B5EF4-FFF2-40B4-BE49-F238E27FC236}">
              <a16:creationId xmlns:a16="http://schemas.microsoft.com/office/drawing/2014/main" id="{3B48E439-09F8-4820-83A2-B12F0379C1EC}"/>
            </a:ext>
          </a:extLst>
        </xdr:cNvPr>
        <xdr:cNvSpPr/>
      </xdr:nvSpPr>
      <xdr:spPr>
        <a:xfrm>
          <a:off x="4124325" y="16847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27322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D97448AF-CC50-4044-82A6-74F487F085A7}"/>
            </a:ext>
          </a:extLst>
        </xdr:cNvPr>
        <xdr:cNvSpPr txBox="1"/>
      </xdr:nvSpPr>
      <xdr:spPr>
        <a:xfrm>
          <a:off x="4219575" y="1670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135889</xdr:rowOff>
    </xdr:from>
    <xdr:to>
      <xdr:col>20</xdr:col>
      <xdr:colOff>38100</xdr:colOff>
      <xdr:row>104</xdr:row>
      <xdr:rowOff>66039</xdr:rowOff>
    </xdr:to>
    <xdr:sp macro="" textlink="">
      <xdr:nvSpPr>
        <xdr:cNvPr id="414" name="楕円 413">
          <a:extLst>
            <a:ext uri="{FF2B5EF4-FFF2-40B4-BE49-F238E27FC236}">
              <a16:creationId xmlns:a16="http://schemas.microsoft.com/office/drawing/2014/main" id="{BFF6B27B-949E-4035-A00D-492C56EA3649}"/>
            </a:ext>
          </a:extLst>
        </xdr:cNvPr>
        <xdr:cNvSpPr/>
      </xdr:nvSpPr>
      <xdr:spPr>
        <a:xfrm>
          <a:off x="3381375" y="168141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55245</xdr:rowOff>
    </xdr:to>
    <xdr:cxnSp macro="">
      <xdr:nvCxnSpPr>
        <xdr:cNvPr id="415" name="直線コネクタ 414">
          <a:extLst>
            <a:ext uri="{FF2B5EF4-FFF2-40B4-BE49-F238E27FC236}">
              <a16:creationId xmlns:a16="http://schemas.microsoft.com/office/drawing/2014/main" id="{BE98BC74-5FEF-4BAD-9694-AA9909F82AB2}"/>
            </a:ext>
          </a:extLst>
        </xdr:cNvPr>
        <xdr:cNvCxnSpPr/>
      </xdr:nvCxnSpPr>
      <xdr:spPr>
        <a:xfrm>
          <a:off x="3429000" y="16852264"/>
          <a:ext cx="75247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416" name="楕円 415">
          <a:extLst>
            <a:ext uri="{FF2B5EF4-FFF2-40B4-BE49-F238E27FC236}">
              <a16:creationId xmlns:a16="http://schemas.microsoft.com/office/drawing/2014/main" id="{600E5DE2-4CDB-46F9-B877-E9282EB0972F}"/>
            </a:ext>
          </a:extLst>
        </xdr:cNvPr>
        <xdr:cNvSpPr/>
      </xdr:nvSpPr>
      <xdr:spPr>
        <a:xfrm>
          <a:off x="2571750" y="16774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146686</xdr:rowOff>
    </xdr:from>
    <xdr:to>
      <xdr:col>19</xdr:col>
      <xdr:colOff>177800</xdr:colOff>
      <xdr:row>104</xdr:row>
      <xdr:rowOff>15239</xdr:rowOff>
    </xdr:to>
    <xdr:cxnSp macro="">
      <xdr:nvCxnSpPr>
        <xdr:cNvPr id="417" name="直線コネクタ 416">
          <a:extLst>
            <a:ext uri="{FF2B5EF4-FFF2-40B4-BE49-F238E27FC236}">
              <a16:creationId xmlns:a16="http://schemas.microsoft.com/office/drawing/2014/main" id="{698C516B-6B2C-4FAA-897D-6B006E84DC84}"/>
            </a:ext>
          </a:extLst>
        </xdr:cNvPr>
        <xdr:cNvCxnSpPr/>
      </xdr:nvCxnSpPr>
      <xdr:spPr>
        <a:xfrm>
          <a:off x="2619375" y="16821786"/>
          <a:ext cx="80962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418" name="楕円 417">
          <a:extLst>
            <a:ext uri="{FF2B5EF4-FFF2-40B4-BE49-F238E27FC236}">
              <a16:creationId xmlns:a16="http://schemas.microsoft.com/office/drawing/2014/main" id="{6DF69598-039F-4365-82D2-6402A335EA32}"/>
            </a:ext>
          </a:extLst>
        </xdr:cNvPr>
        <xdr:cNvSpPr/>
      </xdr:nvSpPr>
      <xdr:spPr>
        <a:xfrm>
          <a:off x="1781175" y="167341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146686</xdr:rowOff>
    </xdr:to>
    <xdr:cxnSp macro="">
      <xdr:nvCxnSpPr>
        <xdr:cNvPr id="419" name="直線コネクタ 418">
          <a:extLst>
            <a:ext uri="{FF2B5EF4-FFF2-40B4-BE49-F238E27FC236}">
              <a16:creationId xmlns:a16="http://schemas.microsoft.com/office/drawing/2014/main" id="{27CA61BF-44B5-4FD0-B466-66D8AA88272F}"/>
            </a:ext>
          </a:extLst>
        </xdr:cNvPr>
        <xdr:cNvCxnSpPr/>
      </xdr:nvCxnSpPr>
      <xdr:spPr>
        <a:xfrm>
          <a:off x="1828800" y="16781780"/>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0" name="楕円 419">
          <a:extLst>
            <a:ext uri="{FF2B5EF4-FFF2-40B4-BE49-F238E27FC236}">
              <a16:creationId xmlns:a16="http://schemas.microsoft.com/office/drawing/2014/main" id="{7CB84F8C-5D70-4CBA-A1CA-1AA0133961A0}"/>
            </a:ext>
          </a:extLst>
        </xdr:cNvPr>
        <xdr:cNvSpPr/>
      </xdr:nvSpPr>
      <xdr:spPr>
        <a:xfrm>
          <a:off x="981075" y="16727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97155</xdr:rowOff>
    </xdr:from>
    <xdr:to>
      <xdr:col>10</xdr:col>
      <xdr:colOff>114300</xdr:colOff>
      <xdr:row>103</xdr:row>
      <xdr:rowOff>106680</xdr:rowOff>
    </xdr:to>
    <xdr:cxnSp macro="">
      <xdr:nvCxnSpPr>
        <xdr:cNvPr id="421" name="直線コネクタ 420">
          <a:extLst>
            <a:ext uri="{FF2B5EF4-FFF2-40B4-BE49-F238E27FC236}">
              <a16:creationId xmlns:a16="http://schemas.microsoft.com/office/drawing/2014/main" id="{CE89A11A-3D3C-4AFD-BE95-B77F5021CD5B}"/>
            </a:ext>
          </a:extLst>
        </xdr:cNvPr>
        <xdr:cNvCxnSpPr/>
      </xdr:nvCxnSpPr>
      <xdr:spPr>
        <a:xfrm>
          <a:off x="1028700" y="16775430"/>
          <a:ext cx="8001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CFB2B84A-9BC3-4C5C-BD20-0FF1E33E259F}"/>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A97DB802-F437-46E5-901C-222910A12360}"/>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3376CDCE-2970-4616-998A-57C283BC3006}"/>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B4721E8A-F23D-4CA8-812C-4039C74A3462}"/>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82566</xdr:rowOff>
    </xdr:from>
    <xdr:ext cx="405111" cy="259045"/>
    <xdr:sp macro="" textlink="">
      <xdr:nvSpPr>
        <xdr:cNvPr id="426" name="n_1mainValue【港湾・漁港】&#10;有形固定資産減価償却率">
          <a:extLst>
            <a:ext uri="{FF2B5EF4-FFF2-40B4-BE49-F238E27FC236}">
              <a16:creationId xmlns:a16="http://schemas.microsoft.com/office/drawing/2014/main" id="{1FF3F75E-87D4-4F03-9C89-2E2858E4E19D}"/>
            </a:ext>
          </a:extLst>
        </xdr:cNvPr>
        <xdr:cNvSpPr txBox="1"/>
      </xdr:nvSpPr>
      <xdr:spPr>
        <a:xfrm>
          <a:off x="3239144"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27" name="n_2mainValue【港湾・漁港】&#10;有形固定資産減価償却率">
          <a:extLst>
            <a:ext uri="{FF2B5EF4-FFF2-40B4-BE49-F238E27FC236}">
              <a16:creationId xmlns:a16="http://schemas.microsoft.com/office/drawing/2014/main" id="{CA24EDB0-439F-4C88-AAF2-90F6C265F78B}"/>
            </a:ext>
          </a:extLst>
        </xdr:cNvPr>
        <xdr:cNvSpPr txBox="1"/>
      </xdr:nvSpPr>
      <xdr:spPr>
        <a:xfrm>
          <a:off x="2439044"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2557</xdr:rowOff>
    </xdr:from>
    <xdr:ext cx="405111" cy="259045"/>
    <xdr:sp macro="" textlink="">
      <xdr:nvSpPr>
        <xdr:cNvPr id="428" name="n_3mainValue【港湾・漁港】&#10;有形固定資産減価償却率">
          <a:extLst>
            <a:ext uri="{FF2B5EF4-FFF2-40B4-BE49-F238E27FC236}">
              <a16:creationId xmlns:a16="http://schemas.microsoft.com/office/drawing/2014/main" id="{8D4A7BAC-FF07-479F-B7DB-2CC45652AB3F}"/>
            </a:ext>
          </a:extLst>
        </xdr:cNvPr>
        <xdr:cNvSpPr txBox="1"/>
      </xdr:nvSpPr>
      <xdr:spPr>
        <a:xfrm>
          <a:off x="1648469"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9" name="n_4mainValue【港湾・漁港】&#10;有形固定資産減価償却率">
          <a:extLst>
            <a:ext uri="{FF2B5EF4-FFF2-40B4-BE49-F238E27FC236}">
              <a16:creationId xmlns:a16="http://schemas.microsoft.com/office/drawing/2014/main" id="{8E7ADF14-54DB-4870-AA50-56C1DEBBE05A}"/>
            </a:ext>
          </a:extLst>
        </xdr:cNvPr>
        <xdr:cNvSpPr txBox="1"/>
      </xdr:nvSpPr>
      <xdr:spPr>
        <a:xfrm>
          <a:off x="848369" y="1651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8AA1994-A3E1-4601-8B47-89C19C4361D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DF8111-7FAD-4E24-A458-630DE764DB9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990797EF-F906-4B7C-AA90-6A872BA8B94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5297B92-8108-4F4C-97D9-61AB493B9E1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C73D4EBD-E128-4218-9D96-F601B3DD62D8}"/>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0E4854A-A7E9-44C0-8DE9-9F47E4731EA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58E393C-EE7B-49C4-98F5-B31A432DA1A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B193A365-CB75-45CA-9351-54B7B5E1C01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F0D173A-6DA5-4A39-A3C4-9EC3E316694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C2E0A2D-FAB2-46C8-A2C2-C21028730CA6}"/>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3AA1F2A9-2E44-4A2D-BD17-22D4B60D33B0}"/>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EB392258-02F6-4D2C-82BC-6440E1993EA0}"/>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59E6E737-9551-4CCD-A996-91C0AB19437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C7C42F2A-829E-46B3-AEFA-1DBF5B2435F5}"/>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DD36BF33-3EA4-4FA9-B2EC-ECFB5515F2E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CA29D7E1-A8CE-41D6-8361-F353F6430D7E}"/>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80789431-8B76-4538-BD3C-972AD46449E8}"/>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388AC5BB-47EC-4165-A8C9-D27181790774}"/>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178A04A8-9D16-46B1-8D45-F90860F994E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2D9CDAC5-865F-40F9-9065-D9B6F39B9881}"/>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5B115C90-BAB1-42F9-8458-3C46EA46010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55543391-FDF7-4563-902E-09AE20C553AD}"/>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22B08FDE-CBDD-4C6D-94FB-FD5F95073DF1}"/>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F014E13D-713E-4F7F-BDDB-A1D26B96C90F}"/>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F820AAFB-5147-4F6C-BF6F-724B5337BF27}"/>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C2ED5E95-1F66-40E5-897D-C70958BFFB64}"/>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91B372F9-13BC-41FD-8F8A-5385F16DB061}"/>
            </a:ext>
          </a:extLst>
        </xdr:cNvPr>
        <xdr:cNvSpPr txBox="1"/>
      </xdr:nvSpPr>
      <xdr:spPr>
        <a:xfrm>
          <a:off x="9467850" y="1676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8F1ADA6D-DEF5-4A61-8BDA-FB7AD88744B9}"/>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3845A678-3FF7-4479-B1F4-4E11B9F11EE7}"/>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6CDC4188-035B-4F15-9B89-53D17C0B7925}"/>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ADB289F0-2E5D-4D6F-B4DA-75A4A04305CF}"/>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679D57F2-3B90-4B1B-BE71-CBAAF56F1DF7}"/>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5D88016-E9F5-40BF-8986-4F02BB5267B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8F49C155-FB98-456F-A885-E4108D4C3F1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E4C2D74-631E-4DA4-B52C-3A01766B547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7E131D8-783A-4016-87F5-1683469C2FF5}"/>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E7360D9-B585-40CB-B32B-5ADFBBAF2A7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141968</xdr:rowOff>
    </xdr:from>
    <xdr:to>
      <xdr:col>55</xdr:col>
      <xdr:colOff>50800</xdr:colOff>
      <xdr:row>108</xdr:row>
      <xdr:rowOff>72118</xdr:rowOff>
    </xdr:to>
    <xdr:sp macro="" textlink="">
      <xdr:nvSpPr>
        <xdr:cNvPr id="467" name="楕円 466">
          <a:extLst>
            <a:ext uri="{FF2B5EF4-FFF2-40B4-BE49-F238E27FC236}">
              <a16:creationId xmlns:a16="http://schemas.microsoft.com/office/drawing/2014/main" id="{C948788C-7353-4704-80A5-DE8DFC29C69D}"/>
            </a:ext>
          </a:extLst>
        </xdr:cNvPr>
        <xdr:cNvSpPr/>
      </xdr:nvSpPr>
      <xdr:spPr>
        <a:xfrm>
          <a:off x="9401175" y="1747111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56895</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0696B1CE-E19C-4794-A535-FB549EA06AD9}"/>
            </a:ext>
          </a:extLst>
        </xdr:cNvPr>
        <xdr:cNvSpPr txBox="1"/>
      </xdr:nvSpPr>
      <xdr:spPr>
        <a:xfrm>
          <a:off x="9467850" y="1738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141994</xdr:rowOff>
    </xdr:from>
    <xdr:to>
      <xdr:col>50</xdr:col>
      <xdr:colOff>165100</xdr:colOff>
      <xdr:row>108</xdr:row>
      <xdr:rowOff>72144</xdr:rowOff>
    </xdr:to>
    <xdr:sp macro="" textlink="">
      <xdr:nvSpPr>
        <xdr:cNvPr id="469" name="楕円 468">
          <a:extLst>
            <a:ext uri="{FF2B5EF4-FFF2-40B4-BE49-F238E27FC236}">
              <a16:creationId xmlns:a16="http://schemas.microsoft.com/office/drawing/2014/main" id="{3A9BB54F-652A-41A0-9A3E-0EE63058BB4A}"/>
            </a:ext>
          </a:extLst>
        </xdr:cNvPr>
        <xdr:cNvSpPr/>
      </xdr:nvSpPr>
      <xdr:spPr>
        <a:xfrm>
          <a:off x="8639175" y="174711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21318</xdr:rowOff>
    </xdr:from>
    <xdr:to>
      <xdr:col>55</xdr:col>
      <xdr:colOff>0</xdr:colOff>
      <xdr:row>108</xdr:row>
      <xdr:rowOff>21344</xdr:rowOff>
    </xdr:to>
    <xdr:cxnSp macro="">
      <xdr:nvCxnSpPr>
        <xdr:cNvPr id="470" name="直線コネクタ 469">
          <a:extLst>
            <a:ext uri="{FF2B5EF4-FFF2-40B4-BE49-F238E27FC236}">
              <a16:creationId xmlns:a16="http://schemas.microsoft.com/office/drawing/2014/main" id="{6EE6FA9B-0343-4D06-804A-A60866855EFC}"/>
            </a:ext>
          </a:extLst>
        </xdr:cNvPr>
        <xdr:cNvCxnSpPr/>
      </xdr:nvCxnSpPr>
      <xdr:spPr>
        <a:xfrm flipV="1">
          <a:off x="8686800" y="17509218"/>
          <a:ext cx="74295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142013</xdr:rowOff>
    </xdr:from>
    <xdr:to>
      <xdr:col>46</xdr:col>
      <xdr:colOff>38100</xdr:colOff>
      <xdr:row>108</xdr:row>
      <xdr:rowOff>72163</xdr:rowOff>
    </xdr:to>
    <xdr:sp macro="" textlink="">
      <xdr:nvSpPr>
        <xdr:cNvPr id="471" name="楕円 470">
          <a:extLst>
            <a:ext uri="{FF2B5EF4-FFF2-40B4-BE49-F238E27FC236}">
              <a16:creationId xmlns:a16="http://schemas.microsoft.com/office/drawing/2014/main" id="{1295CAC4-36FB-45CD-9B95-E7745F3F5078}"/>
            </a:ext>
          </a:extLst>
        </xdr:cNvPr>
        <xdr:cNvSpPr/>
      </xdr:nvSpPr>
      <xdr:spPr>
        <a:xfrm>
          <a:off x="7839075" y="174711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21344</xdr:rowOff>
    </xdr:from>
    <xdr:to>
      <xdr:col>50</xdr:col>
      <xdr:colOff>114300</xdr:colOff>
      <xdr:row>108</xdr:row>
      <xdr:rowOff>21363</xdr:rowOff>
    </xdr:to>
    <xdr:cxnSp macro="">
      <xdr:nvCxnSpPr>
        <xdr:cNvPr id="472" name="直線コネクタ 471">
          <a:extLst>
            <a:ext uri="{FF2B5EF4-FFF2-40B4-BE49-F238E27FC236}">
              <a16:creationId xmlns:a16="http://schemas.microsoft.com/office/drawing/2014/main" id="{5D142A61-6283-423F-B2DA-F1820BA6AB77}"/>
            </a:ext>
          </a:extLst>
        </xdr:cNvPr>
        <xdr:cNvCxnSpPr/>
      </xdr:nvCxnSpPr>
      <xdr:spPr>
        <a:xfrm flipV="1">
          <a:off x="7886700" y="17509244"/>
          <a:ext cx="8001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141977</xdr:rowOff>
    </xdr:from>
    <xdr:to>
      <xdr:col>41</xdr:col>
      <xdr:colOff>101600</xdr:colOff>
      <xdr:row>108</xdr:row>
      <xdr:rowOff>72127</xdr:rowOff>
    </xdr:to>
    <xdr:sp macro="" textlink="">
      <xdr:nvSpPr>
        <xdr:cNvPr id="473" name="楕円 472">
          <a:extLst>
            <a:ext uri="{FF2B5EF4-FFF2-40B4-BE49-F238E27FC236}">
              <a16:creationId xmlns:a16="http://schemas.microsoft.com/office/drawing/2014/main" id="{AD99BBB9-6FDB-4749-8C85-4457B7770EEC}"/>
            </a:ext>
          </a:extLst>
        </xdr:cNvPr>
        <xdr:cNvSpPr/>
      </xdr:nvSpPr>
      <xdr:spPr>
        <a:xfrm>
          <a:off x="7029450" y="174711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21327</xdr:rowOff>
    </xdr:from>
    <xdr:to>
      <xdr:col>45</xdr:col>
      <xdr:colOff>177800</xdr:colOff>
      <xdr:row>108</xdr:row>
      <xdr:rowOff>21363</xdr:rowOff>
    </xdr:to>
    <xdr:cxnSp macro="">
      <xdr:nvCxnSpPr>
        <xdr:cNvPr id="474" name="直線コネクタ 473">
          <a:extLst>
            <a:ext uri="{FF2B5EF4-FFF2-40B4-BE49-F238E27FC236}">
              <a16:creationId xmlns:a16="http://schemas.microsoft.com/office/drawing/2014/main" id="{FA98AB97-11D5-49A1-B28A-111402C3C0BD}"/>
            </a:ext>
          </a:extLst>
        </xdr:cNvPr>
        <xdr:cNvCxnSpPr/>
      </xdr:nvCxnSpPr>
      <xdr:spPr>
        <a:xfrm>
          <a:off x="7077075" y="17509227"/>
          <a:ext cx="809625"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144583</xdr:rowOff>
    </xdr:from>
    <xdr:to>
      <xdr:col>36</xdr:col>
      <xdr:colOff>165100</xdr:colOff>
      <xdr:row>108</xdr:row>
      <xdr:rowOff>74733</xdr:rowOff>
    </xdr:to>
    <xdr:sp macro="" textlink="">
      <xdr:nvSpPr>
        <xdr:cNvPr id="475" name="楕円 474">
          <a:extLst>
            <a:ext uri="{FF2B5EF4-FFF2-40B4-BE49-F238E27FC236}">
              <a16:creationId xmlns:a16="http://schemas.microsoft.com/office/drawing/2014/main" id="{DD5459E0-A771-4A2D-93A7-88448E51B22F}"/>
            </a:ext>
          </a:extLst>
        </xdr:cNvPr>
        <xdr:cNvSpPr/>
      </xdr:nvSpPr>
      <xdr:spPr>
        <a:xfrm>
          <a:off x="6238875" y="17467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21327</xdr:rowOff>
    </xdr:from>
    <xdr:to>
      <xdr:col>41</xdr:col>
      <xdr:colOff>50800</xdr:colOff>
      <xdr:row>108</xdr:row>
      <xdr:rowOff>23933</xdr:rowOff>
    </xdr:to>
    <xdr:cxnSp macro="">
      <xdr:nvCxnSpPr>
        <xdr:cNvPr id="476" name="直線コネクタ 475">
          <a:extLst>
            <a:ext uri="{FF2B5EF4-FFF2-40B4-BE49-F238E27FC236}">
              <a16:creationId xmlns:a16="http://schemas.microsoft.com/office/drawing/2014/main" id="{06F21E25-F5C7-4158-8A1B-A454C7983BE0}"/>
            </a:ext>
          </a:extLst>
        </xdr:cNvPr>
        <xdr:cNvCxnSpPr/>
      </xdr:nvCxnSpPr>
      <xdr:spPr>
        <a:xfrm flipV="1">
          <a:off x="6286500" y="17509227"/>
          <a:ext cx="790575"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A15213C3-75A1-4ACE-BCAC-FF3032525394}"/>
            </a:ext>
          </a:extLst>
        </xdr:cNvPr>
        <xdr:cNvSpPr txBox="1"/>
      </xdr:nvSpPr>
      <xdr:spPr>
        <a:xfrm>
          <a:off x="842913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8497B2F6-6291-4655-B3B2-0BE9E4469036}"/>
            </a:ext>
          </a:extLst>
        </xdr:cNvPr>
        <xdr:cNvSpPr txBox="1"/>
      </xdr:nvSpPr>
      <xdr:spPr>
        <a:xfrm>
          <a:off x="76480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FCAAB55A-CD14-400D-8F82-C494D213A55E}"/>
            </a:ext>
          </a:extLst>
        </xdr:cNvPr>
        <xdr:cNvSpPr txBox="1"/>
      </xdr:nvSpPr>
      <xdr:spPr>
        <a:xfrm>
          <a:off x="6847986"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A4FD3C6D-3AE9-4E79-AD35-0B93A644DDA7}"/>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63271</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D1C44D12-8EE4-46D7-B28A-0282DFBAD3BD}"/>
            </a:ext>
          </a:extLst>
        </xdr:cNvPr>
        <xdr:cNvSpPr txBox="1"/>
      </xdr:nvSpPr>
      <xdr:spPr>
        <a:xfrm>
          <a:off x="8458278" y="17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63290</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F7FAFBFD-84CD-4780-AD97-A6678B76FA11}"/>
            </a:ext>
          </a:extLst>
        </xdr:cNvPr>
        <xdr:cNvSpPr txBox="1"/>
      </xdr:nvSpPr>
      <xdr:spPr>
        <a:xfrm>
          <a:off x="7677228" y="1755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63254</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8823FC20-81A6-4E77-95E4-C06641A78CEE}"/>
            </a:ext>
          </a:extLst>
        </xdr:cNvPr>
        <xdr:cNvSpPr txBox="1"/>
      </xdr:nvSpPr>
      <xdr:spPr>
        <a:xfrm>
          <a:off x="6867603" y="175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65860</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FAF81921-D0EB-449E-B6E2-5F12CF94B4CF}"/>
            </a:ext>
          </a:extLst>
        </xdr:cNvPr>
        <xdr:cNvSpPr txBox="1"/>
      </xdr:nvSpPr>
      <xdr:spPr>
        <a:xfrm>
          <a:off x="6067503" y="1755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478A54DA-2067-4B23-9A9D-4D36F8493B9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6E95C651-DFCE-4B69-9FD8-D70138393E28}"/>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8929D914-BBC3-4525-94B3-031FE64DF25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46EA38F2-E822-48B9-B13F-C134FCF49F7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EE21CE9C-0866-40C7-A39A-301E5763CDAA}"/>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D5939A6-1DD7-426A-AC73-01DB4D36459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CFE3C244-EDD5-4C2C-9FFA-DA007132641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3CA971BB-7915-41BA-9554-E8F35541DBF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C87CB01A-87FF-417A-A129-6444C1FFA73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F5A5639-08B8-4D56-9242-B9E857F3439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75FB592-EED9-4877-A924-CCE2A40E9D03}"/>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50FD73E1-C369-435A-B176-FCBC9E5ADB1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68B93B8A-7DEC-449F-9F4E-293D0B60A21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7B827423-6568-4DD3-8CC9-E2BDEF45A11C}"/>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2422DD35-8BC5-4244-B5AB-CFBA166A3E0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2E35E75C-E962-4613-A3CB-DE0BDF0D1C1E}"/>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E6A6DDB4-C1F2-4B13-BBEB-DAF2C40FD25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D5077CCE-E315-4869-B1EC-6435EFF61DA3}"/>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62156FCA-DAE8-4ECD-85C1-947D015D2DDA}"/>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55D6269F-AB4F-4B67-B329-6B9EE3636E70}"/>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454D95EA-3933-4314-A585-CAC057C85CA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E60652E8-41DC-4664-8478-A913DEDF2F2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B7029464-2C1F-489A-97A9-37B91DC012AC}"/>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70A20B40-F268-4439-BBF3-4A1EAAE4659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2CA4B815-FC53-48FD-B754-4445DC14B08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874A2B0B-24AE-4E43-9179-34FB16EABBB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CDD835A6-2192-4C6A-BDFF-CE3CEDDB00BA}"/>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EFD2F05C-B7F2-4819-BCE7-83E05EB5DF57}"/>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718794AA-D74D-437D-9E03-E072DA0B8E98}"/>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BFDC94AC-1148-444D-8C09-34E1C5C606E5}"/>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0FE41FCB-3482-4BCE-A9F1-0EA5796A980B}"/>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6586A9D4-BD75-432C-A057-C929D958FCC8}"/>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3A8D5065-E1D0-4976-B698-67018BC7DBF0}"/>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A4D2477D-5611-48F0-9DD5-460F7DAEA141}"/>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04988435-9E32-44B4-A290-D7D5696F5978}"/>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48C3D9E9-EC95-49ED-AA6D-9A576E4C5E2E}"/>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051F83D7-D416-4372-AA78-8525B68D1877}"/>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8555F1A-3E3F-4D31-9CC2-73F4366059E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258A459-10CE-4544-BDFC-312C0B0DFDB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A0FE0E5-F29F-478B-B88E-E344C18ED59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A8A66FF-1A2A-4280-862C-00928822200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987FD80-9F4E-4BDF-9412-4E3A2D2E4A1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7" name="楕円 526">
          <a:extLst>
            <a:ext uri="{FF2B5EF4-FFF2-40B4-BE49-F238E27FC236}">
              <a16:creationId xmlns:a16="http://schemas.microsoft.com/office/drawing/2014/main" id="{5EDA00F2-A45C-476B-A536-80CE6E609439}"/>
            </a:ext>
          </a:extLst>
        </xdr:cNvPr>
        <xdr:cNvSpPr/>
      </xdr:nvSpPr>
      <xdr:spPr>
        <a:xfrm>
          <a:off x="14649450" y="6155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25417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F71D3E96-0C2C-4702-AAF3-A3BEFF3158BB}"/>
            </a:ext>
          </a:extLst>
        </xdr:cNvPr>
        <xdr:cNvSpPr txBox="1"/>
      </xdr:nvSpPr>
      <xdr:spPr>
        <a:xfrm>
          <a:off x="14735175"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529" name="楕円 528">
          <a:extLst>
            <a:ext uri="{FF2B5EF4-FFF2-40B4-BE49-F238E27FC236}">
              <a16:creationId xmlns:a16="http://schemas.microsoft.com/office/drawing/2014/main" id="{0A2EAF25-BD47-475D-A68D-E7D5D57B810B}"/>
            </a:ext>
          </a:extLst>
        </xdr:cNvPr>
        <xdr:cNvSpPr/>
      </xdr:nvSpPr>
      <xdr:spPr>
        <a:xfrm>
          <a:off x="13887450" y="6113054"/>
          <a:ext cx="10477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53340</xdr:rowOff>
    </xdr:to>
    <xdr:cxnSp macro="">
      <xdr:nvCxnSpPr>
        <xdr:cNvPr id="530" name="直線コネクタ 529">
          <a:extLst>
            <a:ext uri="{FF2B5EF4-FFF2-40B4-BE49-F238E27FC236}">
              <a16:creationId xmlns:a16="http://schemas.microsoft.com/office/drawing/2014/main" id="{DEF464FD-C2AC-46E8-A7E5-381CB9186E7B}"/>
            </a:ext>
          </a:extLst>
        </xdr:cNvPr>
        <xdr:cNvCxnSpPr/>
      </xdr:nvCxnSpPr>
      <xdr:spPr>
        <a:xfrm>
          <a:off x="13935075" y="6160679"/>
          <a:ext cx="762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531" name="楕円 530">
          <a:extLst>
            <a:ext uri="{FF2B5EF4-FFF2-40B4-BE49-F238E27FC236}">
              <a16:creationId xmlns:a16="http://schemas.microsoft.com/office/drawing/2014/main" id="{BB16B5DF-09B7-4B3E-A60C-A98874C57340}"/>
            </a:ext>
          </a:extLst>
        </xdr:cNvPr>
        <xdr:cNvSpPr/>
      </xdr:nvSpPr>
      <xdr:spPr>
        <a:xfrm>
          <a:off x="13096875" y="60379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38</xdr:row>
      <xdr:rowOff>4354</xdr:rowOff>
    </xdr:to>
    <xdr:cxnSp macro="">
      <xdr:nvCxnSpPr>
        <xdr:cNvPr id="532" name="直線コネクタ 531">
          <a:extLst>
            <a:ext uri="{FF2B5EF4-FFF2-40B4-BE49-F238E27FC236}">
              <a16:creationId xmlns:a16="http://schemas.microsoft.com/office/drawing/2014/main" id="{66F610B7-DF3C-47F5-9102-0F3CFE076EAE}"/>
            </a:ext>
          </a:extLst>
        </xdr:cNvPr>
        <xdr:cNvCxnSpPr/>
      </xdr:nvCxnSpPr>
      <xdr:spPr>
        <a:xfrm>
          <a:off x="13144500" y="6095093"/>
          <a:ext cx="790575"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33" name="楕円 532">
          <a:extLst>
            <a:ext uri="{FF2B5EF4-FFF2-40B4-BE49-F238E27FC236}">
              <a16:creationId xmlns:a16="http://schemas.microsoft.com/office/drawing/2014/main" id="{4A3941D1-A26C-4CF5-A749-B9BB01F74A00}"/>
            </a:ext>
          </a:extLst>
        </xdr:cNvPr>
        <xdr:cNvSpPr/>
      </xdr:nvSpPr>
      <xdr:spPr>
        <a:xfrm>
          <a:off x="12296775" y="60181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100693</xdr:rowOff>
    </xdr:to>
    <xdr:cxnSp macro="">
      <xdr:nvCxnSpPr>
        <xdr:cNvPr id="534" name="直線コネクタ 533">
          <a:extLst>
            <a:ext uri="{FF2B5EF4-FFF2-40B4-BE49-F238E27FC236}">
              <a16:creationId xmlns:a16="http://schemas.microsoft.com/office/drawing/2014/main" id="{65B57E3B-2771-4C9E-9455-4F5A11FB1AA4}"/>
            </a:ext>
          </a:extLst>
        </xdr:cNvPr>
        <xdr:cNvCxnSpPr/>
      </xdr:nvCxnSpPr>
      <xdr:spPr>
        <a:xfrm>
          <a:off x="12344400" y="6065792"/>
          <a:ext cx="8001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535" name="楕円 534">
          <a:extLst>
            <a:ext uri="{FF2B5EF4-FFF2-40B4-BE49-F238E27FC236}">
              <a16:creationId xmlns:a16="http://schemas.microsoft.com/office/drawing/2014/main" id="{349D4552-0560-4208-8653-B40765506264}"/>
            </a:ext>
          </a:extLst>
        </xdr:cNvPr>
        <xdr:cNvSpPr/>
      </xdr:nvSpPr>
      <xdr:spPr>
        <a:xfrm>
          <a:off x="11487150" y="59364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74567</xdr:rowOff>
    </xdr:to>
    <xdr:cxnSp macro="">
      <xdr:nvCxnSpPr>
        <xdr:cNvPr id="536" name="直線コネクタ 535">
          <a:extLst>
            <a:ext uri="{FF2B5EF4-FFF2-40B4-BE49-F238E27FC236}">
              <a16:creationId xmlns:a16="http://schemas.microsoft.com/office/drawing/2014/main" id="{31AEA5BD-9AA5-41AB-BFAE-80F283E9EE4C}"/>
            </a:ext>
          </a:extLst>
        </xdr:cNvPr>
        <xdr:cNvCxnSpPr/>
      </xdr:nvCxnSpPr>
      <xdr:spPr>
        <a:xfrm>
          <a:off x="11534775" y="5993583"/>
          <a:ext cx="809625" cy="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41432D3A-DD54-4DB0-B785-F4127181551A}"/>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DC760F46-96BA-43AE-84D2-5A93740C35A9}"/>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1C93D12A-0651-493D-A534-5326F4093EB8}"/>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46359773-0D88-4EF6-BD7F-B8BA779F4816}"/>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71681</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9536F697-9F83-46A3-A350-3C5AFC009F95}"/>
            </a:ext>
          </a:extLst>
        </xdr:cNvPr>
        <xdr:cNvSpPr txBox="1"/>
      </xdr:nvSpPr>
      <xdr:spPr>
        <a:xfrm>
          <a:off x="13745219" y="5897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87E3BD75-047A-483E-A98E-F0C8320C19EE}"/>
            </a:ext>
          </a:extLst>
        </xdr:cNvPr>
        <xdr:cNvSpPr txBox="1"/>
      </xdr:nvSpPr>
      <xdr:spPr>
        <a:xfrm>
          <a:off x="12964169" y="583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AE492017-1D02-4893-9768-AB815FBE58DE}"/>
            </a:ext>
          </a:extLst>
        </xdr:cNvPr>
        <xdr:cNvSpPr txBox="1"/>
      </xdr:nvSpPr>
      <xdr:spPr>
        <a:xfrm>
          <a:off x="12164069"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47F5CC33-2A58-4E40-A353-ADD55C1A6D37}"/>
            </a:ext>
          </a:extLst>
        </xdr:cNvPr>
        <xdr:cNvSpPr txBox="1"/>
      </xdr:nvSpPr>
      <xdr:spPr>
        <a:xfrm>
          <a:off x="11354444" y="572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38CE1E79-552C-4831-A5D9-8EB30B051C0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E727C4D2-805C-49E8-A3C4-DE2C21468F8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49921A91-2EF9-4318-8760-5D91BDD7589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1BB493AD-210B-405A-9D93-7FF095F03B8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8F48BAF4-04CF-469B-B0CF-8C4E3B53EC5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81B89613-C5C7-4C8D-83B3-D87B49A7CFF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D8B1E953-B3C6-40D8-8A2D-DFCBDF49A78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6F75206E-5C18-4CC8-B186-13AEAF8D9B9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4CC40CBB-D2B0-4B23-8349-950A49DC2F0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BD554C03-D7B4-4A99-A801-B2C351C04D0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862BE965-E596-4666-A3A1-013E4FE89140}"/>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2FA549B2-C4D3-4157-8B74-443FEC91166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52207880-105D-4CC2-98E8-FDA34BCD912F}"/>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12B916A2-6466-48C5-A953-A36327CACAF4}"/>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63A5810E-2021-4BE4-BB4A-73EEF53B2D4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4170D2BD-AA16-49C5-A76E-45D2DECCDC63}"/>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A82DC3B8-729A-431B-AD0C-1AE53463905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3C239183-CF09-4DD6-81AA-D877429696A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B3BED03C-606A-4106-8FF9-46E26D64369D}"/>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BEF5C049-E964-47DF-A953-A95390877B1F}"/>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E769E7F1-0EBD-45F9-A587-095FD9F7C972}"/>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5D56F316-3D43-42A5-A4D5-B880A6211D83}"/>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A0B99590-8540-4040-AC7C-140995A8020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A3765DC4-6A87-4ECE-A565-7096F52532D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2F9661B4-F36D-4906-8C60-866BAF6C7BF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DBA1E429-0DCA-414D-A99B-8A4181F13897}"/>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3C72B678-5A88-4D1D-9A83-6DEBCD8EB795}"/>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8A42BBFD-75A9-46DE-9C27-8B79F1ABED02}"/>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213D1AF-3744-4F76-91D0-609407FB2E56}"/>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08E6726A-2F68-4CF8-AD0E-9E774A798843}"/>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9E2B2C5C-C132-4CBD-A609-F885C54368BD}"/>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583182E6-BA57-46F2-BA77-ED0A81874EA4}"/>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24675837-FEBF-4752-B8AA-1C9485516812}"/>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56DF8C79-A0FD-4BE5-A288-97D99E2CAA74}"/>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A45511FE-E48B-4EEF-8D7F-D554F1C3B708}"/>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45064638-E353-4E20-BA58-F755A68CC8F3}"/>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8D1BC9E-4B43-4C33-A23D-6FF1077A60B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C37765E-A4D8-4AAC-A978-684AC719116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6814E3D-6353-4A79-8CE7-7845AD04FB1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94DC817-FEBB-4BAE-B2AA-CCA2C96B7C2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59B9682-26C3-4DE1-884F-9F7019F4A65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86" name="楕円 585">
          <a:extLst>
            <a:ext uri="{FF2B5EF4-FFF2-40B4-BE49-F238E27FC236}">
              <a16:creationId xmlns:a16="http://schemas.microsoft.com/office/drawing/2014/main" id="{6B04F19B-B149-4493-841D-BD61AE25D9CC}"/>
            </a:ext>
          </a:extLst>
        </xdr:cNvPr>
        <xdr:cNvSpPr/>
      </xdr:nvSpPr>
      <xdr:spPr>
        <a:xfrm>
          <a:off x="19897725" y="6611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112684</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3CD3CA6B-6B72-4E53-A61B-8BE035DF60C9}"/>
            </a:ext>
          </a:extLst>
        </xdr:cNvPr>
        <xdr:cNvSpPr txBox="1"/>
      </xdr:nvSpPr>
      <xdr:spPr>
        <a:xfrm>
          <a:off x="19992975"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134257</xdr:rowOff>
    </xdr:from>
    <xdr:to>
      <xdr:col>112</xdr:col>
      <xdr:colOff>38100</xdr:colOff>
      <xdr:row>41</xdr:row>
      <xdr:rowOff>64407</xdr:rowOff>
    </xdr:to>
    <xdr:sp macro="" textlink="">
      <xdr:nvSpPr>
        <xdr:cNvPr id="588" name="楕円 587">
          <a:extLst>
            <a:ext uri="{FF2B5EF4-FFF2-40B4-BE49-F238E27FC236}">
              <a16:creationId xmlns:a16="http://schemas.microsoft.com/office/drawing/2014/main" id="{F9F89720-CA1C-4D93-9536-6822203DF99C}"/>
            </a:ext>
          </a:extLst>
        </xdr:cNvPr>
        <xdr:cNvSpPr/>
      </xdr:nvSpPr>
      <xdr:spPr>
        <a:xfrm>
          <a:off x="19154775" y="6611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13607</xdr:rowOff>
    </xdr:to>
    <xdr:cxnSp macro="">
      <xdr:nvCxnSpPr>
        <xdr:cNvPr id="589" name="直線コネクタ 588">
          <a:extLst>
            <a:ext uri="{FF2B5EF4-FFF2-40B4-BE49-F238E27FC236}">
              <a16:creationId xmlns:a16="http://schemas.microsoft.com/office/drawing/2014/main" id="{0105C047-9BC5-443F-B2F5-A11CF32A9E1B}"/>
            </a:ext>
          </a:extLst>
        </xdr:cNvPr>
        <xdr:cNvCxnSpPr/>
      </xdr:nvCxnSpPr>
      <xdr:spPr>
        <a:xfrm>
          <a:off x="19202400" y="66493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134257</xdr:rowOff>
    </xdr:from>
    <xdr:to>
      <xdr:col>107</xdr:col>
      <xdr:colOff>101600</xdr:colOff>
      <xdr:row>41</xdr:row>
      <xdr:rowOff>64407</xdr:rowOff>
    </xdr:to>
    <xdr:sp macro="" textlink="">
      <xdr:nvSpPr>
        <xdr:cNvPr id="590" name="楕円 589">
          <a:extLst>
            <a:ext uri="{FF2B5EF4-FFF2-40B4-BE49-F238E27FC236}">
              <a16:creationId xmlns:a16="http://schemas.microsoft.com/office/drawing/2014/main" id="{D61CB0E1-421C-4807-B9ED-04D200270C96}"/>
            </a:ext>
          </a:extLst>
        </xdr:cNvPr>
        <xdr:cNvSpPr/>
      </xdr:nvSpPr>
      <xdr:spPr>
        <a:xfrm>
          <a:off x="18345150" y="6611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13607</xdr:rowOff>
    </xdr:from>
    <xdr:to>
      <xdr:col>111</xdr:col>
      <xdr:colOff>177800</xdr:colOff>
      <xdr:row>41</xdr:row>
      <xdr:rowOff>13607</xdr:rowOff>
    </xdr:to>
    <xdr:cxnSp macro="">
      <xdr:nvCxnSpPr>
        <xdr:cNvPr id="591" name="直線コネクタ 590">
          <a:extLst>
            <a:ext uri="{FF2B5EF4-FFF2-40B4-BE49-F238E27FC236}">
              <a16:creationId xmlns:a16="http://schemas.microsoft.com/office/drawing/2014/main" id="{DED3077A-F254-46B9-B9C4-2EDAE589FC1E}"/>
            </a:ext>
          </a:extLst>
        </xdr:cNvPr>
        <xdr:cNvCxnSpPr/>
      </xdr:nvCxnSpPr>
      <xdr:spPr>
        <a:xfrm>
          <a:off x="18392775" y="66493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112485</xdr:rowOff>
    </xdr:from>
    <xdr:to>
      <xdr:col>102</xdr:col>
      <xdr:colOff>165100</xdr:colOff>
      <xdr:row>41</xdr:row>
      <xdr:rowOff>42635</xdr:rowOff>
    </xdr:to>
    <xdr:sp macro="" textlink="">
      <xdr:nvSpPr>
        <xdr:cNvPr id="592" name="楕円 591">
          <a:extLst>
            <a:ext uri="{FF2B5EF4-FFF2-40B4-BE49-F238E27FC236}">
              <a16:creationId xmlns:a16="http://schemas.microsoft.com/office/drawing/2014/main" id="{B8124190-EC65-4FAC-8C5C-203B560DF694}"/>
            </a:ext>
          </a:extLst>
        </xdr:cNvPr>
        <xdr:cNvSpPr/>
      </xdr:nvSpPr>
      <xdr:spPr>
        <a:xfrm>
          <a:off x="17554575" y="6589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163285</xdr:rowOff>
    </xdr:from>
    <xdr:to>
      <xdr:col>107</xdr:col>
      <xdr:colOff>50800</xdr:colOff>
      <xdr:row>41</xdr:row>
      <xdr:rowOff>13607</xdr:rowOff>
    </xdr:to>
    <xdr:cxnSp macro="">
      <xdr:nvCxnSpPr>
        <xdr:cNvPr id="593" name="直線コネクタ 592">
          <a:extLst>
            <a:ext uri="{FF2B5EF4-FFF2-40B4-BE49-F238E27FC236}">
              <a16:creationId xmlns:a16="http://schemas.microsoft.com/office/drawing/2014/main" id="{F8BF9CAD-8101-48F8-BD43-C7C8C7A307F9}"/>
            </a:ext>
          </a:extLst>
        </xdr:cNvPr>
        <xdr:cNvCxnSpPr/>
      </xdr:nvCxnSpPr>
      <xdr:spPr>
        <a:xfrm>
          <a:off x="17602200" y="6637110"/>
          <a:ext cx="790575"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94" name="楕円 593">
          <a:extLst>
            <a:ext uri="{FF2B5EF4-FFF2-40B4-BE49-F238E27FC236}">
              <a16:creationId xmlns:a16="http://schemas.microsoft.com/office/drawing/2014/main" id="{E2F22E1F-C3BB-45AC-B879-69B4E4B14A21}"/>
            </a:ext>
          </a:extLst>
        </xdr:cNvPr>
        <xdr:cNvSpPr/>
      </xdr:nvSpPr>
      <xdr:spPr>
        <a:xfrm>
          <a:off x="167544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163285</xdr:rowOff>
    </xdr:to>
    <xdr:cxnSp macro="">
      <xdr:nvCxnSpPr>
        <xdr:cNvPr id="595" name="直線コネクタ 594">
          <a:extLst>
            <a:ext uri="{FF2B5EF4-FFF2-40B4-BE49-F238E27FC236}">
              <a16:creationId xmlns:a16="http://schemas.microsoft.com/office/drawing/2014/main" id="{EB1E72B6-BE68-4797-9D78-E5C8AE770750}"/>
            </a:ext>
          </a:extLst>
        </xdr:cNvPr>
        <xdr:cNvCxnSpPr/>
      </xdr:nvCxnSpPr>
      <xdr:spPr>
        <a:xfrm>
          <a:off x="16802100" y="6629400"/>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EE605D7E-7185-43CA-902F-780DCC31EF5A}"/>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CEEB339-A27E-44D0-A5A3-1B16259DBBEE}"/>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C1104AE7-4C8C-4A25-9FF9-0B1D34CD4E3C}"/>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E8B34390-4485-402E-AF98-C293F5E1EE14}"/>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55534</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3A75DEFB-30A5-4A1C-8747-21FABB147484}"/>
            </a:ext>
          </a:extLst>
        </xdr:cNvPr>
        <xdr:cNvSpPr txBox="1"/>
      </xdr:nvSpPr>
      <xdr:spPr>
        <a:xfrm>
          <a:off x="18983402" y="66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55534</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96EBD14-B4AC-49D8-8C12-A8E2751F818F}"/>
            </a:ext>
          </a:extLst>
        </xdr:cNvPr>
        <xdr:cNvSpPr txBox="1"/>
      </xdr:nvSpPr>
      <xdr:spPr>
        <a:xfrm>
          <a:off x="18183302" y="66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33762</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A85EF3D8-CF2E-45A8-8FD1-4B3DC93F9D46}"/>
            </a:ext>
          </a:extLst>
        </xdr:cNvPr>
        <xdr:cNvSpPr txBox="1"/>
      </xdr:nvSpPr>
      <xdr:spPr>
        <a:xfrm>
          <a:off x="17383202"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F4C99014-63D7-4173-948D-6A954A388774}"/>
            </a:ext>
          </a:extLst>
        </xdr:cNvPr>
        <xdr:cNvSpPr txBox="1"/>
      </xdr:nvSpPr>
      <xdr:spPr>
        <a:xfrm>
          <a:off x="165926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79CBB5F1-6629-445E-94C6-DA81A6E3E7B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B7535001-C68B-4C12-B135-11A27A396D0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BE7B8CC-1FA1-4717-B5D8-735E785C07E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3A6EA8CB-59B5-4F29-ADB6-BDCBAE26D41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7C7906D-1D02-4F12-9197-FF6507EE6435}"/>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C55E861-06C0-4FCC-AA32-BC851A9A9D6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CA02990-09D0-4E00-80CF-E89296D4712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5DB92AB-8591-4540-A4B4-81A9523FC14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279DF583-EB8B-4D30-928D-C8F40AEEECE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30EAB10-8400-49A0-81DA-E0A93A33DAF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2F9FD1CB-88C3-4DF5-B870-C4A9FC8A77F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7F8046BA-413C-477B-885D-F928196AE18D}"/>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676A7EA1-7556-41A8-A767-E0935122343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B25DD446-7640-4628-B262-44B76A25EB74}"/>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4A2F1B2C-55B7-4DEE-A70A-A17F53EBA4B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8FC10483-116A-4E86-8DF8-BA8B26E8D28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86BE69B3-8624-414A-8406-356A66D6C48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6BC16005-5851-452C-8C67-64287D6D5728}"/>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7942C7AA-94E4-4EEA-BC64-348CE2B3FF08}"/>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8703B36B-85B2-44C0-B8E3-4B52AC62D96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D072B3B8-FD2C-42CA-B3A6-CFA954BA6E4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81A79B1E-1A6D-49F6-883D-C0DDB1F7198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7491987C-420A-436A-B6AD-0823658FE16C}"/>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254F254F-F021-4416-BF98-2767C0CE771D}"/>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22082960-9F3C-4507-9C23-2999346AF0FA}"/>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A96ABC7C-2763-442B-925C-39F3AE67DF5B}"/>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B14507BE-4293-430B-9C85-392C18D47816}"/>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7860E622-DDFA-41EC-AAE4-A8FED7C07EA3}"/>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5F8388F4-7AF6-41F7-AF86-91A5616707CC}"/>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AA6C0B56-0590-4DAF-A4A3-5FA665F7FE96}"/>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00E7D3D4-FD06-46E2-A1F5-FA04EE42F509}"/>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DE7FA8C2-B68E-43D6-AC13-E3F326B35EAC}"/>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F80EB364-E2E1-4306-ADB2-0645B84E23C4}"/>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A98A825-D808-429A-8C19-CADA637242C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1BB7E54B-AE92-416D-8D36-ADBC8F73A65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445571D-886B-4886-8494-29CDAC277AC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BD794F6-7C06-4F06-8001-2F7542B6071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98B5834-6E76-41DB-ADA5-91EDF881D55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642" name="楕円 641">
          <a:extLst>
            <a:ext uri="{FF2B5EF4-FFF2-40B4-BE49-F238E27FC236}">
              <a16:creationId xmlns:a16="http://schemas.microsoft.com/office/drawing/2014/main" id="{395BFBB4-670E-4D89-89AC-0EB81D0925F9}"/>
            </a:ext>
          </a:extLst>
        </xdr:cNvPr>
        <xdr:cNvSpPr/>
      </xdr:nvSpPr>
      <xdr:spPr>
        <a:xfrm>
          <a:off x="14649450" y="98851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160799</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81CBC302-561C-4CA2-9C12-7755ECB8BADF}"/>
            </a:ext>
          </a:extLst>
        </xdr:cNvPr>
        <xdr:cNvSpPr txBox="1"/>
      </xdr:nvSpPr>
      <xdr:spPr>
        <a:xfrm>
          <a:off x="14735175" y="987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44" name="楕円 643">
          <a:extLst>
            <a:ext uri="{FF2B5EF4-FFF2-40B4-BE49-F238E27FC236}">
              <a16:creationId xmlns:a16="http://schemas.microsoft.com/office/drawing/2014/main" id="{8B4E5A19-C379-4E01-9BC9-3E648B966EFE}"/>
            </a:ext>
          </a:extLst>
        </xdr:cNvPr>
        <xdr:cNvSpPr/>
      </xdr:nvSpPr>
      <xdr:spPr>
        <a:xfrm>
          <a:off x="13887450" y="98292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61722</xdr:rowOff>
    </xdr:to>
    <xdr:cxnSp macro="">
      <xdr:nvCxnSpPr>
        <xdr:cNvPr id="645" name="直線コネクタ 644">
          <a:extLst>
            <a:ext uri="{FF2B5EF4-FFF2-40B4-BE49-F238E27FC236}">
              <a16:creationId xmlns:a16="http://schemas.microsoft.com/office/drawing/2014/main" id="{71B1FA2F-F1FD-49B6-9838-3C4C308093E5}"/>
            </a:ext>
          </a:extLst>
        </xdr:cNvPr>
        <xdr:cNvCxnSpPr/>
      </xdr:nvCxnSpPr>
      <xdr:spPr>
        <a:xfrm>
          <a:off x="13935075" y="9876917"/>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122936</xdr:rowOff>
    </xdr:from>
    <xdr:to>
      <xdr:col>76</xdr:col>
      <xdr:colOff>165100</xdr:colOff>
      <xdr:row>61</xdr:row>
      <xdr:rowOff>53086</xdr:rowOff>
    </xdr:to>
    <xdr:sp macro="" textlink="">
      <xdr:nvSpPr>
        <xdr:cNvPr id="646" name="楕円 645">
          <a:extLst>
            <a:ext uri="{FF2B5EF4-FFF2-40B4-BE49-F238E27FC236}">
              <a16:creationId xmlns:a16="http://schemas.microsoft.com/office/drawing/2014/main" id="{A946CCCB-D93C-44D8-97D5-C4D586DDF87F}"/>
            </a:ext>
          </a:extLst>
        </xdr:cNvPr>
        <xdr:cNvSpPr/>
      </xdr:nvSpPr>
      <xdr:spPr>
        <a:xfrm>
          <a:off x="13096875" y="98416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164592</xdr:rowOff>
    </xdr:from>
    <xdr:to>
      <xdr:col>81</xdr:col>
      <xdr:colOff>50800</xdr:colOff>
      <xdr:row>61</xdr:row>
      <xdr:rowOff>2286</xdr:rowOff>
    </xdr:to>
    <xdr:cxnSp macro="">
      <xdr:nvCxnSpPr>
        <xdr:cNvPr id="647" name="直線コネクタ 646">
          <a:extLst>
            <a:ext uri="{FF2B5EF4-FFF2-40B4-BE49-F238E27FC236}">
              <a16:creationId xmlns:a16="http://schemas.microsoft.com/office/drawing/2014/main" id="{A664B238-89F2-45A1-AE9D-D8ACA173C336}"/>
            </a:ext>
          </a:extLst>
        </xdr:cNvPr>
        <xdr:cNvCxnSpPr/>
      </xdr:nvCxnSpPr>
      <xdr:spPr>
        <a:xfrm flipV="1">
          <a:off x="13144500" y="9876917"/>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648" name="楕円 647">
          <a:extLst>
            <a:ext uri="{FF2B5EF4-FFF2-40B4-BE49-F238E27FC236}">
              <a16:creationId xmlns:a16="http://schemas.microsoft.com/office/drawing/2014/main" id="{442C141C-C55F-435A-90CB-063AA937AD75}"/>
            </a:ext>
          </a:extLst>
        </xdr:cNvPr>
        <xdr:cNvSpPr/>
      </xdr:nvSpPr>
      <xdr:spPr>
        <a:xfrm>
          <a:off x="12296775" y="97638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61</xdr:row>
      <xdr:rowOff>2286</xdr:rowOff>
    </xdr:to>
    <xdr:cxnSp macro="">
      <xdr:nvCxnSpPr>
        <xdr:cNvPr id="649" name="直線コネクタ 648">
          <a:extLst>
            <a:ext uri="{FF2B5EF4-FFF2-40B4-BE49-F238E27FC236}">
              <a16:creationId xmlns:a16="http://schemas.microsoft.com/office/drawing/2014/main" id="{BC27EA86-B8D7-488D-B44A-6096CDCF498D}"/>
            </a:ext>
          </a:extLst>
        </xdr:cNvPr>
        <xdr:cNvCxnSpPr/>
      </xdr:nvCxnSpPr>
      <xdr:spPr>
        <a:xfrm>
          <a:off x="12344400" y="9811512"/>
          <a:ext cx="8001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36068</xdr:rowOff>
    </xdr:from>
    <xdr:to>
      <xdr:col>67</xdr:col>
      <xdr:colOff>101600</xdr:colOff>
      <xdr:row>60</xdr:row>
      <xdr:rowOff>137668</xdr:rowOff>
    </xdr:to>
    <xdr:sp macro="" textlink="">
      <xdr:nvSpPr>
        <xdr:cNvPr id="650" name="楕円 649">
          <a:extLst>
            <a:ext uri="{FF2B5EF4-FFF2-40B4-BE49-F238E27FC236}">
              <a16:creationId xmlns:a16="http://schemas.microsoft.com/office/drawing/2014/main" id="{0CD28A98-7148-4E29-AE3C-B5DA74EA45FB}"/>
            </a:ext>
          </a:extLst>
        </xdr:cNvPr>
        <xdr:cNvSpPr/>
      </xdr:nvSpPr>
      <xdr:spPr>
        <a:xfrm>
          <a:off x="11487150" y="97515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86868</xdr:rowOff>
    </xdr:from>
    <xdr:to>
      <xdr:col>71</xdr:col>
      <xdr:colOff>177800</xdr:colOff>
      <xdr:row>60</xdr:row>
      <xdr:rowOff>96012</xdr:rowOff>
    </xdr:to>
    <xdr:cxnSp macro="">
      <xdr:nvCxnSpPr>
        <xdr:cNvPr id="651" name="直線コネクタ 650">
          <a:extLst>
            <a:ext uri="{FF2B5EF4-FFF2-40B4-BE49-F238E27FC236}">
              <a16:creationId xmlns:a16="http://schemas.microsoft.com/office/drawing/2014/main" id="{37674650-8513-4CA4-A60D-DD8A8FAB16A6}"/>
            </a:ext>
          </a:extLst>
        </xdr:cNvPr>
        <xdr:cNvCxnSpPr/>
      </xdr:nvCxnSpPr>
      <xdr:spPr>
        <a:xfrm>
          <a:off x="11534775" y="9799193"/>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A65EF8D8-373F-47EF-B255-F44BF36A72FF}"/>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E3F1CA4C-9CF1-4732-8F9F-D248A818DDD4}"/>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0865D4A0-DD20-4924-99B2-BF2E6EB855CA}"/>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09B77FD3-34ED-4CDC-88B2-E9F4F8F49CF2}"/>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56" name="n_1mainValue【学校施設】&#10;有形固定資産減価償却率">
          <a:extLst>
            <a:ext uri="{FF2B5EF4-FFF2-40B4-BE49-F238E27FC236}">
              <a16:creationId xmlns:a16="http://schemas.microsoft.com/office/drawing/2014/main" id="{3821069D-23CA-4007-865D-EFA498C1D684}"/>
            </a:ext>
          </a:extLst>
        </xdr:cNvPr>
        <xdr:cNvSpPr txBox="1"/>
      </xdr:nvSpPr>
      <xdr:spPr>
        <a:xfrm>
          <a:off x="13745219" y="991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657" name="n_2mainValue【学校施設】&#10;有形固定資産減価償却率">
          <a:extLst>
            <a:ext uri="{FF2B5EF4-FFF2-40B4-BE49-F238E27FC236}">
              <a16:creationId xmlns:a16="http://schemas.microsoft.com/office/drawing/2014/main" id="{342BE80D-3014-41EF-BB52-22957DC63120}"/>
            </a:ext>
          </a:extLst>
        </xdr:cNvPr>
        <xdr:cNvSpPr txBox="1"/>
      </xdr:nvSpPr>
      <xdr:spPr>
        <a:xfrm>
          <a:off x="12964169" y="992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137939</xdr:rowOff>
    </xdr:from>
    <xdr:ext cx="405111" cy="259045"/>
    <xdr:sp macro="" textlink="">
      <xdr:nvSpPr>
        <xdr:cNvPr id="658" name="n_3mainValue【学校施設】&#10;有形固定資産減価償却率">
          <a:extLst>
            <a:ext uri="{FF2B5EF4-FFF2-40B4-BE49-F238E27FC236}">
              <a16:creationId xmlns:a16="http://schemas.microsoft.com/office/drawing/2014/main" id="{6E761350-9060-4515-A7CF-5AF3E137850A}"/>
            </a:ext>
          </a:extLst>
        </xdr:cNvPr>
        <xdr:cNvSpPr txBox="1"/>
      </xdr:nvSpPr>
      <xdr:spPr>
        <a:xfrm>
          <a:off x="12164069" y="985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128795</xdr:rowOff>
    </xdr:from>
    <xdr:ext cx="405111" cy="259045"/>
    <xdr:sp macro="" textlink="">
      <xdr:nvSpPr>
        <xdr:cNvPr id="659" name="n_4mainValue【学校施設】&#10;有形固定資産減価償却率">
          <a:extLst>
            <a:ext uri="{FF2B5EF4-FFF2-40B4-BE49-F238E27FC236}">
              <a16:creationId xmlns:a16="http://schemas.microsoft.com/office/drawing/2014/main" id="{43AE0794-5205-459A-B70E-183AC2DB3269}"/>
            </a:ext>
          </a:extLst>
        </xdr:cNvPr>
        <xdr:cNvSpPr txBox="1"/>
      </xdr:nvSpPr>
      <xdr:spPr>
        <a:xfrm>
          <a:off x="11354444" y="984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F80DD68F-71D7-476A-85FB-B7662C661E9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26CF8057-2ACE-432E-B79A-A1D6E7F7FD2A}"/>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659424C4-AEFA-48F2-97B1-13A74BC70858}"/>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A794B66F-726B-4B8F-8D4D-CF4A7606AD2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56DF5FBB-5516-4B51-8CEA-7298D6CDC6B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2C121493-9331-40A9-AE1E-A0622D66D24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A2E179F6-CB0D-43D2-8B9B-97D0DEE02932}"/>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B143D644-8D2B-4F64-B917-7FAFD1BFBE4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40810B51-89ED-44E5-A75E-8DD7E696087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8ECD8B13-DF36-4015-9E9A-7510761711A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363132F2-E61F-4562-BDEE-76ED079E27DC}"/>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1CD6DAB8-D300-4758-AD7F-468067949723}"/>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54343B38-746F-4A80-87CE-6777A924B976}"/>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8620D079-3F75-49DF-9B44-30826A2BE525}"/>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DE95AFB7-F25D-40EB-AD10-EEDB280DCFB9}"/>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AF189687-16D5-4DC7-80EC-5DFB3FBB4143}"/>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3F029686-1120-40CB-96F9-31DFC871365E}"/>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AE9B0B82-311D-4D35-AA75-053A40CBC3B0}"/>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4EC9A89F-AED9-456F-B095-A7E50CFCA2B5}"/>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6D266D50-5CDA-4564-8AB0-BC87A783E129}"/>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6D0C45FF-ED23-41AA-8660-8478973D967D}"/>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A8E7055A-C704-4816-BEEE-3042CE8EE53D}"/>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CED3827D-0E32-45BF-9345-EAE923ADD290}"/>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567EAA0-2563-4060-8F38-0D55C7B4831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CEC08674-2C9A-4597-8487-37CCA26F02D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6DE9345B-D6D3-4BC0-979E-FD22128FA73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EDE45241-EF45-488D-8E4A-6733383AE885}"/>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AF6F6D04-F1A0-4EDC-8EDB-7E2FF70902D7}"/>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FB89A53D-8FFB-4B07-A516-3EE64B56A5D5}"/>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931E5856-0F3C-4183-8415-2DECAF5512C0}"/>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737C3EC5-4103-49D0-88F4-B5EB35826AA8}"/>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91" name="【学校施設】&#10;一人当たり面積平均値テキスト">
          <a:extLst>
            <a:ext uri="{FF2B5EF4-FFF2-40B4-BE49-F238E27FC236}">
              <a16:creationId xmlns:a16="http://schemas.microsoft.com/office/drawing/2014/main" id="{CBC569BB-3912-4D01-B57D-B8653854A5F2}"/>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F73E6483-4ED2-4714-892C-59E89D89CAB3}"/>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CDA79016-ECA7-4190-BF5C-26F7531F6C69}"/>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1784D5FC-DFFA-4511-9BED-E11F69D2EF04}"/>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2251AC36-6D23-445B-8E5A-562FCCA62E21}"/>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D77F3C8B-8399-40C7-A23C-6303AED67712}"/>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9924A8D-C608-4FEA-BAD6-DDF2B97FCA3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1C16FC5-6BCB-410F-A362-7C4A5D4C9E8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E5F0E86-88FD-44CC-BA3A-D8D06DC7C94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5BED28E-1323-4228-8D47-E5DF361591B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F3AB825-7F6C-414A-B461-A8DCED67475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702" name="楕円 701">
          <a:extLst>
            <a:ext uri="{FF2B5EF4-FFF2-40B4-BE49-F238E27FC236}">
              <a16:creationId xmlns:a16="http://schemas.microsoft.com/office/drawing/2014/main" id="{E6EAFD8A-B331-4C02-9123-26DC1C7EBED9}"/>
            </a:ext>
          </a:extLst>
        </xdr:cNvPr>
        <xdr:cNvSpPr/>
      </xdr:nvSpPr>
      <xdr:spPr>
        <a:xfrm>
          <a:off x="19897725" y="101159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99440</xdr:rowOff>
    </xdr:from>
    <xdr:ext cx="469744" cy="259045"/>
    <xdr:sp macro="" textlink="">
      <xdr:nvSpPr>
        <xdr:cNvPr id="703" name="【学校施設】&#10;一人当たり面積該当値テキスト">
          <a:extLst>
            <a:ext uri="{FF2B5EF4-FFF2-40B4-BE49-F238E27FC236}">
              <a16:creationId xmlns:a16="http://schemas.microsoft.com/office/drawing/2014/main" id="{7FA045BC-1D9A-489B-8E41-77E1DD6D5DE3}"/>
            </a:ext>
          </a:extLst>
        </xdr:cNvPr>
        <xdr:cNvSpPr txBox="1"/>
      </xdr:nvSpPr>
      <xdr:spPr>
        <a:xfrm>
          <a:off x="19992975" y="99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100512</xdr:rowOff>
    </xdr:from>
    <xdr:to>
      <xdr:col>112</xdr:col>
      <xdr:colOff>38100</xdr:colOff>
      <xdr:row>63</xdr:row>
      <xdr:rowOff>30662</xdr:rowOff>
    </xdr:to>
    <xdr:sp macro="" textlink="">
      <xdr:nvSpPr>
        <xdr:cNvPr id="704" name="楕円 703">
          <a:extLst>
            <a:ext uri="{FF2B5EF4-FFF2-40B4-BE49-F238E27FC236}">
              <a16:creationId xmlns:a16="http://schemas.microsoft.com/office/drawing/2014/main" id="{02D43987-7291-48DD-8C15-6F114C08C60E}"/>
            </a:ext>
          </a:extLst>
        </xdr:cNvPr>
        <xdr:cNvSpPr/>
      </xdr:nvSpPr>
      <xdr:spPr>
        <a:xfrm>
          <a:off x="19154775" y="1014303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151312</xdr:rowOff>
    </xdr:to>
    <xdr:cxnSp macro="">
      <xdr:nvCxnSpPr>
        <xdr:cNvPr id="705" name="直線コネクタ 704">
          <a:extLst>
            <a:ext uri="{FF2B5EF4-FFF2-40B4-BE49-F238E27FC236}">
              <a16:creationId xmlns:a16="http://schemas.microsoft.com/office/drawing/2014/main" id="{316C2559-AFD1-466B-8DD4-9AACB1A62373}"/>
            </a:ext>
          </a:extLst>
        </xdr:cNvPr>
        <xdr:cNvCxnSpPr/>
      </xdr:nvCxnSpPr>
      <xdr:spPr>
        <a:xfrm flipV="1">
          <a:off x="19202400" y="10163538"/>
          <a:ext cx="752475"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111397</xdr:rowOff>
    </xdr:from>
    <xdr:to>
      <xdr:col>107</xdr:col>
      <xdr:colOff>101600</xdr:colOff>
      <xdr:row>63</xdr:row>
      <xdr:rowOff>41547</xdr:rowOff>
    </xdr:to>
    <xdr:sp macro="" textlink="">
      <xdr:nvSpPr>
        <xdr:cNvPr id="706" name="楕円 705">
          <a:extLst>
            <a:ext uri="{FF2B5EF4-FFF2-40B4-BE49-F238E27FC236}">
              <a16:creationId xmlns:a16="http://schemas.microsoft.com/office/drawing/2014/main" id="{C9F6BC23-8A17-4721-92E2-7DD81A4FDBDF}"/>
            </a:ext>
          </a:extLst>
        </xdr:cNvPr>
        <xdr:cNvSpPr/>
      </xdr:nvSpPr>
      <xdr:spPr>
        <a:xfrm>
          <a:off x="18345150" y="101507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151312</xdr:rowOff>
    </xdr:from>
    <xdr:to>
      <xdr:col>111</xdr:col>
      <xdr:colOff>177800</xdr:colOff>
      <xdr:row>62</xdr:row>
      <xdr:rowOff>162197</xdr:rowOff>
    </xdr:to>
    <xdr:cxnSp macro="">
      <xdr:nvCxnSpPr>
        <xdr:cNvPr id="707" name="直線コネクタ 706">
          <a:extLst>
            <a:ext uri="{FF2B5EF4-FFF2-40B4-BE49-F238E27FC236}">
              <a16:creationId xmlns:a16="http://schemas.microsoft.com/office/drawing/2014/main" id="{4ABFF55A-7FB5-46C4-8291-45EF7D50F079}"/>
            </a:ext>
          </a:extLst>
        </xdr:cNvPr>
        <xdr:cNvCxnSpPr/>
      </xdr:nvCxnSpPr>
      <xdr:spPr>
        <a:xfrm flipV="1">
          <a:off x="18392775" y="10190662"/>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87449</xdr:rowOff>
    </xdr:from>
    <xdr:to>
      <xdr:col>102</xdr:col>
      <xdr:colOff>165100</xdr:colOff>
      <xdr:row>63</xdr:row>
      <xdr:rowOff>17599</xdr:rowOff>
    </xdr:to>
    <xdr:sp macro="" textlink="">
      <xdr:nvSpPr>
        <xdr:cNvPr id="708" name="楕円 707">
          <a:extLst>
            <a:ext uri="{FF2B5EF4-FFF2-40B4-BE49-F238E27FC236}">
              <a16:creationId xmlns:a16="http://schemas.microsoft.com/office/drawing/2014/main" id="{337D649E-7F87-4978-A870-011DA6EDD106}"/>
            </a:ext>
          </a:extLst>
        </xdr:cNvPr>
        <xdr:cNvSpPr/>
      </xdr:nvSpPr>
      <xdr:spPr>
        <a:xfrm>
          <a:off x="17554575" y="10123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138249</xdr:rowOff>
    </xdr:from>
    <xdr:to>
      <xdr:col>107</xdr:col>
      <xdr:colOff>50800</xdr:colOff>
      <xdr:row>62</xdr:row>
      <xdr:rowOff>162197</xdr:rowOff>
    </xdr:to>
    <xdr:cxnSp macro="">
      <xdr:nvCxnSpPr>
        <xdr:cNvPr id="709" name="直線コネクタ 708">
          <a:extLst>
            <a:ext uri="{FF2B5EF4-FFF2-40B4-BE49-F238E27FC236}">
              <a16:creationId xmlns:a16="http://schemas.microsoft.com/office/drawing/2014/main" id="{F32CF95D-0F95-459B-B1F9-EF6A303A00F5}"/>
            </a:ext>
          </a:extLst>
        </xdr:cNvPr>
        <xdr:cNvCxnSpPr/>
      </xdr:nvCxnSpPr>
      <xdr:spPr>
        <a:xfrm>
          <a:off x="17602200" y="10180774"/>
          <a:ext cx="790575"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105954</xdr:rowOff>
    </xdr:from>
    <xdr:to>
      <xdr:col>98</xdr:col>
      <xdr:colOff>38100</xdr:colOff>
      <xdr:row>63</xdr:row>
      <xdr:rowOff>36104</xdr:rowOff>
    </xdr:to>
    <xdr:sp macro="" textlink="">
      <xdr:nvSpPr>
        <xdr:cNvPr id="710" name="楕円 709">
          <a:extLst>
            <a:ext uri="{FF2B5EF4-FFF2-40B4-BE49-F238E27FC236}">
              <a16:creationId xmlns:a16="http://schemas.microsoft.com/office/drawing/2014/main" id="{881258F0-6EC6-4171-8856-CC7C72940208}"/>
            </a:ext>
          </a:extLst>
        </xdr:cNvPr>
        <xdr:cNvSpPr/>
      </xdr:nvSpPr>
      <xdr:spPr>
        <a:xfrm>
          <a:off x="16754475" y="101421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138249</xdr:rowOff>
    </xdr:from>
    <xdr:to>
      <xdr:col>102</xdr:col>
      <xdr:colOff>114300</xdr:colOff>
      <xdr:row>62</xdr:row>
      <xdr:rowOff>156754</xdr:rowOff>
    </xdr:to>
    <xdr:cxnSp macro="">
      <xdr:nvCxnSpPr>
        <xdr:cNvPr id="711" name="直線コネクタ 710">
          <a:extLst>
            <a:ext uri="{FF2B5EF4-FFF2-40B4-BE49-F238E27FC236}">
              <a16:creationId xmlns:a16="http://schemas.microsoft.com/office/drawing/2014/main" id="{03EF7744-8BDC-4ABD-A42D-631C981923D7}"/>
            </a:ext>
          </a:extLst>
        </xdr:cNvPr>
        <xdr:cNvCxnSpPr/>
      </xdr:nvCxnSpPr>
      <xdr:spPr>
        <a:xfrm flipV="1">
          <a:off x="16802100" y="10180774"/>
          <a:ext cx="8001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2" name="n_1aveValue【学校施設】&#10;一人当たり面積">
          <a:extLst>
            <a:ext uri="{FF2B5EF4-FFF2-40B4-BE49-F238E27FC236}">
              <a16:creationId xmlns:a16="http://schemas.microsoft.com/office/drawing/2014/main" id="{75C2249A-E8FF-4614-AD5C-6C927DBE6956}"/>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D1D94055-417D-4AF9-A9D9-0447578BFE09}"/>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4" name="n_3aveValue【学校施設】&#10;一人当たり面積">
          <a:extLst>
            <a:ext uri="{FF2B5EF4-FFF2-40B4-BE49-F238E27FC236}">
              <a16:creationId xmlns:a16="http://schemas.microsoft.com/office/drawing/2014/main" id="{98A8EB7A-4CC1-4702-86CC-E03628EC5BDA}"/>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16D492AB-B4A6-4F18-B9A1-7EEF087E7328}"/>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47189</xdr:rowOff>
    </xdr:from>
    <xdr:ext cx="469744" cy="259045"/>
    <xdr:sp macro="" textlink="">
      <xdr:nvSpPr>
        <xdr:cNvPr id="716" name="n_1mainValue【学校施設】&#10;一人当たり面積">
          <a:extLst>
            <a:ext uri="{FF2B5EF4-FFF2-40B4-BE49-F238E27FC236}">
              <a16:creationId xmlns:a16="http://schemas.microsoft.com/office/drawing/2014/main" id="{0F24C8D1-A2F5-4737-8181-1516AC47A386}"/>
            </a:ext>
          </a:extLst>
        </xdr:cNvPr>
        <xdr:cNvSpPr txBox="1"/>
      </xdr:nvSpPr>
      <xdr:spPr>
        <a:xfrm>
          <a:off x="18983402" y="992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32674</xdr:rowOff>
    </xdr:from>
    <xdr:ext cx="469744" cy="259045"/>
    <xdr:sp macro="" textlink="">
      <xdr:nvSpPr>
        <xdr:cNvPr id="717" name="n_2mainValue【学校施設】&#10;一人当たり面積">
          <a:extLst>
            <a:ext uri="{FF2B5EF4-FFF2-40B4-BE49-F238E27FC236}">
              <a16:creationId xmlns:a16="http://schemas.microsoft.com/office/drawing/2014/main" id="{19BA9F6C-EE97-4212-AD42-00F1F8670EC6}"/>
            </a:ext>
          </a:extLst>
        </xdr:cNvPr>
        <xdr:cNvSpPr txBox="1"/>
      </xdr:nvSpPr>
      <xdr:spPr>
        <a:xfrm>
          <a:off x="18183302" y="102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34126</xdr:rowOff>
    </xdr:from>
    <xdr:ext cx="469744" cy="259045"/>
    <xdr:sp macro="" textlink="">
      <xdr:nvSpPr>
        <xdr:cNvPr id="718" name="n_3mainValue【学校施設】&#10;一人当たり面積">
          <a:extLst>
            <a:ext uri="{FF2B5EF4-FFF2-40B4-BE49-F238E27FC236}">
              <a16:creationId xmlns:a16="http://schemas.microsoft.com/office/drawing/2014/main" id="{2666CAB8-054A-4442-925D-DA00DAAD90E5}"/>
            </a:ext>
          </a:extLst>
        </xdr:cNvPr>
        <xdr:cNvSpPr txBox="1"/>
      </xdr:nvSpPr>
      <xdr:spPr>
        <a:xfrm>
          <a:off x="17383202" y="99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52631</xdr:rowOff>
    </xdr:from>
    <xdr:ext cx="469744" cy="259045"/>
    <xdr:sp macro="" textlink="">
      <xdr:nvSpPr>
        <xdr:cNvPr id="719" name="n_4mainValue【学校施設】&#10;一人当たり面積">
          <a:extLst>
            <a:ext uri="{FF2B5EF4-FFF2-40B4-BE49-F238E27FC236}">
              <a16:creationId xmlns:a16="http://schemas.microsoft.com/office/drawing/2014/main" id="{5E09A11E-14F3-40DB-9720-65D3F98A4DB5}"/>
            </a:ext>
          </a:extLst>
        </xdr:cNvPr>
        <xdr:cNvSpPr txBox="1"/>
      </xdr:nvSpPr>
      <xdr:spPr>
        <a:xfrm>
          <a:off x="16592627" y="992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8548E7EC-7FF7-4673-B6A5-78498F777F7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4CBF7D8F-AD7B-4886-A25E-BF034BE57A4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D5EA798-40F2-48EA-B707-FE2441CFFE8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063280A-B803-4C7D-BC52-075B6E86FF8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641E84D-C7B8-4905-BD72-535758C2F551}"/>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30660B7A-AEAF-400A-B409-30C30FD98B14}"/>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102531BA-92E6-4004-A9D9-FDF5FE4550B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4C3227FB-33EA-456E-A646-2B00420A279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FD60B6CB-3A53-4131-8FF0-48778D6A217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C0513BC8-0E75-4C9B-A710-0FE2593CB9B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3596FDB-9F55-4A44-ABB4-70DDCA1A8682}"/>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86CE3423-25EE-48FD-818B-3BDC270A1893}"/>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97AB18CE-A3E3-4C38-8E30-BA1305B24A38}"/>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F79BFF04-0E62-4D50-AF2C-0EE7564EFAB9}"/>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6F32D4E0-9C20-4435-92CA-F100E77474A0}"/>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3B735830-9AC9-452A-8C9C-A9EA2F70E1A5}"/>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97933B60-74F5-4F3C-AF63-2E3703963C8F}"/>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1B8636C6-30D0-4DBB-A203-40BD0EDB58E4}"/>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62493D31-8EA4-448D-B8E2-4708459F7012}"/>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64815ED0-4398-4CEC-8B34-9F06C559F70E}"/>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39C6308B-32EF-4C79-B12D-020C3EBAAE8B}"/>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B3982D82-4F60-48EC-89CD-BA1F40C55092}"/>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05A6C354-AC61-4A27-B4E0-BF4F538A83BB}"/>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0EABEE75-402B-41FA-952E-1BCF33F12F35}"/>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A2298B75-05D2-4AE4-A51E-06FD2B0B954F}"/>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5B51D72E-3E3B-4306-B732-C9CA2E3D7BE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D90B1C96-B077-4B8E-B5C1-F942E86B171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2019773C-17F6-43BF-BE78-E42CD9D724F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6158EBEE-0C4F-44AA-9F50-C6A890927E0E}"/>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8909B4B7-4704-4437-AA61-D40152211416}"/>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07501216-267E-471C-962E-04340884B5C5}"/>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091A5D7C-8D36-4069-A4CE-6359196FA49F}"/>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AF70DBC8-BFDD-4B5B-8875-313BBF09AA76}"/>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12705F1E-2069-4D64-9999-5ED975695B5B}"/>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BF20C108-4A4A-4DCF-B245-A457FE047BCD}"/>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CAFC1384-DD98-484B-8266-908221F90A61}"/>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DFD00FB8-0908-4C2B-BECD-59F34A151E42}"/>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3A87889A-4D29-425A-9C35-B92D95F8124D}"/>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FDCF9E1F-1E5D-4C6B-8A6F-BEF6131998DB}"/>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ADC75E3-324B-4991-9159-C7C2F5ED1EE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99281ED-3531-401E-9F06-B5D81EBA393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F4F96CD-B99E-43BC-8C20-6E806589C77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477E001-30DF-4AD0-87C2-50B0F55DAB3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77C9EFC-19C1-4CD5-83C1-8A3AA5D7B11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115888</xdr:rowOff>
    </xdr:from>
    <xdr:to>
      <xdr:col>85</xdr:col>
      <xdr:colOff>177800</xdr:colOff>
      <xdr:row>83</xdr:row>
      <xdr:rowOff>46038</xdr:rowOff>
    </xdr:to>
    <xdr:sp macro="" textlink="">
      <xdr:nvSpPr>
        <xdr:cNvPr id="764" name="楕円 763">
          <a:extLst>
            <a:ext uri="{FF2B5EF4-FFF2-40B4-BE49-F238E27FC236}">
              <a16:creationId xmlns:a16="http://schemas.microsoft.com/office/drawing/2014/main" id="{7B9758E5-D28F-44F7-AB36-256202FAA142}"/>
            </a:ext>
          </a:extLst>
        </xdr:cNvPr>
        <xdr:cNvSpPr/>
      </xdr:nvSpPr>
      <xdr:spPr>
        <a:xfrm>
          <a:off x="14649450" y="133937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94315</xdr:rowOff>
    </xdr:from>
    <xdr:ext cx="405111" cy="259045"/>
    <xdr:sp macro="" textlink="">
      <xdr:nvSpPr>
        <xdr:cNvPr id="765" name="【児童館】&#10;有形固定資産減価償却率該当値テキスト">
          <a:extLst>
            <a:ext uri="{FF2B5EF4-FFF2-40B4-BE49-F238E27FC236}">
              <a16:creationId xmlns:a16="http://schemas.microsoft.com/office/drawing/2014/main" id="{1BB1DE1E-1426-4659-B9AC-93D511BBEB14}"/>
            </a:ext>
          </a:extLst>
        </xdr:cNvPr>
        <xdr:cNvSpPr txBox="1"/>
      </xdr:nvSpPr>
      <xdr:spPr>
        <a:xfrm>
          <a:off x="14735175" y="1337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766" name="楕円 765">
          <a:extLst>
            <a:ext uri="{FF2B5EF4-FFF2-40B4-BE49-F238E27FC236}">
              <a16:creationId xmlns:a16="http://schemas.microsoft.com/office/drawing/2014/main" id="{3F808100-19D7-4B9F-91D4-7C9FE9BED663}"/>
            </a:ext>
          </a:extLst>
        </xdr:cNvPr>
        <xdr:cNvSpPr/>
      </xdr:nvSpPr>
      <xdr:spPr>
        <a:xfrm>
          <a:off x="13887450" y="13342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166688</xdr:rowOff>
    </xdr:to>
    <xdr:cxnSp macro="">
      <xdr:nvCxnSpPr>
        <xdr:cNvPr id="767" name="直線コネクタ 766">
          <a:extLst>
            <a:ext uri="{FF2B5EF4-FFF2-40B4-BE49-F238E27FC236}">
              <a16:creationId xmlns:a16="http://schemas.microsoft.com/office/drawing/2014/main" id="{EFF0166A-CCD7-45A2-B168-4F78A588269D}"/>
            </a:ext>
          </a:extLst>
        </xdr:cNvPr>
        <xdr:cNvCxnSpPr/>
      </xdr:nvCxnSpPr>
      <xdr:spPr>
        <a:xfrm>
          <a:off x="13935075" y="13390245"/>
          <a:ext cx="762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164464</xdr:rowOff>
    </xdr:from>
    <xdr:to>
      <xdr:col>76</xdr:col>
      <xdr:colOff>165100</xdr:colOff>
      <xdr:row>82</xdr:row>
      <xdr:rowOff>94614</xdr:rowOff>
    </xdr:to>
    <xdr:sp macro="" textlink="">
      <xdr:nvSpPr>
        <xdr:cNvPr id="768" name="楕円 767">
          <a:extLst>
            <a:ext uri="{FF2B5EF4-FFF2-40B4-BE49-F238E27FC236}">
              <a16:creationId xmlns:a16="http://schemas.microsoft.com/office/drawing/2014/main" id="{CAD42A01-72A2-4052-BBFF-2B7D7CA80CC5}"/>
            </a:ext>
          </a:extLst>
        </xdr:cNvPr>
        <xdr:cNvSpPr/>
      </xdr:nvSpPr>
      <xdr:spPr>
        <a:xfrm>
          <a:off x="13096875" y="13277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43814</xdr:rowOff>
    </xdr:from>
    <xdr:to>
      <xdr:col>81</xdr:col>
      <xdr:colOff>50800</xdr:colOff>
      <xdr:row>82</xdr:row>
      <xdr:rowOff>112395</xdr:rowOff>
    </xdr:to>
    <xdr:cxnSp macro="">
      <xdr:nvCxnSpPr>
        <xdr:cNvPr id="769" name="直線コネクタ 768">
          <a:extLst>
            <a:ext uri="{FF2B5EF4-FFF2-40B4-BE49-F238E27FC236}">
              <a16:creationId xmlns:a16="http://schemas.microsoft.com/office/drawing/2014/main" id="{CCA516A0-F039-4A1D-B65F-D27E504ADB1E}"/>
            </a:ext>
          </a:extLst>
        </xdr:cNvPr>
        <xdr:cNvCxnSpPr/>
      </xdr:nvCxnSpPr>
      <xdr:spPr>
        <a:xfrm>
          <a:off x="13144500" y="13324839"/>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104457</xdr:rowOff>
    </xdr:from>
    <xdr:to>
      <xdr:col>72</xdr:col>
      <xdr:colOff>38100</xdr:colOff>
      <xdr:row>82</xdr:row>
      <xdr:rowOff>34607</xdr:rowOff>
    </xdr:to>
    <xdr:sp macro="" textlink="">
      <xdr:nvSpPr>
        <xdr:cNvPr id="770" name="楕円 769">
          <a:extLst>
            <a:ext uri="{FF2B5EF4-FFF2-40B4-BE49-F238E27FC236}">
              <a16:creationId xmlns:a16="http://schemas.microsoft.com/office/drawing/2014/main" id="{5921F279-ADFB-4F1D-A022-7E4882398888}"/>
            </a:ext>
          </a:extLst>
        </xdr:cNvPr>
        <xdr:cNvSpPr/>
      </xdr:nvSpPr>
      <xdr:spPr>
        <a:xfrm>
          <a:off x="12296775" y="132235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155257</xdr:rowOff>
    </xdr:from>
    <xdr:to>
      <xdr:col>76</xdr:col>
      <xdr:colOff>114300</xdr:colOff>
      <xdr:row>82</xdr:row>
      <xdr:rowOff>43814</xdr:rowOff>
    </xdr:to>
    <xdr:cxnSp macro="">
      <xdr:nvCxnSpPr>
        <xdr:cNvPr id="771" name="直線コネクタ 770">
          <a:extLst>
            <a:ext uri="{FF2B5EF4-FFF2-40B4-BE49-F238E27FC236}">
              <a16:creationId xmlns:a16="http://schemas.microsoft.com/office/drawing/2014/main" id="{CB292E86-74CA-4D26-8561-5C7F179E3BC9}"/>
            </a:ext>
          </a:extLst>
        </xdr:cNvPr>
        <xdr:cNvCxnSpPr/>
      </xdr:nvCxnSpPr>
      <xdr:spPr>
        <a:xfrm>
          <a:off x="12344400" y="13271182"/>
          <a:ext cx="8001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133032</xdr:rowOff>
    </xdr:from>
    <xdr:to>
      <xdr:col>67</xdr:col>
      <xdr:colOff>101600</xdr:colOff>
      <xdr:row>81</xdr:row>
      <xdr:rowOff>63182</xdr:rowOff>
    </xdr:to>
    <xdr:sp macro="" textlink="">
      <xdr:nvSpPr>
        <xdr:cNvPr id="772" name="楕円 771">
          <a:extLst>
            <a:ext uri="{FF2B5EF4-FFF2-40B4-BE49-F238E27FC236}">
              <a16:creationId xmlns:a16="http://schemas.microsoft.com/office/drawing/2014/main" id="{23731305-E33C-4B14-97E7-6CC4A2AC544D}"/>
            </a:ext>
          </a:extLst>
        </xdr:cNvPr>
        <xdr:cNvSpPr/>
      </xdr:nvSpPr>
      <xdr:spPr>
        <a:xfrm>
          <a:off x="11487150" y="130870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12382</xdr:rowOff>
    </xdr:from>
    <xdr:to>
      <xdr:col>71</xdr:col>
      <xdr:colOff>177800</xdr:colOff>
      <xdr:row>81</xdr:row>
      <xdr:rowOff>155257</xdr:rowOff>
    </xdr:to>
    <xdr:cxnSp macro="">
      <xdr:nvCxnSpPr>
        <xdr:cNvPr id="773" name="直線コネクタ 772">
          <a:extLst>
            <a:ext uri="{FF2B5EF4-FFF2-40B4-BE49-F238E27FC236}">
              <a16:creationId xmlns:a16="http://schemas.microsoft.com/office/drawing/2014/main" id="{B334C842-312D-4703-A19D-08CBDD411789}"/>
            </a:ext>
          </a:extLst>
        </xdr:cNvPr>
        <xdr:cNvCxnSpPr/>
      </xdr:nvCxnSpPr>
      <xdr:spPr>
        <a:xfrm>
          <a:off x="11534775" y="13125132"/>
          <a:ext cx="809625"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F4E94FFC-0F83-4862-9340-603C35C24843}"/>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0388A001-49D3-4A3D-A6BE-5C7B16D226AC}"/>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6" name="n_3aveValue【児童館】&#10;有形固定資産減価償却率">
          <a:extLst>
            <a:ext uri="{FF2B5EF4-FFF2-40B4-BE49-F238E27FC236}">
              <a16:creationId xmlns:a16="http://schemas.microsoft.com/office/drawing/2014/main" id="{0674A90A-986D-48E6-AA2D-824004EC0670}"/>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84CC4E18-8E04-449C-AA33-64855B280D36}"/>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778" name="n_1mainValue【児童館】&#10;有形固定資産減価償却率">
          <a:extLst>
            <a:ext uri="{FF2B5EF4-FFF2-40B4-BE49-F238E27FC236}">
              <a16:creationId xmlns:a16="http://schemas.microsoft.com/office/drawing/2014/main" id="{BE5DF42A-3BAC-40AD-906C-668F6FDA00DA}"/>
            </a:ext>
          </a:extLst>
        </xdr:cNvPr>
        <xdr:cNvSpPr txBox="1"/>
      </xdr:nvSpPr>
      <xdr:spPr>
        <a:xfrm>
          <a:off x="13745219" y="1343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779" name="n_2mainValue【児童館】&#10;有形固定資産減価償却率">
          <a:extLst>
            <a:ext uri="{FF2B5EF4-FFF2-40B4-BE49-F238E27FC236}">
              <a16:creationId xmlns:a16="http://schemas.microsoft.com/office/drawing/2014/main" id="{F3BA550E-F2FE-4F28-8E47-36B613B645B7}"/>
            </a:ext>
          </a:extLst>
        </xdr:cNvPr>
        <xdr:cNvSpPr txBox="1"/>
      </xdr:nvSpPr>
      <xdr:spPr>
        <a:xfrm>
          <a:off x="12964169"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51134</xdr:rowOff>
    </xdr:from>
    <xdr:ext cx="405111" cy="259045"/>
    <xdr:sp macro="" textlink="">
      <xdr:nvSpPr>
        <xdr:cNvPr id="780" name="n_3mainValue【児童館】&#10;有形固定資産減価償却率">
          <a:extLst>
            <a:ext uri="{FF2B5EF4-FFF2-40B4-BE49-F238E27FC236}">
              <a16:creationId xmlns:a16="http://schemas.microsoft.com/office/drawing/2014/main" id="{EE77E27B-4864-41A8-809F-9D44CD6A4FC2}"/>
            </a:ext>
          </a:extLst>
        </xdr:cNvPr>
        <xdr:cNvSpPr txBox="1"/>
      </xdr:nvSpPr>
      <xdr:spPr>
        <a:xfrm>
          <a:off x="12164069" y="1300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54309</xdr:rowOff>
    </xdr:from>
    <xdr:ext cx="405111" cy="259045"/>
    <xdr:sp macro="" textlink="">
      <xdr:nvSpPr>
        <xdr:cNvPr id="781" name="n_4mainValue【児童館】&#10;有形固定資産減価償却率">
          <a:extLst>
            <a:ext uri="{FF2B5EF4-FFF2-40B4-BE49-F238E27FC236}">
              <a16:creationId xmlns:a16="http://schemas.microsoft.com/office/drawing/2014/main" id="{20253D47-8966-4C1E-A03C-8D716BEA5697}"/>
            </a:ext>
          </a:extLst>
        </xdr:cNvPr>
        <xdr:cNvSpPr txBox="1"/>
      </xdr:nvSpPr>
      <xdr:spPr>
        <a:xfrm>
          <a:off x="11354444" y="1317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7735980-2CF8-4059-8E85-F8C8205C01EA}"/>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27604AB4-0C44-44C9-8F35-3A858BBFFF3E}"/>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10E09A1F-258B-45E0-A32D-051E835C70E9}"/>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D93452CF-9350-4A94-9E11-53D8BEEFA0A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43CA98B5-5F7B-42FA-9B62-E39B82BBEE9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4A256355-180E-4B4A-ABE2-4D0CB44D345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8B9A0628-8C35-428E-8710-1F371B73CBD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4930595F-1954-4AAD-BA2B-4FAA87EE03E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6959A1F-CF12-4464-902F-AE23585F8EC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F5AB01C3-73B8-486A-81BB-C65A3B20EBB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ABD2D2EC-FA37-485B-99B0-4763FFC45A3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4B0C5D0-5FC6-4FB2-9015-58ECDA89524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9EAA7C96-02AF-44D1-8D5E-BE3B98E50ACC}"/>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6E3A409-E7FF-4004-978D-F57A0AA8497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3DDEF212-1E1B-4C8F-8DE4-BEE5B638446D}"/>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66A0E939-A0B7-4FA4-987F-7CBAB5442B2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9DE99131-346D-4D5F-8525-D88D55EBBEFF}"/>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14A975D2-F0A0-4C75-9B72-0A2B80EA7E4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16513364-E58B-4440-BFA9-7E8D0CF88D57}"/>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7541A54D-1E9A-494E-84B2-3D3B3CB8724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A32D25E-A44E-4DE8-BE8A-BD389C95EAF5}"/>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D3981F5C-6422-4D62-82EF-22DF80DDE88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ACAF6DF6-49CE-4775-8A10-F1618703E0D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916CF7EB-C9AD-4B05-AB6A-F10F8AD624E7}"/>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EF96D873-F52C-4DAA-87C2-10480DED2EAF}"/>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A097C590-5898-4A13-8942-D3C74A18C427}"/>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A21884AD-29D5-4E96-B575-6F6DB1F32602}"/>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6D15335B-7EFC-4170-9346-ABC607C6F5E8}"/>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a:extLst>
            <a:ext uri="{FF2B5EF4-FFF2-40B4-BE49-F238E27FC236}">
              <a16:creationId xmlns:a16="http://schemas.microsoft.com/office/drawing/2014/main" id="{3C0E44B4-6E70-4962-B38A-EBE5870C9DCC}"/>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1F018CD7-88E8-4A81-8EE2-E8B12DF6C5ED}"/>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412007DD-FB56-4078-8020-341F24DC20D0}"/>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4CC18D48-5210-4553-A8CA-860C22478649}"/>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CFB25B53-7898-42A6-AE34-99402A07211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2963878D-89CB-47CD-A7FC-16FDF13FEE2E}"/>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E97DEB8-16A0-430F-B0AE-0705E04E305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C5C5B50-AFD6-4616-BEEB-02F1DF06199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4455603-B6A6-4916-AEAC-11C7D956385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5620B35-3B25-4695-8312-73296984B00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13F892E-5B9F-478F-9D9D-48A903F99E3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1" name="楕円 820">
          <a:extLst>
            <a:ext uri="{FF2B5EF4-FFF2-40B4-BE49-F238E27FC236}">
              <a16:creationId xmlns:a16="http://schemas.microsoft.com/office/drawing/2014/main" id="{B73B94E4-6BC3-43CA-B3F8-BE875D84A3A7}"/>
            </a:ext>
          </a:extLst>
        </xdr:cNvPr>
        <xdr:cNvSpPr/>
      </xdr:nvSpPr>
      <xdr:spPr>
        <a:xfrm>
          <a:off x="19897725"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2" name="【児童館】&#10;一人当たり面積該当値テキスト">
          <a:extLst>
            <a:ext uri="{FF2B5EF4-FFF2-40B4-BE49-F238E27FC236}">
              <a16:creationId xmlns:a16="http://schemas.microsoft.com/office/drawing/2014/main" id="{E4529635-526D-4CFF-BEF4-553687A23E92}"/>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3" name="楕円 822">
          <a:extLst>
            <a:ext uri="{FF2B5EF4-FFF2-40B4-BE49-F238E27FC236}">
              <a16:creationId xmlns:a16="http://schemas.microsoft.com/office/drawing/2014/main" id="{57EEFE7F-C595-4741-938F-F7CAE3162958}"/>
            </a:ext>
          </a:extLst>
        </xdr:cNvPr>
        <xdr:cNvSpPr/>
      </xdr:nvSpPr>
      <xdr:spPr>
        <a:xfrm>
          <a:off x="191547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4" name="直線コネクタ 823">
          <a:extLst>
            <a:ext uri="{FF2B5EF4-FFF2-40B4-BE49-F238E27FC236}">
              <a16:creationId xmlns:a16="http://schemas.microsoft.com/office/drawing/2014/main" id="{C152CC4C-656C-45F1-9D24-0435FA2DC516}"/>
            </a:ext>
          </a:extLst>
        </xdr:cNvPr>
        <xdr:cNvCxnSpPr/>
      </xdr:nvCxnSpPr>
      <xdr:spPr>
        <a:xfrm>
          <a:off x="19202400" y="1385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5" name="楕円 824">
          <a:extLst>
            <a:ext uri="{FF2B5EF4-FFF2-40B4-BE49-F238E27FC236}">
              <a16:creationId xmlns:a16="http://schemas.microsoft.com/office/drawing/2014/main" id="{0424DA9E-4478-4206-B1B9-F110F266FDF0}"/>
            </a:ext>
          </a:extLst>
        </xdr:cNvPr>
        <xdr:cNvSpPr/>
      </xdr:nvSpPr>
      <xdr:spPr>
        <a:xfrm>
          <a:off x="18345150"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6" name="直線コネクタ 825">
          <a:extLst>
            <a:ext uri="{FF2B5EF4-FFF2-40B4-BE49-F238E27FC236}">
              <a16:creationId xmlns:a16="http://schemas.microsoft.com/office/drawing/2014/main" id="{1EB380C8-36F4-4D13-B678-732EA247C1A2}"/>
            </a:ext>
          </a:extLst>
        </xdr:cNvPr>
        <xdr:cNvCxnSpPr/>
      </xdr:nvCxnSpPr>
      <xdr:spPr>
        <a:xfrm>
          <a:off x="18392775" y="1385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7" name="楕円 826">
          <a:extLst>
            <a:ext uri="{FF2B5EF4-FFF2-40B4-BE49-F238E27FC236}">
              <a16:creationId xmlns:a16="http://schemas.microsoft.com/office/drawing/2014/main" id="{1217A224-B284-4470-A14B-B63F928AD30E}"/>
            </a:ext>
          </a:extLst>
        </xdr:cNvPr>
        <xdr:cNvSpPr/>
      </xdr:nvSpPr>
      <xdr:spPr>
        <a:xfrm>
          <a:off x="175545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8" name="直線コネクタ 827">
          <a:extLst>
            <a:ext uri="{FF2B5EF4-FFF2-40B4-BE49-F238E27FC236}">
              <a16:creationId xmlns:a16="http://schemas.microsoft.com/office/drawing/2014/main" id="{4DBA730B-977D-404C-B0EF-170351C3D53C}"/>
            </a:ext>
          </a:extLst>
        </xdr:cNvPr>
        <xdr:cNvCxnSpPr/>
      </xdr:nvCxnSpPr>
      <xdr:spPr>
        <a:xfrm>
          <a:off x="17602200" y="1385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9" name="楕円 828">
          <a:extLst>
            <a:ext uri="{FF2B5EF4-FFF2-40B4-BE49-F238E27FC236}">
              <a16:creationId xmlns:a16="http://schemas.microsoft.com/office/drawing/2014/main" id="{AE6B8311-B79A-43C9-A497-163D3DF679CF}"/>
            </a:ext>
          </a:extLst>
        </xdr:cNvPr>
        <xdr:cNvSpPr/>
      </xdr:nvSpPr>
      <xdr:spPr>
        <a:xfrm>
          <a:off x="167544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30" name="直線コネクタ 829">
          <a:extLst>
            <a:ext uri="{FF2B5EF4-FFF2-40B4-BE49-F238E27FC236}">
              <a16:creationId xmlns:a16="http://schemas.microsoft.com/office/drawing/2014/main" id="{FBBD3697-4A76-4FB4-929E-B1ACE39CF1F3}"/>
            </a:ext>
          </a:extLst>
        </xdr:cNvPr>
        <xdr:cNvCxnSpPr/>
      </xdr:nvCxnSpPr>
      <xdr:spPr>
        <a:xfrm>
          <a:off x="16802100" y="1385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a:extLst>
            <a:ext uri="{FF2B5EF4-FFF2-40B4-BE49-F238E27FC236}">
              <a16:creationId xmlns:a16="http://schemas.microsoft.com/office/drawing/2014/main" id="{1A722619-C5ED-4AB4-BBDA-B0E030BDAA19}"/>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a:extLst>
            <a:ext uri="{FF2B5EF4-FFF2-40B4-BE49-F238E27FC236}">
              <a16:creationId xmlns:a16="http://schemas.microsoft.com/office/drawing/2014/main" id="{884A5403-6498-4B34-8F50-725DB5C9CF18}"/>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a:extLst>
            <a:ext uri="{FF2B5EF4-FFF2-40B4-BE49-F238E27FC236}">
              <a16:creationId xmlns:a16="http://schemas.microsoft.com/office/drawing/2014/main" id="{C37901BD-A5FF-40C9-A962-6D91EF87EA15}"/>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4" name="n_4aveValue【児童館】&#10;一人当たり面積">
          <a:extLst>
            <a:ext uri="{FF2B5EF4-FFF2-40B4-BE49-F238E27FC236}">
              <a16:creationId xmlns:a16="http://schemas.microsoft.com/office/drawing/2014/main" id="{91608C8D-EA58-4D10-9CC7-FE1F513212B6}"/>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5" name="n_1mainValue【児童館】&#10;一人当たり面積">
          <a:extLst>
            <a:ext uri="{FF2B5EF4-FFF2-40B4-BE49-F238E27FC236}">
              <a16:creationId xmlns:a16="http://schemas.microsoft.com/office/drawing/2014/main" id="{41EDE98B-4BC4-4E08-9496-C6CE65538E48}"/>
            </a:ext>
          </a:extLst>
        </xdr:cNvPr>
        <xdr:cNvSpPr txBox="1"/>
      </xdr:nvSpPr>
      <xdr:spPr>
        <a:xfrm>
          <a:off x="189834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6" name="n_2mainValue【児童館】&#10;一人当たり面積">
          <a:extLst>
            <a:ext uri="{FF2B5EF4-FFF2-40B4-BE49-F238E27FC236}">
              <a16:creationId xmlns:a16="http://schemas.microsoft.com/office/drawing/2014/main" id="{CEAB70B5-3EC4-4D02-89D4-CD06F50625EE}"/>
            </a:ext>
          </a:extLst>
        </xdr:cNvPr>
        <xdr:cNvSpPr txBox="1"/>
      </xdr:nvSpPr>
      <xdr:spPr>
        <a:xfrm>
          <a:off x="181833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7" name="n_3mainValue【児童館】&#10;一人当たり面積">
          <a:extLst>
            <a:ext uri="{FF2B5EF4-FFF2-40B4-BE49-F238E27FC236}">
              <a16:creationId xmlns:a16="http://schemas.microsoft.com/office/drawing/2014/main" id="{ADE60BC4-E0A4-41C0-B46A-643777AF31EE}"/>
            </a:ext>
          </a:extLst>
        </xdr:cNvPr>
        <xdr:cNvSpPr txBox="1"/>
      </xdr:nvSpPr>
      <xdr:spPr>
        <a:xfrm>
          <a:off x="173832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8" name="n_4mainValue【児童館】&#10;一人当たり面積">
          <a:extLst>
            <a:ext uri="{FF2B5EF4-FFF2-40B4-BE49-F238E27FC236}">
              <a16:creationId xmlns:a16="http://schemas.microsoft.com/office/drawing/2014/main" id="{7643B8B8-6F9A-4B16-8D4F-FB338F4D1DCF}"/>
            </a:ext>
          </a:extLst>
        </xdr:cNvPr>
        <xdr:cNvSpPr txBox="1"/>
      </xdr:nvSpPr>
      <xdr:spPr>
        <a:xfrm>
          <a:off x="165926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4A73AD7-07F6-4E7D-ADF6-4619A8B283C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467897E1-C511-4C62-BC12-20A4AC23B84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CB2D8623-7CA8-4996-804F-A2D5EA5BE4E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ED4057E-9C98-496F-8D19-1A6DB9796FB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4557CA2-9315-4C0E-80BF-7C6B8D196BF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6FEB9190-07FB-41DE-9817-E1DA867B25A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676AEB8C-FA2B-4ECE-A400-D08B36483B4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222BE8C-7DE4-47C2-8638-9103FA8ECEE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DA9D650C-064E-45F8-8CCC-A850D24C872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82632EAB-08CE-4FE4-AB14-E3E10AEF553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6822A34C-D649-4993-9AD6-B14F67ABC23D}"/>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D089226E-E622-4A56-B00D-D52BE375338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A95EF99C-165A-4B4D-AFDA-D0F57431E64E}"/>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4924CA91-76F4-4793-9FCF-3093A73C77A3}"/>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B9D084CB-89F9-4F9E-8DC7-37178935D44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26B78C36-46D8-4BC9-A1E2-B9C226620A5A}"/>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763FFC44-7CFA-43F9-BA3F-36174FFE2DB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DCAE4A2E-0095-4D98-BDC9-6AB6221BD00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2304F602-C3CF-44FD-A30F-C131B468D1C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EA3EE6F1-B5AD-4078-B74F-22BC5E3429C7}"/>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E6C0D910-51F6-4A2F-9B63-6F6DFCDDEBE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9629CB7D-EFA2-4583-9A89-D493801B964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E622F9B8-9C07-4082-A878-679786A7C6F7}"/>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EDB4FBD4-C5A1-4256-A0EF-972DB5B3874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7A4595A7-4DF6-4771-A884-F8DC892D4373}"/>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B339B797-9DE5-4841-B741-F21113BF939D}"/>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DB2B3A00-6396-4623-A607-C1A3FEDA0C0C}"/>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6A791CBB-5FA4-428F-8EB3-A84732295081}"/>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CA267E15-A4D5-4E37-9CDF-AFC00A1FF0EC}"/>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3D4D3DD5-D257-449B-AF09-84DD12C51CEB}"/>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84D6775C-96BD-45D2-A375-A6BE85FAB878}"/>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3F2C891E-E9BC-4EC0-8B47-D5ADA76F4895}"/>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D9977E80-CB07-4F53-89FB-43AB4E6D8935}"/>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C115919B-9474-4F27-A03D-5A7D0A283F49}"/>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1BFF5CAB-3422-4FB6-839A-ABD1040A9EA7}"/>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0792B2D-335E-4A6D-98BB-F11808A55C2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6005684-B865-416E-83B4-6025031D11F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94AA0A2-D9EA-47EB-83DA-9D54DC50E8E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AAEA07B-3A18-462D-8216-160CA329AB8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6ECF541-EBF3-40C5-B4A4-4F6E5C8121D9}"/>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879" name="楕円 878">
          <a:extLst>
            <a:ext uri="{FF2B5EF4-FFF2-40B4-BE49-F238E27FC236}">
              <a16:creationId xmlns:a16="http://schemas.microsoft.com/office/drawing/2014/main" id="{07D5CABD-AE17-4CFB-AAB5-A3A0E77A0818}"/>
            </a:ext>
          </a:extLst>
        </xdr:cNvPr>
        <xdr:cNvSpPr/>
      </xdr:nvSpPr>
      <xdr:spPr>
        <a:xfrm>
          <a:off x="14649450" y="1704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880" name="【公民館】&#10;有形固定資産減価償却率該当値テキスト">
          <a:extLst>
            <a:ext uri="{FF2B5EF4-FFF2-40B4-BE49-F238E27FC236}">
              <a16:creationId xmlns:a16="http://schemas.microsoft.com/office/drawing/2014/main" id="{A332AACB-153C-458F-9414-CB23AF4282AA}"/>
            </a:ext>
          </a:extLst>
        </xdr:cNvPr>
        <xdr:cNvSpPr txBox="1"/>
      </xdr:nvSpPr>
      <xdr:spPr>
        <a:xfrm>
          <a:off x="14735175"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81" name="楕円 880">
          <a:extLst>
            <a:ext uri="{FF2B5EF4-FFF2-40B4-BE49-F238E27FC236}">
              <a16:creationId xmlns:a16="http://schemas.microsoft.com/office/drawing/2014/main" id="{DD30696D-DD94-45BC-87F5-6DE070025989}"/>
            </a:ext>
          </a:extLst>
        </xdr:cNvPr>
        <xdr:cNvSpPr/>
      </xdr:nvSpPr>
      <xdr:spPr>
        <a:xfrm>
          <a:off x="13887450" y="16991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95250</xdr:rowOff>
    </xdr:to>
    <xdr:cxnSp macro="">
      <xdr:nvCxnSpPr>
        <xdr:cNvPr id="882" name="直線コネクタ 881">
          <a:extLst>
            <a:ext uri="{FF2B5EF4-FFF2-40B4-BE49-F238E27FC236}">
              <a16:creationId xmlns:a16="http://schemas.microsoft.com/office/drawing/2014/main" id="{230EB6DE-6103-4AFC-9F55-0E73C19AA544}"/>
            </a:ext>
          </a:extLst>
        </xdr:cNvPr>
        <xdr:cNvCxnSpPr/>
      </xdr:nvCxnSpPr>
      <xdr:spPr>
        <a:xfrm>
          <a:off x="13935075" y="17029430"/>
          <a:ext cx="762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883" name="楕円 882">
          <a:extLst>
            <a:ext uri="{FF2B5EF4-FFF2-40B4-BE49-F238E27FC236}">
              <a16:creationId xmlns:a16="http://schemas.microsoft.com/office/drawing/2014/main" id="{2D1AE86E-7B43-40E4-A9F7-D3A13A268FA3}"/>
            </a:ext>
          </a:extLst>
        </xdr:cNvPr>
        <xdr:cNvSpPr/>
      </xdr:nvSpPr>
      <xdr:spPr>
        <a:xfrm>
          <a:off x="13096875" y="172853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107</xdr:row>
      <xdr:rowOff>3811</xdr:rowOff>
    </xdr:to>
    <xdr:cxnSp macro="">
      <xdr:nvCxnSpPr>
        <xdr:cNvPr id="884" name="直線コネクタ 883">
          <a:extLst>
            <a:ext uri="{FF2B5EF4-FFF2-40B4-BE49-F238E27FC236}">
              <a16:creationId xmlns:a16="http://schemas.microsoft.com/office/drawing/2014/main" id="{EA8D10FA-F13B-4737-BFA4-F95C8E9CB8BE}"/>
            </a:ext>
          </a:extLst>
        </xdr:cNvPr>
        <xdr:cNvCxnSpPr/>
      </xdr:nvCxnSpPr>
      <xdr:spPr>
        <a:xfrm flipV="1">
          <a:off x="13144500" y="17029430"/>
          <a:ext cx="790575" cy="3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85" name="楕円 884">
          <a:extLst>
            <a:ext uri="{FF2B5EF4-FFF2-40B4-BE49-F238E27FC236}">
              <a16:creationId xmlns:a16="http://schemas.microsoft.com/office/drawing/2014/main" id="{9663C4FE-37E5-436A-8457-DEB64197C7AE}"/>
            </a:ext>
          </a:extLst>
        </xdr:cNvPr>
        <xdr:cNvSpPr/>
      </xdr:nvSpPr>
      <xdr:spPr>
        <a:xfrm>
          <a:off x="12296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107</xdr:row>
      <xdr:rowOff>3811</xdr:rowOff>
    </xdr:to>
    <xdr:cxnSp macro="">
      <xdr:nvCxnSpPr>
        <xdr:cNvPr id="886" name="直線コネクタ 885">
          <a:extLst>
            <a:ext uri="{FF2B5EF4-FFF2-40B4-BE49-F238E27FC236}">
              <a16:creationId xmlns:a16="http://schemas.microsoft.com/office/drawing/2014/main" id="{B4F2D06C-4F7B-486C-A307-A4529B624668}"/>
            </a:ext>
          </a:extLst>
        </xdr:cNvPr>
        <xdr:cNvCxnSpPr/>
      </xdr:nvCxnSpPr>
      <xdr:spPr>
        <a:xfrm>
          <a:off x="12344400" y="17278350"/>
          <a:ext cx="8001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887" name="楕円 886">
          <a:extLst>
            <a:ext uri="{FF2B5EF4-FFF2-40B4-BE49-F238E27FC236}">
              <a16:creationId xmlns:a16="http://schemas.microsoft.com/office/drawing/2014/main" id="{C53FBF6B-C067-4B4D-8FA4-D38252EBA787}"/>
            </a:ext>
          </a:extLst>
        </xdr:cNvPr>
        <xdr:cNvSpPr/>
      </xdr:nvSpPr>
      <xdr:spPr>
        <a:xfrm>
          <a:off x="11487150"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114300</xdr:rowOff>
    </xdr:to>
    <xdr:cxnSp macro="">
      <xdr:nvCxnSpPr>
        <xdr:cNvPr id="888" name="直線コネクタ 887">
          <a:extLst>
            <a:ext uri="{FF2B5EF4-FFF2-40B4-BE49-F238E27FC236}">
              <a16:creationId xmlns:a16="http://schemas.microsoft.com/office/drawing/2014/main" id="{324DA738-7C97-49A2-86CB-D394F441A85C}"/>
            </a:ext>
          </a:extLst>
        </xdr:cNvPr>
        <xdr:cNvCxnSpPr/>
      </xdr:nvCxnSpPr>
      <xdr:spPr>
        <a:xfrm>
          <a:off x="11534775" y="172021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F0524679-76F4-474C-8F79-CBBFAA7EAFA8}"/>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19B34713-1A37-4F29-B40F-932661F3CF24}"/>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BB6D6FAB-BEF2-4256-8598-3431A75C3C2E}"/>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3B67F396-4878-44A9-83D2-0DE5CFA42C51}"/>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893" name="n_1mainValue【公民館】&#10;有形固定資産減価償却率">
          <a:extLst>
            <a:ext uri="{FF2B5EF4-FFF2-40B4-BE49-F238E27FC236}">
              <a16:creationId xmlns:a16="http://schemas.microsoft.com/office/drawing/2014/main" id="{863BE36F-664D-40DD-83BB-016E8A5D5E4F}"/>
            </a:ext>
          </a:extLst>
        </xdr:cNvPr>
        <xdr:cNvSpPr txBox="1"/>
      </xdr:nvSpPr>
      <xdr:spPr>
        <a:xfrm>
          <a:off x="13745219"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894" name="n_2mainValue【公民館】&#10;有形固定資産減価償却率">
          <a:extLst>
            <a:ext uri="{FF2B5EF4-FFF2-40B4-BE49-F238E27FC236}">
              <a16:creationId xmlns:a16="http://schemas.microsoft.com/office/drawing/2014/main" id="{6C4DF79F-F846-4D5C-9F3B-5C63BA40F7BE}"/>
            </a:ext>
          </a:extLst>
        </xdr:cNvPr>
        <xdr:cNvSpPr txBox="1"/>
      </xdr:nvSpPr>
      <xdr:spPr>
        <a:xfrm>
          <a:off x="129641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895" name="n_3mainValue【公民館】&#10;有形固定資産減価償却率">
          <a:extLst>
            <a:ext uri="{FF2B5EF4-FFF2-40B4-BE49-F238E27FC236}">
              <a16:creationId xmlns:a16="http://schemas.microsoft.com/office/drawing/2014/main" id="{A15F1EA9-C914-428B-9602-9DDFD6C09B0E}"/>
            </a:ext>
          </a:extLst>
        </xdr:cNvPr>
        <xdr:cNvSpPr txBox="1"/>
      </xdr:nvSpPr>
      <xdr:spPr>
        <a:xfrm>
          <a:off x="12164069" y="1732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896" name="n_4mainValue【公民館】&#10;有形固定資産減価償却率">
          <a:extLst>
            <a:ext uri="{FF2B5EF4-FFF2-40B4-BE49-F238E27FC236}">
              <a16:creationId xmlns:a16="http://schemas.microsoft.com/office/drawing/2014/main" id="{B9B9A0E8-8AFA-4C41-8D28-4BD0EAC6BE9C}"/>
            </a:ext>
          </a:extLst>
        </xdr:cNvPr>
        <xdr:cNvSpPr txBox="1"/>
      </xdr:nvSpPr>
      <xdr:spPr>
        <a:xfrm>
          <a:off x="11354444" y="1724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B97A4C5F-DA12-4E01-989F-6E0CF814EFB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E9C52E7-EC88-4D9C-B027-024589B70E6B}"/>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74B07FC7-CE87-4CA8-8D5A-B38A1D13F97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6FB0FCD3-9F0E-43A2-A73C-A96BD82AB0E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864C477-0A9D-48C5-8453-5BC4239751B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3C52892F-3469-4071-B6E1-948B0312A83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1E3F7C51-2D19-4D98-A4B6-724999CE2EB2}"/>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4D5088DC-7B25-427D-9643-D5740E96529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85C61012-3B52-4775-9BCA-9B4AA5047573}"/>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C27D6345-13EF-4829-B1C5-F3506AC6DB7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BD9FC582-6A1F-4A07-B1ED-603ABE8648DA}"/>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4ED89484-26DE-4CD6-B918-679F25CB5E30}"/>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17365EF4-6959-49B0-A8DA-FD3BE9D104F3}"/>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8C519026-CA05-43AD-9D4D-1A3924D75AF6}"/>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CC4C5115-C77D-4AE3-8005-F5E215AF0CC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19416A5E-C9F1-4D22-910C-068D4F145668}"/>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8BFF2612-C415-482B-8495-D2B14EEE99B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5BE60B66-FFF9-4E99-99D1-FF456E81FAC3}"/>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4E380923-1FE4-4C54-9A0C-1B76A8B5774A}"/>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43C144D7-3D46-4249-ACDA-50300D628D0A}"/>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CB368A41-A894-40C5-9EDD-3CA34BB5A783}"/>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71DA1AEF-7490-419D-84D3-7B04993D159F}"/>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6F107C9F-1D8E-4A94-931C-E6E4B5CA85B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21555912-76EC-4113-BC00-FC32D94CE32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EB4113CF-8D90-43E7-8595-A5B1ECF55FB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6962C24E-D1FD-4D95-A76F-DDA831BE8889}"/>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159696C5-D1DE-4BD3-8FB5-3240A3399013}"/>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353953EA-78A0-4C67-ABA5-317DDB23D774}"/>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7192F8A5-4F6F-4543-B5CC-1E663F87A22F}"/>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563214C0-AA97-4AAA-B859-5E88BA6D8964}"/>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a:extLst>
            <a:ext uri="{FF2B5EF4-FFF2-40B4-BE49-F238E27FC236}">
              <a16:creationId xmlns:a16="http://schemas.microsoft.com/office/drawing/2014/main" id="{CA035658-45D9-40EF-8EDB-C86298522981}"/>
            </a:ext>
          </a:extLst>
        </xdr:cNvPr>
        <xdr:cNvSpPr txBox="1"/>
      </xdr:nvSpPr>
      <xdr:spPr>
        <a:xfrm>
          <a:off x="19992975" y="1688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5D2E624D-A702-412C-B8CC-B1DF56E33440}"/>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6164EDBD-DBA9-4651-8328-4ACB3A017388}"/>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2C95894A-23EF-4BBD-8B3A-6BC7B3B53F88}"/>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62D2B0E9-3941-4A09-93F1-7D7632C96AD1}"/>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C28ECB28-3676-43FC-B9B9-6EC488D404F2}"/>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54E07C7-702B-4884-B8B7-91C9633B955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6826C87-29DE-4EE4-9513-4CE0CB562B74}"/>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CD175AE-5E8F-453C-BD27-2E97854BFB4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6F3DEBA-9375-4E58-A14D-A7DFB43018E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45D4D9A-A028-49C3-BBDD-5B32C9832287}"/>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38" name="楕円 937">
          <a:extLst>
            <a:ext uri="{FF2B5EF4-FFF2-40B4-BE49-F238E27FC236}">
              <a16:creationId xmlns:a16="http://schemas.microsoft.com/office/drawing/2014/main" id="{903B6FEE-9B46-4F4F-A5A9-7FFFED18FA1B}"/>
            </a:ext>
          </a:extLst>
        </xdr:cNvPr>
        <xdr:cNvSpPr/>
      </xdr:nvSpPr>
      <xdr:spPr>
        <a:xfrm>
          <a:off x="19897725"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939" name="【公民館】&#10;一人当たり面積該当値テキスト">
          <a:extLst>
            <a:ext uri="{FF2B5EF4-FFF2-40B4-BE49-F238E27FC236}">
              <a16:creationId xmlns:a16="http://schemas.microsoft.com/office/drawing/2014/main" id="{9C1C7E4A-D5B4-49CA-A4BB-7599D36D5BE5}"/>
            </a:ext>
          </a:extLst>
        </xdr:cNvPr>
        <xdr:cNvSpPr txBox="1"/>
      </xdr:nvSpPr>
      <xdr:spPr>
        <a:xfrm>
          <a:off x="19992975" y="174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40" name="楕円 939">
          <a:extLst>
            <a:ext uri="{FF2B5EF4-FFF2-40B4-BE49-F238E27FC236}">
              <a16:creationId xmlns:a16="http://schemas.microsoft.com/office/drawing/2014/main" id="{E0C36760-E420-444A-9E09-6E5D3DC65E99}"/>
            </a:ext>
          </a:extLst>
        </xdr:cNvPr>
        <xdr:cNvSpPr/>
      </xdr:nvSpPr>
      <xdr:spPr>
        <a:xfrm>
          <a:off x="19154775" y="17545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941" name="直線コネクタ 940">
          <a:extLst>
            <a:ext uri="{FF2B5EF4-FFF2-40B4-BE49-F238E27FC236}">
              <a16:creationId xmlns:a16="http://schemas.microsoft.com/office/drawing/2014/main" id="{AF125720-40DF-4818-A641-A5276F01426A}"/>
            </a:ext>
          </a:extLst>
        </xdr:cNvPr>
        <xdr:cNvCxnSpPr/>
      </xdr:nvCxnSpPr>
      <xdr:spPr>
        <a:xfrm>
          <a:off x="19202400" y="175935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42" name="楕円 941">
          <a:extLst>
            <a:ext uri="{FF2B5EF4-FFF2-40B4-BE49-F238E27FC236}">
              <a16:creationId xmlns:a16="http://schemas.microsoft.com/office/drawing/2014/main" id="{12C40598-B383-4D7B-A2FA-C420BAD9C9BE}"/>
            </a:ext>
          </a:extLst>
        </xdr:cNvPr>
        <xdr:cNvSpPr/>
      </xdr:nvSpPr>
      <xdr:spPr>
        <a:xfrm>
          <a:off x="18345150"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943" name="直線コネクタ 942">
          <a:extLst>
            <a:ext uri="{FF2B5EF4-FFF2-40B4-BE49-F238E27FC236}">
              <a16:creationId xmlns:a16="http://schemas.microsoft.com/office/drawing/2014/main" id="{1BD5ED99-5E45-479C-A3C9-86DBB1CD7CEA}"/>
            </a:ext>
          </a:extLst>
        </xdr:cNvPr>
        <xdr:cNvCxnSpPr/>
      </xdr:nvCxnSpPr>
      <xdr:spPr>
        <a:xfrm>
          <a:off x="18392775" y="17593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44" name="楕円 943">
          <a:extLst>
            <a:ext uri="{FF2B5EF4-FFF2-40B4-BE49-F238E27FC236}">
              <a16:creationId xmlns:a16="http://schemas.microsoft.com/office/drawing/2014/main" id="{9ED5737B-BF6D-4025-A52E-55FDEF85507B}"/>
            </a:ext>
          </a:extLst>
        </xdr:cNvPr>
        <xdr:cNvSpPr/>
      </xdr:nvSpPr>
      <xdr:spPr>
        <a:xfrm>
          <a:off x="17554575" y="17545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45" name="直線コネクタ 944">
          <a:extLst>
            <a:ext uri="{FF2B5EF4-FFF2-40B4-BE49-F238E27FC236}">
              <a16:creationId xmlns:a16="http://schemas.microsoft.com/office/drawing/2014/main" id="{B7668F92-5AA0-4CF1-BEC3-265A52B7F97D}"/>
            </a:ext>
          </a:extLst>
        </xdr:cNvPr>
        <xdr:cNvCxnSpPr/>
      </xdr:nvCxnSpPr>
      <xdr:spPr>
        <a:xfrm>
          <a:off x="17602200" y="17593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46" name="楕円 945">
          <a:extLst>
            <a:ext uri="{FF2B5EF4-FFF2-40B4-BE49-F238E27FC236}">
              <a16:creationId xmlns:a16="http://schemas.microsoft.com/office/drawing/2014/main" id="{22569946-8C72-45E9-AD08-91D103804D16}"/>
            </a:ext>
          </a:extLst>
        </xdr:cNvPr>
        <xdr:cNvSpPr/>
      </xdr:nvSpPr>
      <xdr:spPr>
        <a:xfrm>
          <a:off x="16754475" y="17545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47" name="直線コネクタ 946">
          <a:extLst>
            <a:ext uri="{FF2B5EF4-FFF2-40B4-BE49-F238E27FC236}">
              <a16:creationId xmlns:a16="http://schemas.microsoft.com/office/drawing/2014/main" id="{4D70FABA-2839-4BC2-AFB3-C6653C9F0A81}"/>
            </a:ext>
          </a:extLst>
        </xdr:cNvPr>
        <xdr:cNvCxnSpPr/>
      </xdr:nvCxnSpPr>
      <xdr:spPr>
        <a:xfrm>
          <a:off x="16802100" y="175935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a:extLst>
            <a:ext uri="{FF2B5EF4-FFF2-40B4-BE49-F238E27FC236}">
              <a16:creationId xmlns:a16="http://schemas.microsoft.com/office/drawing/2014/main" id="{88B070D7-1EB0-42C9-A753-6F24A36B5B83}"/>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a:extLst>
            <a:ext uri="{FF2B5EF4-FFF2-40B4-BE49-F238E27FC236}">
              <a16:creationId xmlns:a16="http://schemas.microsoft.com/office/drawing/2014/main" id="{C74B68A1-4816-4A0E-A2E8-EB8FD1E9F6E7}"/>
            </a:ext>
          </a:extLst>
        </xdr:cNvPr>
        <xdr:cNvSpPr txBox="1"/>
      </xdr:nvSpPr>
      <xdr:spPr>
        <a:xfrm>
          <a:off x="181833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a:extLst>
            <a:ext uri="{FF2B5EF4-FFF2-40B4-BE49-F238E27FC236}">
              <a16:creationId xmlns:a16="http://schemas.microsoft.com/office/drawing/2014/main" id="{FB43E8CF-B096-4A98-962A-A8A58E8BE78F}"/>
            </a:ext>
          </a:extLst>
        </xdr:cNvPr>
        <xdr:cNvSpPr txBox="1"/>
      </xdr:nvSpPr>
      <xdr:spPr>
        <a:xfrm>
          <a:off x="173832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a:extLst>
            <a:ext uri="{FF2B5EF4-FFF2-40B4-BE49-F238E27FC236}">
              <a16:creationId xmlns:a16="http://schemas.microsoft.com/office/drawing/2014/main" id="{8CA015EF-B5DF-403D-A1D7-0DDE358BDBCE}"/>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52" name="n_1mainValue【公民館】&#10;一人当たり面積">
          <a:extLst>
            <a:ext uri="{FF2B5EF4-FFF2-40B4-BE49-F238E27FC236}">
              <a16:creationId xmlns:a16="http://schemas.microsoft.com/office/drawing/2014/main" id="{F33FF32E-F1A0-4E20-A3CE-73314B2CF82F}"/>
            </a:ext>
          </a:extLst>
        </xdr:cNvPr>
        <xdr:cNvSpPr txBox="1"/>
      </xdr:nvSpPr>
      <xdr:spPr>
        <a:xfrm>
          <a:off x="189834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53" name="n_2mainValue【公民館】&#10;一人当たり面積">
          <a:extLst>
            <a:ext uri="{FF2B5EF4-FFF2-40B4-BE49-F238E27FC236}">
              <a16:creationId xmlns:a16="http://schemas.microsoft.com/office/drawing/2014/main" id="{FE97F6F2-5764-42C8-9D56-2175052DD694}"/>
            </a:ext>
          </a:extLst>
        </xdr:cNvPr>
        <xdr:cNvSpPr txBox="1"/>
      </xdr:nvSpPr>
      <xdr:spPr>
        <a:xfrm>
          <a:off x="181833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54" name="n_3mainValue【公民館】&#10;一人当たり面積">
          <a:extLst>
            <a:ext uri="{FF2B5EF4-FFF2-40B4-BE49-F238E27FC236}">
              <a16:creationId xmlns:a16="http://schemas.microsoft.com/office/drawing/2014/main" id="{7BB2DE17-5551-46F5-9EB0-47E38048AD18}"/>
            </a:ext>
          </a:extLst>
        </xdr:cNvPr>
        <xdr:cNvSpPr txBox="1"/>
      </xdr:nvSpPr>
      <xdr:spPr>
        <a:xfrm>
          <a:off x="173832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55" name="n_4mainValue【公民館】&#10;一人当たり面積">
          <a:extLst>
            <a:ext uri="{FF2B5EF4-FFF2-40B4-BE49-F238E27FC236}">
              <a16:creationId xmlns:a16="http://schemas.microsoft.com/office/drawing/2014/main" id="{27BC4D88-818E-4FE2-827E-C233E6915301}"/>
            </a:ext>
          </a:extLst>
        </xdr:cNvPr>
        <xdr:cNvSpPr txBox="1"/>
      </xdr:nvSpPr>
      <xdr:spPr>
        <a:xfrm>
          <a:off x="16592627"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CAE2C024-264F-42EA-ACF0-71E3CF717B7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924429D-4081-4EED-968A-CF2E29C55AF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0D4025A-D726-46B6-BF8D-3A444CDF11E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％を超えていることからも施設の老朽化が進んでいることが分かる。このため、学校、市営住宅においては、平成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年度）に個別長寿命化計画を策定し、その他の施設についても、「熊本市公共建築物長寿命化指針」に基づき、令和元年度（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対象施設の個別長寿命化計画を策定した。これらの計画等に基づき計画的な維持修繕に取り組むことで、財政負担の軽減や施設の長寿命化を図る。なお、公民館については、熊本地震で被災した建物の建て替えを行っ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年度）の有形固定資産減価償却率が大きく下がっている。また、公営住宅については、災害公営住宅の供用開始により令和元年度（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9AA5DA-4D79-46BB-B372-75E4E51CF33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062B26-B3E1-464E-B5B1-3013567ADCD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682565-54EE-4B5F-A359-321A8368A2E0}"/>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0504B9-ADF3-4B23-8CB7-7B4450FB486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5D78E1-7EEF-4193-B221-E73B18713A3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F48C36-02C8-4CAB-98CD-8FCA6C97243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930228-6099-419A-8E28-66002713A8B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571B9C-CEAA-49D4-96C5-78A31485ADD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2C599D-D8A6-4A6B-A6C2-7700CB3C96F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039EA2-C086-4FDA-B6B2-75D06244316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5B0C42-0250-42E2-955C-DBA7319AAB8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7AB59C-5318-48FA-A6BD-BDFA285AD94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E7A19E-E8BC-4D18-9121-D5AF92CC632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ECEF56-98E1-49A4-8F35-146248B2D36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142E42-A921-47EA-AB3E-030BAB9B8AA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63891C-9AB8-4F60-BBA2-F14A346B388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A5A600-4E95-4A25-B5F0-B9B99885771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4204C0-FBC2-4B11-8CF2-C37C4EF8BF8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1CA25D-7CF6-4743-81FF-C20C620194E3}"/>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E098EF-3C36-43C0-8053-153A804A153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02AE3C-E8D0-4254-8EA6-3AD0F35051D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47BDAF-DAF3-46B1-A570-D01682ED461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56325F-6DD7-4A80-A83B-D7921842265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E92029-FDA3-4A5A-B06A-48D3FC5D182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583A94-3A3D-4D51-95AF-09A0A5321C84}"/>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5C8379-BB8F-4E82-A377-C82943932D7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E42B8F-E86A-4581-816E-395ADB61744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236DC9-AC80-40EB-86C8-18249E1177A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CB3D77-A2D9-4AB3-B9D2-37E16665C47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3FF1F0-2574-48BF-A4BE-FE10FBDCF533}"/>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1DD728-F7E3-4F3B-9F56-3E400FFB38F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93DDA8-9AC0-4B5D-9C1E-6768BD01AB5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B082D1-69FF-4D48-B6C6-543ED0E23E88}"/>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4108A6-A889-492D-B549-66F98194481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2B5748-F234-411A-8A6B-6D6580C96970}"/>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DE6C83-C88B-44C7-BE02-2622F1464D4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F8ABCD-A746-47B7-B95F-E1BD0BB247BE}"/>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A2381D-64AB-425C-B18C-6FA922357DC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9FAC6C-CD76-414D-8F9F-A6765158D31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D1BCD5-7362-4755-8B46-31074DC8BF6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7E38E6-A60E-4ED3-AC61-9B44E4AC1BD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5EB5DD9-5695-441B-ADD2-C300F8360D3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DEBFD5-5B7A-4573-8009-5E1AEC8D9D7D}"/>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301B4C26-AAA7-4976-9DB1-69E4BF10DF06}"/>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ECA829-FC2F-4977-A9EE-7E47CF719F62}"/>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3F101D2-1481-4DC7-A34B-8B12ECA5490F}"/>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0C3F80-8346-400E-B218-52A5B80502C2}"/>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249DF5-4C86-4F4D-8859-EB5ECD52E6F1}"/>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BC26D1A-5643-4DA1-A02E-929605D7C6C6}"/>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72ADAC-612C-42DB-9950-1950121370EA}"/>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60F7AC-B39C-4A46-8B6D-E5634C99BE49}"/>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DD90BD0-32FD-420C-9785-90130D513B87}"/>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2ADADA-F4CD-45F0-9C2D-F30C2C210103}"/>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8B5A357-82F5-4ABC-A5B6-868660A44220}"/>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E2959B-7D8A-4F68-BED1-B44ADA43356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62A38CCF-3C83-4C85-99CA-49348F6B9A7D}"/>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8CBF7219-DC82-496E-ADE2-A008201B04D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90896</xdr:rowOff>
    </xdr:from>
    <xdr:to>
      <xdr:col>24</xdr:col>
      <xdr:colOff>62865</xdr:colOff>
      <xdr:row>42</xdr:row>
      <xdr:rowOff>37012</xdr:rowOff>
    </xdr:to>
    <xdr:cxnSp macro="">
      <xdr:nvCxnSpPr>
        <xdr:cNvPr id="59" name="直線コネクタ 58">
          <a:extLst>
            <a:ext uri="{FF2B5EF4-FFF2-40B4-BE49-F238E27FC236}">
              <a16:creationId xmlns:a16="http://schemas.microsoft.com/office/drawing/2014/main" id="{2E8C1265-BC14-410A-9602-79AFD0AFC553}"/>
            </a:ext>
          </a:extLst>
        </xdr:cNvPr>
        <xdr:cNvCxnSpPr/>
      </xdr:nvCxnSpPr>
      <xdr:spPr>
        <a:xfrm flipV="1">
          <a:off x="4180840" y="5755096"/>
          <a:ext cx="0" cy="1082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60" name="【図書館】&#10;有形固定資産減価償却率最小値テキスト">
          <a:extLst>
            <a:ext uri="{FF2B5EF4-FFF2-40B4-BE49-F238E27FC236}">
              <a16:creationId xmlns:a16="http://schemas.microsoft.com/office/drawing/2014/main" id="{9B85813E-99E7-4038-B142-9932E432070A}"/>
            </a:ext>
          </a:extLst>
        </xdr:cNvPr>
        <xdr:cNvSpPr txBox="1"/>
      </xdr:nvSpPr>
      <xdr:spPr>
        <a:xfrm>
          <a:off x="4219575" y="684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1" name="直線コネクタ 60">
          <a:extLst>
            <a:ext uri="{FF2B5EF4-FFF2-40B4-BE49-F238E27FC236}">
              <a16:creationId xmlns:a16="http://schemas.microsoft.com/office/drawing/2014/main" id="{1F672AF6-75CC-4C55-81F4-A76D2C02E08C}"/>
            </a:ext>
          </a:extLst>
        </xdr:cNvPr>
        <xdr:cNvCxnSpPr/>
      </xdr:nvCxnSpPr>
      <xdr:spPr>
        <a:xfrm>
          <a:off x="4105275" y="68378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37573</xdr:rowOff>
    </xdr:from>
    <xdr:ext cx="405111" cy="259045"/>
    <xdr:sp macro="" textlink="">
      <xdr:nvSpPr>
        <xdr:cNvPr id="62" name="【図書館】&#10;有形固定資産減価償却率最大値テキスト">
          <a:extLst>
            <a:ext uri="{FF2B5EF4-FFF2-40B4-BE49-F238E27FC236}">
              <a16:creationId xmlns:a16="http://schemas.microsoft.com/office/drawing/2014/main" id="{9A523422-8AFD-4045-92D2-3D0438DBDF24}"/>
            </a:ext>
          </a:extLst>
        </xdr:cNvPr>
        <xdr:cNvSpPr txBox="1"/>
      </xdr:nvSpPr>
      <xdr:spPr>
        <a:xfrm>
          <a:off x="4219575" y="554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90896</xdr:rowOff>
    </xdr:from>
    <xdr:to>
      <xdr:col>24</xdr:col>
      <xdr:colOff>152400</xdr:colOff>
      <xdr:row>35</xdr:row>
      <xdr:rowOff>90896</xdr:rowOff>
    </xdr:to>
    <xdr:cxnSp macro="">
      <xdr:nvCxnSpPr>
        <xdr:cNvPr id="63" name="直線コネクタ 62">
          <a:extLst>
            <a:ext uri="{FF2B5EF4-FFF2-40B4-BE49-F238E27FC236}">
              <a16:creationId xmlns:a16="http://schemas.microsoft.com/office/drawing/2014/main" id="{B4CB041A-20E5-4714-9FCA-D1B15A70501A}"/>
            </a:ext>
          </a:extLst>
        </xdr:cNvPr>
        <xdr:cNvCxnSpPr/>
      </xdr:nvCxnSpPr>
      <xdr:spPr>
        <a:xfrm>
          <a:off x="4105275" y="57550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4" name="【図書館】&#10;有形固定資産減価償却率平均値テキスト">
          <a:extLst>
            <a:ext uri="{FF2B5EF4-FFF2-40B4-BE49-F238E27FC236}">
              <a16:creationId xmlns:a16="http://schemas.microsoft.com/office/drawing/2014/main" id="{BA56C8E8-05F9-4EDF-A031-02664189340D}"/>
            </a:ext>
          </a:extLst>
        </xdr:cNvPr>
        <xdr:cNvSpPr txBox="1"/>
      </xdr:nvSpPr>
      <xdr:spPr>
        <a:xfrm>
          <a:off x="4219575" y="6137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5" name="フローチャート: 判断 64">
          <a:extLst>
            <a:ext uri="{FF2B5EF4-FFF2-40B4-BE49-F238E27FC236}">
              <a16:creationId xmlns:a16="http://schemas.microsoft.com/office/drawing/2014/main" id="{5F5148E5-E3E8-41C9-829E-111D27024CAE}"/>
            </a:ext>
          </a:extLst>
        </xdr:cNvPr>
        <xdr:cNvSpPr/>
      </xdr:nvSpPr>
      <xdr:spPr>
        <a:xfrm>
          <a:off x="4124325" y="6152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115207</xdr:rowOff>
    </xdr:from>
    <xdr:to>
      <xdr:col>20</xdr:col>
      <xdr:colOff>38100</xdr:colOff>
      <xdr:row>38</xdr:row>
      <xdr:rowOff>45357</xdr:rowOff>
    </xdr:to>
    <xdr:sp macro="" textlink="">
      <xdr:nvSpPr>
        <xdr:cNvPr id="66" name="フローチャート: 判断 65">
          <a:extLst>
            <a:ext uri="{FF2B5EF4-FFF2-40B4-BE49-F238E27FC236}">
              <a16:creationId xmlns:a16="http://schemas.microsoft.com/office/drawing/2014/main" id="{3CF709D8-B189-43D6-B830-023314A386B2}"/>
            </a:ext>
          </a:extLst>
        </xdr:cNvPr>
        <xdr:cNvSpPr/>
      </xdr:nvSpPr>
      <xdr:spPr>
        <a:xfrm>
          <a:off x="3381375" y="61064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89081</xdr:rowOff>
    </xdr:from>
    <xdr:to>
      <xdr:col>15</xdr:col>
      <xdr:colOff>101600</xdr:colOff>
      <xdr:row>38</xdr:row>
      <xdr:rowOff>19231</xdr:rowOff>
    </xdr:to>
    <xdr:sp macro="" textlink="">
      <xdr:nvSpPr>
        <xdr:cNvPr id="67" name="フローチャート: 判断 66">
          <a:extLst>
            <a:ext uri="{FF2B5EF4-FFF2-40B4-BE49-F238E27FC236}">
              <a16:creationId xmlns:a16="http://schemas.microsoft.com/office/drawing/2014/main" id="{0C99F388-045B-4517-8B74-20ED21F416BF}"/>
            </a:ext>
          </a:extLst>
        </xdr:cNvPr>
        <xdr:cNvSpPr/>
      </xdr:nvSpPr>
      <xdr:spPr>
        <a:xfrm>
          <a:off x="2571750" y="60771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53158</xdr:rowOff>
    </xdr:from>
    <xdr:to>
      <xdr:col>10</xdr:col>
      <xdr:colOff>165100</xdr:colOff>
      <xdr:row>37</xdr:row>
      <xdr:rowOff>154758</xdr:rowOff>
    </xdr:to>
    <xdr:sp macro="" textlink="">
      <xdr:nvSpPr>
        <xdr:cNvPr id="68" name="フローチャート: 判断 67">
          <a:extLst>
            <a:ext uri="{FF2B5EF4-FFF2-40B4-BE49-F238E27FC236}">
              <a16:creationId xmlns:a16="http://schemas.microsoft.com/office/drawing/2014/main" id="{7F0C01E7-9240-459E-93A0-DC2C06CA7C92}"/>
            </a:ext>
          </a:extLst>
        </xdr:cNvPr>
        <xdr:cNvSpPr/>
      </xdr:nvSpPr>
      <xdr:spPr>
        <a:xfrm>
          <a:off x="1781175" y="604120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9" name="フローチャート: 判断 68">
          <a:extLst>
            <a:ext uri="{FF2B5EF4-FFF2-40B4-BE49-F238E27FC236}">
              <a16:creationId xmlns:a16="http://schemas.microsoft.com/office/drawing/2014/main" id="{C508D3EE-FE18-4D98-901F-B8242E57CA68}"/>
            </a:ext>
          </a:extLst>
        </xdr:cNvPr>
        <xdr:cNvSpPr/>
      </xdr:nvSpPr>
      <xdr:spPr>
        <a:xfrm>
          <a:off x="9810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B816D3-EEE2-4424-9B8D-8000450BAEE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E34D08-869D-4930-B220-C5AB2785A21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190C63-F4B1-4814-95C0-50345069046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FAF7997-D0B8-4543-A7BF-2805E344160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B19D238-AF97-418A-B2C3-3A8DD07DD81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5" name="楕円 74">
          <a:extLst>
            <a:ext uri="{FF2B5EF4-FFF2-40B4-BE49-F238E27FC236}">
              <a16:creationId xmlns:a16="http://schemas.microsoft.com/office/drawing/2014/main" id="{59C19FD2-0FE3-4529-B7A1-48F7884EFECC}"/>
            </a:ext>
          </a:extLst>
        </xdr:cNvPr>
        <xdr:cNvSpPr/>
      </xdr:nvSpPr>
      <xdr:spPr>
        <a:xfrm>
          <a:off x="4124325" y="58087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59526</xdr:rowOff>
    </xdr:from>
    <xdr:ext cx="405111" cy="259045"/>
    <xdr:sp macro="" textlink="">
      <xdr:nvSpPr>
        <xdr:cNvPr id="76" name="【図書館】&#10;有形固定資産減価償却率該当値テキスト">
          <a:extLst>
            <a:ext uri="{FF2B5EF4-FFF2-40B4-BE49-F238E27FC236}">
              <a16:creationId xmlns:a16="http://schemas.microsoft.com/office/drawing/2014/main" id="{2B1AA021-3F6E-4A04-BEC1-6B34811A7CCD}"/>
            </a:ext>
          </a:extLst>
        </xdr:cNvPr>
        <xdr:cNvSpPr txBox="1"/>
      </xdr:nvSpPr>
      <xdr:spPr>
        <a:xfrm>
          <a:off x="4219575" y="5726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7" name="楕円 76">
          <a:extLst>
            <a:ext uri="{FF2B5EF4-FFF2-40B4-BE49-F238E27FC236}">
              <a16:creationId xmlns:a16="http://schemas.microsoft.com/office/drawing/2014/main" id="{593649B0-66EC-4752-A3AC-B9694C7D9B2C}"/>
            </a:ext>
          </a:extLst>
        </xdr:cNvPr>
        <xdr:cNvSpPr/>
      </xdr:nvSpPr>
      <xdr:spPr>
        <a:xfrm>
          <a:off x="3381375" y="57237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36</xdr:row>
      <xdr:rowOff>23949</xdr:rowOff>
    </xdr:to>
    <xdr:cxnSp macro="">
      <xdr:nvCxnSpPr>
        <xdr:cNvPr id="78" name="直線コネクタ 77">
          <a:extLst>
            <a:ext uri="{FF2B5EF4-FFF2-40B4-BE49-F238E27FC236}">
              <a16:creationId xmlns:a16="http://schemas.microsoft.com/office/drawing/2014/main" id="{5679AA77-5384-427F-B2C8-855FCCF42B85}"/>
            </a:ext>
          </a:extLst>
        </xdr:cNvPr>
        <xdr:cNvCxnSpPr/>
      </xdr:nvCxnSpPr>
      <xdr:spPr>
        <a:xfrm>
          <a:off x="3429000" y="5771424"/>
          <a:ext cx="752475" cy="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136434</xdr:rowOff>
    </xdr:from>
    <xdr:to>
      <xdr:col>15</xdr:col>
      <xdr:colOff>101600</xdr:colOff>
      <xdr:row>35</xdr:row>
      <xdr:rowOff>66584</xdr:rowOff>
    </xdr:to>
    <xdr:sp macro="" textlink="">
      <xdr:nvSpPr>
        <xdr:cNvPr id="79" name="楕円 78">
          <a:extLst>
            <a:ext uri="{FF2B5EF4-FFF2-40B4-BE49-F238E27FC236}">
              <a16:creationId xmlns:a16="http://schemas.microsoft.com/office/drawing/2014/main" id="{7AADE685-70B9-4355-A67D-6359B1F8B6E1}"/>
            </a:ext>
          </a:extLst>
        </xdr:cNvPr>
        <xdr:cNvSpPr/>
      </xdr:nvSpPr>
      <xdr:spPr>
        <a:xfrm>
          <a:off x="2571750" y="56418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15784</xdr:rowOff>
    </xdr:from>
    <xdr:to>
      <xdr:col>19</xdr:col>
      <xdr:colOff>177800</xdr:colOff>
      <xdr:row>35</xdr:row>
      <xdr:rowOff>107224</xdr:rowOff>
    </xdr:to>
    <xdr:cxnSp macro="">
      <xdr:nvCxnSpPr>
        <xdr:cNvPr id="80" name="直線コネクタ 79">
          <a:extLst>
            <a:ext uri="{FF2B5EF4-FFF2-40B4-BE49-F238E27FC236}">
              <a16:creationId xmlns:a16="http://schemas.microsoft.com/office/drawing/2014/main" id="{AEBAE587-2485-41CC-8ADE-2B2AC3876A5A}"/>
            </a:ext>
          </a:extLst>
        </xdr:cNvPr>
        <xdr:cNvCxnSpPr/>
      </xdr:nvCxnSpPr>
      <xdr:spPr>
        <a:xfrm>
          <a:off x="2619375" y="5679984"/>
          <a:ext cx="80962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81" name="楕円 80">
          <a:extLst>
            <a:ext uri="{FF2B5EF4-FFF2-40B4-BE49-F238E27FC236}">
              <a16:creationId xmlns:a16="http://schemas.microsoft.com/office/drawing/2014/main" id="{ADEDD2CA-229E-44E3-B30F-951F114EB854}"/>
            </a:ext>
          </a:extLst>
        </xdr:cNvPr>
        <xdr:cNvSpPr/>
      </xdr:nvSpPr>
      <xdr:spPr>
        <a:xfrm>
          <a:off x="1781175" y="55342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35</xdr:row>
      <xdr:rowOff>15784</xdr:rowOff>
    </xdr:to>
    <xdr:cxnSp macro="">
      <xdr:nvCxnSpPr>
        <xdr:cNvPr id="82" name="直線コネクタ 81">
          <a:extLst>
            <a:ext uri="{FF2B5EF4-FFF2-40B4-BE49-F238E27FC236}">
              <a16:creationId xmlns:a16="http://schemas.microsoft.com/office/drawing/2014/main" id="{C70FE81F-AD6F-4A9C-805B-E5517995B6E4}"/>
            </a:ext>
          </a:extLst>
        </xdr:cNvPr>
        <xdr:cNvCxnSpPr/>
      </xdr:nvCxnSpPr>
      <xdr:spPr>
        <a:xfrm>
          <a:off x="1828800" y="5591356"/>
          <a:ext cx="790575" cy="8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154396</xdr:rowOff>
    </xdr:from>
    <xdr:to>
      <xdr:col>6</xdr:col>
      <xdr:colOff>38100</xdr:colOff>
      <xdr:row>34</xdr:row>
      <xdr:rowOff>84546</xdr:rowOff>
    </xdr:to>
    <xdr:sp macro="" textlink="">
      <xdr:nvSpPr>
        <xdr:cNvPr id="83" name="楕円 82">
          <a:extLst>
            <a:ext uri="{FF2B5EF4-FFF2-40B4-BE49-F238E27FC236}">
              <a16:creationId xmlns:a16="http://schemas.microsoft.com/office/drawing/2014/main" id="{7304E914-1D67-4576-817E-5BBEA2C8E1E5}"/>
            </a:ext>
          </a:extLst>
        </xdr:cNvPr>
        <xdr:cNvSpPr/>
      </xdr:nvSpPr>
      <xdr:spPr>
        <a:xfrm>
          <a:off x="981075" y="54979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34</xdr:row>
      <xdr:rowOff>82731</xdr:rowOff>
    </xdr:to>
    <xdr:cxnSp macro="">
      <xdr:nvCxnSpPr>
        <xdr:cNvPr id="84" name="直線コネクタ 83">
          <a:extLst>
            <a:ext uri="{FF2B5EF4-FFF2-40B4-BE49-F238E27FC236}">
              <a16:creationId xmlns:a16="http://schemas.microsoft.com/office/drawing/2014/main" id="{A34F6624-93D1-4B93-B09C-2C874C95C4D3}"/>
            </a:ext>
          </a:extLst>
        </xdr:cNvPr>
        <xdr:cNvCxnSpPr/>
      </xdr:nvCxnSpPr>
      <xdr:spPr>
        <a:xfrm>
          <a:off x="1028700" y="5536021"/>
          <a:ext cx="8001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36484</xdr:rowOff>
    </xdr:from>
    <xdr:ext cx="405111" cy="259045"/>
    <xdr:sp macro="" textlink="">
      <xdr:nvSpPr>
        <xdr:cNvPr id="85" name="n_1aveValue【図書館】&#10;有形固定資産減価償却率">
          <a:extLst>
            <a:ext uri="{FF2B5EF4-FFF2-40B4-BE49-F238E27FC236}">
              <a16:creationId xmlns:a16="http://schemas.microsoft.com/office/drawing/2014/main" id="{8466DD47-B156-4391-8C84-99195695CD79}"/>
            </a:ext>
          </a:extLst>
        </xdr:cNvPr>
        <xdr:cNvSpPr txBox="1"/>
      </xdr:nvSpPr>
      <xdr:spPr>
        <a:xfrm>
          <a:off x="3239144" y="618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6" name="n_2aveValue【図書館】&#10;有形固定資産減価償却率">
          <a:extLst>
            <a:ext uri="{FF2B5EF4-FFF2-40B4-BE49-F238E27FC236}">
              <a16:creationId xmlns:a16="http://schemas.microsoft.com/office/drawing/2014/main" id="{269F69B5-76B4-468C-802E-B5E2E5C3C8A1}"/>
            </a:ext>
          </a:extLst>
        </xdr:cNvPr>
        <xdr:cNvSpPr txBox="1"/>
      </xdr:nvSpPr>
      <xdr:spPr>
        <a:xfrm>
          <a:off x="2439044" y="616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87" name="n_3aveValue【図書館】&#10;有形固定資産減価償却率">
          <a:extLst>
            <a:ext uri="{FF2B5EF4-FFF2-40B4-BE49-F238E27FC236}">
              <a16:creationId xmlns:a16="http://schemas.microsoft.com/office/drawing/2014/main" id="{7B3BD9D3-22D3-4EF5-A601-94BDCDB68779}"/>
            </a:ext>
          </a:extLst>
        </xdr:cNvPr>
        <xdr:cNvSpPr txBox="1"/>
      </xdr:nvSpPr>
      <xdr:spPr>
        <a:xfrm>
          <a:off x="1648469" y="613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8" name="n_4aveValue【図書館】&#10;有形固定資産減価償却率">
          <a:extLst>
            <a:ext uri="{FF2B5EF4-FFF2-40B4-BE49-F238E27FC236}">
              <a16:creationId xmlns:a16="http://schemas.microsoft.com/office/drawing/2014/main" id="{168964AA-02C6-4498-BF9F-079DB1E74BAF}"/>
            </a:ext>
          </a:extLst>
        </xdr:cNvPr>
        <xdr:cNvSpPr txBox="1"/>
      </xdr:nvSpPr>
      <xdr:spPr>
        <a:xfrm>
          <a:off x="848369"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9" name="n_1mainValue【図書館】&#10;有形固定資産減価償却率">
          <a:extLst>
            <a:ext uri="{FF2B5EF4-FFF2-40B4-BE49-F238E27FC236}">
              <a16:creationId xmlns:a16="http://schemas.microsoft.com/office/drawing/2014/main" id="{DB3C26E5-16A2-4EF8-81FD-809EA4C316E7}"/>
            </a:ext>
          </a:extLst>
        </xdr:cNvPr>
        <xdr:cNvSpPr txBox="1"/>
      </xdr:nvSpPr>
      <xdr:spPr>
        <a:xfrm>
          <a:off x="3239144" y="55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83111</xdr:rowOff>
    </xdr:from>
    <xdr:ext cx="405111" cy="259045"/>
    <xdr:sp macro="" textlink="">
      <xdr:nvSpPr>
        <xdr:cNvPr id="90" name="n_2mainValue【図書館】&#10;有形固定資産減価償却率">
          <a:extLst>
            <a:ext uri="{FF2B5EF4-FFF2-40B4-BE49-F238E27FC236}">
              <a16:creationId xmlns:a16="http://schemas.microsoft.com/office/drawing/2014/main" id="{828FA9BC-39E2-441A-B9D0-3457EC49A15E}"/>
            </a:ext>
          </a:extLst>
        </xdr:cNvPr>
        <xdr:cNvSpPr txBox="1"/>
      </xdr:nvSpPr>
      <xdr:spPr>
        <a:xfrm>
          <a:off x="2439044" y="542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91" name="n_3mainValue【図書館】&#10;有形固定資産減価償却率">
          <a:extLst>
            <a:ext uri="{FF2B5EF4-FFF2-40B4-BE49-F238E27FC236}">
              <a16:creationId xmlns:a16="http://schemas.microsoft.com/office/drawing/2014/main" id="{E27B7ED3-7563-4665-B11A-21FD9D1EC5AB}"/>
            </a:ext>
          </a:extLst>
        </xdr:cNvPr>
        <xdr:cNvSpPr txBox="1"/>
      </xdr:nvSpPr>
      <xdr:spPr>
        <a:xfrm>
          <a:off x="1648469" y="53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92" name="n_4mainValue【図書館】&#10;有形固定資産減価償却率">
          <a:extLst>
            <a:ext uri="{FF2B5EF4-FFF2-40B4-BE49-F238E27FC236}">
              <a16:creationId xmlns:a16="http://schemas.microsoft.com/office/drawing/2014/main" id="{E4A9143B-C31D-4DE3-B435-5FDCB0DDC1F4}"/>
            </a:ext>
          </a:extLst>
        </xdr:cNvPr>
        <xdr:cNvSpPr txBox="1"/>
      </xdr:nvSpPr>
      <xdr:spPr>
        <a:xfrm>
          <a:off x="848369" y="528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3D90D55-375C-4B76-A2F4-4C95A6A21F5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32A6FAF8-329F-4F63-85F1-7FC92DCC2E7E}"/>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9DA06D40-0C96-403F-9B11-BB5499A24CC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F9816A6-3259-4E3A-A540-4EF991BAB062}"/>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1EB42897-7EDA-48A0-BB7F-DC7F07CA28CD}"/>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996A07E-A707-4920-BA1D-0AC20DB8150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2D19A1B0-162B-4A45-AA13-11056FB40CCA}"/>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F27014AF-29D1-46C8-BA64-86A09D8E279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8A0B1A18-903D-4D06-A085-1F2830D4E12B}"/>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A24EEC67-57D8-4A80-BFEE-8A4780051D8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9AF7C077-D957-4C4B-AEA1-748497532ACB}"/>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6E470866-7C15-49E8-9DFC-918158404E0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19A46CD8-7A33-46ED-8AC6-9FF194C59BD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8FBD58C2-AB45-46CB-BF5A-F123BC350CB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0B122A44-48DF-4E29-BFB2-67250458F79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B1E26682-E196-418C-A877-0B37D911CCB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1DDFA138-F92F-4A4E-8B16-B18D6CAE7ADA}"/>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D6DFEEEE-0F66-42DD-A955-BBC62F7A86C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04BEE906-936C-4E8F-9CD2-11FF7E74744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97890057-51FF-44AE-A1AE-2C337B59C1D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6598042A-F508-4C8A-AC2A-D7016023C7B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6F00C51-A81C-491D-9888-F25A1E7127D7}"/>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E4A2F28-82DF-4817-BE8A-8370BCA2B19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C519CDAE-9425-4201-A04B-AF4650F0731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80CBF951-36A5-4DED-A629-5ACB04FCB2C9}"/>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F47AF048-262A-46DF-92A6-27074E7401E2}"/>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A10D4B38-C5E5-46EA-A24B-DADCFC54D0C4}"/>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2B6BD063-33CA-4600-85E8-7431C1502C5A}"/>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E7AE5ADE-3907-46AD-824F-96162A73E549}"/>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a:extLst>
            <a:ext uri="{FF2B5EF4-FFF2-40B4-BE49-F238E27FC236}">
              <a16:creationId xmlns:a16="http://schemas.microsoft.com/office/drawing/2014/main" id="{01F7C8DB-FDC0-4723-A9AC-EBB27E962D78}"/>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6E53947F-53E9-4501-BDB9-244B083477B5}"/>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D8AC435D-D4D3-4132-84AB-EFD18E601C87}"/>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F78C913D-AE71-4F2C-AA5B-0CB9853462AE}"/>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924DC122-DF97-495F-A753-2A440F4B6CDE}"/>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7" name="フローチャート: 判断 126">
          <a:extLst>
            <a:ext uri="{FF2B5EF4-FFF2-40B4-BE49-F238E27FC236}">
              <a16:creationId xmlns:a16="http://schemas.microsoft.com/office/drawing/2014/main" id="{C6769CB7-D261-4294-88EB-39343F2396CB}"/>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E491E8F-D5DF-41B0-96BA-A3F84365B44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B47268B-D10B-4ECF-8321-A2F3E558032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B98E6D3-905E-447D-9348-3F03F23AF30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4AB9767-395A-403E-89CF-C92008A7B79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236425D-B768-4D74-8D1A-AB21BFEDB8C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32078561-59D8-4A7E-B0C9-BB69FABF5730}"/>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4" name="【図書館】&#10;一人当たり面積該当値テキスト">
          <a:extLst>
            <a:ext uri="{FF2B5EF4-FFF2-40B4-BE49-F238E27FC236}">
              <a16:creationId xmlns:a16="http://schemas.microsoft.com/office/drawing/2014/main" id="{33F2B30C-D9A8-498C-A986-80DACCF5335B}"/>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0303CA50-CB8F-4AB3-9F5F-2B7CE1F10217}"/>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3D3501E0-524E-4B93-92F2-C91E465B5657}"/>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79D71217-CF83-4B71-88CC-CAF58F2439A6}"/>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22588C23-E930-405A-B807-55C801E7578D}"/>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9" name="楕円 138">
          <a:extLst>
            <a:ext uri="{FF2B5EF4-FFF2-40B4-BE49-F238E27FC236}">
              <a16:creationId xmlns:a16="http://schemas.microsoft.com/office/drawing/2014/main" id="{C2FF462E-19FF-427A-AB35-17C79F2B170C}"/>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FB6EE044-DEBE-4210-B03C-1208DF0D436A}"/>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a:extLst>
            <a:ext uri="{FF2B5EF4-FFF2-40B4-BE49-F238E27FC236}">
              <a16:creationId xmlns:a16="http://schemas.microsoft.com/office/drawing/2014/main" id="{D87372BC-E4B4-40BB-8D93-D9B14190EC56}"/>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2" name="直線コネクタ 141">
          <a:extLst>
            <a:ext uri="{FF2B5EF4-FFF2-40B4-BE49-F238E27FC236}">
              <a16:creationId xmlns:a16="http://schemas.microsoft.com/office/drawing/2014/main" id="{6485BF4F-1920-4FCD-8E1D-12CE2B23FF95}"/>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a:extLst>
            <a:ext uri="{FF2B5EF4-FFF2-40B4-BE49-F238E27FC236}">
              <a16:creationId xmlns:a16="http://schemas.microsoft.com/office/drawing/2014/main" id="{01F8BF5E-A594-4BEE-B5FA-4EC2AA5092FF}"/>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a:extLst>
            <a:ext uri="{FF2B5EF4-FFF2-40B4-BE49-F238E27FC236}">
              <a16:creationId xmlns:a16="http://schemas.microsoft.com/office/drawing/2014/main" id="{DAAD6EFA-65C0-4FB6-A9F4-2C5368D5E629}"/>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a:extLst>
            <a:ext uri="{FF2B5EF4-FFF2-40B4-BE49-F238E27FC236}">
              <a16:creationId xmlns:a16="http://schemas.microsoft.com/office/drawing/2014/main" id="{66B44601-3A4F-4349-B18C-5CCA853F72B9}"/>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6" name="n_4aveValue【図書館】&#10;一人当たり面積">
          <a:extLst>
            <a:ext uri="{FF2B5EF4-FFF2-40B4-BE49-F238E27FC236}">
              <a16:creationId xmlns:a16="http://schemas.microsoft.com/office/drawing/2014/main" id="{3E9A0CB3-8538-44FD-AFD8-93ED57332603}"/>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9826F77B-A043-462B-A97D-E936E31E1654}"/>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9A01C680-45B3-4742-A1F0-5B4999CCC3FF}"/>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9" name="n_3mainValue【図書館】&#10;一人当たり面積">
          <a:extLst>
            <a:ext uri="{FF2B5EF4-FFF2-40B4-BE49-F238E27FC236}">
              <a16:creationId xmlns:a16="http://schemas.microsoft.com/office/drawing/2014/main" id="{583C6142-DD04-4410-9C94-50D185FE7FC2}"/>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a:extLst>
            <a:ext uri="{FF2B5EF4-FFF2-40B4-BE49-F238E27FC236}">
              <a16:creationId xmlns:a16="http://schemas.microsoft.com/office/drawing/2014/main" id="{D30D2FA1-5F67-4EBE-9491-EE0E9F7E9042}"/>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2BDE061-B227-4124-A5D4-C7046F79E78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1D5D88C-EF55-4742-A71D-4D05B2097B6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ABB2FD4-7D57-4370-8F0D-B809F50A78C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1613581-7C57-4E69-B837-6969C339562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6B4B658-B56E-467D-AFAC-37C169991053}"/>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E92E483-53B3-40FD-A970-55AE532D00A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630B422-0C2B-401C-8A55-FCB6A4A46D1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82AB6FA-ABB9-477B-B233-64F19DEA4D1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5DADD8A-0812-43E9-926E-58A51A0F342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A7F90F3-0B81-4E5D-83CC-5CF544342E1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6120AB60-0D12-4020-8818-BD8AD49FEAB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6B0B93F-332D-4F78-9A7D-75AC0FF8259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AE89CB94-79B2-4F8D-A239-68ABD4F03AF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B081BE3A-6AEB-493E-9568-20B80CE47C9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D9AABCA-66F9-46C3-9E0C-48442D54080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1A52CC84-2528-47C3-9BB8-3E4A0AE8C1E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5692B47C-66F2-400A-839A-BCD4F84D236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2C389F6-69DB-4B76-BF32-0250D6FBF37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792FDD95-7584-49EC-9748-6E8D6E9860E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74345A83-1314-4B44-B522-7E8691B974A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2CF9C0A-AF77-4AEE-B426-39481A501380}"/>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E0C1DF9-2860-46FD-9338-D28346BE8AA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869D20EB-AEF3-49EF-AD93-9F9D88D5B93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A15DE5D-4597-4231-8BA0-40A39D97DDB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5" name="直線コネクタ 174">
          <a:extLst>
            <a:ext uri="{FF2B5EF4-FFF2-40B4-BE49-F238E27FC236}">
              <a16:creationId xmlns:a16="http://schemas.microsoft.com/office/drawing/2014/main" id="{DE54B7BC-84AB-4912-9C00-1E2364D7F2CE}"/>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1B2BB44B-36A4-4CEC-A7DD-128F45DE857B}"/>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7" name="直線コネクタ 176">
          <a:extLst>
            <a:ext uri="{FF2B5EF4-FFF2-40B4-BE49-F238E27FC236}">
              <a16:creationId xmlns:a16="http://schemas.microsoft.com/office/drawing/2014/main" id="{C7011EEB-C331-4743-8498-620259CF9508}"/>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35D53061-BC00-4E01-B2B1-EC92C843DD74}"/>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86A1648A-9F12-4251-A8C5-30AB92EE852F}"/>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691E6CB3-091C-48CC-9F80-8C9EC93D0D9C}"/>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81" name="フローチャート: 判断 180">
          <a:extLst>
            <a:ext uri="{FF2B5EF4-FFF2-40B4-BE49-F238E27FC236}">
              <a16:creationId xmlns:a16="http://schemas.microsoft.com/office/drawing/2014/main" id="{B91EC733-CE1D-440F-AEE0-549CF52B1E4E}"/>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2" name="フローチャート: 判断 181">
          <a:extLst>
            <a:ext uri="{FF2B5EF4-FFF2-40B4-BE49-F238E27FC236}">
              <a16:creationId xmlns:a16="http://schemas.microsoft.com/office/drawing/2014/main" id="{BB6F89AA-9DC4-4D4D-A654-45F95C7A09D9}"/>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3" name="フローチャート: 判断 182">
          <a:extLst>
            <a:ext uri="{FF2B5EF4-FFF2-40B4-BE49-F238E27FC236}">
              <a16:creationId xmlns:a16="http://schemas.microsoft.com/office/drawing/2014/main" id="{3F75D497-12D9-4788-AD19-5BEFA33939D6}"/>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4" name="フローチャート: 判断 183">
          <a:extLst>
            <a:ext uri="{FF2B5EF4-FFF2-40B4-BE49-F238E27FC236}">
              <a16:creationId xmlns:a16="http://schemas.microsoft.com/office/drawing/2014/main" id="{F8609485-167C-4B1E-A03D-CA3DE83B91EC}"/>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5" name="フローチャート: 判断 184">
          <a:extLst>
            <a:ext uri="{FF2B5EF4-FFF2-40B4-BE49-F238E27FC236}">
              <a16:creationId xmlns:a16="http://schemas.microsoft.com/office/drawing/2014/main" id="{1D33D9AC-35A7-4F81-B9D5-B5EAE1CD42C0}"/>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3F9FE5D-3DB2-4B01-B5FC-11E731834E0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BBF180C-8952-483D-A727-EC05FC4A353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1CE6728-39C6-4221-ADC4-3919A0D5B75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3CB8BE3-85D0-4EB0-A884-071DFA5004F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C0F2E48-F3D7-4E67-8FD0-995BC35C35C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91" name="楕円 190">
          <a:extLst>
            <a:ext uri="{FF2B5EF4-FFF2-40B4-BE49-F238E27FC236}">
              <a16:creationId xmlns:a16="http://schemas.microsoft.com/office/drawing/2014/main" id="{919E95C0-AE4E-44C5-8900-030AC43C271E}"/>
            </a:ext>
          </a:extLst>
        </xdr:cNvPr>
        <xdr:cNvSpPr/>
      </xdr:nvSpPr>
      <xdr:spPr>
        <a:xfrm>
          <a:off x="4124325" y="979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F1A4575-2ABA-435F-BC87-B2EA7CEA5B82}"/>
            </a:ext>
          </a:extLst>
        </xdr:cNvPr>
        <xdr:cNvSpPr txBox="1"/>
      </xdr:nvSpPr>
      <xdr:spPr>
        <a:xfrm>
          <a:off x="4219575"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3" name="楕円 192">
          <a:extLst>
            <a:ext uri="{FF2B5EF4-FFF2-40B4-BE49-F238E27FC236}">
              <a16:creationId xmlns:a16="http://schemas.microsoft.com/office/drawing/2014/main" id="{D78341A1-1D93-486B-B004-AD6CF921A9FA}"/>
            </a:ext>
          </a:extLst>
        </xdr:cNvPr>
        <xdr:cNvSpPr/>
      </xdr:nvSpPr>
      <xdr:spPr>
        <a:xfrm>
          <a:off x="3381375" y="9877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38100</xdr:rowOff>
    </xdr:to>
    <xdr:cxnSp macro="">
      <xdr:nvCxnSpPr>
        <xdr:cNvPr id="194" name="直線コネクタ 193">
          <a:extLst>
            <a:ext uri="{FF2B5EF4-FFF2-40B4-BE49-F238E27FC236}">
              <a16:creationId xmlns:a16="http://schemas.microsoft.com/office/drawing/2014/main" id="{DF6F760D-F454-4040-BE4D-0E23822876A9}"/>
            </a:ext>
          </a:extLst>
        </xdr:cNvPr>
        <xdr:cNvCxnSpPr/>
      </xdr:nvCxnSpPr>
      <xdr:spPr>
        <a:xfrm flipV="1">
          <a:off x="3429000" y="9855835"/>
          <a:ext cx="75247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5" name="楕円 194">
          <a:extLst>
            <a:ext uri="{FF2B5EF4-FFF2-40B4-BE49-F238E27FC236}">
              <a16:creationId xmlns:a16="http://schemas.microsoft.com/office/drawing/2014/main" id="{92BD81B0-48EB-45AC-9A30-806BB4FA6C8B}"/>
            </a:ext>
          </a:extLst>
        </xdr:cNvPr>
        <xdr:cNvSpPr/>
      </xdr:nvSpPr>
      <xdr:spPr>
        <a:xfrm>
          <a:off x="2571750" y="9839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38100</xdr:rowOff>
    </xdr:to>
    <xdr:cxnSp macro="">
      <xdr:nvCxnSpPr>
        <xdr:cNvPr id="196" name="直線コネクタ 195">
          <a:extLst>
            <a:ext uri="{FF2B5EF4-FFF2-40B4-BE49-F238E27FC236}">
              <a16:creationId xmlns:a16="http://schemas.microsoft.com/office/drawing/2014/main" id="{CCBF4D5F-F595-4F39-AF1D-6254D383DDE6}"/>
            </a:ext>
          </a:extLst>
        </xdr:cNvPr>
        <xdr:cNvCxnSpPr/>
      </xdr:nvCxnSpPr>
      <xdr:spPr>
        <a:xfrm>
          <a:off x="2619375" y="98774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97" name="楕円 196">
          <a:extLst>
            <a:ext uri="{FF2B5EF4-FFF2-40B4-BE49-F238E27FC236}">
              <a16:creationId xmlns:a16="http://schemas.microsoft.com/office/drawing/2014/main" id="{4103F10D-B482-406B-89EA-061EB8111514}"/>
            </a:ext>
          </a:extLst>
        </xdr:cNvPr>
        <xdr:cNvSpPr/>
      </xdr:nvSpPr>
      <xdr:spPr>
        <a:xfrm>
          <a:off x="1781175" y="9779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61</xdr:row>
      <xdr:rowOff>0</xdr:rowOff>
    </xdr:to>
    <xdr:cxnSp macro="">
      <xdr:nvCxnSpPr>
        <xdr:cNvPr id="198" name="直線コネクタ 197">
          <a:extLst>
            <a:ext uri="{FF2B5EF4-FFF2-40B4-BE49-F238E27FC236}">
              <a16:creationId xmlns:a16="http://schemas.microsoft.com/office/drawing/2014/main" id="{EC535E33-06C6-45CB-AE8C-C8D9090175A8}"/>
            </a:ext>
          </a:extLst>
        </xdr:cNvPr>
        <xdr:cNvCxnSpPr/>
      </xdr:nvCxnSpPr>
      <xdr:spPr>
        <a:xfrm>
          <a:off x="1828800" y="9836785"/>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9" name="楕円 198">
          <a:extLst>
            <a:ext uri="{FF2B5EF4-FFF2-40B4-BE49-F238E27FC236}">
              <a16:creationId xmlns:a16="http://schemas.microsoft.com/office/drawing/2014/main" id="{9884D16A-046B-4115-BCDD-EE8611E74CCF}"/>
            </a:ext>
          </a:extLst>
        </xdr:cNvPr>
        <xdr:cNvSpPr/>
      </xdr:nvSpPr>
      <xdr:spPr>
        <a:xfrm>
          <a:off x="981075" y="9725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118110</xdr:rowOff>
    </xdr:to>
    <xdr:cxnSp macro="">
      <xdr:nvCxnSpPr>
        <xdr:cNvPr id="200" name="直線コネクタ 199">
          <a:extLst>
            <a:ext uri="{FF2B5EF4-FFF2-40B4-BE49-F238E27FC236}">
              <a16:creationId xmlns:a16="http://schemas.microsoft.com/office/drawing/2014/main" id="{D60255BB-24BE-4223-8752-9A3433F65BD3}"/>
            </a:ext>
          </a:extLst>
        </xdr:cNvPr>
        <xdr:cNvCxnSpPr/>
      </xdr:nvCxnSpPr>
      <xdr:spPr>
        <a:xfrm>
          <a:off x="1028700" y="9772650"/>
          <a:ext cx="8001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201" name="n_1aveValue【体育館・プール】&#10;有形固定資産減価償却率">
          <a:extLst>
            <a:ext uri="{FF2B5EF4-FFF2-40B4-BE49-F238E27FC236}">
              <a16:creationId xmlns:a16="http://schemas.microsoft.com/office/drawing/2014/main" id="{BA3E3DD6-BA0D-4096-A2C5-7E441894890B}"/>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2" name="n_2aveValue【体育館・プール】&#10;有形固定資産減価償却率">
          <a:extLst>
            <a:ext uri="{FF2B5EF4-FFF2-40B4-BE49-F238E27FC236}">
              <a16:creationId xmlns:a16="http://schemas.microsoft.com/office/drawing/2014/main" id="{6AA94977-6F8C-44C6-98A3-2B8383BCB702}"/>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3" name="n_3aveValue【体育館・プール】&#10;有形固定資産減価償却率">
          <a:extLst>
            <a:ext uri="{FF2B5EF4-FFF2-40B4-BE49-F238E27FC236}">
              <a16:creationId xmlns:a16="http://schemas.microsoft.com/office/drawing/2014/main" id="{96637E09-1102-4533-B834-B2AD1B51A4F3}"/>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4" name="n_4aveValue【体育館・プール】&#10;有形固定資産減価償却率">
          <a:extLst>
            <a:ext uri="{FF2B5EF4-FFF2-40B4-BE49-F238E27FC236}">
              <a16:creationId xmlns:a16="http://schemas.microsoft.com/office/drawing/2014/main" id="{CB1D3CA3-B430-4143-8333-77E595A28252}"/>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5" name="n_1mainValue【体育館・プール】&#10;有形固定資産減価償却率">
          <a:extLst>
            <a:ext uri="{FF2B5EF4-FFF2-40B4-BE49-F238E27FC236}">
              <a16:creationId xmlns:a16="http://schemas.microsoft.com/office/drawing/2014/main" id="{9DC55AB3-A467-4FE1-9F06-4C1E7DAB4DB8}"/>
            </a:ext>
          </a:extLst>
        </xdr:cNvPr>
        <xdr:cNvSpPr txBox="1"/>
      </xdr:nvSpPr>
      <xdr:spPr>
        <a:xfrm>
          <a:off x="3239144" y="996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6" name="n_2mainValue【体育館・プール】&#10;有形固定資産減価償却率">
          <a:extLst>
            <a:ext uri="{FF2B5EF4-FFF2-40B4-BE49-F238E27FC236}">
              <a16:creationId xmlns:a16="http://schemas.microsoft.com/office/drawing/2014/main" id="{2C7A04A6-A4E5-473E-8436-33E9A304FCF9}"/>
            </a:ext>
          </a:extLst>
        </xdr:cNvPr>
        <xdr:cNvSpPr txBox="1"/>
      </xdr:nvSpPr>
      <xdr:spPr>
        <a:xfrm>
          <a:off x="2439044" y="992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207" name="n_3mainValue【体育館・プール】&#10;有形固定資産減価償却率">
          <a:extLst>
            <a:ext uri="{FF2B5EF4-FFF2-40B4-BE49-F238E27FC236}">
              <a16:creationId xmlns:a16="http://schemas.microsoft.com/office/drawing/2014/main" id="{53FE2029-3B27-4B07-946A-24CCB7A4EA73}"/>
            </a:ext>
          </a:extLst>
        </xdr:cNvPr>
        <xdr:cNvSpPr txBox="1"/>
      </xdr:nvSpPr>
      <xdr:spPr>
        <a:xfrm>
          <a:off x="1648469"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8" name="n_4mainValue【体育館・プール】&#10;有形固定資産減価償却率">
          <a:extLst>
            <a:ext uri="{FF2B5EF4-FFF2-40B4-BE49-F238E27FC236}">
              <a16:creationId xmlns:a16="http://schemas.microsoft.com/office/drawing/2014/main" id="{1354B5AA-41B5-41E2-8E16-A211080BAC9B}"/>
            </a:ext>
          </a:extLst>
        </xdr:cNvPr>
        <xdr:cNvSpPr txBox="1"/>
      </xdr:nvSpPr>
      <xdr:spPr>
        <a:xfrm>
          <a:off x="848369" y="981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DB357A4-2894-4025-8628-1E77BD0A781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91C5A85-5588-4278-95C7-75475CD3CF37}"/>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8ADB31E-5BF4-49F2-857E-B57F3BBFA0E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F318DF0-8322-43D2-A93D-F03E9E13B42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3C7531C-414C-4ED0-8031-9FDC7763388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88F348C-21F0-41BD-8FDF-A6E5BA0FF1F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210ADBB-6E39-434A-AF69-647199D7AF9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761BC33-6947-4DFE-B2FB-299A0223131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2D2D4E2-83DB-470D-820A-5F9865D2121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0F3D1B4-C584-4C96-8665-F689E89D4C3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23E47A22-3259-42B8-9277-BCFC0E2930ED}"/>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9E46DBC4-54FB-4A4A-899C-B396D7808B91}"/>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625E05-A3AC-45A9-8D33-60FFCF595E0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2C3F3C15-20CC-463F-895F-B19A04DB783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B090B03C-8EE7-437D-B679-05EAD88AB590}"/>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CE38DABD-8BB5-487F-BB06-A42B15C134E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9465B69D-145D-4515-82B3-B979ED0E1546}"/>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25610E7A-6860-493E-A07D-94BFF3BA599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D80C9B6B-8B99-4687-8732-EB01479A81C4}"/>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7759FFEE-4B8C-4B41-9E93-4D1255E2D528}"/>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77042D73-1A99-42C5-BB83-F61417852DD9}"/>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B0F407C-B6E2-4243-9F25-C1E2A61D876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472024F5-C196-4AE5-891B-A61A4365549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A5CD096-DAEF-4093-8DEF-70750034941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B5F5ABE6-D51F-44DB-8ED7-358349E9F179}"/>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301BA51B-BBAD-4602-92CD-AF07C5F15432}"/>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F9AF59F9-4FD8-4D0B-9F6A-B67E0474A7D4}"/>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6" name="【体育館・プール】&#10;一人当たり面積最大値テキスト">
          <a:extLst>
            <a:ext uri="{FF2B5EF4-FFF2-40B4-BE49-F238E27FC236}">
              <a16:creationId xmlns:a16="http://schemas.microsoft.com/office/drawing/2014/main" id="{E3163CCD-724D-45D5-B93D-E54893615C95}"/>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7" name="直線コネクタ 236">
          <a:extLst>
            <a:ext uri="{FF2B5EF4-FFF2-40B4-BE49-F238E27FC236}">
              <a16:creationId xmlns:a16="http://schemas.microsoft.com/office/drawing/2014/main" id="{FEA5AE35-B7B9-4CE2-981B-2BD646FF37FA}"/>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8" name="【体育館・プール】&#10;一人当たり面積平均値テキスト">
          <a:extLst>
            <a:ext uri="{FF2B5EF4-FFF2-40B4-BE49-F238E27FC236}">
              <a16:creationId xmlns:a16="http://schemas.microsoft.com/office/drawing/2014/main" id="{E4ADCF9F-8558-4F66-A967-3FED1214C139}"/>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9" name="フローチャート: 判断 238">
          <a:extLst>
            <a:ext uri="{FF2B5EF4-FFF2-40B4-BE49-F238E27FC236}">
              <a16:creationId xmlns:a16="http://schemas.microsoft.com/office/drawing/2014/main" id="{5253D61A-ED84-4D91-B837-14B5DACD547C}"/>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40" name="フローチャート: 判断 239">
          <a:extLst>
            <a:ext uri="{FF2B5EF4-FFF2-40B4-BE49-F238E27FC236}">
              <a16:creationId xmlns:a16="http://schemas.microsoft.com/office/drawing/2014/main" id="{7F03440A-528E-48D4-8AA4-CBB14D33DD77}"/>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41" name="フローチャート: 判断 240">
          <a:extLst>
            <a:ext uri="{FF2B5EF4-FFF2-40B4-BE49-F238E27FC236}">
              <a16:creationId xmlns:a16="http://schemas.microsoft.com/office/drawing/2014/main" id="{095E29EE-9233-41A5-9240-6A94F46783E9}"/>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2" name="フローチャート: 判断 241">
          <a:extLst>
            <a:ext uri="{FF2B5EF4-FFF2-40B4-BE49-F238E27FC236}">
              <a16:creationId xmlns:a16="http://schemas.microsoft.com/office/drawing/2014/main" id="{652C1515-5ADB-4D18-8BDA-B340B2B2DB1D}"/>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3" name="フローチャート: 判断 242">
          <a:extLst>
            <a:ext uri="{FF2B5EF4-FFF2-40B4-BE49-F238E27FC236}">
              <a16:creationId xmlns:a16="http://schemas.microsoft.com/office/drawing/2014/main" id="{0657FDAD-4CEA-4C12-BFF1-CC04E8D5941E}"/>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7EFCF35-0410-4A53-A5EE-1E90BDA480D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01BD609-14B6-4693-A003-C0F704FCE66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F87110-14CB-479D-8A80-51226E9BB48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F668440-4A9F-4CBF-9941-F02AECA09E4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1B05DFE-2674-48AD-8946-9D3C04F76FC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152400</xdr:rowOff>
    </xdr:from>
    <xdr:to>
      <xdr:col>55</xdr:col>
      <xdr:colOff>50800</xdr:colOff>
      <xdr:row>63</xdr:row>
      <xdr:rowOff>82550</xdr:rowOff>
    </xdr:to>
    <xdr:sp macro="" textlink="">
      <xdr:nvSpPr>
        <xdr:cNvPr id="249" name="楕円 248">
          <a:extLst>
            <a:ext uri="{FF2B5EF4-FFF2-40B4-BE49-F238E27FC236}">
              <a16:creationId xmlns:a16="http://schemas.microsoft.com/office/drawing/2014/main" id="{9F615320-6E16-4409-BE63-A168AB7F3CAC}"/>
            </a:ext>
          </a:extLst>
        </xdr:cNvPr>
        <xdr:cNvSpPr/>
      </xdr:nvSpPr>
      <xdr:spPr>
        <a:xfrm>
          <a:off x="9401175" y="10191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50" name="【体育館・プール】&#10;一人当たり面積該当値テキスト">
          <a:extLst>
            <a:ext uri="{FF2B5EF4-FFF2-40B4-BE49-F238E27FC236}">
              <a16:creationId xmlns:a16="http://schemas.microsoft.com/office/drawing/2014/main" id="{456DCDB3-0CD0-441C-9825-E01C5EF02C01}"/>
            </a:ext>
          </a:extLst>
        </xdr:cNvPr>
        <xdr:cNvSpPr txBox="1"/>
      </xdr:nvSpPr>
      <xdr:spPr>
        <a:xfrm>
          <a:off x="9467850"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1" name="楕円 250">
          <a:extLst>
            <a:ext uri="{FF2B5EF4-FFF2-40B4-BE49-F238E27FC236}">
              <a16:creationId xmlns:a16="http://schemas.microsoft.com/office/drawing/2014/main" id="{CB915060-4C60-4B0D-B316-ACE5DD96BAF8}"/>
            </a:ext>
          </a:extLst>
        </xdr:cNvPr>
        <xdr:cNvSpPr/>
      </xdr:nvSpPr>
      <xdr:spPr>
        <a:xfrm>
          <a:off x="86391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31750</xdr:rowOff>
    </xdr:from>
    <xdr:to>
      <xdr:col>55</xdr:col>
      <xdr:colOff>0</xdr:colOff>
      <xdr:row>63</xdr:row>
      <xdr:rowOff>95250</xdr:rowOff>
    </xdr:to>
    <xdr:cxnSp macro="">
      <xdr:nvCxnSpPr>
        <xdr:cNvPr id="252" name="直線コネクタ 251">
          <a:extLst>
            <a:ext uri="{FF2B5EF4-FFF2-40B4-BE49-F238E27FC236}">
              <a16:creationId xmlns:a16="http://schemas.microsoft.com/office/drawing/2014/main" id="{1A2BD88B-31D0-4A42-A1B9-1CA5FD9AE149}"/>
            </a:ext>
          </a:extLst>
        </xdr:cNvPr>
        <xdr:cNvCxnSpPr/>
      </xdr:nvCxnSpPr>
      <xdr:spPr>
        <a:xfrm flipV="1">
          <a:off x="8686800" y="10229850"/>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3" name="楕円 252">
          <a:extLst>
            <a:ext uri="{FF2B5EF4-FFF2-40B4-BE49-F238E27FC236}">
              <a16:creationId xmlns:a16="http://schemas.microsoft.com/office/drawing/2014/main" id="{5A651AFE-1196-4699-98A6-B5EB360BD6E7}"/>
            </a:ext>
          </a:extLst>
        </xdr:cNvPr>
        <xdr:cNvSpPr/>
      </xdr:nvSpPr>
      <xdr:spPr>
        <a:xfrm>
          <a:off x="78390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4" name="直線コネクタ 253">
          <a:extLst>
            <a:ext uri="{FF2B5EF4-FFF2-40B4-BE49-F238E27FC236}">
              <a16:creationId xmlns:a16="http://schemas.microsoft.com/office/drawing/2014/main" id="{4A0C84BF-80E9-49E8-BC59-BAA3E4ACD384}"/>
            </a:ext>
          </a:extLst>
        </xdr:cNvPr>
        <xdr:cNvCxnSpPr/>
      </xdr:nvCxnSpPr>
      <xdr:spPr>
        <a:xfrm>
          <a:off x="7886700" y="10296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5" name="楕円 254">
          <a:extLst>
            <a:ext uri="{FF2B5EF4-FFF2-40B4-BE49-F238E27FC236}">
              <a16:creationId xmlns:a16="http://schemas.microsoft.com/office/drawing/2014/main" id="{5DEABAE0-5019-477E-9418-0C0CBE1F1ED5}"/>
            </a:ext>
          </a:extLst>
        </xdr:cNvPr>
        <xdr:cNvSpPr/>
      </xdr:nvSpPr>
      <xdr:spPr>
        <a:xfrm>
          <a:off x="70294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6" name="直線コネクタ 255">
          <a:extLst>
            <a:ext uri="{FF2B5EF4-FFF2-40B4-BE49-F238E27FC236}">
              <a16:creationId xmlns:a16="http://schemas.microsoft.com/office/drawing/2014/main" id="{339F1CDB-89EA-4357-8998-512881F19BBB}"/>
            </a:ext>
          </a:extLst>
        </xdr:cNvPr>
        <xdr:cNvCxnSpPr/>
      </xdr:nvCxnSpPr>
      <xdr:spPr>
        <a:xfrm>
          <a:off x="70770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57150</xdr:rowOff>
    </xdr:from>
    <xdr:to>
      <xdr:col>36</xdr:col>
      <xdr:colOff>165100</xdr:colOff>
      <xdr:row>63</xdr:row>
      <xdr:rowOff>158750</xdr:rowOff>
    </xdr:to>
    <xdr:sp macro="" textlink="">
      <xdr:nvSpPr>
        <xdr:cNvPr id="257" name="楕円 256">
          <a:extLst>
            <a:ext uri="{FF2B5EF4-FFF2-40B4-BE49-F238E27FC236}">
              <a16:creationId xmlns:a16="http://schemas.microsoft.com/office/drawing/2014/main" id="{A6F59E30-A264-4D37-8B1E-89F546BAB6D8}"/>
            </a:ext>
          </a:extLst>
        </xdr:cNvPr>
        <xdr:cNvSpPr/>
      </xdr:nvSpPr>
      <xdr:spPr>
        <a:xfrm>
          <a:off x="6238875" y="10258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107950</xdr:rowOff>
    </xdr:to>
    <xdr:cxnSp macro="">
      <xdr:nvCxnSpPr>
        <xdr:cNvPr id="258" name="直線コネクタ 257">
          <a:extLst>
            <a:ext uri="{FF2B5EF4-FFF2-40B4-BE49-F238E27FC236}">
              <a16:creationId xmlns:a16="http://schemas.microsoft.com/office/drawing/2014/main" id="{AA5848EE-3608-4AFB-9D6B-2C3EBBF4B8BD}"/>
            </a:ext>
          </a:extLst>
        </xdr:cNvPr>
        <xdr:cNvCxnSpPr/>
      </xdr:nvCxnSpPr>
      <xdr:spPr>
        <a:xfrm flipV="1">
          <a:off x="6286500" y="102965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9" name="n_1aveValue【体育館・プール】&#10;一人当たり面積">
          <a:extLst>
            <a:ext uri="{FF2B5EF4-FFF2-40B4-BE49-F238E27FC236}">
              <a16:creationId xmlns:a16="http://schemas.microsoft.com/office/drawing/2014/main" id="{D2D7C8F6-7E6F-49AF-A548-9BFADB30F009}"/>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60" name="n_2aveValue【体育館・プール】&#10;一人当たり面積">
          <a:extLst>
            <a:ext uri="{FF2B5EF4-FFF2-40B4-BE49-F238E27FC236}">
              <a16:creationId xmlns:a16="http://schemas.microsoft.com/office/drawing/2014/main" id="{F13EB8B4-AC85-4FCC-B16C-5C60119BBD13}"/>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B309F666-D497-4744-A8E5-383059A28849}"/>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2" name="n_4aveValue【体育館・プール】&#10;一人当たり面積">
          <a:extLst>
            <a:ext uri="{FF2B5EF4-FFF2-40B4-BE49-F238E27FC236}">
              <a16:creationId xmlns:a16="http://schemas.microsoft.com/office/drawing/2014/main" id="{CB5DA7FB-0096-4E0A-A6A9-CCB834A1251B}"/>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3" name="n_1mainValue【体育館・プール】&#10;一人当たり面積">
          <a:extLst>
            <a:ext uri="{FF2B5EF4-FFF2-40B4-BE49-F238E27FC236}">
              <a16:creationId xmlns:a16="http://schemas.microsoft.com/office/drawing/2014/main" id="{D87993C3-ED9E-4D6B-AD04-3E9252646F0B}"/>
            </a:ext>
          </a:extLst>
        </xdr:cNvPr>
        <xdr:cNvSpPr txBox="1"/>
      </xdr:nvSpPr>
      <xdr:spPr>
        <a:xfrm>
          <a:off x="845827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4" name="n_2mainValue【体育館・プール】&#10;一人当たり面積">
          <a:extLst>
            <a:ext uri="{FF2B5EF4-FFF2-40B4-BE49-F238E27FC236}">
              <a16:creationId xmlns:a16="http://schemas.microsoft.com/office/drawing/2014/main" id="{6FD485AC-EE5E-4750-A7DF-1A927C41A53E}"/>
            </a:ext>
          </a:extLst>
        </xdr:cNvPr>
        <xdr:cNvSpPr txBox="1"/>
      </xdr:nvSpPr>
      <xdr:spPr>
        <a:xfrm>
          <a:off x="76772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5" name="n_3mainValue【体育館・プール】&#10;一人当たり面積">
          <a:extLst>
            <a:ext uri="{FF2B5EF4-FFF2-40B4-BE49-F238E27FC236}">
              <a16:creationId xmlns:a16="http://schemas.microsoft.com/office/drawing/2014/main" id="{CEE2FB53-D7F3-4BE1-B2C6-AB86E5691656}"/>
            </a:ext>
          </a:extLst>
        </xdr:cNvPr>
        <xdr:cNvSpPr txBox="1"/>
      </xdr:nvSpPr>
      <xdr:spPr>
        <a:xfrm>
          <a:off x="68676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149877</xdr:rowOff>
    </xdr:from>
    <xdr:ext cx="469744" cy="259045"/>
    <xdr:sp macro="" textlink="">
      <xdr:nvSpPr>
        <xdr:cNvPr id="266" name="n_4mainValue【体育館・プール】&#10;一人当たり面積">
          <a:extLst>
            <a:ext uri="{FF2B5EF4-FFF2-40B4-BE49-F238E27FC236}">
              <a16:creationId xmlns:a16="http://schemas.microsoft.com/office/drawing/2014/main" id="{872B56CC-DD66-4959-BD11-0302A5BCCE19}"/>
            </a:ext>
          </a:extLst>
        </xdr:cNvPr>
        <xdr:cNvSpPr txBox="1"/>
      </xdr:nvSpPr>
      <xdr:spPr>
        <a:xfrm>
          <a:off x="60675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FC45B013-68D0-4C66-A352-4D3BED7D159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2842D7CC-C360-45B9-96C7-48992C043DD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AB30EE5D-4F2A-4C21-B14C-D21DDD661790}"/>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1DEABC9A-BFAE-45B4-8485-35B3BDE18DE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6EE756E-BD87-4B38-9E29-E5A5E211C27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3AD0B859-1ED9-4079-A568-9FDCDE58880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82F3B769-3071-492C-A5F3-40C8BC4788C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A20C7ED5-989F-46E5-B5FF-24C87F5AD7B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B6511E37-00C7-4C57-8495-B005023DE7F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959712B-29B7-4F3B-9E3F-8218FE22F7F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ACE76FB0-9AB7-47EF-B242-A06397CD131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6EBD25FE-F93C-4294-A0A5-21E3F92047C0}"/>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74B42F08-1496-4C39-ACCE-C25168281035}"/>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33372201-3932-4BFF-BB40-F9105B538619}"/>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6FD86BFF-37FE-4A00-BB4C-B89E3AF9A70A}"/>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E175BF14-739E-47F4-A9DD-5B3E63B819B7}"/>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B4995F03-00BD-420F-B6EE-33DA131F86B7}"/>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502A5C32-6542-422A-9BC7-FED96D558308}"/>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BE2F3ED2-70DB-4374-A691-588F9CE391BC}"/>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8DEEA389-B653-4128-A3E6-2D89C1E8724F}"/>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DEBD8128-59BA-4477-8B2F-3DB066DBDD79}"/>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74496946-06DA-4E9E-953B-4B4D4A5EE7F0}"/>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379F674D-BC1A-41EF-9016-3E1D331834B6}"/>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D80E5F82-5EC8-46B1-9E7D-BD1B6FE4D8D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CF560385-052C-4C56-B9ED-A51A2E881AF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848D2920-156F-4E20-93D8-E0A24303A19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3" name="直線コネクタ 292">
          <a:extLst>
            <a:ext uri="{FF2B5EF4-FFF2-40B4-BE49-F238E27FC236}">
              <a16:creationId xmlns:a16="http://schemas.microsoft.com/office/drawing/2014/main" id="{1A15207E-C54C-4368-B6C2-2D54F0C20BD2}"/>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40A5708B-A54B-4A72-A4AE-E6D173EF7D11}"/>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5" name="直線コネクタ 294">
          <a:extLst>
            <a:ext uri="{FF2B5EF4-FFF2-40B4-BE49-F238E27FC236}">
              <a16:creationId xmlns:a16="http://schemas.microsoft.com/office/drawing/2014/main" id="{102D9592-307F-4306-9719-54AC043E6E59}"/>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CEAD02F1-F722-4B3F-AF28-9CD407DEC89C}"/>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7" name="直線コネクタ 296">
          <a:extLst>
            <a:ext uri="{FF2B5EF4-FFF2-40B4-BE49-F238E27FC236}">
              <a16:creationId xmlns:a16="http://schemas.microsoft.com/office/drawing/2014/main" id="{F0D33FD2-C9D9-47F4-93D0-C39C92D6BDB5}"/>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2D91DB4A-7A42-4560-BE75-1EE1C2D6CB52}"/>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9" name="フローチャート: 判断 298">
          <a:extLst>
            <a:ext uri="{FF2B5EF4-FFF2-40B4-BE49-F238E27FC236}">
              <a16:creationId xmlns:a16="http://schemas.microsoft.com/office/drawing/2014/main" id="{45267E5D-C14C-4364-898A-B9BE45FC8889}"/>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300" name="フローチャート: 判断 299">
          <a:extLst>
            <a:ext uri="{FF2B5EF4-FFF2-40B4-BE49-F238E27FC236}">
              <a16:creationId xmlns:a16="http://schemas.microsoft.com/office/drawing/2014/main" id="{3E56553A-F55F-4898-8915-AF0401E40FEC}"/>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301" name="フローチャート: 判断 300">
          <a:extLst>
            <a:ext uri="{FF2B5EF4-FFF2-40B4-BE49-F238E27FC236}">
              <a16:creationId xmlns:a16="http://schemas.microsoft.com/office/drawing/2014/main" id="{C4F03B17-4A95-4C7B-A927-7FB621673FE2}"/>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2" name="フローチャート: 判断 301">
          <a:extLst>
            <a:ext uri="{FF2B5EF4-FFF2-40B4-BE49-F238E27FC236}">
              <a16:creationId xmlns:a16="http://schemas.microsoft.com/office/drawing/2014/main" id="{A0A4471C-7033-436F-86F9-1B102672E747}"/>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3" name="フローチャート: 判断 302">
          <a:extLst>
            <a:ext uri="{FF2B5EF4-FFF2-40B4-BE49-F238E27FC236}">
              <a16:creationId xmlns:a16="http://schemas.microsoft.com/office/drawing/2014/main" id="{B838B395-23FA-4426-B192-418687187BC4}"/>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2053E7-37B8-4F3E-87C7-D99C62598B1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DA18EBF-0788-41FB-84A9-FE2B8048E15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AC33A5A-E0B6-44F3-9FAD-25F34A45597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98953EF-E7FE-4D6C-A467-269FE1F5C2E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7AD49FF-B1D6-4B94-8E8E-88EE8AEC8D1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23223</xdr:rowOff>
    </xdr:from>
    <xdr:to>
      <xdr:col>24</xdr:col>
      <xdr:colOff>114300</xdr:colOff>
      <xdr:row>86</xdr:row>
      <xdr:rowOff>124823</xdr:rowOff>
    </xdr:to>
    <xdr:sp macro="" textlink="">
      <xdr:nvSpPr>
        <xdr:cNvPr id="309" name="楕円 308">
          <a:extLst>
            <a:ext uri="{FF2B5EF4-FFF2-40B4-BE49-F238E27FC236}">
              <a16:creationId xmlns:a16="http://schemas.microsoft.com/office/drawing/2014/main" id="{348B8C61-73EA-4EE6-AAF4-9301D0B646BC}"/>
            </a:ext>
          </a:extLst>
        </xdr:cNvPr>
        <xdr:cNvSpPr/>
      </xdr:nvSpPr>
      <xdr:spPr>
        <a:xfrm>
          <a:off x="4124325" y="139519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109600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98D9346A-3F05-4D65-A0F3-E57CC13AB44B}"/>
            </a:ext>
          </a:extLst>
        </xdr:cNvPr>
        <xdr:cNvSpPr txBox="1"/>
      </xdr:nvSpPr>
      <xdr:spPr>
        <a:xfrm>
          <a:off x="4219575" y="1387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11" name="楕円 310">
          <a:extLst>
            <a:ext uri="{FF2B5EF4-FFF2-40B4-BE49-F238E27FC236}">
              <a16:creationId xmlns:a16="http://schemas.microsoft.com/office/drawing/2014/main" id="{7C1D1CD9-6C02-45F7-933F-82935B4C0E9C}"/>
            </a:ext>
          </a:extLst>
        </xdr:cNvPr>
        <xdr:cNvSpPr/>
      </xdr:nvSpPr>
      <xdr:spPr>
        <a:xfrm>
          <a:off x="3381375" y="139257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74023</xdr:rowOff>
    </xdr:to>
    <xdr:cxnSp macro="">
      <xdr:nvCxnSpPr>
        <xdr:cNvPr id="312" name="直線コネクタ 311">
          <a:extLst>
            <a:ext uri="{FF2B5EF4-FFF2-40B4-BE49-F238E27FC236}">
              <a16:creationId xmlns:a16="http://schemas.microsoft.com/office/drawing/2014/main" id="{1E80CBE8-C989-4957-8B69-4A3A571F7F3E}"/>
            </a:ext>
          </a:extLst>
        </xdr:cNvPr>
        <xdr:cNvCxnSpPr/>
      </xdr:nvCxnSpPr>
      <xdr:spPr>
        <a:xfrm>
          <a:off x="3429000" y="13973356"/>
          <a:ext cx="75247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126093</xdr:rowOff>
    </xdr:from>
    <xdr:to>
      <xdr:col>15</xdr:col>
      <xdr:colOff>101600</xdr:colOff>
      <xdr:row>86</xdr:row>
      <xdr:rowOff>56243</xdr:rowOff>
    </xdr:to>
    <xdr:sp macro="" textlink="">
      <xdr:nvSpPr>
        <xdr:cNvPr id="313" name="楕円 312">
          <a:extLst>
            <a:ext uri="{FF2B5EF4-FFF2-40B4-BE49-F238E27FC236}">
              <a16:creationId xmlns:a16="http://schemas.microsoft.com/office/drawing/2014/main" id="{24A7E196-A1A7-46B8-94C9-FEDF7FC36901}"/>
            </a:ext>
          </a:extLst>
        </xdr:cNvPr>
        <xdr:cNvSpPr/>
      </xdr:nvSpPr>
      <xdr:spPr>
        <a:xfrm>
          <a:off x="2571750" y="13886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5443</xdr:rowOff>
    </xdr:from>
    <xdr:to>
      <xdr:col>19</xdr:col>
      <xdr:colOff>177800</xdr:colOff>
      <xdr:row>86</xdr:row>
      <xdr:rowOff>44631</xdr:rowOff>
    </xdr:to>
    <xdr:cxnSp macro="">
      <xdr:nvCxnSpPr>
        <xdr:cNvPr id="314" name="直線コネクタ 313">
          <a:extLst>
            <a:ext uri="{FF2B5EF4-FFF2-40B4-BE49-F238E27FC236}">
              <a16:creationId xmlns:a16="http://schemas.microsoft.com/office/drawing/2014/main" id="{21AB8511-A799-488C-AEE9-5DFEECF24314}"/>
            </a:ext>
          </a:extLst>
        </xdr:cNvPr>
        <xdr:cNvCxnSpPr/>
      </xdr:nvCxnSpPr>
      <xdr:spPr>
        <a:xfrm>
          <a:off x="2619375" y="13934168"/>
          <a:ext cx="80962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64044</xdr:rowOff>
    </xdr:from>
    <xdr:to>
      <xdr:col>10</xdr:col>
      <xdr:colOff>165100</xdr:colOff>
      <xdr:row>85</xdr:row>
      <xdr:rowOff>165644</xdr:rowOff>
    </xdr:to>
    <xdr:sp macro="" textlink="">
      <xdr:nvSpPr>
        <xdr:cNvPr id="315" name="楕円 314">
          <a:extLst>
            <a:ext uri="{FF2B5EF4-FFF2-40B4-BE49-F238E27FC236}">
              <a16:creationId xmlns:a16="http://schemas.microsoft.com/office/drawing/2014/main" id="{DEF60E6E-C3AA-4724-B0E8-C9B35583E813}"/>
            </a:ext>
          </a:extLst>
        </xdr:cNvPr>
        <xdr:cNvSpPr/>
      </xdr:nvSpPr>
      <xdr:spPr>
        <a:xfrm>
          <a:off x="1781175" y="13830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114844</xdr:rowOff>
    </xdr:from>
    <xdr:to>
      <xdr:col>15</xdr:col>
      <xdr:colOff>50800</xdr:colOff>
      <xdr:row>86</xdr:row>
      <xdr:rowOff>5443</xdr:rowOff>
    </xdr:to>
    <xdr:cxnSp macro="">
      <xdr:nvCxnSpPr>
        <xdr:cNvPr id="316" name="直線コネクタ 315">
          <a:extLst>
            <a:ext uri="{FF2B5EF4-FFF2-40B4-BE49-F238E27FC236}">
              <a16:creationId xmlns:a16="http://schemas.microsoft.com/office/drawing/2014/main" id="{975D27B1-CDF1-4468-A0B9-F966BEF19872}"/>
            </a:ext>
          </a:extLst>
        </xdr:cNvPr>
        <xdr:cNvCxnSpPr/>
      </xdr:nvCxnSpPr>
      <xdr:spPr>
        <a:xfrm>
          <a:off x="1828800" y="13878469"/>
          <a:ext cx="790575"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11793</xdr:rowOff>
    </xdr:from>
    <xdr:to>
      <xdr:col>6</xdr:col>
      <xdr:colOff>38100</xdr:colOff>
      <xdr:row>85</xdr:row>
      <xdr:rowOff>113393</xdr:rowOff>
    </xdr:to>
    <xdr:sp macro="" textlink="">
      <xdr:nvSpPr>
        <xdr:cNvPr id="317" name="楕円 316">
          <a:extLst>
            <a:ext uri="{FF2B5EF4-FFF2-40B4-BE49-F238E27FC236}">
              <a16:creationId xmlns:a16="http://schemas.microsoft.com/office/drawing/2014/main" id="{3934CF8F-A1D7-4A9C-AAE2-33BB8FE0DF85}"/>
            </a:ext>
          </a:extLst>
        </xdr:cNvPr>
        <xdr:cNvSpPr/>
      </xdr:nvSpPr>
      <xdr:spPr>
        <a:xfrm>
          <a:off x="981075" y="137722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62593</xdr:rowOff>
    </xdr:from>
    <xdr:to>
      <xdr:col>10</xdr:col>
      <xdr:colOff>114300</xdr:colOff>
      <xdr:row>85</xdr:row>
      <xdr:rowOff>114844</xdr:rowOff>
    </xdr:to>
    <xdr:cxnSp macro="">
      <xdr:nvCxnSpPr>
        <xdr:cNvPr id="318" name="直線コネクタ 317">
          <a:extLst>
            <a:ext uri="{FF2B5EF4-FFF2-40B4-BE49-F238E27FC236}">
              <a16:creationId xmlns:a16="http://schemas.microsoft.com/office/drawing/2014/main" id="{9E0E66EE-24D8-42EB-B41D-D1873FE52B5F}"/>
            </a:ext>
          </a:extLst>
        </xdr:cNvPr>
        <xdr:cNvCxnSpPr/>
      </xdr:nvCxnSpPr>
      <xdr:spPr>
        <a:xfrm>
          <a:off x="1028700" y="13829393"/>
          <a:ext cx="8001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9" name="n_1aveValue【福祉施設】&#10;有形固定資産減価償却率">
          <a:extLst>
            <a:ext uri="{FF2B5EF4-FFF2-40B4-BE49-F238E27FC236}">
              <a16:creationId xmlns:a16="http://schemas.microsoft.com/office/drawing/2014/main" id="{ED692004-415D-4BB5-B13D-70041468E13C}"/>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20" name="n_2aveValue【福祉施設】&#10;有形固定資産減価償却率">
          <a:extLst>
            <a:ext uri="{FF2B5EF4-FFF2-40B4-BE49-F238E27FC236}">
              <a16:creationId xmlns:a16="http://schemas.microsoft.com/office/drawing/2014/main" id="{993607E0-FA1E-4DA5-B4DE-53282D6829E6}"/>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21" name="n_3aveValue【福祉施設】&#10;有形固定資産減価償却率">
          <a:extLst>
            <a:ext uri="{FF2B5EF4-FFF2-40B4-BE49-F238E27FC236}">
              <a16:creationId xmlns:a16="http://schemas.microsoft.com/office/drawing/2014/main" id="{12F45A04-7D90-47D5-B505-913FA829DFC8}"/>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2" name="n_4aveValue【福祉施設】&#10;有形固定資産減価償却率">
          <a:extLst>
            <a:ext uri="{FF2B5EF4-FFF2-40B4-BE49-F238E27FC236}">
              <a16:creationId xmlns:a16="http://schemas.microsoft.com/office/drawing/2014/main" id="{23165B8F-F881-4970-B006-B09915BD3A09}"/>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23" name="n_1mainValue【福祉施設】&#10;有形固定資産減価償却率">
          <a:extLst>
            <a:ext uri="{FF2B5EF4-FFF2-40B4-BE49-F238E27FC236}">
              <a16:creationId xmlns:a16="http://schemas.microsoft.com/office/drawing/2014/main" id="{F6349A60-C024-455B-A4AE-DA9D2912D81F}"/>
            </a:ext>
          </a:extLst>
        </xdr:cNvPr>
        <xdr:cNvSpPr txBox="1"/>
      </xdr:nvSpPr>
      <xdr:spPr>
        <a:xfrm>
          <a:off x="3239144" y="140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47370</xdr:rowOff>
    </xdr:from>
    <xdr:ext cx="405111" cy="259045"/>
    <xdr:sp macro="" textlink="">
      <xdr:nvSpPr>
        <xdr:cNvPr id="324" name="n_2mainValue【福祉施設】&#10;有形固定資産減価償却率">
          <a:extLst>
            <a:ext uri="{FF2B5EF4-FFF2-40B4-BE49-F238E27FC236}">
              <a16:creationId xmlns:a16="http://schemas.microsoft.com/office/drawing/2014/main" id="{01E3AC2D-22BF-4F83-B1FD-F7C3F8B84C86}"/>
            </a:ext>
          </a:extLst>
        </xdr:cNvPr>
        <xdr:cNvSpPr txBox="1"/>
      </xdr:nvSpPr>
      <xdr:spPr>
        <a:xfrm>
          <a:off x="2439044" y="1397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156771</xdr:rowOff>
    </xdr:from>
    <xdr:ext cx="405111" cy="259045"/>
    <xdr:sp macro="" textlink="">
      <xdr:nvSpPr>
        <xdr:cNvPr id="325" name="n_3mainValue【福祉施設】&#10;有形固定資産減価償却率">
          <a:extLst>
            <a:ext uri="{FF2B5EF4-FFF2-40B4-BE49-F238E27FC236}">
              <a16:creationId xmlns:a16="http://schemas.microsoft.com/office/drawing/2014/main" id="{A490A309-CA27-4527-B17D-8B7FA5017C84}"/>
            </a:ext>
          </a:extLst>
        </xdr:cNvPr>
        <xdr:cNvSpPr txBox="1"/>
      </xdr:nvSpPr>
      <xdr:spPr>
        <a:xfrm>
          <a:off x="1648469" y="1392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104520</xdr:rowOff>
    </xdr:from>
    <xdr:ext cx="405111" cy="259045"/>
    <xdr:sp macro="" textlink="">
      <xdr:nvSpPr>
        <xdr:cNvPr id="326" name="n_4mainValue【福祉施設】&#10;有形固定資産減価償却率">
          <a:extLst>
            <a:ext uri="{FF2B5EF4-FFF2-40B4-BE49-F238E27FC236}">
              <a16:creationId xmlns:a16="http://schemas.microsoft.com/office/drawing/2014/main" id="{B8FCE6BF-6C33-445B-A237-2C7B6E0E5F87}"/>
            </a:ext>
          </a:extLst>
        </xdr:cNvPr>
        <xdr:cNvSpPr txBox="1"/>
      </xdr:nvSpPr>
      <xdr:spPr>
        <a:xfrm>
          <a:off x="848369" y="138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3FCB30D1-DD79-416C-AF5D-BAFB72F8CB0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63142CDE-3521-4186-B965-897A93EFADF9}"/>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E9CC6D99-0D5D-4FA6-A508-D9410C1FF69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57969A00-D3D1-4078-9934-D992A350458C}"/>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89BA1332-139C-447E-9C15-D675C01AEC8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CD4EFB22-74F1-4384-AF6B-CDF96742408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576C22B6-DE7E-429F-9161-5A80919D9C15}"/>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B7DFC196-75FA-4A2A-95CB-CF39AFAAB45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BA2E2079-8F83-46AF-A23E-85D051E4099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4F3CAC5D-76BC-4ADE-AA6E-C4B42466FB4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FBF29C4A-3BC1-4641-B01D-4215BFE3A3F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F2BC400-ACFE-42EA-85A0-F48B52B6ED8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4DE7D962-A8EE-4A49-88C4-EF895F0A506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20167E06-1946-4EBD-A018-E02785579D89}"/>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F1F152F9-5C2C-429B-8C47-F964D3D09CF3}"/>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5A385241-5B61-4FB7-A6E5-09021C20510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FF51D61-C098-4E9D-AE9A-E39580ECFAA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2244A9F4-BE3F-4938-AF68-F92FA57A28DD}"/>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53AB00A1-74C7-479B-867C-D4E5DE94A499}"/>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3310B3F8-D4E7-4DA4-BA18-F0DDD77EB8A0}"/>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E045191B-11EA-4A09-AC94-02F61885D9DC}"/>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CACFBEB-4DFD-48F7-8595-52B4EB91432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D6B90453-9F83-4D92-8D76-2F2EA6F16D2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AD0CF606-7A09-44EC-B1B0-828625C8341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E385604A-709C-40CF-B510-37C7DFA63F5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2" name="直線コネクタ 351">
          <a:extLst>
            <a:ext uri="{FF2B5EF4-FFF2-40B4-BE49-F238E27FC236}">
              <a16:creationId xmlns:a16="http://schemas.microsoft.com/office/drawing/2014/main" id="{70DBFF30-E7E3-4CEA-A726-058C51E7B350}"/>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3" name="【福祉施設】&#10;一人当たり面積最小値テキスト">
          <a:extLst>
            <a:ext uri="{FF2B5EF4-FFF2-40B4-BE49-F238E27FC236}">
              <a16:creationId xmlns:a16="http://schemas.microsoft.com/office/drawing/2014/main" id="{B7939D40-CA9E-4D94-BF21-D79513F029E8}"/>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4" name="直線コネクタ 353">
          <a:extLst>
            <a:ext uri="{FF2B5EF4-FFF2-40B4-BE49-F238E27FC236}">
              <a16:creationId xmlns:a16="http://schemas.microsoft.com/office/drawing/2014/main" id="{4721FBBB-F854-4B34-97C6-286F85D330D5}"/>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5" name="【福祉施設】&#10;一人当たり面積最大値テキスト">
          <a:extLst>
            <a:ext uri="{FF2B5EF4-FFF2-40B4-BE49-F238E27FC236}">
              <a16:creationId xmlns:a16="http://schemas.microsoft.com/office/drawing/2014/main" id="{E4FF6D33-AE95-4C45-AD48-E15386F7F95D}"/>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6" name="直線コネクタ 355">
          <a:extLst>
            <a:ext uri="{FF2B5EF4-FFF2-40B4-BE49-F238E27FC236}">
              <a16:creationId xmlns:a16="http://schemas.microsoft.com/office/drawing/2014/main" id="{D1BF1A6C-2661-4946-81E6-EBA405F42F35}"/>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7" name="【福祉施設】&#10;一人当たり面積平均値テキスト">
          <a:extLst>
            <a:ext uri="{FF2B5EF4-FFF2-40B4-BE49-F238E27FC236}">
              <a16:creationId xmlns:a16="http://schemas.microsoft.com/office/drawing/2014/main" id="{6F2BFE38-E048-47A9-A4E6-15CA7B56B6DE}"/>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8" name="フローチャート: 判断 357">
          <a:extLst>
            <a:ext uri="{FF2B5EF4-FFF2-40B4-BE49-F238E27FC236}">
              <a16:creationId xmlns:a16="http://schemas.microsoft.com/office/drawing/2014/main" id="{68A04264-2E2C-4927-AD7A-0DE5C96511D6}"/>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9" name="フローチャート: 判断 358">
          <a:extLst>
            <a:ext uri="{FF2B5EF4-FFF2-40B4-BE49-F238E27FC236}">
              <a16:creationId xmlns:a16="http://schemas.microsoft.com/office/drawing/2014/main" id="{EAB16DDA-61A9-409D-9940-984AB1118F44}"/>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60" name="フローチャート: 判断 359">
          <a:extLst>
            <a:ext uri="{FF2B5EF4-FFF2-40B4-BE49-F238E27FC236}">
              <a16:creationId xmlns:a16="http://schemas.microsoft.com/office/drawing/2014/main" id="{02B3DFCE-1D60-4183-9841-462D02EE50EE}"/>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61" name="フローチャート: 判断 360">
          <a:extLst>
            <a:ext uri="{FF2B5EF4-FFF2-40B4-BE49-F238E27FC236}">
              <a16:creationId xmlns:a16="http://schemas.microsoft.com/office/drawing/2014/main" id="{C137895D-6DE4-427B-8683-1186F73427A0}"/>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2" name="フローチャート: 判断 361">
          <a:extLst>
            <a:ext uri="{FF2B5EF4-FFF2-40B4-BE49-F238E27FC236}">
              <a16:creationId xmlns:a16="http://schemas.microsoft.com/office/drawing/2014/main" id="{483409C0-181B-44B4-9459-74C8DAACF8A0}"/>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67FF87E-073F-4BA3-8A91-3B68367F36A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9717F84-031F-4248-A478-F6059723B63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DEF9465-D315-436B-9B79-ACA418B0D7A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8DB4A36-1A86-4D70-9013-BA9FE71F624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ED47E3FA-0B0B-458C-83CD-65D32E59244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8" name="楕円 367">
          <a:extLst>
            <a:ext uri="{FF2B5EF4-FFF2-40B4-BE49-F238E27FC236}">
              <a16:creationId xmlns:a16="http://schemas.microsoft.com/office/drawing/2014/main" id="{A24E50F8-3D9B-4DDD-B704-3FCD3C3B4868}"/>
            </a:ext>
          </a:extLst>
        </xdr:cNvPr>
        <xdr:cNvSpPr/>
      </xdr:nvSpPr>
      <xdr:spPr>
        <a:xfrm>
          <a:off x="9401175" y="138112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9" name="【福祉施設】&#10;一人当たり面積該当値テキスト">
          <a:extLst>
            <a:ext uri="{FF2B5EF4-FFF2-40B4-BE49-F238E27FC236}">
              <a16:creationId xmlns:a16="http://schemas.microsoft.com/office/drawing/2014/main" id="{4469F090-B157-4995-B875-DF518CD5BF6B}"/>
            </a:ext>
          </a:extLst>
        </xdr:cNvPr>
        <xdr:cNvSpPr txBox="1"/>
      </xdr:nvSpPr>
      <xdr:spPr>
        <a:xfrm>
          <a:off x="946785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70" name="楕円 369">
          <a:extLst>
            <a:ext uri="{FF2B5EF4-FFF2-40B4-BE49-F238E27FC236}">
              <a16:creationId xmlns:a16="http://schemas.microsoft.com/office/drawing/2014/main" id="{34C85970-782F-4356-B51E-73DA10B07BE2}"/>
            </a:ext>
          </a:extLst>
        </xdr:cNvPr>
        <xdr:cNvSpPr/>
      </xdr:nvSpPr>
      <xdr:spPr>
        <a:xfrm>
          <a:off x="86391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71" name="直線コネクタ 370">
          <a:extLst>
            <a:ext uri="{FF2B5EF4-FFF2-40B4-BE49-F238E27FC236}">
              <a16:creationId xmlns:a16="http://schemas.microsoft.com/office/drawing/2014/main" id="{A9B89417-471B-4953-90ED-D2BAC96F1D31}"/>
            </a:ext>
          </a:extLst>
        </xdr:cNvPr>
        <xdr:cNvCxnSpPr/>
      </xdr:nvCxnSpPr>
      <xdr:spPr>
        <a:xfrm>
          <a:off x="8686800" y="138588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72" name="楕円 371">
          <a:extLst>
            <a:ext uri="{FF2B5EF4-FFF2-40B4-BE49-F238E27FC236}">
              <a16:creationId xmlns:a16="http://schemas.microsoft.com/office/drawing/2014/main" id="{5D2E9418-E70A-489E-8EB3-5D66B38F5B70}"/>
            </a:ext>
          </a:extLst>
        </xdr:cNvPr>
        <xdr:cNvSpPr/>
      </xdr:nvSpPr>
      <xdr:spPr>
        <a:xfrm>
          <a:off x="78390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73" name="直線コネクタ 372">
          <a:extLst>
            <a:ext uri="{FF2B5EF4-FFF2-40B4-BE49-F238E27FC236}">
              <a16:creationId xmlns:a16="http://schemas.microsoft.com/office/drawing/2014/main" id="{EC4B4189-696A-4C03-9A3D-0102E3CA285B}"/>
            </a:ext>
          </a:extLst>
        </xdr:cNvPr>
        <xdr:cNvCxnSpPr/>
      </xdr:nvCxnSpPr>
      <xdr:spPr>
        <a:xfrm>
          <a:off x="7886700" y="1385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74" name="楕円 373">
          <a:extLst>
            <a:ext uri="{FF2B5EF4-FFF2-40B4-BE49-F238E27FC236}">
              <a16:creationId xmlns:a16="http://schemas.microsoft.com/office/drawing/2014/main" id="{6CA52B36-4B66-4C89-92E8-75B5CD577003}"/>
            </a:ext>
          </a:extLst>
        </xdr:cNvPr>
        <xdr:cNvSpPr/>
      </xdr:nvSpPr>
      <xdr:spPr>
        <a:xfrm>
          <a:off x="7029450" y="13794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95250</xdr:rowOff>
    </xdr:to>
    <xdr:cxnSp macro="">
      <xdr:nvCxnSpPr>
        <xdr:cNvPr id="375" name="直線コネクタ 374">
          <a:extLst>
            <a:ext uri="{FF2B5EF4-FFF2-40B4-BE49-F238E27FC236}">
              <a16:creationId xmlns:a16="http://schemas.microsoft.com/office/drawing/2014/main" id="{34A5DF63-7484-42F9-A22D-325D1AFDB191}"/>
            </a:ext>
          </a:extLst>
        </xdr:cNvPr>
        <xdr:cNvCxnSpPr/>
      </xdr:nvCxnSpPr>
      <xdr:spPr>
        <a:xfrm>
          <a:off x="7077075" y="13842546"/>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76" name="楕円 375">
          <a:extLst>
            <a:ext uri="{FF2B5EF4-FFF2-40B4-BE49-F238E27FC236}">
              <a16:creationId xmlns:a16="http://schemas.microsoft.com/office/drawing/2014/main" id="{0377CD0B-AEBD-4EED-86DC-6C440CB233E0}"/>
            </a:ext>
          </a:extLst>
        </xdr:cNvPr>
        <xdr:cNvSpPr/>
      </xdr:nvSpPr>
      <xdr:spPr>
        <a:xfrm>
          <a:off x="6238875" y="137949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77" name="直線コネクタ 376">
          <a:extLst>
            <a:ext uri="{FF2B5EF4-FFF2-40B4-BE49-F238E27FC236}">
              <a16:creationId xmlns:a16="http://schemas.microsoft.com/office/drawing/2014/main" id="{0BB2B497-D114-4055-846E-E5E5826B0792}"/>
            </a:ext>
          </a:extLst>
        </xdr:cNvPr>
        <xdr:cNvCxnSpPr/>
      </xdr:nvCxnSpPr>
      <xdr:spPr>
        <a:xfrm>
          <a:off x="6286500" y="1384254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8" name="n_1aveValue【福祉施設】&#10;一人当たり面積">
          <a:extLst>
            <a:ext uri="{FF2B5EF4-FFF2-40B4-BE49-F238E27FC236}">
              <a16:creationId xmlns:a16="http://schemas.microsoft.com/office/drawing/2014/main" id="{5106FFB0-0C01-41F7-8115-A88873B31A0E}"/>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9" name="n_2aveValue【福祉施設】&#10;一人当たり面積">
          <a:extLst>
            <a:ext uri="{FF2B5EF4-FFF2-40B4-BE49-F238E27FC236}">
              <a16:creationId xmlns:a16="http://schemas.microsoft.com/office/drawing/2014/main" id="{AB7DA9DA-6430-4AF5-A110-B1794B21C436}"/>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80" name="n_3aveValue【福祉施設】&#10;一人当たり面積">
          <a:extLst>
            <a:ext uri="{FF2B5EF4-FFF2-40B4-BE49-F238E27FC236}">
              <a16:creationId xmlns:a16="http://schemas.microsoft.com/office/drawing/2014/main" id="{E88C9217-FD1E-4AE5-80CF-2940B4FC95AE}"/>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1" name="n_4aveValue【福祉施設】&#10;一人当たり面積">
          <a:extLst>
            <a:ext uri="{FF2B5EF4-FFF2-40B4-BE49-F238E27FC236}">
              <a16:creationId xmlns:a16="http://schemas.microsoft.com/office/drawing/2014/main" id="{BA529E4B-2EBE-4974-B834-F034BF1F5789}"/>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82" name="n_1mainValue【福祉施設】&#10;一人当たり面積">
          <a:extLst>
            <a:ext uri="{FF2B5EF4-FFF2-40B4-BE49-F238E27FC236}">
              <a16:creationId xmlns:a16="http://schemas.microsoft.com/office/drawing/2014/main" id="{8C0A7053-C597-4150-BE52-DBC37BD06B00}"/>
            </a:ext>
          </a:extLst>
        </xdr:cNvPr>
        <xdr:cNvSpPr txBox="1"/>
      </xdr:nvSpPr>
      <xdr:spPr>
        <a:xfrm>
          <a:off x="845827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3" name="n_2mainValue【福祉施設】&#10;一人当たり面積">
          <a:extLst>
            <a:ext uri="{FF2B5EF4-FFF2-40B4-BE49-F238E27FC236}">
              <a16:creationId xmlns:a16="http://schemas.microsoft.com/office/drawing/2014/main" id="{BDC2A60E-69E3-4369-A1C6-0D829AB9FC30}"/>
            </a:ext>
          </a:extLst>
        </xdr:cNvPr>
        <xdr:cNvSpPr txBox="1"/>
      </xdr:nvSpPr>
      <xdr:spPr>
        <a:xfrm>
          <a:off x="76772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84" name="n_3mainValue【福祉施設】&#10;一人当たり面積">
          <a:extLst>
            <a:ext uri="{FF2B5EF4-FFF2-40B4-BE49-F238E27FC236}">
              <a16:creationId xmlns:a16="http://schemas.microsoft.com/office/drawing/2014/main" id="{A1D53BA8-9C1B-41F9-8CE8-24D71B925D10}"/>
            </a:ext>
          </a:extLst>
        </xdr:cNvPr>
        <xdr:cNvSpPr txBox="1"/>
      </xdr:nvSpPr>
      <xdr:spPr>
        <a:xfrm>
          <a:off x="6867602" y="1388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85" name="n_4mainValue【福祉施設】&#10;一人当たり面積">
          <a:extLst>
            <a:ext uri="{FF2B5EF4-FFF2-40B4-BE49-F238E27FC236}">
              <a16:creationId xmlns:a16="http://schemas.microsoft.com/office/drawing/2014/main" id="{AA78F3BB-40F3-44D0-A405-300F766AD7E2}"/>
            </a:ext>
          </a:extLst>
        </xdr:cNvPr>
        <xdr:cNvSpPr txBox="1"/>
      </xdr:nvSpPr>
      <xdr:spPr>
        <a:xfrm>
          <a:off x="6067502" y="1388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74FF6D0E-0674-467D-87E5-FFDB9C418AF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E3495720-D7B7-4FCB-9573-61AB887D363C}"/>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E3BCC1EC-1224-45F3-BC8A-CF0288AADD9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D93B34B3-2AF2-4F43-A89C-0997591B3CD4}"/>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E171089F-B9E8-4430-B24A-99A65A0BA258}"/>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8B89B45E-8747-4956-AC4D-0C5CB170979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9589ECEC-F5F3-4F04-8815-E5C1B5F1D0E9}"/>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FBA6ABD3-00DA-4963-A143-431433C63EF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71709565-44B0-4F7F-A750-BED4FC231BF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25A2C077-30F3-4B97-BD2D-886F70EB698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21F94562-944E-481A-8749-B0CDFB04967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7" name="直線コネクタ 396">
          <a:extLst>
            <a:ext uri="{FF2B5EF4-FFF2-40B4-BE49-F238E27FC236}">
              <a16:creationId xmlns:a16="http://schemas.microsoft.com/office/drawing/2014/main" id="{53FB016E-CD07-430A-990B-D15AB7165A57}"/>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A777F024-2E63-4F59-87EC-6EC5987A817D}"/>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9" name="直線コネクタ 398">
          <a:extLst>
            <a:ext uri="{FF2B5EF4-FFF2-40B4-BE49-F238E27FC236}">
              <a16:creationId xmlns:a16="http://schemas.microsoft.com/office/drawing/2014/main" id="{B3FBCD68-BA3E-43BA-AB96-B05F1ED400FE}"/>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400" name="テキスト ボックス 399">
          <a:extLst>
            <a:ext uri="{FF2B5EF4-FFF2-40B4-BE49-F238E27FC236}">
              <a16:creationId xmlns:a16="http://schemas.microsoft.com/office/drawing/2014/main" id="{3107700E-C817-4B6E-9D61-87072D33DDE4}"/>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1" name="直線コネクタ 400">
          <a:extLst>
            <a:ext uri="{FF2B5EF4-FFF2-40B4-BE49-F238E27FC236}">
              <a16:creationId xmlns:a16="http://schemas.microsoft.com/office/drawing/2014/main" id="{0A0E0F81-916E-4D93-9B6C-5F1A56237D26}"/>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2" name="テキスト ボックス 401">
          <a:extLst>
            <a:ext uri="{FF2B5EF4-FFF2-40B4-BE49-F238E27FC236}">
              <a16:creationId xmlns:a16="http://schemas.microsoft.com/office/drawing/2014/main" id="{51A37D90-B61B-4DA8-A201-EE571CD824B2}"/>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3" name="直線コネクタ 402">
          <a:extLst>
            <a:ext uri="{FF2B5EF4-FFF2-40B4-BE49-F238E27FC236}">
              <a16:creationId xmlns:a16="http://schemas.microsoft.com/office/drawing/2014/main" id="{9C1A3F4C-A71E-45D3-B597-BEF8DCFB078A}"/>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4" name="テキスト ボックス 403">
          <a:extLst>
            <a:ext uri="{FF2B5EF4-FFF2-40B4-BE49-F238E27FC236}">
              <a16:creationId xmlns:a16="http://schemas.microsoft.com/office/drawing/2014/main" id="{923B745F-8EB6-4952-B34E-3BCCE4EC29CC}"/>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3C07E76-8CD8-4278-9156-550F393EB0E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6" name="テキスト ボックス 405">
          <a:extLst>
            <a:ext uri="{FF2B5EF4-FFF2-40B4-BE49-F238E27FC236}">
              <a16:creationId xmlns:a16="http://schemas.microsoft.com/office/drawing/2014/main" id="{67D508CA-F93E-4723-BDEF-C82EBAEC6556}"/>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AD382626-E46B-4B0A-A216-B096D2A4048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8" name="直線コネクタ 407">
          <a:extLst>
            <a:ext uri="{FF2B5EF4-FFF2-40B4-BE49-F238E27FC236}">
              <a16:creationId xmlns:a16="http://schemas.microsoft.com/office/drawing/2014/main" id="{93BA99D8-CAB2-4A2F-B707-9525DC561038}"/>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495F1CB6-5087-43BD-8F08-2908ACB99838}"/>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0" name="直線コネクタ 409">
          <a:extLst>
            <a:ext uri="{FF2B5EF4-FFF2-40B4-BE49-F238E27FC236}">
              <a16:creationId xmlns:a16="http://schemas.microsoft.com/office/drawing/2014/main" id="{62313072-3AE0-443D-9A3B-8F0D378A6054}"/>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51E447AB-3380-454F-8D36-32325F0F423A}"/>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2" name="直線コネクタ 411">
          <a:extLst>
            <a:ext uri="{FF2B5EF4-FFF2-40B4-BE49-F238E27FC236}">
              <a16:creationId xmlns:a16="http://schemas.microsoft.com/office/drawing/2014/main" id="{F5DF7A3C-5810-4F03-A896-7BDFD88D0555}"/>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6B9C603B-419B-499F-9182-C882E92EF2FB}"/>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4" name="フローチャート: 判断 413">
          <a:extLst>
            <a:ext uri="{FF2B5EF4-FFF2-40B4-BE49-F238E27FC236}">
              <a16:creationId xmlns:a16="http://schemas.microsoft.com/office/drawing/2014/main" id="{0E567549-2C64-4D8B-8ADF-81C6B052B277}"/>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5" name="フローチャート: 判断 414">
          <a:extLst>
            <a:ext uri="{FF2B5EF4-FFF2-40B4-BE49-F238E27FC236}">
              <a16:creationId xmlns:a16="http://schemas.microsoft.com/office/drawing/2014/main" id="{CC0D49A2-E491-4A5F-B9B5-9636E9EF6014}"/>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6" name="フローチャート: 判断 415">
          <a:extLst>
            <a:ext uri="{FF2B5EF4-FFF2-40B4-BE49-F238E27FC236}">
              <a16:creationId xmlns:a16="http://schemas.microsoft.com/office/drawing/2014/main" id="{9DA9CA83-9511-4BA0-A4B2-0873B1A3F2C3}"/>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7" name="フローチャート: 判断 416">
          <a:extLst>
            <a:ext uri="{FF2B5EF4-FFF2-40B4-BE49-F238E27FC236}">
              <a16:creationId xmlns:a16="http://schemas.microsoft.com/office/drawing/2014/main" id="{E441B62B-AAE2-4802-83A8-524D15AEB22E}"/>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8" name="フローチャート: 判断 417">
          <a:extLst>
            <a:ext uri="{FF2B5EF4-FFF2-40B4-BE49-F238E27FC236}">
              <a16:creationId xmlns:a16="http://schemas.microsoft.com/office/drawing/2014/main" id="{6B911DD0-A899-4EDD-A23E-9C03D3B71FAE}"/>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DC64BA6-FDB0-4912-A0DE-0B17578C7D9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4BA7553-FCB3-48A5-B75E-167F14B2D637}"/>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D8552A7-B424-4F04-ABE6-9EC2C52EB03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D5D9C07-CBF6-4159-A505-9B67C2784E5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32CB932F-7D3F-4FF6-A50E-629FF838A16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424" name="楕円 423">
          <a:extLst>
            <a:ext uri="{FF2B5EF4-FFF2-40B4-BE49-F238E27FC236}">
              <a16:creationId xmlns:a16="http://schemas.microsoft.com/office/drawing/2014/main" id="{17A67686-B4D1-4006-9E4E-ACBBDBAFBF8F}"/>
            </a:ext>
          </a:extLst>
        </xdr:cNvPr>
        <xdr:cNvSpPr/>
      </xdr:nvSpPr>
      <xdr:spPr>
        <a:xfrm>
          <a:off x="4124325" y="174899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82059</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A9409CE0-EB27-4F01-80A8-41D4E93B15E2}"/>
            </a:ext>
          </a:extLst>
        </xdr:cNvPr>
        <xdr:cNvSpPr txBox="1"/>
      </xdr:nvSpPr>
      <xdr:spPr>
        <a:xfrm>
          <a:off x="4219575" y="1741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6" name="楕円 425">
          <a:extLst>
            <a:ext uri="{FF2B5EF4-FFF2-40B4-BE49-F238E27FC236}">
              <a16:creationId xmlns:a16="http://schemas.microsoft.com/office/drawing/2014/main" id="{49C0D930-30FF-4D0D-AE50-6E0CD1FA2355}"/>
            </a:ext>
          </a:extLst>
        </xdr:cNvPr>
        <xdr:cNvSpPr/>
      </xdr:nvSpPr>
      <xdr:spPr>
        <a:xfrm>
          <a:off x="33813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46482</xdr:rowOff>
    </xdr:from>
    <xdr:to>
      <xdr:col>24</xdr:col>
      <xdr:colOff>63500</xdr:colOff>
      <xdr:row>108</xdr:row>
      <xdr:rowOff>76200</xdr:rowOff>
    </xdr:to>
    <xdr:cxnSp macro="">
      <xdr:nvCxnSpPr>
        <xdr:cNvPr id="427" name="直線コネクタ 426">
          <a:extLst>
            <a:ext uri="{FF2B5EF4-FFF2-40B4-BE49-F238E27FC236}">
              <a16:creationId xmlns:a16="http://schemas.microsoft.com/office/drawing/2014/main" id="{F00143A4-9667-40D7-9615-5E84D2CC8B3D}"/>
            </a:ext>
          </a:extLst>
        </xdr:cNvPr>
        <xdr:cNvCxnSpPr/>
      </xdr:nvCxnSpPr>
      <xdr:spPr>
        <a:xfrm flipV="1">
          <a:off x="3429000" y="17537557"/>
          <a:ext cx="752475"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28" name="楕円 427">
          <a:extLst>
            <a:ext uri="{FF2B5EF4-FFF2-40B4-BE49-F238E27FC236}">
              <a16:creationId xmlns:a16="http://schemas.microsoft.com/office/drawing/2014/main" id="{AEA5ACAF-1E1D-48B0-9260-74B0C379899E}"/>
            </a:ext>
          </a:extLst>
        </xdr:cNvPr>
        <xdr:cNvSpPr/>
      </xdr:nvSpPr>
      <xdr:spPr>
        <a:xfrm>
          <a:off x="25717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29" name="直線コネクタ 428">
          <a:extLst>
            <a:ext uri="{FF2B5EF4-FFF2-40B4-BE49-F238E27FC236}">
              <a16:creationId xmlns:a16="http://schemas.microsoft.com/office/drawing/2014/main" id="{DBD802CA-D1EA-4974-84EB-A84DBAC3B2C5}"/>
            </a:ext>
          </a:extLst>
        </xdr:cNvPr>
        <xdr:cNvCxnSpPr/>
      </xdr:nvCxnSpPr>
      <xdr:spPr>
        <a:xfrm>
          <a:off x="26193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430" name="楕円 429">
          <a:extLst>
            <a:ext uri="{FF2B5EF4-FFF2-40B4-BE49-F238E27FC236}">
              <a16:creationId xmlns:a16="http://schemas.microsoft.com/office/drawing/2014/main" id="{2F1BEE66-04CE-4737-952F-0F7C936969BC}"/>
            </a:ext>
          </a:extLst>
        </xdr:cNvPr>
        <xdr:cNvSpPr/>
      </xdr:nvSpPr>
      <xdr:spPr>
        <a:xfrm>
          <a:off x="1781175" y="17477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30480</xdr:rowOff>
    </xdr:from>
    <xdr:to>
      <xdr:col>15</xdr:col>
      <xdr:colOff>50800</xdr:colOff>
      <xdr:row>108</xdr:row>
      <xdr:rowOff>76200</xdr:rowOff>
    </xdr:to>
    <xdr:cxnSp macro="">
      <xdr:nvCxnSpPr>
        <xdr:cNvPr id="431" name="直線コネクタ 430">
          <a:extLst>
            <a:ext uri="{FF2B5EF4-FFF2-40B4-BE49-F238E27FC236}">
              <a16:creationId xmlns:a16="http://schemas.microsoft.com/office/drawing/2014/main" id="{D4937B74-31D0-4FAF-9D65-0D5574E4FB69}"/>
            </a:ext>
          </a:extLst>
        </xdr:cNvPr>
        <xdr:cNvCxnSpPr/>
      </xdr:nvCxnSpPr>
      <xdr:spPr>
        <a:xfrm>
          <a:off x="1828800" y="17515205"/>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109982</xdr:rowOff>
    </xdr:from>
    <xdr:to>
      <xdr:col>6</xdr:col>
      <xdr:colOff>38100</xdr:colOff>
      <xdr:row>108</xdr:row>
      <xdr:rowOff>40132</xdr:rowOff>
    </xdr:to>
    <xdr:sp macro="" textlink="">
      <xdr:nvSpPr>
        <xdr:cNvPr id="432" name="楕円 431">
          <a:extLst>
            <a:ext uri="{FF2B5EF4-FFF2-40B4-BE49-F238E27FC236}">
              <a16:creationId xmlns:a16="http://schemas.microsoft.com/office/drawing/2014/main" id="{3EDE25B8-6DAD-41DC-9079-B40FAB9D9A89}"/>
            </a:ext>
          </a:extLst>
        </xdr:cNvPr>
        <xdr:cNvSpPr/>
      </xdr:nvSpPr>
      <xdr:spPr>
        <a:xfrm>
          <a:off x="981075" y="174327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160782</xdr:rowOff>
    </xdr:from>
    <xdr:to>
      <xdr:col>10</xdr:col>
      <xdr:colOff>114300</xdr:colOff>
      <xdr:row>108</xdr:row>
      <xdr:rowOff>30480</xdr:rowOff>
    </xdr:to>
    <xdr:cxnSp macro="">
      <xdr:nvCxnSpPr>
        <xdr:cNvPr id="433" name="直線コネクタ 432">
          <a:extLst>
            <a:ext uri="{FF2B5EF4-FFF2-40B4-BE49-F238E27FC236}">
              <a16:creationId xmlns:a16="http://schemas.microsoft.com/office/drawing/2014/main" id="{FE2C570B-D2FA-4FB5-986B-D107130B43B7}"/>
            </a:ext>
          </a:extLst>
        </xdr:cNvPr>
        <xdr:cNvCxnSpPr/>
      </xdr:nvCxnSpPr>
      <xdr:spPr>
        <a:xfrm>
          <a:off x="1028700" y="17489932"/>
          <a:ext cx="8001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4" name="n_1aveValue【市民会館】&#10;有形固定資産減価償却率">
          <a:extLst>
            <a:ext uri="{FF2B5EF4-FFF2-40B4-BE49-F238E27FC236}">
              <a16:creationId xmlns:a16="http://schemas.microsoft.com/office/drawing/2014/main" id="{2BE92B8A-7D69-49A4-99E8-B52233C798AE}"/>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5" name="n_2aveValue【市民会館】&#10;有形固定資産減価償却率">
          <a:extLst>
            <a:ext uri="{FF2B5EF4-FFF2-40B4-BE49-F238E27FC236}">
              <a16:creationId xmlns:a16="http://schemas.microsoft.com/office/drawing/2014/main" id="{F4E00B30-1618-4C68-84FE-2B3D5F20DE58}"/>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6" name="n_3aveValue【市民会館】&#10;有形固定資産減価償却率">
          <a:extLst>
            <a:ext uri="{FF2B5EF4-FFF2-40B4-BE49-F238E27FC236}">
              <a16:creationId xmlns:a16="http://schemas.microsoft.com/office/drawing/2014/main" id="{5870BE45-44BB-4DCF-95F0-0CA8E0CC0972}"/>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7" name="n_4aveValue【市民会館】&#10;有形固定資産減価償却率">
          <a:extLst>
            <a:ext uri="{FF2B5EF4-FFF2-40B4-BE49-F238E27FC236}">
              <a16:creationId xmlns:a16="http://schemas.microsoft.com/office/drawing/2014/main" id="{26F5C8B8-BA5A-4527-B727-F4C88CC9D7AE}"/>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38" name="n_1mainValue【市民会館】&#10;有形固定資産減価償却率">
          <a:extLst>
            <a:ext uri="{FF2B5EF4-FFF2-40B4-BE49-F238E27FC236}">
              <a16:creationId xmlns:a16="http://schemas.microsoft.com/office/drawing/2014/main" id="{5BDEADFB-09DA-43A9-B883-256A42FCAB48}"/>
            </a:ext>
          </a:extLst>
        </xdr:cNvPr>
        <xdr:cNvSpPr txBox="1"/>
      </xdr:nvSpPr>
      <xdr:spPr>
        <a:xfrm>
          <a:off x="32100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39" name="n_2mainValue【市民会館】&#10;有形固定資産減価償却率">
          <a:extLst>
            <a:ext uri="{FF2B5EF4-FFF2-40B4-BE49-F238E27FC236}">
              <a16:creationId xmlns:a16="http://schemas.microsoft.com/office/drawing/2014/main" id="{5C86B2D4-D039-4C69-8832-0F2749CB7725}"/>
            </a:ext>
          </a:extLst>
        </xdr:cNvPr>
        <xdr:cNvSpPr txBox="1"/>
      </xdr:nvSpPr>
      <xdr:spPr>
        <a:xfrm>
          <a:off x="24099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440" name="n_3mainValue【市民会館】&#10;有形固定資産減価償却率">
          <a:extLst>
            <a:ext uri="{FF2B5EF4-FFF2-40B4-BE49-F238E27FC236}">
              <a16:creationId xmlns:a16="http://schemas.microsoft.com/office/drawing/2014/main" id="{7AE3D253-F272-4D2C-9C44-EA774690395A}"/>
            </a:ext>
          </a:extLst>
        </xdr:cNvPr>
        <xdr:cNvSpPr txBox="1"/>
      </xdr:nvSpPr>
      <xdr:spPr>
        <a:xfrm>
          <a:off x="1648469"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31259</xdr:rowOff>
    </xdr:from>
    <xdr:ext cx="405111" cy="259045"/>
    <xdr:sp macro="" textlink="">
      <xdr:nvSpPr>
        <xdr:cNvPr id="441" name="n_4mainValue【市民会館】&#10;有形固定資産減価償却率">
          <a:extLst>
            <a:ext uri="{FF2B5EF4-FFF2-40B4-BE49-F238E27FC236}">
              <a16:creationId xmlns:a16="http://schemas.microsoft.com/office/drawing/2014/main" id="{410DA47A-85F6-422C-BCEF-B440F0E404B1}"/>
            </a:ext>
          </a:extLst>
        </xdr:cNvPr>
        <xdr:cNvSpPr txBox="1"/>
      </xdr:nvSpPr>
      <xdr:spPr>
        <a:xfrm>
          <a:off x="848369" y="175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5AF3FCAD-52A5-4E1D-ACA2-2BBFC87476C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C19ADE9D-E9A1-4199-BAAB-52619CCAF42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36E8E4F6-E8B9-4D2C-A385-CAC412AC6E6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736514CE-D389-4DC8-8DA6-BD0A5870A88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A3E2F170-EC0A-43B8-8489-F6AB3CC0061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365914D3-FB8C-493D-9704-0EC9B2AFB62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C1669886-6E96-476F-9A7A-642FD5F47CC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D913FBA5-F172-4BA7-B436-7B7E43CE851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5452BBC0-7ADE-4C1A-B1DB-441B2D1CDED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90F26D5E-6055-42CA-A990-556F0F9D289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2" name="直線コネクタ 451">
          <a:extLst>
            <a:ext uri="{FF2B5EF4-FFF2-40B4-BE49-F238E27FC236}">
              <a16:creationId xmlns:a16="http://schemas.microsoft.com/office/drawing/2014/main" id="{C57E37D8-6872-41D5-B18C-6F8F0DEF2AE4}"/>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3" name="テキスト ボックス 452">
          <a:extLst>
            <a:ext uri="{FF2B5EF4-FFF2-40B4-BE49-F238E27FC236}">
              <a16:creationId xmlns:a16="http://schemas.microsoft.com/office/drawing/2014/main" id="{7839F4AE-EAB6-4CBD-98F4-A809DF62BE7F}"/>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87B4CC7C-A64B-4EE6-AF09-1C1FAC2DFF4E}"/>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BE09B398-E3D5-4A2B-843D-3C161D4E40BD}"/>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6" name="直線コネクタ 455">
          <a:extLst>
            <a:ext uri="{FF2B5EF4-FFF2-40B4-BE49-F238E27FC236}">
              <a16:creationId xmlns:a16="http://schemas.microsoft.com/office/drawing/2014/main" id="{D94E5021-057E-4F26-8291-59914FF8DA80}"/>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7" name="テキスト ボックス 456">
          <a:extLst>
            <a:ext uri="{FF2B5EF4-FFF2-40B4-BE49-F238E27FC236}">
              <a16:creationId xmlns:a16="http://schemas.microsoft.com/office/drawing/2014/main" id="{3E984ADA-0CE2-4721-B63A-64913F3740DC}"/>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DFBA1F9-C587-4503-A5C9-A284E6438F3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934B9DE-106C-4640-BE33-1510BEEEA533}"/>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FD9C6A4-A74E-45BB-A968-BC788D5B66D5}"/>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61" name="直線コネクタ 460">
          <a:extLst>
            <a:ext uri="{FF2B5EF4-FFF2-40B4-BE49-F238E27FC236}">
              <a16:creationId xmlns:a16="http://schemas.microsoft.com/office/drawing/2014/main" id="{25012199-BF3A-43CB-B8BC-FB7602DB90BE}"/>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2" name="【市民会館】&#10;一人当たり面積最小値テキスト">
          <a:extLst>
            <a:ext uri="{FF2B5EF4-FFF2-40B4-BE49-F238E27FC236}">
              <a16:creationId xmlns:a16="http://schemas.microsoft.com/office/drawing/2014/main" id="{8D855C8D-8638-46C5-AAE6-B54F34B5A4AE}"/>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3" name="直線コネクタ 462">
          <a:extLst>
            <a:ext uri="{FF2B5EF4-FFF2-40B4-BE49-F238E27FC236}">
              <a16:creationId xmlns:a16="http://schemas.microsoft.com/office/drawing/2014/main" id="{86E5BA0B-2A59-4DD1-9104-9EF0682740F6}"/>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4" name="【市民会館】&#10;一人当たり面積最大値テキスト">
          <a:extLst>
            <a:ext uri="{FF2B5EF4-FFF2-40B4-BE49-F238E27FC236}">
              <a16:creationId xmlns:a16="http://schemas.microsoft.com/office/drawing/2014/main" id="{1B275679-F28C-4760-94C5-D50CA1818520}"/>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5" name="直線コネクタ 464">
          <a:extLst>
            <a:ext uri="{FF2B5EF4-FFF2-40B4-BE49-F238E27FC236}">
              <a16:creationId xmlns:a16="http://schemas.microsoft.com/office/drawing/2014/main" id="{FB776D99-AB98-4AAD-BFCF-406F0522D5BB}"/>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6" name="【市民会館】&#10;一人当たり面積平均値テキスト">
          <a:extLst>
            <a:ext uri="{FF2B5EF4-FFF2-40B4-BE49-F238E27FC236}">
              <a16:creationId xmlns:a16="http://schemas.microsoft.com/office/drawing/2014/main" id="{C458D8B2-18AD-4BF7-9029-071AC1DB2BDF}"/>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7" name="フローチャート: 判断 466">
          <a:extLst>
            <a:ext uri="{FF2B5EF4-FFF2-40B4-BE49-F238E27FC236}">
              <a16:creationId xmlns:a16="http://schemas.microsoft.com/office/drawing/2014/main" id="{A28FE32E-EBD8-48FE-8F83-A1488DF7250D}"/>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a:extLst>
            <a:ext uri="{FF2B5EF4-FFF2-40B4-BE49-F238E27FC236}">
              <a16:creationId xmlns:a16="http://schemas.microsoft.com/office/drawing/2014/main" id="{438A46FB-E2C8-42FA-A148-A1785C25755C}"/>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9" name="フローチャート: 判断 468">
          <a:extLst>
            <a:ext uri="{FF2B5EF4-FFF2-40B4-BE49-F238E27FC236}">
              <a16:creationId xmlns:a16="http://schemas.microsoft.com/office/drawing/2014/main" id="{F9686CD9-D725-4246-B565-9FE9758CAE6C}"/>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70" name="フローチャート: 判断 469">
          <a:extLst>
            <a:ext uri="{FF2B5EF4-FFF2-40B4-BE49-F238E27FC236}">
              <a16:creationId xmlns:a16="http://schemas.microsoft.com/office/drawing/2014/main" id="{075296BD-EE53-432F-9D67-26818A330EDC}"/>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6D14AF78-A8F7-476E-976E-D5C6D1B6005C}"/>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4709FF2-4EE0-4D69-BE2A-FDEDBAB9403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636055E-D6DB-40AD-B122-2B8011F46DD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9343A59-B49C-47BF-AAC9-3B9AFC0CD14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5849426-D452-4A74-ACD9-A95A3E8E5B5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8137364-FF58-49C0-A727-C03EF959F67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77" name="楕円 476">
          <a:extLst>
            <a:ext uri="{FF2B5EF4-FFF2-40B4-BE49-F238E27FC236}">
              <a16:creationId xmlns:a16="http://schemas.microsoft.com/office/drawing/2014/main" id="{8D2D71DC-87B9-40D9-849B-DC6960A7FD64}"/>
            </a:ext>
          </a:extLst>
        </xdr:cNvPr>
        <xdr:cNvSpPr/>
      </xdr:nvSpPr>
      <xdr:spPr>
        <a:xfrm>
          <a:off x="9401175" y="1733740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78" name="【市民会館】&#10;一人当たり面積該当値テキスト">
          <a:extLst>
            <a:ext uri="{FF2B5EF4-FFF2-40B4-BE49-F238E27FC236}">
              <a16:creationId xmlns:a16="http://schemas.microsoft.com/office/drawing/2014/main" id="{45563A38-13A6-4D47-9E35-68A3FEB58D42}"/>
            </a:ext>
          </a:extLst>
        </xdr:cNvPr>
        <xdr:cNvSpPr txBox="1"/>
      </xdr:nvSpPr>
      <xdr:spPr>
        <a:xfrm>
          <a:off x="9467850" y="1725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9" name="楕円 478">
          <a:extLst>
            <a:ext uri="{FF2B5EF4-FFF2-40B4-BE49-F238E27FC236}">
              <a16:creationId xmlns:a16="http://schemas.microsoft.com/office/drawing/2014/main" id="{67DE2912-8B6C-452F-BA25-3E01D3B2E882}"/>
            </a:ext>
          </a:extLst>
        </xdr:cNvPr>
        <xdr:cNvSpPr/>
      </xdr:nvSpPr>
      <xdr:spPr>
        <a:xfrm>
          <a:off x="8639175" y="17337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80" name="直線コネクタ 479">
          <a:extLst>
            <a:ext uri="{FF2B5EF4-FFF2-40B4-BE49-F238E27FC236}">
              <a16:creationId xmlns:a16="http://schemas.microsoft.com/office/drawing/2014/main" id="{CFF53A70-A516-4DEE-9937-A8E6ECFE1FC3}"/>
            </a:ext>
          </a:extLst>
        </xdr:cNvPr>
        <xdr:cNvCxnSpPr/>
      </xdr:nvCxnSpPr>
      <xdr:spPr>
        <a:xfrm>
          <a:off x="8686800" y="173850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81" name="楕円 480">
          <a:extLst>
            <a:ext uri="{FF2B5EF4-FFF2-40B4-BE49-F238E27FC236}">
              <a16:creationId xmlns:a16="http://schemas.microsoft.com/office/drawing/2014/main" id="{2776C0A2-3494-4BD0-A34E-ACAE0E8C2BD7}"/>
            </a:ext>
          </a:extLst>
        </xdr:cNvPr>
        <xdr:cNvSpPr/>
      </xdr:nvSpPr>
      <xdr:spPr>
        <a:xfrm>
          <a:off x="7839075" y="173374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82" name="直線コネクタ 481">
          <a:extLst>
            <a:ext uri="{FF2B5EF4-FFF2-40B4-BE49-F238E27FC236}">
              <a16:creationId xmlns:a16="http://schemas.microsoft.com/office/drawing/2014/main" id="{3E17BC82-B30D-4B96-8D96-4BF65F615C51}"/>
            </a:ext>
          </a:extLst>
        </xdr:cNvPr>
        <xdr:cNvCxnSpPr/>
      </xdr:nvCxnSpPr>
      <xdr:spPr>
        <a:xfrm>
          <a:off x="7886700" y="173850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83" name="楕円 482">
          <a:extLst>
            <a:ext uri="{FF2B5EF4-FFF2-40B4-BE49-F238E27FC236}">
              <a16:creationId xmlns:a16="http://schemas.microsoft.com/office/drawing/2014/main" id="{559A4F0A-7E14-42C5-86D1-923E46C24A1D}"/>
            </a:ext>
          </a:extLst>
        </xdr:cNvPr>
        <xdr:cNvSpPr/>
      </xdr:nvSpPr>
      <xdr:spPr>
        <a:xfrm>
          <a:off x="7029450" y="17337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59055</xdr:rowOff>
    </xdr:to>
    <xdr:cxnSp macro="">
      <xdr:nvCxnSpPr>
        <xdr:cNvPr id="484" name="直線コネクタ 483">
          <a:extLst>
            <a:ext uri="{FF2B5EF4-FFF2-40B4-BE49-F238E27FC236}">
              <a16:creationId xmlns:a16="http://schemas.microsoft.com/office/drawing/2014/main" id="{74B7E254-9E7F-4087-9028-4112F08D4E12}"/>
            </a:ext>
          </a:extLst>
        </xdr:cNvPr>
        <xdr:cNvCxnSpPr/>
      </xdr:nvCxnSpPr>
      <xdr:spPr>
        <a:xfrm>
          <a:off x="7077075" y="1738503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xdr:rowOff>
    </xdr:from>
    <xdr:to>
      <xdr:col>36</xdr:col>
      <xdr:colOff>165100</xdr:colOff>
      <xdr:row>107</xdr:row>
      <xdr:rowOff>109855</xdr:rowOff>
    </xdr:to>
    <xdr:sp macro="" textlink="">
      <xdr:nvSpPr>
        <xdr:cNvPr id="485" name="楕円 484">
          <a:extLst>
            <a:ext uri="{FF2B5EF4-FFF2-40B4-BE49-F238E27FC236}">
              <a16:creationId xmlns:a16="http://schemas.microsoft.com/office/drawing/2014/main" id="{E34B25EC-3593-4ADC-A96D-8D96A9866163}"/>
            </a:ext>
          </a:extLst>
        </xdr:cNvPr>
        <xdr:cNvSpPr/>
      </xdr:nvSpPr>
      <xdr:spPr>
        <a:xfrm>
          <a:off x="6238875" y="17337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59055</xdr:rowOff>
    </xdr:from>
    <xdr:to>
      <xdr:col>41</xdr:col>
      <xdr:colOff>50800</xdr:colOff>
      <xdr:row>107</xdr:row>
      <xdr:rowOff>59055</xdr:rowOff>
    </xdr:to>
    <xdr:cxnSp macro="">
      <xdr:nvCxnSpPr>
        <xdr:cNvPr id="486" name="直線コネクタ 485">
          <a:extLst>
            <a:ext uri="{FF2B5EF4-FFF2-40B4-BE49-F238E27FC236}">
              <a16:creationId xmlns:a16="http://schemas.microsoft.com/office/drawing/2014/main" id="{B470B24E-BCCA-449B-AF7B-853EAB506EAE}"/>
            </a:ext>
          </a:extLst>
        </xdr:cNvPr>
        <xdr:cNvCxnSpPr/>
      </xdr:nvCxnSpPr>
      <xdr:spPr>
        <a:xfrm>
          <a:off x="6286500" y="1738503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7" name="n_1aveValue【市民会館】&#10;一人当たり面積">
          <a:extLst>
            <a:ext uri="{FF2B5EF4-FFF2-40B4-BE49-F238E27FC236}">
              <a16:creationId xmlns:a16="http://schemas.microsoft.com/office/drawing/2014/main" id="{710079A0-3E08-4489-88B2-A4E9F2CF2B33}"/>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8" name="n_2aveValue【市民会館】&#10;一人当たり面積">
          <a:extLst>
            <a:ext uri="{FF2B5EF4-FFF2-40B4-BE49-F238E27FC236}">
              <a16:creationId xmlns:a16="http://schemas.microsoft.com/office/drawing/2014/main" id="{24D78D84-85FB-49E2-A0E0-49EFD8C4E839}"/>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9" name="n_3aveValue【市民会館】&#10;一人当たり面積">
          <a:extLst>
            <a:ext uri="{FF2B5EF4-FFF2-40B4-BE49-F238E27FC236}">
              <a16:creationId xmlns:a16="http://schemas.microsoft.com/office/drawing/2014/main" id="{35B91776-B824-49E9-88FB-3B6B8712EC8A}"/>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E0BB48A7-D512-49D2-9217-2D87F9924311}"/>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91" name="n_1mainValue【市民会館】&#10;一人当たり面積">
          <a:extLst>
            <a:ext uri="{FF2B5EF4-FFF2-40B4-BE49-F238E27FC236}">
              <a16:creationId xmlns:a16="http://schemas.microsoft.com/office/drawing/2014/main" id="{BD31858C-DF64-46D2-AE64-F93C93588FE1}"/>
            </a:ext>
          </a:extLst>
        </xdr:cNvPr>
        <xdr:cNvSpPr txBox="1"/>
      </xdr:nvSpPr>
      <xdr:spPr>
        <a:xfrm>
          <a:off x="8458277"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92" name="n_2mainValue【市民会館】&#10;一人当たり面積">
          <a:extLst>
            <a:ext uri="{FF2B5EF4-FFF2-40B4-BE49-F238E27FC236}">
              <a16:creationId xmlns:a16="http://schemas.microsoft.com/office/drawing/2014/main" id="{92BE435B-4152-4098-9A1D-847A70E4E938}"/>
            </a:ext>
          </a:extLst>
        </xdr:cNvPr>
        <xdr:cNvSpPr txBox="1"/>
      </xdr:nvSpPr>
      <xdr:spPr>
        <a:xfrm>
          <a:off x="7677227"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93" name="n_3mainValue【市民会館】&#10;一人当たり面積">
          <a:extLst>
            <a:ext uri="{FF2B5EF4-FFF2-40B4-BE49-F238E27FC236}">
              <a16:creationId xmlns:a16="http://schemas.microsoft.com/office/drawing/2014/main" id="{55328C15-7EFD-4235-A3A3-E48EED9529B8}"/>
            </a:ext>
          </a:extLst>
        </xdr:cNvPr>
        <xdr:cNvSpPr txBox="1"/>
      </xdr:nvSpPr>
      <xdr:spPr>
        <a:xfrm>
          <a:off x="6867602"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100982</xdr:rowOff>
    </xdr:from>
    <xdr:ext cx="469744" cy="259045"/>
    <xdr:sp macro="" textlink="">
      <xdr:nvSpPr>
        <xdr:cNvPr id="494" name="n_4mainValue【市民会館】&#10;一人当たり面積">
          <a:extLst>
            <a:ext uri="{FF2B5EF4-FFF2-40B4-BE49-F238E27FC236}">
              <a16:creationId xmlns:a16="http://schemas.microsoft.com/office/drawing/2014/main" id="{38028454-79BE-4507-9FF7-2B7DB5A215F9}"/>
            </a:ext>
          </a:extLst>
        </xdr:cNvPr>
        <xdr:cNvSpPr txBox="1"/>
      </xdr:nvSpPr>
      <xdr:spPr>
        <a:xfrm>
          <a:off x="6067502" y="174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D89BB2B1-6240-4CA6-8968-53B6EEC83DF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394273E-9C83-4586-8386-6527DF61336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731036C-F0F3-4E5C-8AEE-3D80F96971AF}"/>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362A872-CF6B-4063-B2CC-61978D651611}"/>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09E1F8A-A903-437C-A42A-CBF7713CDAB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335033C-857B-415D-AB52-9606EBC8F69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4F547C6-C9C4-45C8-8B1D-79E4B5D068E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E7E9009-9E67-407A-A71F-E6DA1E9FD7E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1B89237-3849-4099-9194-507652969DE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3E3B049-05D8-4DA7-B302-D4403B92660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60955C68-638B-430F-AF3A-110E4723150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EB4C275F-DAE3-4850-A861-5EE8DA8AFE8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7957E06F-033F-4764-BAD9-9BEE247B29E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FDE32EBE-775D-4E23-B189-6115850495F1}"/>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85EAE309-46BA-4FCF-AE91-19B455924ED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4705F5D-2D77-4270-ABE6-E2E5C49EFCE7}"/>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04F196C-37F3-4ACD-B6E9-9A0E32356572}"/>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BDBC5BBC-DCEA-47B0-B945-A18C39B95F40}"/>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13F98D8-0ED9-4DB6-9078-45686511EF8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1BCD09B2-4B4B-4C75-ADDD-D8523F6AF738}"/>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2CA887C9-4DB2-44F8-AF52-64ACAADC8A04}"/>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3D75470-D43B-4181-A46B-A097AF00AA6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58C7BABA-61E0-4898-81CB-3374C703642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97CA7881-C0F3-4DD9-B85B-441DA11E582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9" name="直線コネクタ 518">
          <a:extLst>
            <a:ext uri="{FF2B5EF4-FFF2-40B4-BE49-F238E27FC236}">
              <a16:creationId xmlns:a16="http://schemas.microsoft.com/office/drawing/2014/main" id="{3A7A09C9-DC98-4F35-B217-C82F32B6FCAA}"/>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26E6D72-E8C3-4DE8-829A-09AC8AB1E754}"/>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1" name="直線コネクタ 520">
          <a:extLst>
            <a:ext uri="{FF2B5EF4-FFF2-40B4-BE49-F238E27FC236}">
              <a16:creationId xmlns:a16="http://schemas.microsoft.com/office/drawing/2014/main" id="{BE82C4A1-5502-479D-8437-72DA9B02AAC6}"/>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A210C5AB-7B90-4271-9041-76562548BC1F}"/>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3" name="直線コネクタ 522">
          <a:extLst>
            <a:ext uri="{FF2B5EF4-FFF2-40B4-BE49-F238E27FC236}">
              <a16:creationId xmlns:a16="http://schemas.microsoft.com/office/drawing/2014/main" id="{B1799CF8-E609-48E5-8088-93B94F1BB173}"/>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959AEAB-7D90-4892-A095-0BD449CA0F5B}"/>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5" name="フローチャート: 判断 524">
          <a:extLst>
            <a:ext uri="{FF2B5EF4-FFF2-40B4-BE49-F238E27FC236}">
              <a16:creationId xmlns:a16="http://schemas.microsoft.com/office/drawing/2014/main" id="{DE6A7DB7-2BC2-47AE-AC00-83FE79F53076}"/>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6" name="フローチャート: 判断 525">
          <a:extLst>
            <a:ext uri="{FF2B5EF4-FFF2-40B4-BE49-F238E27FC236}">
              <a16:creationId xmlns:a16="http://schemas.microsoft.com/office/drawing/2014/main" id="{4BD701DE-5F03-4561-B2BC-BB8D2479503A}"/>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7" name="フローチャート: 判断 526">
          <a:extLst>
            <a:ext uri="{FF2B5EF4-FFF2-40B4-BE49-F238E27FC236}">
              <a16:creationId xmlns:a16="http://schemas.microsoft.com/office/drawing/2014/main" id="{397D258D-C500-41A0-92EA-6A19C9C00A44}"/>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8" name="フローチャート: 判断 527">
          <a:extLst>
            <a:ext uri="{FF2B5EF4-FFF2-40B4-BE49-F238E27FC236}">
              <a16:creationId xmlns:a16="http://schemas.microsoft.com/office/drawing/2014/main" id="{03BFEFCC-5FBC-4F1F-85B2-766EE249587B}"/>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9" name="フローチャート: 判断 528">
          <a:extLst>
            <a:ext uri="{FF2B5EF4-FFF2-40B4-BE49-F238E27FC236}">
              <a16:creationId xmlns:a16="http://schemas.microsoft.com/office/drawing/2014/main" id="{4BD4ACC8-09F6-4EE7-A0C5-294FF8566769}"/>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7EC22B7-D55A-41D3-B5D5-61FE4560EBCB}"/>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46960C3-2D19-49D2-9D43-265E7A2DAF9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A1B1B4D-5992-4A8D-8CE6-8989AE0EA9C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94C0798-7B4E-4BFD-861D-00FA9C81B31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7579178-3502-4586-B867-6A64C13E8B4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35" name="楕円 534">
          <a:extLst>
            <a:ext uri="{FF2B5EF4-FFF2-40B4-BE49-F238E27FC236}">
              <a16:creationId xmlns:a16="http://schemas.microsoft.com/office/drawing/2014/main" id="{7B2F166F-A10A-481C-96AA-850B007EA531}"/>
            </a:ext>
          </a:extLst>
        </xdr:cNvPr>
        <xdr:cNvSpPr/>
      </xdr:nvSpPr>
      <xdr:spPr>
        <a:xfrm>
          <a:off x="14649450" y="6217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90187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F12CADB-6F8C-4881-ABFB-E6ADC8B7C834}"/>
            </a:ext>
          </a:extLst>
        </xdr:cNvPr>
        <xdr:cNvSpPr txBox="1"/>
      </xdr:nvSpPr>
      <xdr:spPr>
        <a:xfrm>
          <a:off x="14735175"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158750</xdr:rowOff>
    </xdr:from>
    <xdr:to>
      <xdr:col>81</xdr:col>
      <xdr:colOff>101600</xdr:colOff>
      <xdr:row>38</xdr:row>
      <xdr:rowOff>88900</xdr:rowOff>
    </xdr:to>
    <xdr:sp macro="" textlink="">
      <xdr:nvSpPr>
        <xdr:cNvPr id="537" name="楕円 536">
          <a:extLst>
            <a:ext uri="{FF2B5EF4-FFF2-40B4-BE49-F238E27FC236}">
              <a16:creationId xmlns:a16="http://schemas.microsoft.com/office/drawing/2014/main" id="{6465F284-153B-44B7-B94B-F7ECA0FA3FEC}"/>
            </a:ext>
          </a:extLst>
        </xdr:cNvPr>
        <xdr:cNvSpPr/>
      </xdr:nvSpPr>
      <xdr:spPr>
        <a:xfrm>
          <a:off x="13887450" y="615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118110</xdr:rowOff>
    </xdr:to>
    <xdr:cxnSp macro="">
      <xdr:nvCxnSpPr>
        <xdr:cNvPr id="538" name="直線コネクタ 537">
          <a:extLst>
            <a:ext uri="{FF2B5EF4-FFF2-40B4-BE49-F238E27FC236}">
              <a16:creationId xmlns:a16="http://schemas.microsoft.com/office/drawing/2014/main" id="{DA2C9F42-0F42-498D-9A08-D7643CDFECD4}"/>
            </a:ext>
          </a:extLst>
        </xdr:cNvPr>
        <xdr:cNvCxnSpPr/>
      </xdr:nvCxnSpPr>
      <xdr:spPr>
        <a:xfrm>
          <a:off x="13935075" y="6191250"/>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39" name="楕円 538">
          <a:extLst>
            <a:ext uri="{FF2B5EF4-FFF2-40B4-BE49-F238E27FC236}">
              <a16:creationId xmlns:a16="http://schemas.microsoft.com/office/drawing/2014/main" id="{0D99116F-B6E9-4BEC-8089-898391701186}"/>
            </a:ext>
          </a:extLst>
        </xdr:cNvPr>
        <xdr:cNvSpPr/>
      </xdr:nvSpPr>
      <xdr:spPr>
        <a:xfrm>
          <a:off x="13096875" y="6059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38100</xdr:rowOff>
    </xdr:to>
    <xdr:cxnSp macro="">
      <xdr:nvCxnSpPr>
        <xdr:cNvPr id="540" name="直線コネクタ 539">
          <a:extLst>
            <a:ext uri="{FF2B5EF4-FFF2-40B4-BE49-F238E27FC236}">
              <a16:creationId xmlns:a16="http://schemas.microsoft.com/office/drawing/2014/main" id="{3FAFCEE8-D73D-454F-A9FD-67B54BF85570}"/>
            </a:ext>
          </a:extLst>
        </xdr:cNvPr>
        <xdr:cNvCxnSpPr/>
      </xdr:nvCxnSpPr>
      <xdr:spPr>
        <a:xfrm>
          <a:off x="13144500" y="6116320"/>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41" name="楕円 540">
          <a:extLst>
            <a:ext uri="{FF2B5EF4-FFF2-40B4-BE49-F238E27FC236}">
              <a16:creationId xmlns:a16="http://schemas.microsoft.com/office/drawing/2014/main" id="{93B24110-CB3D-4F8B-8997-1AFA2BF08336}"/>
            </a:ext>
          </a:extLst>
        </xdr:cNvPr>
        <xdr:cNvSpPr/>
      </xdr:nvSpPr>
      <xdr:spPr>
        <a:xfrm>
          <a:off x="122967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121920</xdr:rowOff>
    </xdr:to>
    <xdr:cxnSp macro="">
      <xdr:nvCxnSpPr>
        <xdr:cNvPr id="542" name="直線コネクタ 541">
          <a:extLst>
            <a:ext uri="{FF2B5EF4-FFF2-40B4-BE49-F238E27FC236}">
              <a16:creationId xmlns:a16="http://schemas.microsoft.com/office/drawing/2014/main" id="{FEC34CF9-7BCF-49FF-A34F-190E9A7F2C20}"/>
            </a:ext>
          </a:extLst>
        </xdr:cNvPr>
        <xdr:cNvCxnSpPr/>
      </xdr:nvCxnSpPr>
      <xdr:spPr>
        <a:xfrm>
          <a:off x="12344400" y="6029325"/>
          <a:ext cx="8001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43" name="楕円 542">
          <a:extLst>
            <a:ext uri="{FF2B5EF4-FFF2-40B4-BE49-F238E27FC236}">
              <a16:creationId xmlns:a16="http://schemas.microsoft.com/office/drawing/2014/main" id="{C6C6CDE0-5709-483D-B041-B4265E72EB27}"/>
            </a:ext>
          </a:extLst>
        </xdr:cNvPr>
        <xdr:cNvSpPr/>
      </xdr:nvSpPr>
      <xdr:spPr>
        <a:xfrm>
          <a:off x="11487150" y="64795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40</xdr:row>
      <xdr:rowOff>53340</xdr:rowOff>
    </xdr:to>
    <xdr:cxnSp macro="">
      <xdr:nvCxnSpPr>
        <xdr:cNvPr id="544" name="直線コネクタ 543">
          <a:extLst>
            <a:ext uri="{FF2B5EF4-FFF2-40B4-BE49-F238E27FC236}">
              <a16:creationId xmlns:a16="http://schemas.microsoft.com/office/drawing/2014/main" id="{BEE13B16-BD3B-4F16-9F2F-17AFDD6A3593}"/>
            </a:ext>
          </a:extLst>
        </xdr:cNvPr>
        <xdr:cNvCxnSpPr/>
      </xdr:nvCxnSpPr>
      <xdr:spPr>
        <a:xfrm flipV="1">
          <a:off x="11534775" y="6029325"/>
          <a:ext cx="809625" cy="4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B98F8F7-B140-460E-A68D-0F0D1D606268}"/>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B6EDA9EC-21A8-42C0-81C9-FF6886A89490}"/>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BC69F754-4142-4BA2-9056-A1CB5633B66A}"/>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88C0C20-012D-4FC0-8A54-88C2FDC8C681}"/>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105427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2E0B923-28A8-4076-8CD6-5F1C5213F69B}"/>
            </a:ext>
          </a:extLst>
        </xdr:cNvPr>
        <xdr:cNvSpPr txBox="1"/>
      </xdr:nvSpPr>
      <xdr:spPr>
        <a:xfrm>
          <a:off x="13745219"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169D7A0-FB31-4F44-BDA1-D0DC0D903EF4}"/>
            </a:ext>
          </a:extLst>
        </xdr:cNvPr>
        <xdr:cNvSpPr txBox="1"/>
      </xdr:nvSpPr>
      <xdr:spPr>
        <a:xfrm>
          <a:off x="129641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28C1806-9FAF-4FB1-827C-BC9B8BF23872}"/>
            </a:ext>
          </a:extLst>
        </xdr:cNvPr>
        <xdr:cNvSpPr txBox="1"/>
      </xdr:nvSpPr>
      <xdr:spPr>
        <a:xfrm>
          <a:off x="12164069"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DDC850A8-43A3-44F4-AD18-DB07CFB418A4}"/>
            </a:ext>
          </a:extLst>
        </xdr:cNvPr>
        <xdr:cNvSpPr txBox="1"/>
      </xdr:nvSpPr>
      <xdr:spPr>
        <a:xfrm>
          <a:off x="113544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368CB216-4EBB-41A1-A147-109EA14CB14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31E6DE9-D3C8-4081-B55B-2AD4E81D4142}"/>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434D6241-CB26-4D55-9DD4-4F64D3D07BBD}"/>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2877A9C4-BC6D-452E-BDA1-9BE9469F9A7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9C4D118-C935-4EAF-AB85-267A8CAF769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8935182-0A39-401D-9CFA-6A26E011D3B8}"/>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CA7E86B-FFDA-4138-93A0-FCD0A99B43D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03AE772-AC91-42E5-A35D-4B989092B28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1325A30-6D5C-4AA2-806C-15DB41511F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7F98D7A-3CE3-4746-9AC5-3A6AB7597BE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EDC53AB2-CE57-4ACD-8413-04D93852FEDD}"/>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57B9FD4-3756-4BDB-8300-CA3A5C62659B}"/>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D085372B-E24D-40F0-8986-50F9BA3AC7AF}"/>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4EA6F321-9D40-4B40-8F71-A0C3C7CBC711}"/>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0238BA59-233D-457D-811A-817A37902592}"/>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70CE9CC2-F6FE-4671-9260-232B381C11CC}"/>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9568406D-8243-458E-BE22-B8851B9678A0}"/>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C7B56E6F-81E6-42C4-B4FA-58FCF7D5A554}"/>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B7D14999-9936-42B6-8CA8-BEA007C41BDD}"/>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8DD06F90-63AC-41C3-AC0F-2EC22DCA2F48}"/>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8A9925D9-500A-4652-9A5E-C7DD7CC338E9}"/>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DC3C469-CC91-44FB-BAAC-86B3AA06016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96D9D420-0533-4F8F-BE62-37DDBE5DEE83}"/>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C39DB60-2702-4D3E-A6BC-1F25D4CE3FC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0A7AE960-DC72-4E56-A1FC-6F3CB936EDDD}"/>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9B339548-A75E-44C2-88F9-4A489CD5207D}"/>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3919E9F6-8773-4E4A-BB72-CC651B2C7171}"/>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8F96EAC3-1940-41C6-9C58-DE960BA21A40}"/>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EA3FBB1F-1BCD-4B2C-87F6-CE6E62831172}"/>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330268E0-AA99-486A-8388-A993A7DF2360}"/>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734FDA5D-5E94-41E0-BF5E-66DD3F5A7266}"/>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5A133A22-F5F7-4F75-8B80-57715A912598}"/>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778D159C-6896-4BBC-86A0-93036B544FE2}"/>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2759C7EC-F3A4-4850-B1CC-8C704DAE151E}"/>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760334D6-3C04-4AC8-B4B0-6AFF3FA17E5F}"/>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10FFA3C-F570-4DC4-9CCA-61912A5F862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35D1ADC-B1EA-4223-93C6-1C73FE0FD14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1324593-E0B0-4697-8994-922207B1A6C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745C86D-DCEC-443E-BE8A-B2884942DD4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2263F9E-8A22-42E2-99AE-BB5DAE442BD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155435</xdr:rowOff>
    </xdr:from>
    <xdr:to>
      <xdr:col>116</xdr:col>
      <xdr:colOff>114300</xdr:colOff>
      <xdr:row>37</xdr:row>
      <xdr:rowOff>85585</xdr:rowOff>
    </xdr:to>
    <xdr:sp macro="" textlink="">
      <xdr:nvSpPr>
        <xdr:cNvPr id="593" name="楕円 592">
          <a:extLst>
            <a:ext uri="{FF2B5EF4-FFF2-40B4-BE49-F238E27FC236}">
              <a16:creationId xmlns:a16="http://schemas.microsoft.com/office/drawing/2014/main" id="{EF811C2A-DDA1-40C9-A8E2-F28B1AA183D0}"/>
            </a:ext>
          </a:extLst>
        </xdr:cNvPr>
        <xdr:cNvSpPr/>
      </xdr:nvSpPr>
      <xdr:spPr>
        <a:xfrm>
          <a:off x="19897725" y="5984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6862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FF9BBC50-C8E4-45A5-A3DC-0ED444D613EA}"/>
            </a:ext>
          </a:extLst>
        </xdr:cNvPr>
        <xdr:cNvSpPr txBox="1"/>
      </xdr:nvSpPr>
      <xdr:spPr>
        <a:xfrm>
          <a:off x="19992975" y="58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157455</xdr:rowOff>
    </xdr:from>
    <xdr:to>
      <xdr:col>112</xdr:col>
      <xdr:colOff>38100</xdr:colOff>
      <xdr:row>37</xdr:row>
      <xdr:rowOff>87605</xdr:rowOff>
    </xdr:to>
    <xdr:sp macro="" textlink="">
      <xdr:nvSpPr>
        <xdr:cNvPr id="595" name="楕円 594">
          <a:extLst>
            <a:ext uri="{FF2B5EF4-FFF2-40B4-BE49-F238E27FC236}">
              <a16:creationId xmlns:a16="http://schemas.microsoft.com/office/drawing/2014/main" id="{EFECF247-3D0C-473C-AC5B-945875BA427E}"/>
            </a:ext>
          </a:extLst>
        </xdr:cNvPr>
        <xdr:cNvSpPr/>
      </xdr:nvSpPr>
      <xdr:spPr>
        <a:xfrm>
          <a:off x="19154775" y="59899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34785</xdr:rowOff>
    </xdr:from>
    <xdr:to>
      <xdr:col>116</xdr:col>
      <xdr:colOff>63500</xdr:colOff>
      <xdr:row>37</xdr:row>
      <xdr:rowOff>36805</xdr:rowOff>
    </xdr:to>
    <xdr:cxnSp macro="">
      <xdr:nvCxnSpPr>
        <xdr:cNvPr id="596" name="直線コネクタ 595">
          <a:extLst>
            <a:ext uri="{FF2B5EF4-FFF2-40B4-BE49-F238E27FC236}">
              <a16:creationId xmlns:a16="http://schemas.microsoft.com/office/drawing/2014/main" id="{380C1B93-0CFA-4268-BBA9-455F5D5438F0}"/>
            </a:ext>
          </a:extLst>
        </xdr:cNvPr>
        <xdr:cNvCxnSpPr/>
      </xdr:nvCxnSpPr>
      <xdr:spPr>
        <a:xfrm flipV="1">
          <a:off x="19202400" y="6022835"/>
          <a:ext cx="752475"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157550</xdr:rowOff>
    </xdr:from>
    <xdr:to>
      <xdr:col>107</xdr:col>
      <xdr:colOff>101600</xdr:colOff>
      <xdr:row>37</xdr:row>
      <xdr:rowOff>87700</xdr:rowOff>
    </xdr:to>
    <xdr:sp macro="" textlink="">
      <xdr:nvSpPr>
        <xdr:cNvPr id="597" name="楕円 596">
          <a:extLst>
            <a:ext uri="{FF2B5EF4-FFF2-40B4-BE49-F238E27FC236}">
              <a16:creationId xmlns:a16="http://schemas.microsoft.com/office/drawing/2014/main" id="{9FFE621F-470B-4C54-AF11-9C52F498A2E9}"/>
            </a:ext>
          </a:extLst>
        </xdr:cNvPr>
        <xdr:cNvSpPr/>
      </xdr:nvSpPr>
      <xdr:spPr>
        <a:xfrm>
          <a:off x="18345150" y="5990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36805</xdr:rowOff>
    </xdr:from>
    <xdr:to>
      <xdr:col>111</xdr:col>
      <xdr:colOff>177800</xdr:colOff>
      <xdr:row>37</xdr:row>
      <xdr:rowOff>36900</xdr:rowOff>
    </xdr:to>
    <xdr:cxnSp macro="">
      <xdr:nvCxnSpPr>
        <xdr:cNvPr id="598" name="直線コネクタ 597">
          <a:extLst>
            <a:ext uri="{FF2B5EF4-FFF2-40B4-BE49-F238E27FC236}">
              <a16:creationId xmlns:a16="http://schemas.microsoft.com/office/drawing/2014/main" id="{37039D49-16C7-473B-BB6C-56801CFF2E44}"/>
            </a:ext>
          </a:extLst>
        </xdr:cNvPr>
        <xdr:cNvCxnSpPr/>
      </xdr:nvCxnSpPr>
      <xdr:spPr>
        <a:xfrm flipV="1">
          <a:off x="18392775" y="6028030"/>
          <a:ext cx="809625"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156750</xdr:rowOff>
    </xdr:from>
    <xdr:to>
      <xdr:col>102</xdr:col>
      <xdr:colOff>165100</xdr:colOff>
      <xdr:row>37</xdr:row>
      <xdr:rowOff>86900</xdr:rowOff>
    </xdr:to>
    <xdr:sp macro="" textlink="">
      <xdr:nvSpPr>
        <xdr:cNvPr id="599" name="楕円 598">
          <a:extLst>
            <a:ext uri="{FF2B5EF4-FFF2-40B4-BE49-F238E27FC236}">
              <a16:creationId xmlns:a16="http://schemas.microsoft.com/office/drawing/2014/main" id="{D670087B-C2AE-45D1-9A70-E2E89F62BDB8}"/>
            </a:ext>
          </a:extLst>
        </xdr:cNvPr>
        <xdr:cNvSpPr/>
      </xdr:nvSpPr>
      <xdr:spPr>
        <a:xfrm>
          <a:off x="17554575" y="5989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36100</xdr:rowOff>
    </xdr:from>
    <xdr:to>
      <xdr:col>107</xdr:col>
      <xdr:colOff>50800</xdr:colOff>
      <xdr:row>37</xdr:row>
      <xdr:rowOff>36900</xdr:rowOff>
    </xdr:to>
    <xdr:cxnSp macro="">
      <xdr:nvCxnSpPr>
        <xdr:cNvPr id="600" name="直線コネクタ 599">
          <a:extLst>
            <a:ext uri="{FF2B5EF4-FFF2-40B4-BE49-F238E27FC236}">
              <a16:creationId xmlns:a16="http://schemas.microsoft.com/office/drawing/2014/main" id="{97F04376-C458-483D-B586-3DF60B724D63}"/>
            </a:ext>
          </a:extLst>
        </xdr:cNvPr>
        <xdr:cNvCxnSpPr/>
      </xdr:nvCxnSpPr>
      <xdr:spPr>
        <a:xfrm>
          <a:off x="17602200" y="6027325"/>
          <a:ext cx="790575"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95618</xdr:rowOff>
    </xdr:from>
    <xdr:to>
      <xdr:col>98</xdr:col>
      <xdr:colOff>38100</xdr:colOff>
      <xdr:row>39</xdr:row>
      <xdr:rowOff>25768</xdr:rowOff>
    </xdr:to>
    <xdr:sp macro="" textlink="">
      <xdr:nvSpPr>
        <xdr:cNvPr id="601" name="楕円 600">
          <a:extLst>
            <a:ext uri="{FF2B5EF4-FFF2-40B4-BE49-F238E27FC236}">
              <a16:creationId xmlns:a16="http://schemas.microsoft.com/office/drawing/2014/main" id="{728FE1FB-CD9E-4851-A776-8FD918AE4D45}"/>
            </a:ext>
          </a:extLst>
        </xdr:cNvPr>
        <xdr:cNvSpPr/>
      </xdr:nvSpPr>
      <xdr:spPr>
        <a:xfrm>
          <a:off x="16754475" y="62487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36100</xdr:rowOff>
    </xdr:from>
    <xdr:to>
      <xdr:col>102</xdr:col>
      <xdr:colOff>114300</xdr:colOff>
      <xdr:row>38</xdr:row>
      <xdr:rowOff>146418</xdr:rowOff>
    </xdr:to>
    <xdr:cxnSp macro="">
      <xdr:nvCxnSpPr>
        <xdr:cNvPr id="602" name="直線コネクタ 601">
          <a:extLst>
            <a:ext uri="{FF2B5EF4-FFF2-40B4-BE49-F238E27FC236}">
              <a16:creationId xmlns:a16="http://schemas.microsoft.com/office/drawing/2014/main" id="{2039C005-7B43-4357-A5C7-91CCC8E38F01}"/>
            </a:ext>
          </a:extLst>
        </xdr:cNvPr>
        <xdr:cNvCxnSpPr/>
      </xdr:nvCxnSpPr>
      <xdr:spPr>
        <a:xfrm flipV="1">
          <a:off x="16802100" y="6027325"/>
          <a:ext cx="800100" cy="2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209AD857-644D-4686-ADC4-B20E1343F077}"/>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849B04D6-A588-4D43-BEFF-2DCB96EA27CF}"/>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FC3F1D52-74EB-4AD1-A7EA-CBAE3BDC0481}"/>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424BFE8C-8C0D-4E77-9C6E-C474CCD78ACE}"/>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104132</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636D46CF-7119-4686-ABA9-587B7B1F6375}"/>
            </a:ext>
          </a:extLst>
        </xdr:cNvPr>
        <xdr:cNvSpPr txBox="1"/>
      </xdr:nvSpPr>
      <xdr:spPr>
        <a:xfrm>
          <a:off x="18944736" y="57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104227</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7294C363-38E7-4070-9922-F93C01B467DF}"/>
            </a:ext>
          </a:extLst>
        </xdr:cNvPr>
        <xdr:cNvSpPr txBox="1"/>
      </xdr:nvSpPr>
      <xdr:spPr>
        <a:xfrm>
          <a:off x="18163686" y="57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103427</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DF676FCB-3B41-4226-8C5B-1F506A0711BC}"/>
            </a:ext>
          </a:extLst>
        </xdr:cNvPr>
        <xdr:cNvSpPr txBox="1"/>
      </xdr:nvSpPr>
      <xdr:spPr>
        <a:xfrm>
          <a:off x="17354061" y="5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16895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2D02926E-07B0-43A7-9034-772431CBF274}"/>
            </a:ext>
          </a:extLst>
        </xdr:cNvPr>
        <xdr:cNvSpPr txBox="1"/>
      </xdr:nvSpPr>
      <xdr:spPr>
        <a:xfrm>
          <a:off x="16563486" y="63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F903D27E-73E6-4942-B5E8-EA76131C4D7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B46AC17-7473-4000-8DE6-6F18DBE4DB8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86F14BE2-B747-48C8-B223-D5277086082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B8BF9E3-1CFC-46D0-8FDE-AC0194729F4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1D10323E-F8AE-41E1-9F2A-5F1E7B64825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74887393-F038-4E54-B40A-15C0BCE8992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D4FB7D1F-6B34-4BFC-8B3C-559BF709A27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B8251BD-9904-4C60-A778-5F751EDAA3F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6FFB7ED-37A2-4C99-9626-4D6AB8E18E7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24492124-CA61-4050-9BD8-713D7C80414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F573773E-43FA-42CF-A677-86367AB0B38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3599971-80E5-47A7-AE27-1ECDCC231ABB}"/>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E0647C2E-0DFA-4E3B-B056-1D7A60CED86A}"/>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36A94D3E-9A44-46ED-8EC3-E20D2630BE3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C7F67624-3CED-4F34-91D3-88FE83F2697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398830CC-1AD0-4037-A2C1-55744139206E}"/>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5E481733-E17D-48DB-8019-B75C63BC119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CE18CE96-332F-4768-851B-5D851FC339CA}"/>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31797AF9-040F-4C86-A8D4-22E4AF6CE27A}"/>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FBA03019-0E7E-46C7-9B5F-523D8F3317BD}"/>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4CA2B0C-F15B-4068-9861-3D7899711BB9}"/>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BB21F8BE-6390-4EEC-849A-BBCBDD72DC9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EB2B19AD-1AD9-4C45-B678-73ADB8938F4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41657778-C386-47B7-B1C4-4C1D3C49CBD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E7EDC9D4-0B56-4816-B85D-53A87D7D8077}"/>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8A8EB5F9-3FDE-43B5-88BE-9D1ECDF3170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88788CC7-0129-40D3-8232-844B79FD9043}"/>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89DEDF7E-90AB-4CCD-8CC9-F2EFB30A1E10}"/>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4F557993-C648-4327-BBD0-1F98F8ED9FB9}"/>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3CAEFF26-0F74-43FC-97C3-E07CD4650BBF}"/>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8B4C551D-EE10-4022-A650-67242054E12C}"/>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9DCFC73-105C-4AC9-B983-9912E1F1C0CF}"/>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05C9F98E-BD3E-42ED-BE0B-CA7E6F5C06A7}"/>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2A1781AD-972E-4679-A4A3-5EC6F2D73AE0}"/>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EB6D50B2-61F2-407D-AFBD-E508F40B3617}"/>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BC2F0B7E-1551-48C7-920F-02193254D0DE}"/>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11290872-CC2C-47F2-9ECE-1239BD68679B}"/>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A765056-351A-43D2-B6F5-46B3171BEBB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21C5536-7581-4557-A7FA-18D09269A77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58B0EFE-3DCB-4257-B548-19CA23288AF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4C975FB-B3B3-43AC-A2CA-E6FB2F6F23B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AAB139B-29A3-4FEF-A94A-C32B85820CF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653" name="楕円 652">
          <a:extLst>
            <a:ext uri="{FF2B5EF4-FFF2-40B4-BE49-F238E27FC236}">
              <a16:creationId xmlns:a16="http://schemas.microsoft.com/office/drawing/2014/main" id="{6776D492-0F19-4134-947D-413210D8901C}"/>
            </a:ext>
          </a:extLst>
        </xdr:cNvPr>
        <xdr:cNvSpPr/>
      </xdr:nvSpPr>
      <xdr:spPr>
        <a:xfrm>
          <a:off x="14649450" y="98935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29F258A1-51A6-48D3-90E0-4600633D7C21}"/>
            </a:ext>
          </a:extLst>
        </xdr:cNvPr>
        <xdr:cNvSpPr txBox="1"/>
      </xdr:nvSpPr>
      <xdr:spPr>
        <a:xfrm>
          <a:off x="14735175" y="98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5" name="楕円 654">
          <a:extLst>
            <a:ext uri="{FF2B5EF4-FFF2-40B4-BE49-F238E27FC236}">
              <a16:creationId xmlns:a16="http://schemas.microsoft.com/office/drawing/2014/main" id="{41A10115-3BB9-4FD7-93ED-8315F805B6C8}"/>
            </a:ext>
          </a:extLst>
        </xdr:cNvPr>
        <xdr:cNvSpPr/>
      </xdr:nvSpPr>
      <xdr:spPr>
        <a:xfrm>
          <a:off x="13887450" y="98378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66947</xdr:rowOff>
    </xdr:to>
    <xdr:cxnSp macro="">
      <xdr:nvCxnSpPr>
        <xdr:cNvPr id="656" name="直線コネクタ 655">
          <a:extLst>
            <a:ext uri="{FF2B5EF4-FFF2-40B4-BE49-F238E27FC236}">
              <a16:creationId xmlns:a16="http://schemas.microsoft.com/office/drawing/2014/main" id="{95E41F55-0ECC-4211-AD85-0469CBFEDE87}"/>
            </a:ext>
          </a:extLst>
        </xdr:cNvPr>
        <xdr:cNvCxnSpPr/>
      </xdr:nvCxnSpPr>
      <xdr:spPr>
        <a:xfrm>
          <a:off x="13935075" y="9885499"/>
          <a:ext cx="762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57" name="楕円 656">
          <a:extLst>
            <a:ext uri="{FF2B5EF4-FFF2-40B4-BE49-F238E27FC236}">
              <a16:creationId xmlns:a16="http://schemas.microsoft.com/office/drawing/2014/main" id="{8C4CBB04-3CCF-480B-8F0D-77BEAD6102A4}"/>
            </a:ext>
          </a:extLst>
        </xdr:cNvPr>
        <xdr:cNvSpPr/>
      </xdr:nvSpPr>
      <xdr:spPr>
        <a:xfrm>
          <a:off x="130968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4899</xdr:rowOff>
    </xdr:to>
    <xdr:cxnSp macro="">
      <xdr:nvCxnSpPr>
        <xdr:cNvPr id="658" name="直線コネクタ 657">
          <a:extLst>
            <a:ext uri="{FF2B5EF4-FFF2-40B4-BE49-F238E27FC236}">
              <a16:creationId xmlns:a16="http://schemas.microsoft.com/office/drawing/2014/main" id="{6E49CD63-BEE4-494C-9A3C-F3355C9EA515}"/>
            </a:ext>
          </a:extLst>
        </xdr:cNvPr>
        <xdr:cNvCxnSpPr/>
      </xdr:nvCxnSpPr>
      <xdr:spPr>
        <a:xfrm>
          <a:off x="13144500" y="9829800"/>
          <a:ext cx="790575"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9" name="楕円 658">
          <a:extLst>
            <a:ext uri="{FF2B5EF4-FFF2-40B4-BE49-F238E27FC236}">
              <a16:creationId xmlns:a16="http://schemas.microsoft.com/office/drawing/2014/main" id="{6B247297-49E3-474E-B148-F01E1ED64F3D}"/>
            </a:ext>
          </a:extLst>
        </xdr:cNvPr>
        <xdr:cNvSpPr/>
      </xdr:nvSpPr>
      <xdr:spPr>
        <a:xfrm>
          <a:off x="12296775" y="96840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114300</xdr:rowOff>
    </xdr:to>
    <xdr:cxnSp macro="">
      <xdr:nvCxnSpPr>
        <xdr:cNvPr id="660" name="直線コネクタ 659">
          <a:extLst>
            <a:ext uri="{FF2B5EF4-FFF2-40B4-BE49-F238E27FC236}">
              <a16:creationId xmlns:a16="http://schemas.microsoft.com/office/drawing/2014/main" id="{E10C8B89-F8E7-46F9-9E18-B9BD9E594BB3}"/>
            </a:ext>
          </a:extLst>
        </xdr:cNvPr>
        <xdr:cNvCxnSpPr/>
      </xdr:nvCxnSpPr>
      <xdr:spPr>
        <a:xfrm>
          <a:off x="12344400" y="9722122"/>
          <a:ext cx="800100" cy="10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661" name="楕円 660">
          <a:extLst>
            <a:ext uri="{FF2B5EF4-FFF2-40B4-BE49-F238E27FC236}">
              <a16:creationId xmlns:a16="http://schemas.microsoft.com/office/drawing/2014/main" id="{097D35D2-6896-43F1-A0CF-92CDFF195362}"/>
            </a:ext>
          </a:extLst>
        </xdr:cNvPr>
        <xdr:cNvSpPr/>
      </xdr:nvSpPr>
      <xdr:spPr>
        <a:xfrm>
          <a:off x="11487150" y="96022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60</xdr:row>
      <xdr:rowOff>9797</xdr:rowOff>
    </xdr:to>
    <xdr:cxnSp macro="">
      <xdr:nvCxnSpPr>
        <xdr:cNvPr id="662" name="直線コネクタ 661">
          <a:extLst>
            <a:ext uri="{FF2B5EF4-FFF2-40B4-BE49-F238E27FC236}">
              <a16:creationId xmlns:a16="http://schemas.microsoft.com/office/drawing/2014/main" id="{6F8F65EB-A84C-4F2B-B778-577EB076D6AF}"/>
            </a:ext>
          </a:extLst>
        </xdr:cNvPr>
        <xdr:cNvCxnSpPr/>
      </xdr:nvCxnSpPr>
      <xdr:spPr>
        <a:xfrm>
          <a:off x="11534775" y="9649913"/>
          <a:ext cx="809625" cy="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2526EC22-E2B7-492F-9F0E-6A09EE634B1F}"/>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171586B-45DE-4727-97C7-614B01DA0FE3}"/>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7FCBF829-2175-4C1C-A65F-7E35DFF0DC1F}"/>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15A339DF-8C94-4C39-9523-2AF835E4B20B}"/>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BD3876C7-9C7E-4BCF-97E3-6735D7DE22FE}"/>
            </a:ext>
          </a:extLst>
        </xdr:cNvPr>
        <xdr:cNvSpPr txBox="1"/>
      </xdr:nvSpPr>
      <xdr:spPr>
        <a:xfrm>
          <a:off x="13745219" y="992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65BB6487-D40C-4C64-BA75-4E54A466B5F0}"/>
            </a:ext>
          </a:extLst>
        </xdr:cNvPr>
        <xdr:cNvSpPr txBox="1"/>
      </xdr:nvSpPr>
      <xdr:spPr>
        <a:xfrm>
          <a:off x="12964169"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C55A4709-042F-4FFE-9BBA-D501343838F7}"/>
            </a:ext>
          </a:extLst>
        </xdr:cNvPr>
        <xdr:cNvSpPr txBox="1"/>
      </xdr:nvSpPr>
      <xdr:spPr>
        <a:xfrm>
          <a:off x="12164069" y="97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138265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CFC6863F-52B3-419B-9BC7-EB80E4D1B707}"/>
            </a:ext>
          </a:extLst>
        </xdr:cNvPr>
        <xdr:cNvSpPr txBox="1"/>
      </xdr:nvSpPr>
      <xdr:spPr>
        <a:xfrm>
          <a:off x="11354444" y="9695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3783B819-F1EB-48D8-BD9F-514077CC1EE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97F0D12A-281E-4B5D-B197-2EBB1F28774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4D82F0D-848B-47B2-85D4-49495827D48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9E491E23-69F8-446D-AB0F-AE30B217656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D483A8B8-8426-4E53-A546-3F200D5C87F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B2712C3-414B-4E4A-97D7-C856BC9C601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500CEA87-B363-472E-A7E9-3C12D15C5F2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E7C3A366-6F7C-4CA4-9C83-6E199BC292A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BB6D138-C8FC-42DE-B875-892080DB052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49056076-4C51-4820-8270-7008309A818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8015176C-73B5-4816-A98C-3EF8D18C3CE2}"/>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4449DC3D-CA35-4B83-B005-61C9DE76CEC0}"/>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6B907081-269D-4CEB-A369-46BC43C8916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88B6FFB8-3945-44E6-987D-B0853836E67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AAC4FE10-45EC-42E3-AB13-B8BBD3D635C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B2166CC2-3577-45D0-8766-B6390367B84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4688A3A4-1BD0-4689-A8FA-799A5B05A5F8}"/>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1A700E55-82C7-4AF2-BD63-C6640A7F773E}"/>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B2669051-D600-4823-9D47-26C77AF51420}"/>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A1E44C51-6097-427E-B67B-D226D2D52C0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BD74893-7B78-459E-B9B8-DD2CEFF7D13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435C1B6C-6432-442F-A74C-E78A9DC6E76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F3E75B2-F78F-4A1A-9764-C1BA8CC4C86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17C88504-7DCA-44D3-A40A-DF62CDEE60AF}"/>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11E7DF5-38E1-4210-B3C0-5AB483C92CDA}"/>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B380DC05-3388-477D-9883-B8480208C05A}"/>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1F6B6CB2-A518-42B8-8216-959F2F4B459F}"/>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7DA17457-E97E-4AE5-9941-83CEB547BCE8}"/>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F233694-E0B5-4A51-B33A-BA4ECD736545}"/>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C971EC4E-E84B-4360-BDD2-3CF0F4A27D48}"/>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248E1CB1-5692-4ACB-88E8-F59BA0EFDE0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C3424236-4504-4FA5-9E47-70EA8CD21BC6}"/>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443FDA7D-DECF-4A4F-9BBD-782BABD5B2D5}"/>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7D1E033A-1F33-482C-AA54-7209984EE7AC}"/>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E8CDF40-5CA4-447A-9272-CF3DD73F220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17CDB5D-21BC-4275-8C03-C6D78E7AF0F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38CB9C3-799E-45F0-BE9C-9F97D83176B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02B37E1-0FDC-454A-8A02-861F4428180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7C1482C-F451-4156-8AD9-1BC380D2622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a:extLst>
            <a:ext uri="{FF2B5EF4-FFF2-40B4-BE49-F238E27FC236}">
              <a16:creationId xmlns:a16="http://schemas.microsoft.com/office/drawing/2014/main" id="{C1C1844C-4C66-4AC9-9C94-5BBEA68503EE}"/>
            </a:ext>
          </a:extLst>
        </xdr:cNvPr>
        <xdr:cNvSpPr/>
      </xdr:nvSpPr>
      <xdr:spPr>
        <a:xfrm>
          <a:off x="19897725"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C72E1284-211C-4EBC-82D2-25B3C0AAE0C2}"/>
            </a:ext>
          </a:extLst>
        </xdr:cNvPr>
        <xdr:cNvSpPr txBox="1"/>
      </xdr:nvSpPr>
      <xdr:spPr>
        <a:xfrm>
          <a:off x="19992975"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a:extLst>
            <a:ext uri="{FF2B5EF4-FFF2-40B4-BE49-F238E27FC236}">
              <a16:creationId xmlns:a16="http://schemas.microsoft.com/office/drawing/2014/main" id="{880380CB-68C7-4624-8057-C34BB825145C}"/>
            </a:ext>
          </a:extLst>
        </xdr:cNvPr>
        <xdr:cNvSpPr/>
      </xdr:nvSpPr>
      <xdr:spPr>
        <a:xfrm>
          <a:off x="191547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a:extLst>
            <a:ext uri="{FF2B5EF4-FFF2-40B4-BE49-F238E27FC236}">
              <a16:creationId xmlns:a16="http://schemas.microsoft.com/office/drawing/2014/main" id="{12E07FCE-A1C3-4299-A25F-52D17BFE90DD}"/>
            </a:ext>
          </a:extLst>
        </xdr:cNvPr>
        <xdr:cNvCxnSpPr/>
      </xdr:nvCxnSpPr>
      <xdr:spPr>
        <a:xfrm>
          <a:off x="19202400" y="10258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a:extLst>
            <a:ext uri="{FF2B5EF4-FFF2-40B4-BE49-F238E27FC236}">
              <a16:creationId xmlns:a16="http://schemas.microsoft.com/office/drawing/2014/main" id="{1F200DE9-9FB2-479C-BC00-7DCB47A5EB6E}"/>
            </a:ext>
          </a:extLst>
        </xdr:cNvPr>
        <xdr:cNvSpPr/>
      </xdr:nvSpPr>
      <xdr:spPr>
        <a:xfrm>
          <a:off x="18345150"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a:extLst>
            <a:ext uri="{FF2B5EF4-FFF2-40B4-BE49-F238E27FC236}">
              <a16:creationId xmlns:a16="http://schemas.microsoft.com/office/drawing/2014/main" id="{3583FFB3-D91F-4EAA-9879-7376FD0218B3}"/>
            </a:ext>
          </a:extLst>
        </xdr:cNvPr>
        <xdr:cNvCxnSpPr/>
      </xdr:nvCxnSpPr>
      <xdr:spPr>
        <a:xfrm>
          <a:off x="18392775" y="10258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a:extLst>
            <a:ext uri="{FF2B5EF4-FFF2-40B4-BE49-F238E27FC236}">
              <a16:creationId xmlns:a16="http://schemas.microsoft.com/office/drawing/2014/main" id="{A943B8A6-0B4F-4DC1-AF16-E19C2A1779A4}"/>
            </a:ext>
          </a:extLst>
        </xdr:cNvPr>
        <xdr:cNvSpPr/>
      </xdr:nvSpPr>
      <xdr:spPr>
        <a:xfrm>
          <a:off x="17554575" y="1021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a:extLst>
            <a:ext uri="{FF2B5EF4-FFF2-40B4-BE49-F238E27FC236}">
              <a16:creationId xmlns:a16="http://schemas.microsoft.com/office/drawing/2014/main" id="{3081BB8C-693A-4F35-B6A8-7A491A6F137A}"/>
            </a:ext>
          </a:extLst>
        </xdr:cNvPr>
        <xdr:cNvCxnSpPr/>
      </xdr:nvCxnSpPr>
      <xdr:spPr>
        <a:xfrm>
          <a:off x="17602200" y="10258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8" name="楕円 717">
          <a:extLst>
            <a:ext uri="{FF2B5EF4-FFF2-40B4-BE49-F238E27FC236}">
              <a16:creationId xmlns:a16="http://schemas.microsoft.com/office/drawing/2014/main" id="{D4CC7CAE-6784-4840-A726-E625C85F05AF}"/>
            </a:ext>
          </a:extLst>
        </xdr:cNvPr>
        <xdr:cNvSpPr/>
      </xdr:nvSpPr>
      <xdr:spPr>
        <a:xfrm>
          <a:off x="167544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9" name="直線コネクタ 718">
          <a:extLst>
            <a:ext uri="{FF2B5EF4-FFF2-40B4-BE49-F238E27FC236}">
              <a16:creationId xmlns:a16="http://schemas.microsoft.com/office/drawing/2014/main" id="{DDCAC113-2EDB-403B-8603-C0A4BCC50408}"/>
            </a:ext>
          </a:extLst>
        </xdr:cNvPr>
        <xdr:cNvCxnSpPr/>
      </xdr:nvCxnSpPr>
      <xdr:spPr>
        <a:xfrm>
          <a:off x="16802100" y="10258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D7F475FC-259F-465B-9146-0DE2FA649F5A}"/>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2B64A5DB-F3EE-4962-B21F-041A8E61520D}"/>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D5842A00-7D72-4AF5-9882-802319B0A117}"/>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87B87E09-991C-498B-A90E-C628F7F07606}"/>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a:extLst>
            <a:ext uri="{FF2B5EF4-FFF2-40B4-BE49-F238E27FC236}">
              <a16:creationId xmlns:a16="http://schemas.microsoft.com/office/drawing/2014/main" id="{64275EDE-CEA4-47F9-A0E2-F2C89B60D7A9}"/>
            </a:ext>
          </a:extLst>
        </xdr:cNvPr>
        <xdr:cNvSpPr txBox="1"/>
      </xdr:nvSpPr>
      <xdr:spPr>
        <a:xfrm>
          <a:off x="189834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a:extLst>
            <a:ext uri="{FF2B5EF4-FFF2-40B4-BE49-F238E27FC236}">
              <a16:creationId xmlns:a16="http://schemas.microsoft.com/office/drawing/2014/main" id="{174E2C2B-2803-4FA8-9FF4-4C0F09411030}"/>
            </a:ext>
          </a:extLst>
        </xdr:cNvPr>
        <xdr:cNvSpPr txBox="1"/>
      </xdr:nvSpPr>
      <xdr:spPr>
        <a:xfrm>
          <a:off x="181833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a:extLst>
            <a:ext uri="{FF2B5EF4-FFF2-40B4-BE49-F238E27FC236}">
              <a16:creationId xmlns:a16="http://schemas.microsoft.com/office/drawing/2014/main" id="{F3C0068D-2A59-418F-82E9-453B014513FA}"/>
            </a:ext>
          </a:extLst>
        </xdr:cNvPr>
        <xdr:cNvSpPr txBox="1"/>
      </xdr:nvSpPr>
      <xdr:spPr>
        <a:xfrm>
          <a:off x="173832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7" name="n_4mainValue【保健センター・保健所】&#10;一人当たり面積">
          <a:extLst>
            <a:ext uri="{FF2B5EF4-FFF2-40B4-BE49-F238E27FC236}">
              <a16:creationId xmlns:a16="http://schemas.microsoft.com/office/drawing/2014/main" id="{E7BEAF45-87F5-4ED8-9926-A4A4F44121A3}"/>
            </a:ext>
          </a:extLst>
        </xdr:cNvPr>
        <xdr:cNvSpPr txBox="1"/>
      </xdr:nvSpPr>
      <xdr:spPr>
        <a:xfrm>
          <a:off x="165926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90A7BC4-035E-4378-A504-A139FD69F6C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7EDF296-E2CC-477E-BF47-B7F6CA1BA80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A8E2205C-1BF6-4FCE-8D92-A5F2C143550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85AE43E3-B6A1-492F-91D6-A1860222644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338B6F1F-B421-42CF-A7F3-A935886EDB3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6BF075E8-9AD1-4272-8C5B-F0CA094D4B47}"/>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55380B2D-6354-4731-8FB8-C05D8D4E498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81C40510-EF03-40FA-AA38-99A371CC3A7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4661C7A4-7B90-4222-97DC-DF21F65268E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A7A8B26-D897-496D-83D3-6CEC4C812AE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0F2DC526-93E0-4783-9B77-E0FFDF3B809F}"/>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C256B4A3-1955-4394-997B-6DDF1335FFDF}"/>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C7671318-EBC3-44E1-96E6-91ABB5CFE535}"/>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C6CEE60D-FC89-4AAC-93CD-BFC8BA62D2D7}"/>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C1E17686-E4A2-4DF3-8FFB-3EB936A9F0A3}"/>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DEF9EBC1-033A-438E-AEDD-E6B238B107EF}"/>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25BA7BFC-5DFE-4DC3-873E-D3F1E0EFBF70}"/>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EDC39286-3E41-456A-9113-87058089B3B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E5B9476F-FA14-4634-9545-65CACB066932}"/>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CEC554DD-4284-4BFB-AF1D-91A98BE693E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1F5FD9D1-F17D-48D6-9CE8-F5E38CF420B9}"/>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052DBFB-E05C-41A4-8123-122C6D82491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50" name="直線コネクタ 749">
          <a:extLst>
            <a:ext uri="{FF2B5EF4-FFF2-40B4-BE49-F238E27FC236}">
              <a16:creationId xmlns:a16="http://schemas.microsoft.com/office/drawing/2014/main" id="{EDEB97DE-C0D7-4169-932A-24C596A26841}"/>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945CB02-0C5B-452B-AABB-CE6A3D9302CD}"/>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2" name="直線コネクタ 751">
          <a:extLst>
            <a:ext uri="{FF2B5EF4-FFF2-40B4-BE49-F238E27FC236}">
              <a16:creationId xmlns:a16="http://schemas.microsoft.com/office/drawing/2014/main" id="{FD632D69-6D05-4FCE-A8AA-D3702C4F87A7}"/>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7A5C88E0-7081-484D-A92F-C176417954F5}"/>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4" name="直線コネクタ 753">
          <a:extLst>
            <a:ext uri="{FF2B5EF4-FFF2-40B4-BE49-F238E27FC236}">
              <a16:creationId xmlns:a16="http://schemas.microsoft.com/office/drawing/2014/main" id="{19B0D223-C87C-40F6-B9CD-265688AC3768}"/>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32366B7F-A053-4182-9080-3B6FD506BBCF}"/>
            </a:ext>
          </a:extLst>
        </xdr:cNvPr>
        <xdr:cNvSpPr txBox="1"/>
      </xdr:nvSpPr>
      <xdr:spPr>
        <a:xfrm>
          <a:off x="14735175" y="13266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a:extLst>
            <a:ext uri="{FF2B5EF4-FFF2-40B4-BE49-F238E27FC236}">
              <a16:creationId xmlns:a16="http://schemas.microsoft.com/office/drawing/2014/main" id="{D90C9334-9398-42CA-83D6-4F3F68633B65}"/>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7" name="フローチャート: 判断 756">
          <a:extLst>
            <a:ext uri="{FF2B5EF4-FFF2-40B4-BE49-F238E27FC236}">
              <a16:creationId xmlns:a16="http://schemas.microsoft.com/office/drawing/2014/main" id="{620EE0AD-AA4C-4AFA-8C28-6BBA64E50578}"/>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8" name="フローチャート: 判断 757">
          <a:extLst>
            <a:ext uri="{FF2B5EF4-FFF2-40B4-BE49-F238E27FC236}">
              <a16:creationId xmlns:a16="http://schemas.microsoft.com/office/drawing/2014/main" id="{B47013E1-AD3B-485D-B8F0-567C69CE9A51}"/>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9" name="フローチャート: 判断 758">
          <a:extLst>
            <a:ext uri="{FF2B5EF4-FFF2-40B4-BE49-F238E27FC236}">
              <a16:creationId xmlns:a16="http://schemas.microsoft.com/office/drawing/2014/main" id="{6B681E3F-B706-471E-9383-084FE898A21F}"/>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60" name="フローチャート: 判断 759">
          <a:extLst>
            <a:ext uri="{FF2B5EF4-FFF2-40B4-BE49-F238E27FC236}">
              <a16:creationId xmlns:a16="http://schemas.microsoft.com/office/drawing/2014/main" id="{073119BB-C549-4E53-9DE6-C562A926B18F}"/>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18A902B-7288-42C4-87F2-6D1CCFA08F6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22A1FD7-9F61-41AB-B6E5-01DADFA109A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6EF3327-ECC5-42C1-AD57-AFC4E10ADA4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22F35F7-B7DB-452B-B09E-FD6D649B54D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4B227D7-AA67-4138-9648-BE6B8F288F3F}"/>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62737</xdr:rowOff>
    </xdr:from>
    <xdr:to>
      <xdr:col>85</xdr:col>
      <xdr:colOff>177800</xdr:colOff>
      <xdr:row>81</xdr:row>
      <xdr:rowOff>164337</xdr:rowOff>
    </xdr:to>
    <xdr:sp macro="" textlink="">
      <xdr:nvSpPr>
        <xdr:cNvPr id="766" name="楕円 765">
          <a:extLst>
            <a:ext uri="{FF2B5EF4-FFF2-40B4-BE49-F238E27FC236}">
              <a16:creationId xmlns:a16="http://schemas.microsoft.com/office/drawing/2014/main" id="{5B05F1E8-6E96-478C-A690-447C14D0F4C7}"/>
            </a:ext>
          </a:extLst>
        </xdr:cNvPr>
        <xdr:cNvSpPr/>
      </xdr:nvSpPr>
      <xdr:spPr>
        <a:xfrm>
          <a:off x="14649450" y="13181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85614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2D630D51-907A-4811-B5CB-B3E2093C10D7}"/>
            </a:ext>
          </a:extLst>
        </xdr:cNvPr>
        <xdr:cNvSpPr txBox="1"/>
      </xdr:nvSpPr>
      <xdr:spPr>
        <a:xfrm>
          <a:off x="14735175" y="1304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xdr:rowOff>
    </xdr:from>
    <xdr:to>
      <xdr:col>81</xdr:col>
      <xdr:colOff>101600</xdr:colOff>
      <xdr:row>82</xdr:row>
      <xdr:rowOff>116332</xdr:rowOff>
    </xdr:to>
    <xdr:sp macro="" textlink="">
      <xdr:nvSpPr>
        <xdr:cNvPr id="768" name="楕円 767">
          <a:extLst>
            <a:ext uri="{FF2B5EF4-FFF2-40B4-BE49-F238E27FC236}">
              <a16:creationId xmlns:a16="http://schemas.microsoft.com/office/drawing/2014/main" id="{B7A0E843-F986-430B-BB71-BAAD19ED63A9}"/>
            </a:ext>
          </a:extLst>
        </xdr:cNvPr>
        <xdr:cNvSpPr/>
      </xdr:nvSpPr>
      <xdr:spPr>
        <a:xfrm>
          <a:off x="13887450" y="132894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113537</xdr:rowOff>
    </xdr:from>
    <xdr:to>
      <xdr:col>85</xdr:col>
      <xdr:colOff>127000</xdr:colOff>
      <xdr:row>82</xdr:row>
      <xdr:rowOff>65532</xdr:rowOff>
    </xdr:to>
    <xdr:cxnSp macro="">
      <xdr:nvCxnSpPr>
        <xdr:cNvPr id="769" name="直線コネクタ 768">
          <a:extLst>
            <a:ext uri="{FF2B5EF4-FFF2-40B4-BE49-F238E27FC236}">
              <a16:creationId xmlns:a16="http://schemas.microsoft.com/office/drawing/2014/main" id="{A35244E5-5CFA-4E72-917E-D7CEFCCFC4CC}"/>
            </a:ext>
          </a:extLst>
        </xdr:cNvPr>
        <xdr:cNvCxnSpPr/>
      </xdr:nvCxnSpPr>
      <xdr:spPr>
        <a:xfrm flipV="1">
          <a:off x="13935075" y="13229462"/>
          <a:ext cx="762000" cy="1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70" name="楕円 769">
          <a:extLst>
            <a:ext uri="{FF2B5EF4-FFF2-40B4-BE49-F238E27FC236}">
              <a16:creationId xmlns:a16="http://schemas.microsoft.com/office/drawing/2014/main" id="{E7A6272E-14FD-4D13-9BBF-D6C58BD8248F}"/>
            </a:ext>
          </a:extLst>
        </xdr:cNvPr>
        <xdr:cNvSpPr/>
      </xdr:nvSpPr>
      <xdr:spPr>
        <a:xfrm>
          <a:off x="13096875" y="132394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65532</xdr:rowOff>
    </xdr:to>
    <xdr:cxnSp macro="">
      <xdr:nvCxnSpPr>
        <xdr:cNvPr id="771" name="直線コネクタ 770">
          <a:extLst>
            <a:ext uri="{FF2B5EF4-FFF2-40B4-BE49-F238E27FC236}">
              <a16:creationId xmlns:a16="http://schemas.microsoft.com/office/drawing/2014/main" id="{652011BA-AE37-443A-934E-2729F011E7B0}"/>
            </a:ext>
          </a:extLst>
        </xdr:cNvPr>
        <xdr:cNvCxnSpPr/>
      </xdr:nvCxnSpPr>
      <xdr:spPr>
        <a:xfrm>
          <a:off x="13144500" y="13287121"/>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97028</xdr:rowOff>
    </xdr:from>
    <xdr:to>
      <xdr:col>72</xdr:col>
      <xdr:colOff>38100</xdr:colOff>
      <xdr:row>79</xdr:row>
      <xdr:rowOff>27178</xdr:rowOff>
    </xdr:to>
    <xdr:sp macro="" textlink="">
      <xdr:nvSpPr>
        <xdr:cNvPr id="772" name="楕円 771">
          <a:extLst>
            <a:ext uri="{FF2B5EF4-FFF2-40B4-BE49-F238E27FC236}">
              <a16:creationId xmlns:a16="http://schemas.microsoft.com/office/drawing/2014/main" id="{02F5CD1A-0648-4999-8531-F916869B602C}"/>
            </a:ext>
          </a:extLst>
        </xdr:cNvPr>
        <xdr:cNvSpPr/>
      </xdr:nvSpPr>
      <xdr:spPr>
        <a:xfrm>
          <a:off x="12296775" y="12727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147828</xdr:rowOff>
    </xdr:from>
    <xdr:to>
      <xdr:col>76</xdr:col>
      <xdr:colOff>114300</xdr:colOff>
      <xdr:row>82</xdr:row>
      <xdr:rowOff>6096</xdr:rowOff>
    </xdr:to>
    <xdr:cxnSp macro="">
      <xdr:nvCxnSpPr>
        <xdr:cNvPr id="773" name="直線コネクタ 772">
          <a:extLst>
            <a:ext uri="{FF2B5EF4-FFF2-40B4-BE49-F238E27FC236}">
              <a16:creationId xmlns:a16="http://schemas.microsoft.com/office/drawing/2014/main" id="{27600E6F-96F5-421A-BF9B-18F778A9B8A0}"/>
            </a:ext>
          </a:extLst>
        </xdr:cNvPr>
        <xdr:cNvCxnSpPr/>
      </xdr:nvCxnSpPr>
      <xdr:spPr>
        <a:xfrm>
          <a:off x="12344400" y="12774803"/>
          <a:ext cx="800100" cy="5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122174</xdr:rowOff>
    </xdr:from>
    <xdr:to>
      <xdr:col>67</xdr:col>
      <xdr:colOff>101600</xdr:colOff>
      <xdr:row>84</xdr:row>
      <xdr:rowOff>52324</xdr:rowOff>
    </xdr:to>
    <xdr:sp macro="" textlink="">
      <xdr:nvSpPr>
        <xdr:cNvPr id="774" name="楕円 773">
          <a:extLst>
            <a:ext uri="{FF2B5EF4-FFF2-40B4-BE49-F238E27FC236}">
              <a16:creationId xmlns:a16="http://schemas.microsoft.com/office/drawing/2014/main" id="{D99C30CF-09C4-4AE5-A8CC-67FEA0CFDB27}"/>
            </a:ext>
          </a:extLst>
        </xdr:cNvPr>
        <xdr:cNvSpPr/>
      </xdr:nvSpPr>
      <xdr:spPr>
        <a:xfrm>
          <a:off x="11487150" y="135651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147828</xdr:rowOff>
    </xdr:from>
    <xdr:to>
      <xdr:col>71</xdr:col>
      <xdr:colOff>177800</xdr:colOff>
      <xdr:row>84</xdr:row>
      <xdr:rowOff>1524</xdr:rowOff>
    </xdr:to>
    <xdr:cxnSp macro="">
      <xdr:nvCxnSpPr>
        <xdr:cNvPr id="775" name="直線コネクタ 774">
          <a:extLst>
            <a:ext uri="{FF2B5EF4-FFF2-40B4-BE49-F238E27FC236}">
              <a16:creationId xmlns:a16="http://schemas.microsoft.com/office/drawing/2014/main" id="{615DAF08-6BDE-4D9E-A889-C573F8B2E447}"/>
            </a:ext>
          </a:extLst>
        </xdr:cNvPr>
        <xdr:cNvCxnSpPr/>
      </xdr:nvCxnSpPr>
      <xdr:spPr>
        <a:xfrm flipV="1">
          <a:off x="11534775" y="12774803"/>
          <a:ext cx="809625" cy="8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6" name="n_1aveValue【消防施設】&#10;有形固定資産減価償却率">
          <a:extLst>
            <a:ext uri="{FF2B5EF4-FFF2-40B4-BE49-F238E27FC236}">
              <a16:creationId xmlns:a16="http://schemas.microsoft.com/office/drawing/2014/main" id="{E0698994-30A4-419F-9176-7E7747856F69}"/>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7" name="n_2aveValue【消防施設】&#10;有形固定資産減価償却率">
          <a:extLst>
            <a:ext uri="{FF2B5EF4-FFF2-40B4-BE49-F238E27FC236}">
              <a16:creationId xmlns:a16="http://schemas.microsoft.com/office/drawing/2014/main" id="{024FCC66-EF3A-4099-87C6-43BC0F918AC1}"/>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8" name="n_3aveValue【消防施設】&#10;有形固定資産減価償却率">
          <a:extLst>
            <a:ext uri="{FF2B5EF4-FFF2-40B4-BE49-F238E27FC236}">
              <a16:creationId xmlns:a16="http://schemas.microsoft.com/office/drawing/2014/main" id="{AB0D0482-D542-4677-9663-CA24F36BBB50}"/>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B8CD5746-46F9-4B94-9B9C-63F5E672AC5D}"/>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107459</xdr:rowOff>
    </xdr:from>
    <xdr:ext cx="405111" cy="259045"/>
    <xdr:sp macro="" textlink="">
      <xdr:nvSpPr>
        <xdr:cNvPr id="780" name="n_1mainValue【消防施設】&#10;有形固定資産減価償却率">
          <a:extLst>
            <a:ext uri="{FF2B5EF4-FFF2-40B4-BE49-F238E27FC236}">
              <a16:creationId xmlns:a16="http://schemas.microsoft.com/office/drawing/2014/main" id="{5A60614C-03CF-4EF5-B5B6-21DE238E3D2A}"/>
            </a:ext>
          </a:extLst>
        </xdr:cNvPr>
        <xdr:cNvSpPr txBox="1"/>
      </xdr:nvSpPr>
      <xdr:spPr>
        <a:xfrm>
          <a:off x="13745219" y="133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48023</xdr:rowOff>
    </xdr:from>
    <xdr:ext cx="405111" cy="259045"/>
    <xdr:sp macro="" textlink="">
      <xdr:nvSpPr>
        <xdr:cNvPr id="781" name="n_2mainValue【消防施設】&#10;有形固定資産減価償却率">
          <a:extLst>
            <a:ext uri="{FF2B5EF4-FFF2-40B4-BE49-F238E27FC236}">
              <a16:creationId xmlns:a16="http://schemas.microsoft.com/office/drawing/2014/main" id="{B0F074A3-B331-48A0-8153-FF3F58A21CF7}"/>
            </a:ext>
          </a:extLst>
        </xdr:cNvPr>
        <xdr:cNvSpPr txBox="1"/>
      </xdr:nvSpPr>
      <xdr:spPr>
        <a:xfrm>
          <a:off x="12964169" y="133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43705</xdr:rowOff>
    </xdr:from>
    <xdr:ext cx="405111" cy="259045"/>
    <xdr:sp macro="" textlink="">
      <xdr:nvSpPr>
        <xdr:cNvPr id="782" name="n_3mainValue【消防施設】&#10;有形固定資産減価償却率">
          <a:extLst>
            <a:ext uri="{FF2B5EF4-FFF2-40B4-BE49-F238E27FC236}">
              <a16:creationId xmlns:a16="http://schemas.microsoft.com/office/drawing/2014/main" id="{8985E170-BDF1-4168-9D7A-6539BBEF0309}"/>
            </a:ext>
          </a:extLst>
        </xdr:cNvPr>
        <xdr:cNvSpPr txBox="1"/>
      </xdr:nvSpPr>
      <xdr:spPr>
        <a:xfrm>
          <a:off x="12164069" y="1251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43451</xdr:rowOff>
    </xdr:from>
    <xdr:ext cx="405111" cy="259045"/>
    <xdr:sp macro="" textlink="">
      <xdr:nvSpPr>
        <xdr:cNvPr id="783" name="n_4mainValue【消防施設】&#10;有形固定資産減価償却率">
          <a:extLst>
            <a:ext uri="{FF2B5EF4-FFF2-40B4-BE49-F238E27FC236}">
              <a16:creationId xmlns:a16="http://schemas.microsoft.com/office/drawing/2014/main" id="{86CDD2D6-60AB-4A75-AE06-D59DE80415B7}"/>
            </a:ext>
          </a:extLst>
        </xdr:cNvPr>
        <xdr:cNvSpPr txBox="1"/>
      </xdr:nvSpPr>
      <xdr:spPr>
        <a:xfrm>
          <a:off x="11354444" y="1364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17707ABC-688F-4A80-8012-44586B75ADBA}"/>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B460677C-323E-4E99-A789-3D05137755E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D819F02-4EE6-4DA7-B07E-6783938002E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F5E3A2D-3547-4B01-BA94-CB78C4378F7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FFE1AA9-32FE-4A39-A02F-F59CB223D20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E6B3B7A-5EB3-46BF-835C-08FF6B65883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42CA436-D7F3-43B2-AB5D-0DC19B659CD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0C2FBF4-DD2C-4187-8B6C-7A767FB1670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726E206-0985-4EE8-A462-44F4F99DC55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38640D82-FE33-4C2C-B4AD-301FB0CF5EC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0B88C5DD-5C83-4766-B885-01CD9FAF3547}"/>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1BA93EF8-9CA4-4EA9-98C5-F82E389B9630}"/>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95CDDA53-385C-4EF5-929D-E2528A81D1AC}"/>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ACE5CBD2-8DEC-4752-ADDF-64B6653ABD5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C45AB00C-1651-4B8C-96BF-9DEE2BE72EC3}"/>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EFC2CE59-3A94-467A-B17F-FD360513697C}"/>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97038FBF-7CF0-4DD3-BFCC-6BD969BEEC5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7A8B6D50-59AB-4DEE-A022-21F6EC6A2475}"/>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2CA652B8-6208-4FDE-8D3D-DEA0EAB2961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C43FA72F-ACAA-4D8C-B195-350D0F15B7A0}"/>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F737A0AF-3F81-4529-9BEE-03DC4F20B65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ABD59451-FED5-4158-B787-11FBCA2DB27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1E7C9E32-573E-4C75-9DD1-9B246E4FFF4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B34D3F76-CCAA-4C1D-BB9A-AC50D58A17D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BF3EED45-6CE1-439C-B516-E6CE556CBAEA}"/>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5BA2D7D2-ADE2-47B8-8239-FC38EDFC2BB7}"/>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574A957A-0281-4839-A681-9BDF30A4C8F0}"/>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6CF1572D-B092-470E-A2EF-83AA680A7E3F}"/>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387EED98-191B-45B6-8F4E-28252B842E50}"/>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557E03AE-AB6E-43BB-9A4F-E5EBB4E3CE25}"/>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E12AB1D8-497C-4A59-BEDD-DC139ED59301}"/>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a:extLst>
            <a:ext uri="{FF2B5EF4-FFF2-40B4-BE49-F238E27FC236}">
              <a16:creationId xmlns:a16="http://schemas.microsoft.com/office/drawing/2014/main" id="{2ABAFC3C-DFA2-4525-8395-DBF272CCC2EB}"/>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BA77905A-9150-4BB2-B478-B4FAE9EFDA3F}"/>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a:extLst>
            <a:ext uri="{FF2B5EF4-FFF2-40B4-BE49-F238E27FC236}">
              <a16:creationId xmlns:a16="http://schemas.microsoft.com/office/drawing/2014/main" id="{5B473329-A1FC-4438-8D2C-2F9FB01701B4}"/>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a:extLst>
            <a:ext uri="{FF2B5EF4-FFF2-40B4-BE49-F238E27FC236}">
              <a16:creationId xmlns:a16="http://schemas.microsoft.com/office/drawing/2014/main" id="{6C568811-F118-4354-BD1C-34FCE932400F}"/>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2A4E30E-10C9-4C45-800A-3FC0BBF9DAF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306EC2D-7F48-4E7A-BE6C-F65C2132158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A7FE039-16BF-4FAB-9B3A-7EFE3E558DB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365B984A-0DED-4FC3-BDA3-29FA477D063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F071574F-6F19-4806-802E-5C99D6970FD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24" name="楕円 823">
          <a:extLst>
            <a:ext uri="{FF2B5EF4-FFF2-40B4-BE49-F238E27FC236}">
              <a16:creationId xmlns:a16="http://schemas.microsoft.com/office/drawing/2014/main" id="{4D99B7CC-2135-46C9-BB62-3398070C1193}"/>
            </a:ext>
          </a:extLst>
        </xdr:cNvPr>
        <xdr:cNvSpPr/>
      </xdr:nvSpPr>
      <xdr:spPr>
        <a:xfrm>
          <a:off x="19897725"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0EFCBAFD-F3DD-46B3-B466-1797890BD7E7}"/>
            </a:ext>
          </a:extLst>
        </xdr:cNvPr>
        <xdr:cNvSpPr txBox="1"/>
      </xdr:nvSpPr>
      <xdr:spPr>
        <a:xfrm>
          <a:off x="19992975"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26" name="楕円 825">
          <a:extLst>
            <a:ext uri="{FF2B5EF4-FFF2-40B4-BE49-F238E27FC236}">
              <a16:creationId xmlns:a16="http://schemas.microsoft.com/office/drawing/2014/main" id="{67987B69-AC66-452D-8FF6-0C38B0783888}"/>
            </a:ext>
          </a:extLst>
        </xdr:cNvPr>
        <xdr:cNvSpPr/>
      </xdr:nvSpPr>
      <xdr:spPr>
        <a:xfrm>
          <a:off x="19154775" y="13239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82</xdr:row>
      <xdr:rowOff>0</xdr:rowOff>
    </xdr:to>
    <xdr:cxnSp macro="">
      <xdr:nvCxnSpPr>
        <xdr:cNvPr id="827" name="直線コネクタ 826">
          <a:extLst>
            <a:ext uri="{FF2B5EF4-FFF2-40B4-BE49-F238E27FC236}">
              <a16:creationId xmlns:a16="http://schemas.microsoft.com/office/drawing/2014/main" id="{9DFA295A-721A-4E8B-8F84-16E28330C495}"/>
            </a:ext>
          </a:extLst>
        </xdr:cNvPr>
        <xdr:cNvCxnSpPr/>
      </xdr:nvCxnSpPr>
      <xdr:spPr>
        <a:xfrm flipV="1">
          <a:off x="19202400" y="1321117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8" name="楕円 827">
          <a:extLst>
            <a:ext uri="{FF2B5EF4-FFF2-40B4-BE49-F238E27FC236}">
              <a16:creationId xmlns:a16="http://schemas.microsoft.com/office/drawing/2014/main" id="{D1C65905-1D7F-456C-B5FE-77DC9458F57A}"/>
            </a:ext>
          </a:extLst>
        </xdr:cNvPr>
        <xdr:cNvSpPr/>
      </xdr:nvSpPr>
      <xdr:spPr>
        <a:xfrm>
          <a:off x="18345150"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9" name="直線コネクタ 828">
          <a:extLst>
            <a:ext uri="{FF2B5EF4-FFF2-40B4-BE49-F238E27FC236}">
              <a16:creationId xmlns:a16="http://schemas.microsoft.com/office/drawing/2014/main" id="{EF26C55A-4E13-4B4A-B95E-F64F29CBE6F2}"/>
            </a:ext>
          </a:extLst>
        </xdr:cNvPr>
        <xdr:cNvCxnSpPr/>
      </xdr:nvCxnSpPr>
      <xdr:spPr>
        <a:xfrm>
          <a:off x="18392775" y="132778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30" name="楕円 829">
          <a:extLst>
            <a:ext uri="{FF2B5EF4-FFF2-40B4-BE49-F238E27FC236}">
              <a16:creationId xmlns:a16="http://schemas.microsoft.com/office/drawing/2014/main" id="{6E48F3E6-9C31-4E69-96F8-06F02E557269}"/>
            </a:ext>
          </a:extLst>
        </xdr:cNvPr>
        <xdr:cNvSpPr/>
      </xdr:nvSpPr>
      <xdr:spPr>
        <a:xfrm>
          <a:off x="17554575" y="1320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82</xdr:row>
      <xdr:rowOff>0</xdr:rowOff>
    </xdr:to>
    <xdr:cxnSp macro="">
      <xdr:nvCxnSpPr>
        <xdr:cNvPr id="831" name="直線コネクタ 830">
          <a:extLst>
            <a:ext uri="{FF2B5EF4-FFF2-40B4-BE49-F238E27FC236}">
              <a16:creationId xmlns:a16="http://schemas.microsoft.com/office/drawing/2014/main" id="{996AF984-6E19-475B-94C6-E411AC3D6F2A}"/>
            </a:ext>
          </a:extLst>
        </xdr:cNvPr>
        <xdr:cNvCxnSpPr/>
      </xdr:nvCxnSpPr>
      <xdr:spPr>
        <a:xfrm>
          <a:off x="17602200" y="1324927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832" name="楕円 831">
          <a:extLst>
            <a:ext uri="{FF2B5EF4-FFF2-40B4-BE49-F238E27FC236}">
              <a16:creationId xmlns:a16="http://schemas.microsoft.com/office/drawing/2014/main" id="{3F31F365-FC74-4F41-83F3-2DDF43BAD987}"/>
            </a:ext>
          </a:extLst>
        </xdr:cNvPr>
        <xdr:cNvSpPr/>
      </xdr:nvSpPr>
      <xdr:spPr>
        <a:xfrm>
          <a:off x="16754475" y="1320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133350</xdr:rowOff>
    </xdr:from>
    <xdr:to>
      <xdr:col>102</xdr:col>
      <xdr:colOff>114300</xdr:colOff>
      <xdr:row>81</xdr:row>
      <xdr:rowOff>133350</xdr:rowOff>
    </xdr:to>
    <xdr:cxnSp macro="">
      <xdr:nvCxnSpPr>
        <xdr:cNvPr id="833" name="直線コネクタ 832">
          <a:extLst>
            <a:ext uri="{FF2B5EF4-FFF2-40B4-BE49-F238E27FC236}">
              <a16:creationId xmlns:a16="http://schemas.microsoft.com/office/drawing/2014/main" id="{B7CA09EF-960C-4D80-BF6B-AA030A18998F}"/>
            </a:ext>
          </a:extLst>
        </xdr:cNvPr>
        <xdr:cNvCxnSpPr/>
      </xdr:nvCxnSpPr>
      <xdr:spPr>
        <a:xfrm>
          <a:off x="16802100" y="13249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a:extLst>
            <a:ext uri="{FF2B5EF4-FFF2-40B4-BE49-F238E27FC236}">
              <a16:creationId xmlns:a16="http://schemas.microsoft.com/office/drawing/2014/main" id="{2DF3B332-51B9-4FF2-966A-6A47CA89EB01}"/>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F4F4FED6-5B12-41F2-AA9F-904CA5D84860}"/>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a:extLst>
            <a:ext uri="{FF2B5EF4-FFF2-40B4-BE49-F238E27FC236}">
              <a16:creationId xmlns:a16="http://schemas.microsoft.com/office/drawing/2014/main" id="{B7FFF26C-6089-4660-89A5-5112A90F9AA9}"/>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7" name="n_4aveValue【消防施設】&#10;一人当たり面積">
          <a:extLst>
            <a:ext uri="{FF2B5EF4-FFF2-40B4-BE49-F238E27FC236}">
              <a16:creationId xmlns:a16="http://schemas.microsoft.com/office/drawing/2014/main" id="{C49C9C80-46A0-4329-A0C4-92CA596E462E}"/>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8" name="n_1mainValue【消防施設】&#10;一人当たり面積">
          <a:extLst>
            <a:ext uri="{FF2B5EF4-FFF2-40B4-BE49-F238E27FC236}">
              <a16:creationId xmlns:a16="http://schemas.microsoft.com/office/drawing/2014/main" id="{916858B5-2057-4C7B-99C8-589EC57F9176}"/>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9" name="n_2mainValue【消防施設】&#10;一人当たり面積">
          <a:extLst>
            <a:ext uri="{FF2B5EF4-FFF2-40B4-BE49-F238E27FC236}">
              <a16:creationId xmlns:a16="http://schemas.microsoft.com/office/drawing/2014/main" id="{3F3B9AE9-15C8-43F0-BB16-E9E31675A931}"/>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40" name="n_3mainValue【消防施設】&#10;一人当たり面積">
          <a:extLst>
            <a:ext uri="{FF2B5EF4-FFF2-40B4-BE49-F238E27FC236}">
              <a16:creationId xmlns:a16="http://schemas.microsoft.com/office/drawing/2014/main" id="{58F9564E-797E-47EF-91D2-B05110FA38CF}"/>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41" name="n_4mainValue【消防施設】&#10;一人当たり面積">
          <a:extLst>
            <a:ext uri="{FF2B5EF4-FFF2-40B4-BE49-F238E27FC236}">
              <a16:creationId xmlns:a16="http://schemas.microsoft.com/office/drawing/2014/main" id="{2303A24D-7D11-4CD2-A102-63B855A0B6AF}"/>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25FF25A3-6529-4A1B-8A3C-A7F36A242A9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F843F3BB-AF2B-46D3-BF8D-708B11AE9AC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A22AE163-8CD6-4549-A75F-59F50764BF6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E793EA26-74EB-43E1-9010-B3E89AF5AD5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E87A0B6-099B-4852-A534-7A88E89CA76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4D8315F0-537E-4621-BFC1-F31D11BABE0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17DD5CF4-4B53-4500-917D-6D71125A7A40}"/>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C815FDD4-B5A1-4CCC-87C5-0E7D5D77AED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17E4E0FF-A916-4EC5-B2D0-49D3FF9A8E4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19C0BEF5-A6C6-4D62-A505-8B650A86362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06617496-1D13-410E-BEE5-2DA8B53432B4}"/>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CAC9DE0D-1D05-4216-9B1D-9DCA64EC7A49}"/>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a:extLst>
            <a:ext uri="{FF2B5EF4-FFF2-40B4-BE49-F238E27FC236}">
              <a16:creationId xmlns:a16="http://schemas.microsoft.com/office/drawing/2014/main" id="{73A5E9C2-E50B-4E3B-B38C-D27B77326EA4}"/>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C99D011B-E5D6-426C-B63B-99149ABA6388}"/>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3916FF35-C5D9-43B7-8D25-C2CB02BEE543}"/>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C38A6DE7-6533-4D22-93EA-83C97D2FB593}"/>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9BBBC8BC-5567-4416-A1D8-B813CB45F599}"/>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D1318CDB-17FA-43BB-8A5C-7B95510F1297}"/>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6275A248-C965-48CC-BB59-A407AC35BA01}"/>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226D2028-F913-4B7A-87DE-4A41B63FF25E}"/>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EB5B29C6-AC99-4CD6-A8A7-E41037CC1F64}"/>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D16F3F0-F6CB-480D-BC39-92AE96E2FAB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a:extLst>
            <a:ext uri="{FF2B5EF4-FFF2-40B4-BE49-F238E27FC236}">
              <a16:creationId xmlns:a16="http://schemas.microsoft.com/office/drawing/2014/main" id="{0046CA40-EAAC-441B-B82E-B25A00A438C3}"/>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a:extLst>
            <a:ext uri="{FF2B5EF4-FFF2-40B4-BE49-F238E27FC236}">
              <a16:creationId xmlns:a16="http://schemas.microsoft.com/office/drawing/2014/main" id="{ACEB11B0-C661-4829-82C2-2E3349338D3F}"/>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a:extLst>
            <a:ext uri="{FF2B5EF4-FFF2-40B4-BE49-F238E27FC236}">
              <a16:creationId xmlns:a16="http://schemas.microsoft.com/office/drawing/2014/main" id="{A6E23134-CD75-405E-A061-DA9F1AE0DE76}"/>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a:extLst>
            <a:ext uri="{FF2B5EF4-FFF2-40B4-BE49-F238E27FC236}">
              <a16:creationId xmlns:a16="http://schemas.microsoft.com/office/drawing/2014/main" id="{CA4E8C9F-91CE-48D2-93D1-E370384E2DA6}"/>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a:extLst>
            <a:ext uri="{FF2B5EF4-FFF2-40B4-BE49-F238E27FC236}">
              <a16:creationId xmlns:a16="http://schemas.microsoft.com/office/drawing/2014/main" id="{0D3DF392-6709-48E3-8E7A-D7B82BABEF0D}"/>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a:extLst>
            <a:ext uri="{FF2B5EF4-FFF2-40B4-BE49-F238E27FC236}">
              <a16:creationId xmlns:a16="http://schemas.microsoft.com/office/drawing/2014/main" id="{33E71E2E-4A4D-4AE4-9419-59FE3D4C918F}"/>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a:extLst>
            <a:ext uri="{FF2B5EF4-FFF2-40B4-BE49-F238E27FC236}">
              <a16:creationId xmlns:a16="http://schemas.microsoft.com/office/drawing/2014/main" id="{2EA253CD-03C6-4187-9D19-E19369317FED}"/>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a:extLst>
            <a:ext uri="{FF2B5EF4-FFF2-40B4-BE49-F238E27FC236}">
              <a16:creationId xmlns:a16="http://schemas.microsoft.com/office/drawing/2014/main" id="{684C3E33-5147-48DB-8C81-1DAE61D7934B}"/>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a:extLst>
            <a:ext uri="{FF2B5EF4-FFF2-40B4-BE49-F238E27FC236}">
              <a16:creationId xmlns:a16="http://schemas.microsoft.com/office/drawing/2014/main" id="{F4416F75-5DB8-47C2-A539-0711EA3D2071}"/>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a:extLst>
            <a:ext uri="{FF2B5EF4-FFF2-40B4-BE49-F238E27FC236}">
              <a16:creationId xmlns:a16="http://schemas.microsoft.com/office/drawing/2014/main" id="{0F3C4680-2340-4B23-A355-C8B50C0FA8D8}"/>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a:extLst>
            <a:ext uri="{FF2B5EF4-FFF2-40B4-BE49-F238E27FC236}">
              <a16:creationId xmlns:a16="http://schemas.microsoft.com/office/drawing/2014/main" id="{D1042C84-3B47-4113-AF9E-4E2D659476FE}"/>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2F0BAA0-2802-4A2B-A889-A9024BBF6A4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23B0C02-9725-4FE2-AA9E-69CF32ACC17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C185390-0719-474F-8BF8-A21DEC904B5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0D6EF6E-CF0C-4600-A525-3F446437618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158DE76-A5E9-46CA-B149-F0F78E3706F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61976</xdr:rowOff>
    </xdr:from>
    <xdr:to>
      <xdr:col>85</xdr:col>
      <xdr:colOff>177800</xdr:colOff>
      <xdr:row>106</xdr:row>
      <xdr:rowOff>163576</xdr:rowOff>
    </xdr:to>
    <xdr:sp macro="" textlink="">
      <xdr:nvSpPr>
        <xdr:cNvPr id="880" name="楕円 879">
          <a:extLst>
            <a:ext uri="{FF2B5EF4-FFF2-40B4-BE49-F238E27FC236}">
              <a16:creationId xmlns:a16="http://schemas.microsoft.com/office/drawing/2014/main" id="{E58F7D60-8D80-4C63-96F9-1BBBEA9B7106}"/>
            </a:ext>
          </a:extLst>
        </xdr:cNvPr>
        <xdr:cNvSpPr/>
      </xdr:nvSpPr>
      <xdr:spPr>
        <a:xfrm>
          <a:off x="14649450" y="172292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40403</xdr:rowOff>
    </xdr:from>
    <xdr:ext cx="405111" cy="259045"/>
    <xdr:sp macro="" textlink="">
      <xdr:nvSpPr>
        <xdr:cNvPr id="881" name="【庁舎】&#10;有形固定資産減価償却率該当値テキスト">
          <a:extLst>
            <a:ext uri="{FF2B5EF4-FFF2-40B4-BE49-F238E27FC236}">
              <a16:creationId xmlns:a16="http://schemas.microsoft.com/office/drawing/2014/main" id="{E25A98C4-418B-4D75-A773-0BDB50BE324E}"/>
            </a:ext>
          </a:extLst>
        </xdr:cNvPr>
        <xdr:cNvSpPr txBox="1"/>
      </xdr:nvSpPr>
      <xdr:spPr>
        <a:xfrm>
          <a:off x="14735175" y="1720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882" name="楕円 881">
          <a:extLst>
            <a:ext uri="{FF2B5EF4-FFF2-40B4-BE49-F238E27FC236}">
              <a16:creationId xmlns:a16="http://schemas.microsoft.com/office/drawing/2014/main" id="{C8A1C51B-31A8-4707-A155-174068C061CE}"/>
            </a:ext>
          </a:extLst>
        </xdr:cNvPr>
        <xdr:cNvSpPr/>
      </xdr:nvSpPr>
      <xdr:spPr>
        <a:xfrm>
          <a:off x="13887450" y="171427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xdr:rowOff>
    </xdr:from>
    <xdr:to>
      <xdr:col>85</xdr:col>
      <xdr:colOff>127000</xdr:colOff>
      <xdr:row>106</xdr:row>
      <xdr:rowOff>112776</xdr:rowOff>
    </xdr:to>
    <xdr:cxnSp macro="">
      <xdr:nvCxnSpPr>
        <xdr:cNvPr id="883" name="直線コネクタ 882">
          <a:extLst>
            <a:ext uri="{FF2B5EF4-FFF2-40B4-BE49-F238E27FC236}">
              <a16:creationId xmlns:a16="http://schemas.microsoft.com/office/drawing/2014/main" id="{28414340-10ED-4097-9F0B-D0D51C7FA286}"/>
            </a:ext>
          </a:extLst>
        </xdr:cNvPr>
        <xdr:cNvCxnSpPr/>
      </xdr:nvCxnSpPr>
      <xdr:spPr>
        <a:xfrm>
          <a:off x="13935075" y="17180813"/>
          <a:ext cx="762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55118</xdr:rowOff>
    </xdr:from>
    <xdr:to>
      <xdr:col>76</xdr:col>
      <xdr:colOff>165100</xdr:colOff>
      <xdr:row>105</xdr:row>
      <xdr:rowOff>156718</xdr:rowOff>
    </xdr:to>
    <xdr:sp macro="" textlink="">
      <xdr:nvSpPr>
        <xdr:cNvPr id="884" name="楕円 883">
          <a:extLst>
            <a:ext uri="{FF2B5EF4-FFF2-40B4-BE49-F238E27FC236}">
              <a16:creationId xmlns:a16="http://schemas.microsoft.com/office/drawing/2014/main" id="{154E6A64-B1CE-4DB5-9600-64491BA72259}"/>
            </a:ext>
          </a:extLst>
        </xdr:cNvPr>
        <xdr:cNvSpPr/>
      </xdr:nvSpPr>
      <xdr:spPr>
        <a:xfrm>
          <a:off x="13096875" y="170572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105918</xdr:rowOff>
    </xdr:from>
    <xdr:to>
      <xdr:col>81</xdr:col>
      <xdr:colOff>50800</xdr:colOff>
      <xdr:row>106</xdr:row>
      <xdr:rowOff>16763</xdr:rowOff>
    </xdr:to>
    <xdr:cxnSp macro="">
      <xdr:nvCxnSpPr>
        <xdr:cNvPr id="885" name="直線コネクタ 884">
          <a:extLst>
            <a:ext uri="{FF2B5EF4-FFF2-40B4-BE49-F238E27FC236}">
              <a16:creationId xmlns:a16="http://schemas.microsoft.com/office/drawing/2014/main" id="{4CAFC61B-2567-4B84-B53E-0ED81AC748FD}"/>
            </a:ext>
          </a:extLst>
        </xdr:cNvPr>
        <xdr:cNvCxnSpPr/>
      </xdr:nvCxnSpPr>
      <xdr:spPr>
        <a:xfrm>
          <a:off x="13144500" y="17104868"/>
          <a:ext cx="790575"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886" name="楕円 885">
          <a:extLst>
            <a:ext uri="{FF2B5EF4-FFF2-40B4-BE49-F238E27FC236}">
              <a16:creationId xmlns:a16="http://schemas.microsoft.com/office/drawing/2014/main" id="{FAD7BB8A-A4A7-47BD-99C5-9C51B08696A8}"/>
            </a:ext>
          </a:extLst>
        </xdr:cNvPr>
        <xdr:cNvSpPr/>
      </xdr:nvSpPr>
      <xdr:spPr>
        <a:xfrm>
          <a:off x="12296775" y="17061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105918</xdr:rowOff>
    </xdr:from>
    <xdr:to>
      <xdr:col>76</xdr:col>
      <xdr:colOff>114300</xdr:colOff>
      <xdr:row>105</xdr:row>
      <xdr:rowOff>110489</xdr:rowOff>
    </xdr:to>
    <xdr:cxnSp macro="">
      <xdr:nvCxnSpPr>
        <xdr:cNvPr id="887" name="直線コネクタ 886">
          <a:extLst>
            <a:ext uri="{FF2B5EF4-FFF2-40B4-BE49-F238E27FC236}">
              <a16:creationId xmlns:a16="http://schemas.microsoft.com/office/drawing/2014/main" id="{F314CA40-1D31-4FB8-A0B7-5E9455982443}"/>
            </a:ext>
          </a:extLst>
        </xdr:cNvPr>
        <xdr:cNvCxnSpPr/>
      </xdr:nvCxnSpPr>
      <xdr:spPr>
        <a:xfrm flipV="1">
          <a:off x="12344400" y="17104868"/>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xdr:rowOff>
    </xdr:from>
    <xdr:to>
      <xdr:col>67</xdr:col>
      <xdr:colOff>101600</xdr:colOff>
      <xdr:row>105</xdr:row>
      <xdr:rowOff>106426</xdr:rowOff>
    </xdr:to>
    <xdr:sp macro="" textlink="">
      <xdr:nvSpPr>
        <xdr:cNvPr id="888" name="楕円 887">
          <a:extLst>
            <a:ext uri="{FF2B5EF4-FFF2-40B4-BE49-F238E27FC236}">
              <a16:creationId xmlns:a16="http://schemas.microsoft.com/office/drawing/2014/main" id="{C2C5FA17-E147-42C6-8B8B-F289E600EC3D}"/>
            </a:ext>
          </a:extLst>
        </xdr:cNvPr>
        <xdr:cNvSpPr/>
      </xdr:nvSpPr>
      <xdr:spPr>
        <a:xfrm>
          <a:off x="11487150" y="170101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55626</xdr:rowOff>
    </xdr:from>
    <xdr:to>
      <xdr:col>71</xdr:col>
      <xdr:colOff>177800</xdr:colOff>
      <xdr:row>105</xdr:row>
      <xdr:rowOff>110489</xdr:rowOff>
    </xdr:to>
    <xdr:cxnSp macro="">
      <xdr:nvCxnSpPr>
        <xdr:cNvPr id="889" name="直線コネクタ 888">
          <a:extLst>
            <a:ext uri="{FF2B5EF4-FFF2-40B4-BE49-F238E27FC236}">
              <a16:creationId xmlns:a16="http://schemas.microsoft.com/office/drawing/2014/main" id="{101B267B-5AD1-48EB-9242-A34122A8A024}"/>
            </a:ext>
          </a:extLst>
        </xdr:cNvPr>
        <xdr:cNvCxnSpPr/>
      </xdr:nvCxnSpPr>
      <xdr:spPr>
        <a:xfrm>
          <a:off x="11534775" y="17057751"/>
          <a:ext cx="809625"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0" name="n_1aveValue【庁舎】&#10;有形固定資産減価償却率">
          <a:extLst>
            <a:ext uri="{FF2B5EF4-FFF2-40B4-BE49-F238E27FC236}">
              <a16:creationId xmlns:a16="http://schemas.microsoft.com/office/drawing/2014/main" id="{D3A81154-AC84-4D45-A84B-AC4FC3F260D2}"/>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1" name="n_2aveValue【庁舎】&#10;有形固定資産減価償却率">
          <a:extLst>
            <a:ext uri="{FF2B5EF4-FFF2-40B4-BE49-F238E27FC236}">
              <a16:creationId xmlns:a16="http://schemas.microsoft.com/office/drawing/2014/main" id="{E41B24C3-A707-4726-B31D-2A0E2051B075}"/>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2" name="n_3aveValue【庁舎】&#10;有形固定資産減価償却率">
          <a:extLst>
            <a:ext uri="{FF2B5EF4-FFF2-40B4-BE49-F238E27FC236}">
              <a16:creationId xmlns:a16="http://schemas.microsoft.com/office/drawing/2014/main" id="{731EE0C2-EAF3-44FC-98DB-64239A6F066A}"/>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a:extLst>
            <a:ext uri="{FF2B5EF4-FFF2-40B4-BE49-F238E27FC236}">
              <a16:creationId xmlns:a16="http://schemas.microsoft.com/office/drawing/2014/main" id="{BE0B66F6-859A-4EBE-8842-23C9BC9EC468}"/>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894" name="n_1mainValue【庁舎】&#10;有形固定資産減価償却率">
          <a:extLst>
            <a:ext uri="{FF2B5EF4-FFF2-40B4-BE49-F238E27FC236}">
              <a16:creationId xmlns:a16="http://schemas.microsoft.com/office/drawing/2014/main" id="{5AA12017-74D5-4793-986B-C54F44E34EA0}"/>
            </a:ext>
          </a:extLst>
        </xdr:cNvPr>
        <xdr:cNvSpPr txBox="1"/>
      </xdr:nvSpPr>
      <xdr:spPr>
        <a:xfrm>
          <a:off x="13745219" y="1722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147845</xdr:rowOff>
    </xdr:from>
    <xdr:ext cx="405111" cy="259045"/>
    <xdr:sp macro="" textlink="">
      <xdr:nvSpPr>
        <xdr:cNvPr id="895" name="n_2mainValue【庁舎】&#10;有形固定資産減価償却率">
          <a:extLst>
            <a:ext uri="{FF2B5EF4-FFF2-40B4-BE49-F238E27FC236}">
              <a16:creationId xmlns:a16="http://schemas.microsoft.com/office/drawing/2014/main" id="{50A66E97-6077-48BD-99EB-D91E383E8C3A}"/>
            </a:ext>
          </a:extLst>
        </xdr:cNvPr>
        <xdr:cNvSpPr txBox="1"/>
      </xdr:nvSpPr>
      <xdr:spPr>
        <a:xfrm>
          <a:off x="12964169"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896" name="n_3mainValue【庁舎】&#10;有形固定資産減価償却率">
          <a:extLst>
            <a:ext uri="{FF2B5EF4-FFF2-40B4-BE49-F238E27FC236}">
              <a16:creationId xmlns:a16="http://schemas.microsoft.com/office/drawing/2014/main" id="{8AB3CB34-1419-46B8-9AED-14AF9F008AD6}"/>
            </a:ext>
          </a:extLst>
        </xdr:cNvPr>
        <xdr:cNvSpPr txBox="1"/>
      </xdr:nvSpPr>
      <xdr:spPr>
        <a:xfrm>
          <a:off x="12164069"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122953</xdr:rowOff>
    </xdr:from>
    <xdr:ext cx="405111" cy="259045"/>
    <xdr:sp macro="" textlink="">
      <xdr:nvSpPr>
        <xdr:cNvPr id="897" name="n_4mainValue【庁舎】&#10;有形固定資産減価償却率">
          <a:extLst>
            <a:ext uri="{FF2B5EF4-FFF2-40B4-BE49-F238E27FC236}">
              <a16:creationId xmlns:a16="http://schemas.microsoft.com/office/drawing/2014/main" id="{0CA5E539-FC5B-4691-B948-A59A7CB3D831}"/>
            </a:ext>
          </a:extLst>
        </xdr:cNvPr>
        <xdr:cNvSpPr txBox="1"/>
      </xdr:nvSpPr>
      <xdr:spPr>
        <a:xfrm>
          <a:off x="11354444" y="1680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CC1E880B-89DD-4264-A776-529FB8584E5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14813EBB-5ABC-4200-AA20-3B5DCC31112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72EF1C33-F556-4631-9258-EACE6FD58A9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F8AB67A-6463-4E65-9093-D05261C3802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8A4C75FE-B744-4543-99F3-1C90B67D5A6F}"/>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0E55A9B-6C46-4D04-8B9A-717AD7A6F6D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3E356FD-99F2-4886-908F-2C9962BAD434}"/>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82FBDAF-5CC1-4989-B023-1CAED97D85B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2F443A69-6996-42CE-9020-8FA67471D7C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262EE3E-A0C3-448A-8DB1-4C464CF1A8B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a:extLst>
            <a:ext uri="{FF2B5EF4-FFF2-40B4-BE49-F238E27FC236}">
              <a16:creationId xmlns:a16="http://schemas.microsoft.com/office/drawing/2014/main" id="{BF926EE7-3AE5-41D9-85C0-7E82F808DD3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a:extLst>
            <a:ext uri="{FF2B5EF4-FFF2-40B4-BE49-F238E27FC236}">
              <a16:creationId xmlns:a16="http://schemas.microsoft.com/office/drawing/2014/main" id="{2DD03774-4BB3-4F31-83CE-7D5C5EF4697F}"/>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a:extLst>
            <a:ext uri="{FF2B5EF4-FFF2-40B4-BE49-F238E27FC236}">
              <a16:creationId xmlns:a16="http://schemas.microsoft.com/office/drawing/2014/main" id="{BAD15027-9108-4BAD-A8EC-6C34E69D2AD7}"/>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a:extLst>
            <a:ext uri="{FF2B5EF4-FFF2-40B4-BE49-F238E27FC236}">
              <a16:creationId xmlns:a16="http://schemas.microsoft.com/office/drawing/2014/main" id="{4748AE07-2694-49AF-A492-33983F87ABF8}"/>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a:extLst>
            <a:ext uri="{FF2B5EF4-FFF2-40B4-BE49-F238E27FC236}">
              <a16:creationId xmlns:a16="http://schemas.microsoft.com/office/drawing/2014/main" id="{B2ADB455-339D-4A7C-96D9-AF503757B211}"/>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a:extLst>
            <a:ext uri="{FF2B5EF4-FFF2-40B4-BE49-F238E27FC236}">
              <a16:creationId xmlns:a16="http://schemas.microsoft.com/office/drawing/2014/main" id="{52D7AC73-1F8D-4F47-B981-076121A6D604}"/>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a:extLst>
            <a:ext uri="{FF2B5EF4-FFF2-40B4-BE49-F238E27FC236}">
              <a16:creationId xmlns:a16="http://schemas.microsoft.com/office/drawing/2014/main" id="{27051E9E-48F7-4C6A-A51D-DE1AB8585F88}"/>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84BB5D1C-51A9-4B0A-8141-256063CC5AC4}"/>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4984D690-8512-42CC-BA8E-522EDBBBC0FF}"/>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a:extLst>
            <a:ext uri="{FF2B5EF4-FFF2-40B4-BE49-F238E27FC236}">
              <a16:creationId xmlns:a16="http://schemas.microsoft.com/office/drawing/2014/main" id="{E91353D7-CA2F-49CF-9732-B050B5B6C30A}"/>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a:extLst>
            <a:ext uri="{FF2B5EF4-FFF2-40B4-BE49-F238E27FC236}">
              <a16:creationId xmlns:a16="http://schemas.microsoft.com/office/drawing/2014/main" id="{7612AC6B-9BAC-41CF-B355-CAC15C84004D}"/>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B62A602A-63CA-42F7-8BDD-6661C439D676}"/>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38DE06F3-6745-4CBC-B91E-748B47372377}"/>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a:extLst>
            <a:ext uri="{FF2B5EF4-FFF2-40B4-BE49-F238E27FC236}">
              <a16:creationId xmlns:a16="http://schemas.microsoft.com/office/drawing/2014/main" id="{92B27A5C-F6CA-4D58-A599-EE504B91902C}"/>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a:extLst>
            <a:ext uri="{FF2B5EF4-FFF2-40B4-BE49-F238E27FC236}">
              <a16:creationId xmlns:a16="http://schemas.microsoft.com/office/drawing/2014/main" id="{F4E76207-9220-4B09-9955-6B06EB9FDE82}"/>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2A562564-FD36-4B09-839E-75F6C4F9688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C0518320-3087-4287-96C0-37D5B1A8414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6D203E30-FCC4-4036-B724-30E30BD0714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a:extLst>
            <a:ext uri="{FF2B5EF4-FFF2-40B4-BE49-F238E27FC236}">
              <a16:creationId xmlns:a16="http://schemas.microsoft.com/office/drawing/2014/main" id="{064B1296-320D-46A1-B3D3-E40B3A6C9F37}"/>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a:extLst>
            <a:ext uri="{FF2B5EF4-FFF2-40B4-BE49-F238E27FC236}">
              <a16:creationId xmlns:a16="http://schemas.microsoft.com/office/drawing/2014/main" id="{69AB8183-4C55-4AC8-9FEA-5767C8943073}"/>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a:extLst>
            <a:ext uri="{FF2B5EF4-FFF2-40B4-BE49-F238E27FC236}">
              <a16:creationId xmlns:a16="http://schemas.microsoft.com/office/drawing/2014/main" id="{4BC0EC77-DD49-473F-A9E9-B9B7D1B9EE5E}"/>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a:extLst>
            <a:ext uri="{FF2B5EF4-FFF2-40B4-BE49-F238E27FC236}">
              <a16:creationId xmlns:a16="http://schemas.microsoft.com/office/drawing/2014/main" id="{35C51401-178D-424B-B48D-2CD7B201DE31}"/>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a:extLst>
            <a:ext uri="{FF2B5EF4-FFF2-40B4-BE49-F238E27FC236}">
              <a16:creationId xmlns:a16="http://schemas.microsoft.com/office/drawing/2014/main" id="{F1A0E229-D0AC-4C0A-97FE-1BFE76FA45D9}"/>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31" name="【庁舎】&#10;一人当たり面積平均値テキスト">
          <a:extLst>
            <a:ext uri="{FF2B5EF4-FFF2-40B4-BE49-F238E27FC236}">
              <a16:creationId xmlns:a16="http://schemas.microsoft.com/office/drawing/2014/main" id="{43DE3AD4-6276-440C-8DA1-16F59BE0D7EB}"/>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a:extLst>
            <a:ext uri="{FF2B5EF4-FFF2-40B4-BE49-F238E27FC236}">
              <a16:creationId xmlns:a16="http://schemas.microsoft.com/office/drawing/2014/main" id="{4D6DA5DE-B74C-44A1-B23A-30EAE5FF9FBD}"/>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a:extLst>
            <a:ext uri="{FF2B5EF4-FFF2-40B4-BE49-F238E27FC236}">
              <a16:creationId xmlns:a16="http://schemas.microsoft.com/office/drawing/2014/main" id="{D08DEC03-FC90-4347-AC65-93E4527851EC}"/>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a:extLst>
            <a:ext uri="{FF2B5EF4-FFF2-40B4-BE49-F238E27FC236}">
              <a16:creationId xmlns:a16="http://schemas.microsoft.com/office/drawing/2014/main" id="{88456C1B-67A5-4AFF-97A5-A77ADC508350}"/>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a:extLst>
            <a:ext uri="{FF2B5EF4-FFF2-40B4-BE49-F238E27FC236}">
              <a16:creationId xmlns:a16="http://schemas.microsoft.com/office/drawing/2014/main" id="{5926CE34-33F5-4EDC-93D1-D6B2C184FB29}"/>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a:extLst>
            <a:ext uri="{FF2B5EF4-FFF2-40B4-BE49-F238E27FC236}">
              <a16:creationId xmlns:a16="http://schemas.microsoft.com/office/drawing/2014/main" id="{3FE69345-D4F1-4267-B536-F954C6E0914A}"/>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B53BF9B-AA42-4641-B8E8-1B667239DE2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21FE512-8ABB-47D1-8434-EFE7FF0E4F47}"/>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6AD9206B-08F3-4EEE-A08C-13A78E7173D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DC96A37-B5D7-4845-B0B5-5F12DE63CD7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C4D1D6D4-E331-4AE6-B7CE-07CCDC34577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942" name="楕円 941">
          <a:extLst>
            <a:ext uri="{FF2B5EF4-FFF2-40B4-BE49-F238E27FC236}">
              <a16:creationId xmlns:a16="http://schemas.microsoft.com/office/drawing/2014/main" id="{9889B943-AD20-44B9-97FB-323DDE62E110}"/>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943" name="【庁舎】&#10;一人当たり面積該当値テキスト">
          <a:extLst>
            <a:ext uri="{FF2B5EF4-FFF2-40B4-BE49-F238E27FC236}">
              <a16:creationId xmlns:a16="http://schemas.microsoft.com/office/drawing/2014/main" id="{95158E04-865E-4909-92A7-370C8838A21A}"/>
            </a:ext>
          </a:extLst>
        </xdr:cNvPr>
        <xdr:cNvSpPr txBox="1"/>
      </xdr:nvSpPr>
      <xdr:spPr>
        <a:xfrm>
          <a:off x="19992975"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944" name="楕円 943">
          <a:extLst>
            <a:ext uri="{FF2B5EF4-FFF2-40B4-BE49-F238E27FC236}">
              <a16:creationId xmlns:a16="http://schemas.microsoft.com/office/drawing/2014/main" id="{6AFAC9CE-6F06-4B3D-B914-2B240C76BA9F}"/>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945" name="直線コネクタ 944">
          <a:extLst>
            <a:ext uri="{FF2B5EF4-FFF2-40B4-BE49-F238E27FC236}">
              <a16:creationId xmlns:a16="http://schemas.microsoft.com/office/drawing/2014/main" id="{62BBCF09-C967-4950-B4B2-2BEF0C5130E8}"/>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946" name="楕円 945">
          <a:extLst>
            <a:ext uri="{FF2B5EF4-FFF2-40B4-BE49-F238E27FC236}">
              <a16:creationId xmlns:a16="http://schemas.microsoft.com/office/drawing/2014/main" id="{6B24E0E4-D23B-4BCD-BE0A-4780DB7C320A}"/>
            </a:ext>
          </a:extLst>
        </xdr:cNvPr>
        <xdr:cNvSpPr/>
      </xdr:nvSpPr>
      <xdr:spPr>
        <a:xfrm>
          <a:off x="18345150"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947" name="直線コネクタ 946">
          <a:extLst>
            <a:ext uri="{FF2B5EF4-FFF2-40B4-BE49-F238E27FC236}">
              <a16:creationId xmlns:a16="http://schemas.microsoft.com/office/drawing/2014/main" id="{333CFB35-6FED-4514-AF7C-83E0F1D57966}"/>
            </a:ext>
          </a:extLst>
        </xdr:cNvPr>
        <xdr:cNvCxnSpPr/>
      </xdr:nvCxnSpPr>
      <xdr:spPr>
        <a:xfrm>
          <a:off x="18392775" y="1727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948" name="楕円 947">
          <a:extLst>
            <a:ext uri="{FF2B5EF4-FFF2-40B4-BE49-F238E27FC236}">
              <a16:creationId xmlns:a16="http://schemas.microsoft.com/office/drawing/2014/main" id="{858566C9-4763-4B55-8398-D9FFC5E713A3}"/>
            </a:ext>
          </a:extLst>
        </xdr:cNvPr>
        <xdr:cNvSpPr/>
      </xdr:nvSpPr>
      <xdr:spPr>
        <a:xfrm>
          <a:off x="17554575" y="17294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107</xdr:row>
      <xdr:rowOff>9525</xdr:rowOff>
    </xdr:to>
    <xdr:cxnSp macro="">
      <xdr:nvCxnSpPr>
        <xdr:cNvPr id="949" name="直線コネクタ 948">
          <a:extLst>
            <a:ext uri="{FF2B5EF4-FFF2-40B4-BE49-F238E27FC236}">
              <a16:creationId xmlns:a16="http://schemas.microsoft.com/office/drawing/2014/main" id="{46319CBB-20CF-4B64-B5B8-E6C78FFE5EEA}"/>
            </a:ext>
          </a:extLst>
        </xdr:cNvPr>
        <xdr:cNvCxnSpPr/>
      </xdr:nvCxnSpPr>
      <xdr:spPr>
        <a:xfrm flipV="1">
          <a:off x="17602200" y="17278350"/>
          <a:ext cx="7905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50" name="楕円 949">
          <a:extLst>
            <a:ext uri="{FF2B5EF4-FFF2-40B4-BE49-F238E27FC236}">
              <a16:creationId xmlns:a16="http://schemas.microsoft.com/office/drawing/2014/main" id="{322949AA-26AC-4C74-81DC-246385135403}"/>
            </a:ext>
          </a:extLst>
        </xdr:cNvPr>
        <xdr:cNvSpPr/>
      </xdr:nvSpPr>
      <xdr:spPr>
        <a:xfrm>
          <a:off x="16754475" y="17294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xdr:rowOff>
    </xdr:from>
    <xdr:to>
      <xdr:col>102</xdr:col>
      <xdr:colOff>114300</xdr:colOff>
      <xdr:row>107</xdr:row>
      <xdr:rowOff>9525</xdr:rowOff>
    </xdr:to>
    <xdr:cxnSp macro="">
      <xdr:nvCxnSpPr>
        <xdr:cNvPr id="951" name="直線コネクタ 950">
          <a:extLst>
            <a:ext uri="{FF2B5EF4-FFF2-40B4-BE49-F238E27FC236}">
              <a16:creationId xmlns:a16="http://schemas.microsoft.com/office/drawing/2014/main" id="{61C3340B-0913-4586-84F1-BFA51ED96BB3}"/>
            </a:ext>
          </a:extLst>
        </xdr:cNvPr>
        <xdr:cNvCxnSpPr/>
      </xdr:nvCxnSpPr>
      <xdr:spPr>
        <a:xfrm>
          <a:off x="16802100" y="17332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2" name="n_1aveValue【庁舎】&#10;一人当たり面積">
          <a:extLst>
            <a:ext uri="{FF2B5EF4-FFF2-40B4-BE49-F238E27FC236}">
              <a16:creationId xmlns:a16="http://schemas.microsoft.com/office/drawing/2014/main" id="{32EEB530-835E-42E3-9A6F-76F8E29C0B03}"/>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3" name="n_2aveValue【庁舎】&#10;一人当たり面積">
          <a:extLst>
            <a:ext uri="{FF2B5EF4-FFF2-40B4-BE49-F238E27FC236}">
              <a16:creationId xmlns:a16="http://schemas.microsoft.com/office/drawing/2014/main" id="{E0E23708-8DA6-4069-A137-7624CD0FF2CD}"/>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4" name="n_3aveValue【庁舎】&#10;一人当たり面積">
          <a:extLst>
            <a:ext uri="{FF2B5EF4-FFF2-40B4-BE49-F238E27FC236}">
              <a16:creationId xmlns:a16="http://schemas.microsoft.com/office/drawing/2014/main" id="{431E3572-2CE3-4BBA-96C5-EDF86C147B3E}"/>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5" name="n_4aveValue【庁舎】&#10;一人当たり面積">
          <a:extLst>
            <a:ext uri="{FF2B5EF4-FFF2-40B4-BE49-F238E27FC236}">
              <a16:creationId xmlns:a16="http://schemas.microsoft.com/office/drawing/2014/main" id="{8BD9CE6B-11BD-43F1-BF68-852A6AC99BAF}"/>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956" name="n_1mainValue【庁舎】&#10;一人当たり面積">
          <a:extLst>
            <a:ext uri="{FF2B5EF4-FFF2-40B4-BE49-F238E27FC236}">
              <a16:creationId xmlns:a16="http://schemas.microsoft.com/office/drawing/2014/main" id="{1E2C98E1-F504-4F02-A3BE-5758849692A0}"/>
            </a:ext>
          </a:extLst>
        </xdr:cNvPr>
        <xdr:cNvSpPr txBox="1"/>
      </xdr:nvSpPr>
      <xdr:spPr>
        <a:xfrm>
          <a:off x="189834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957" name="n_2mainValue【庁舎】&#10;一人当たり面積">
          <a:extLst>
            <a:ext uri="{FF2B5EF4-FFF2-40B4-BE49-F238E27FC236}">
              <a16:creationId xmlns:a16="http://schemas.microsoft.com/office/drawing/2014/main" id="{1BC6D2AF-6CA0-4A43-ABB0-267C2678A8D8}"/>
            </a:ext>
          </a:extLst>
        </xdr:cNvPr>
        <xdr:cNvSpPr txBox="1"/>
      </xdr:nvSpPr>
      <xdr:spPr>
        <a:xfrm>
          <a:off x="181833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958" name="n_3mainValue【庁舎】&#10;一人当たり面積">
          <a:extLst>
            <a:ext uri="{FF2B5EF4-FFF2-40B4-BE49-F238E27FC236}">
              <a16:creationId xmlns:a16="http://schemas.microsoft.com/office/drawing/2014/main" id="{C11875BA-53D2-4188-859C-AF2723CCE642}"/>
            </a:ext>
          </a:extLst>
        </xdr:cNvPr>
        <xdr:cNvSpPr txBox="1"/>
      </xdr:nvSpPr>
      <xdr:spPr>
        <a:xfrm>
          <a:off x="17383202" y="173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959" name="n_4mainValue【庁舎】&#10;一人当たり面積">
          <a:extLst>
            <a:ext uri="{FF2B5EF4-FFF2-40B4-BE49-F238E27FC236}">
              <a16:creationId xmlns:a16="http://schemas.microsoft.com/office/drawing/2014/main" id="{3FF9AF91-8240-4CE5-B2EE-29378E1F093F}"/>
            </a:ext>
          </a:extLst>
        </xdr:cNvPr>
        <xdr:cNvSpPr txBox="1"/>
      </xdr:nvSpPr>
      <xdr:spPr>
        <a:xfrm>
          <a:off x="16592627" y="173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342D0234-E3C0-402D-8E7B-3F89CFFD723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F46D6C11-632A-4D8E-B074-99477F13B66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C3C837A8-F181-44BB-832A-BB7B39C6B9D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年を越えているため最も高い水準となっている。一方で、一般廃棄物処理施設については平成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年度）に新しい施設が供用開始となったことから、平成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年度）に比べ、有形固定資産減価償却率が大きく下がっている。なお、平成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年度）の消防施設の有形固定資産減価償却率の変動については、集計する資産の見直しを行ったことが主な要因である。また、体育館・プールについては、新規スポーツ施設の供用開始により令和元年度（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次産業人口の割合（</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％）は高いが第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次産業人口の割合（</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％）は低く、製造品出荷額や事業所数が少ないなど、産業構造上の税収基盤が弱い状況にあり、財政力指数は下位にある。</a:t>
          </a:r>
          <a:endParaRPr lang="ja-JP" altLang="ja-JP">
            <a:effectLst/>
          </a:endParaRPr>
        </a:p>
        <a:p>
          <a:r>
            <a:rPr kumimoji="1" lang="ja-JP" altLang="ja-JP" sz="1100">
              <a:solidFill>
                <a:schemeClr val="dk1"/>
              </a:solidFill>
              <a:effectLst/>
              <a:latin typeface="+mn-lt"/>
              <a:ea typeface="+mn-ea"/>
              <a:cs typeface="+mn-cs"/>
            </a:rPr>
            <a:t>　新型コロナウイルス感染症の影響を受けてはいるが、企業誘致や地場産業の育成に引き続き努めるとともに、市税の徴収率向上等による歳入確保に努める。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地方消費税交付金や軽油・自動車取得税交付金などの減</a:t>
          </a:r>
          <a:r>
            <a:rPr kumimoji="1" lang="ja-JP" altLang="ja-JP" sz="1100">
              <a:solidFill>
                <a:sysClr val="windowText" lastClr="000000"/>
              </a:solidFill>
              <a:effectLst/>
              <a:latin typeface="+mn-lt"/>
              <a:ea typeface="+mn-ea"/>
              <a:cs typeface="+mn-cs"/>
            </a:rPr>
            <a:t>に伴う分母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経常一般財源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扶助費の増などの</a:t>
          </a:r>
          <a:r>
            <a:rPr kumimoji="1" lang="ja-JP" altLang="en-US" sz="1100">
              <a:solidFill>
                <a:sysClr val="windowText" lastClr="000000"/>
              </a:solidFill>
              <a:effectLst/>
              <a:latin typeface="+mn-lt"/>
              <a:ea typeface="+mn-ea"/>
              <a:cs typeface="+mn-cs"/>
            </a:rPr>
            <a:t>影響による</a:t>
          </a:r>
          <a:r>
            <a:rPr kumimoji="1" lang="ja-JP" altLang="ja-JP" sz="1100">
              <a:solidFill>
                <a:sysClr val="windowText" lastClr="000000"/>
              </a:solidFill>
              <a:effectLst/>
              <a:latin typeface="+mn-lt"/>
              <a:ea typeface="+mn-ea"/>
              <a:cs typeface="+mn-cs"/>
            </a:rPr>
            <a:t>分子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経常的経費充当一般財源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類似団体の比較では、良好な水準にあるものの、今後も扶助費の増などの影響も見込まれるため、市税を中心とする自主財源の涵養や、行財政改革の推進などによる適正な財政運営に努める。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89605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9990667"/>
          <a:ext cx="8382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59</xdr:row>
      <xdr:rowOff>170039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999066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170039</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167217</xdr:rowOff>
    </xdr:from>
    <xdr:to>
      <xdr:col>11</xdr:col>
      <xdr:colOff>31750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55332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119239</xdr:rowOff>
    </xdr:from>
    <xdr:to>
      <xdr:col>15</xdr:col>
      <xdr:colOff>133350</xdr:colOff>
      <xdr:row>60</xdr:row>
      <xdr:rowOff>49389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59566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116417</xdr:rowOff>
    </xdr:from>
    <xdr:to>
      <xdr:col>7</xdr:col>
      <xdr:colOff>31750</xdr:colOff>
      <xdr:row>59</xdr:row>
      <xdr:rowOff>46567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56744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年熊本地震の影響に伴う時間外勤務や任期付職員の雇用、災害廃棄物処理経費（物件費）や、県費負担教職員の権限委譲に伴う人件費の増加により、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年度は人件費・物件費が増加していた。</a:t>
          </a:r>
          <a:endParaRPr lang="ja-JP" altLang="ja-JP">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年度以降、熊本地震関連分が減少し、令和元年度においては、恒久住宅への転居が進んだことから、被災者住宅支援事業（物件費）が減少したため、人口１人当たり人件費・物件費等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決算額は減少している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今後についても、減少していく見込み。</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29003</xdr:rowOff>
    </xdr:from>
    <xdr:to>
      <xdr:col>23</xdr:col>
      <xdr:colOff>133350</xdr:colOff>
      <xdr:row>86</xdr:row>
      <xdr:rowOff>40959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59353"/>
          <a:ext cx="0" cy="526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13036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5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40959</xdr:rowOff>
    </xdr:from>
    <xdr:to>
      <xdr:col>24</xdr:col>
      <xdr:colOff>12700</xdr:colOff>
      <xdr:row>86</xdr:row>
      <xdr:rowOff>40959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8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115380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00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29003</xdr:rowOff>
    </xdr:from>
    <xdr:to>
      <xdr:col>24</xdr:col>
      <xdr:colOff>12700</xdr:colOff>
      <xdr:row>83</xdr:row>
      <xdr:rowOff>29003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5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161982</xdr:rowOff>
    </xdr:from>
    <xdr:to>
      <xdr:col>23</xdr:col>
      <xdr:colOff>133350</xdr:colOff>
      <xdr:row>85</xdr:row>
      <xdr:rowOff>35716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63782"/>
          <a:ext cx="838200" cy="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63011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9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46484</xdr:rowOff>
    </xdr:from>
    <xdr:to>
      <xdr:col>23</xdr:col>
      <xdr:colOff>184150</xdr:colOff>
      <xdr:row>84</xdr:row>
      <xdr:rowOff>148084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35716</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608966"/>
          <a:ext cx="8890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12190</xdr:rowOff>
    </xdr:from>
    <xdr:to>
      <xdr:col>19</xdr:col>
      <xdr:colOff>184150</xdr:colOff>
      <xdr:row>84</xdr:row>
      <xdr:rowOff>113790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13607</xdr:rowOff>
    </xdr:from>
    <xdr:to>
      <xdr:col>15</xdr:col>
      <xdr:colOff>82550</xdr:colOff>
      <xdr:row>89</xdr:row>
      <xdr:rowOff>29990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11587</xdr:rowOff>
    </xdr:from>
    <xdr:to>
      <xdr:col>15</xdr:col>
      <xdr:colOff>133350</xdr:colOff>
      <xdr:row>84</xdr:row>
      <xdr:rowOff>113187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123364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8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138044</xdr:rowOff>
    </xdr:from>
    <xdr:to>
      <xdr:col>11</xdr:col>
      <xdr:colOff>31750</xdr:colOff>
      <xdr:row>85</xdr:row>
      <xdr:rowOff>13607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124058</xdr:rowOff>
    </xdr:from>
    <xdr:to>
      <xdr:col>11</xdr:col>
      <xdr:colOff>82550</xdr:colOff>
      <xdr:row>81</xdr:row>
      <xdr:rowOff>54208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64385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101481</xdr:rowOff>
    </xdr:from>
    <xdr:to>
      <xdr:col>7</xdr:col>
      <xdr:colOff>31750</xdr:colOff>
      <xdr:row>81</xdr:row>
      <xdr:rowOff>31631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16408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111182</xdr:rowOff>
    </xdr:from>
    <xdr:to>
      <xdr:col>23</xdr:col>
      <xdr:colOff>184150</xdr:colOff>
      <xdr:row>85</xdr:row>
      <xdr:rowOff>41332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83259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156366</xdr:rowOff>
    </xdr:from>
    <xdr:to>
      <xdr:col>19</xdr:col>
      <xdr:colOff>184150</xdr:colOff>
      <xdr:row>85</xdr:row>
      <xdr:rowOff>86516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71293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150640</xdr:rowOff>
    </xdr:from>
    <xdr:to>
      <xdr:col>15</xdr:col>
      <xdr:colOff>133350</xdr:colOff>
      <xdr:row>89</xdr:row>
      <xdr:rowOff>80790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65567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134257</xdr:rowOff>
    </xdr:from>
    <xdr:to>
      <xdr:col>11</xdr:col>
      <xdr:colOff>82550</xdr:colOff>
      <xdr:row>85</xdr:row>
      <xdr:rowOff>64407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49184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87244</xdr:rowOff>
    </xdr:from>
    <xdr:to>
      <xdr:col>7</xdr:col>
      <xdr:colOff>31750</xdr:colOff>
      <xdr:row>81</xdr:row>
      <xdr:rowOff>17394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27571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年度は、給与制度の総合的見直しの実施開始が国に比べ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年後となったため、国を上回る水準となったが、令和元年度は、総合的見直しに伴う現給保障を廃止したことにより、国とほぼ同水準となった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今後も引き続き人事委員会の勧告等を踏まえながら、給与制度を継続的に点検し、必要に応じて見直しを行う。</a:t>
          </a: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年熊本地震発生後は、定員抑制を見合わせて復旧復興業務に必要な人員確保に努めてきたため職員数が増加してきたが、復旧復興業務の進捗に伴い、職員数はやや減少に転じた。</a:t>
          </a:r>
          <a:endParaRPr lang="ja-JP" altLang="ja-JP">
            <a:effectLst/>
          </a:endParaRPr>
        </a:p>
        <a:p>
          <a:r>
            <a:rPr kumimoji="1" lang="ja-JP" altLang="ja-JP" sz="1100">
              <a:solidFill>
                <a:schemeClr val="dk1"/>
              </a:solidFill>
              <a:effectLst/>
              <a:latin typeface="+mn-lt"/>
              <a:ea typeface="+mn-ea"/>
              <a:cs typeface="+mn-cs"/>
            </a:rPr>
            <a:t>　今後は、令和元年度に策定した第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次熊本市定員管理計画に基づき、熊本地震の復旧復興や総合計画に掲げる重点的取組等に必要な人員を確保しつつ、民間活力の活用や事務の効率化等により、引き続き職員数の適正化に努めていく。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113919</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42961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118745</xdr:rowOff>
    </xdr:from>
    <xdr:to>
      <xdr:col>77</xdr:col>
      <xdr:colOff>44450</xdr:colOff>
      <xdr:row>66</xdr:row>
      <xdr:rowOff>140462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344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72898</xdr:rowOff>
    </xdr:from>
    <xdr:to>
      <xdr:col>72</xdr:col>
      <xdr:colOff>203200</xdr:colOff>
      <xdr:row>66</xdr:row>
      <xdr:rowOff>118745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66</xdr:row>
      <xdr:rowOff>72898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63119</xdr:rowOff>
    </xdr:from>
    <xdr:to>
      <xdr:col>81</xdr:col>
      <xdr:colOff>95250</xdr:colOff>
      <xdr:row>66</xdr:row>
      <xdr:rowOff>164719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130446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89662</xdr:rowOff>
    </xdr:from>
    <xdr:to>
      <xdr:col>77</xdr:col>
      <xdr:colOff>95250</xdr:colOff>
      <xdr:row>67</xdr:row>
      <xdr:rowOff>19812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67945</xdr:rowOff>
    </xdr:from>
    <xdr:to>
      <xdr:col>73</xdr:col>
      <xdr:colOff>44450</xdr:colOff>
      <xdr:row>66</xdr:row>
      <xdr:rowOff>169545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154322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22098</xdr:rowOff>
    </xdr:from>
    <xdr:to>
      <xdr:col>68</xdr:col>
      <xdr:colOff>203200</xdr:colOff>
      <xdr:row>66</xdr:row>
      <xdr:rowOff>123698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108475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年度以降、投資的経費の抑制や繰上償還の推進等に取り組み、臨時財政対策債分を除く元利償還金が減少傾向にあることに加え、</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は、分母となる標準財政規模の増加</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より、実質公債費比率の</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が続いている。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今後は、震災関連経費の償還が控えているため、引き続き事業の選択と集中を図り、公債費の抑制に努めることで指標の改善を図っていく。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124178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6326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100189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107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までほぼ横ばいで推移し、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は基準財政需要額算入見込額の増等により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ポイント改善していた。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においては、分母となる標準財政規模は増加したものの、分子となる地方債現在高が、熊本城ホール整備事業等の影響で増加したことにより、指標の上昇を招いている。</a:t>
          </a:r>
          <a:endParaRPr lang="ja-JP" altLang="ja-JP">
            <a:effectLst/>
          </a:endParaRPr>
        </a:p>
        <a:p>
          <a:r>
            <a:rPr kumimoji="1" lang="ja-JP" altLang="ja-JP" sz="1100">
              <a:solidFill>
                <a:schemeClr val="dk1"/>
              </a:solidFill>
              <a:effectLst/>
              <a:latin typeface="+mn-lt"/>
              <a:ea typeface="+mn-ea"/>
              <a:cs typeface="+mn-cs"/>
            </a:rPr>
            <a:t>　今後も、引き続き投資的経費の総額管理等による計画的な市債発行により、比率の改善を図っていく。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132207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08519"/>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50969</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851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141055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81407</xdr:rowOff>
    </xdr:from>
    <xdr:to>
      <xdr:col>81</xdr:col>
      <xdr:colOff>95250</xdr:colOff>
      <xdr:row>20</xdr:row>
      <xdr:rowOff>11557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53484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169</xdr:rowOff>
    </xdr:from>
    <xdr:to>
      <xdr:col>77</xdr:col>
      <xdr:colOff>95250</xdr:colOff>
      <xdr:row>19</xdr:row>
      <xdr:rowOff>101769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86546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4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90255</xdr:rowOff>
    </xdr:from>
    <xdr:to>
      <xdr:col>73</xdr:col>
      <xdr:colOff>44450</xdr:colOff>
      <xdr:row>20</xdr:row>
      <xdr:rowOff>20405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5182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59690</xdr:rowOff>
    </xdr:from>
    <xdr:to>
      <xdr:col>68</xdr:col>
      <xdr:colOff>203200</xdr:colOff>
      <xdr:row>19</xdr:row>
      <xdr:rowOff>161290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146067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71755</xdr:rowOff>
    </xdr:from>
    <xdr:to>
      <xdr:col>64</xdr:col>
      <xdr:colOff>152400</xdr:colOff>
      <xdr:row>20</xdr:row>
      <xdr:rowOff>1905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158132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類似団体と比較し、職員数が多いこと等の要因により依然として高い水準で推移している。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職員給料や期末手当の単価減により対前年決算▲</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億円となったが、退職手当等が伸びたことにより</a:t>
          </a:r>
          <a:r>
            <a:rPr kumimoji="1" lang="en-US" altLang="ja-JP" sz="1100">
              <a:solidFill>
                <a:schemeClr val="tx1"/>
              </a:solidFill>
              <a:effectLst/>
              <a:latin typeface="+mn-lt"/>
              <a:ea typeface="+mn-ea"/>
              <a:cs typeface="+mn-cs"/>
            </a:rPr>
            <a:t>+0.7</a:t>
          </a:r>
          <a:r>
            <a:rPr kumimoji="1" lang="ja-JP" altLang="en-US" sz="1100">
              <a:solidFill>
                <a:schemeClr val="tx1"/>
              </a:solidFill>
              <a:effectLst/>
              <a:latin typeface="+mn-lt"/>
              <a:ea typeface="+mn-ea"/>
              <a:cs typeface="+mn-cs"/>
            </a:rPr>
            <a:t>ポイントとなった。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今後も、定員管理計画に基づ</a:t>
          </a:r>
          <a:r>
            <a:rPr kumimoji="1" lang="ja-JP" altLang="en-US" sz="1100">
              <a:solidFill>
                <a:schemeClr val="tx1"/>
              </a:solidFill>
              <a:effectLst/>
              <a:latin typeface="+mn-lt"/>
              <a:ea typeface="+mn-ea"/>
              <a:cs typeface="+mn-cs"/>
            </a:rPr>
            <a:t>き、</a:t>
          </a:r>
          <a:r>
            <a:rPr kumimoji="1" lang="ja-JP" altLang="ja-JP" sz="1100">
              <a:solidFill>
                <a:schemeClr val="tx1"/>
              </a:solidFill>
              <a:effectLst/>
              <a:latin typeface="+mn-lt"/>
              <a:ea typeface="+mn-ea"/>
              <a:cs typeface="+mn-cs"/>
            </a:rPr>
            <a:t>民間活力の</a:t>
          </a:r>
          <a:r>
            <a:rPr kumimoji="1" lang="ja-JP" altLang="en-US" sz="1100">
              <a:solidFill>
                <a:schemeClr val="tx1"/>
              </a:solidFill>
              <a:effectLst/>
              <a:latin typeface="+mn-lt"/>
              <a:ea typeface="+mn-ea"/>
              <a:cs typeface="+mn-cs"/>
            </a:rPr>
            <a:t>活用や事務の効率化等により、職員数の適正化に努めていく。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120650</xdr:rowOff>
    </xdr:from>
    <xdr:to>
      <xdr:col>20</xdr:col>
      <xdr:colOff>38100</xdr:colOff>
      <xdr:row>40</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障害者自立支援給付費関連</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対象者</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により、一般財源ベースでは</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億円の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ysClr val="windowText" lastClr="000000"/>
              </a:solidFill>
              <a:effectLst/>
              <a:latin typeface="+mn-lt"/>
              <a:ea typeface="+mn-ea"/>
              <a:cs typeface="+mn-cs"/>
            </a:rPr>
            <a:t>　また、施設型・地域型保育給付費については、入所児童数の増加や給付費単価の改定等</a:t>
          </a:r>
          <a:r>
            <a:rPr kumimoji="1" lang="ja-JP" altLang="en-US" sz="1100">
              <a:solidFill>
                <a:sysClr val="windowText" lastClr="000000"/>
              </a:solidFill>
              <a:effectLst/>
              <a:latin typeface="+mn-lt"/>
              <a:ea typeface="+mn-ea"/>
              <a:cs typeface="+mn-cs"/>
            </a:rPr>
            <a:t>に加え、幼保無償化の開始</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事業費</a:t>
          </a:r>
          <a:r>
            <a:rPr kumimoji="1" lang="ja-JP" altLang="ja-JP" sz="1100">
              <a:solidFill>
                <a:sysClr val="windowText" lastClr="000000"/>
              </a:solidFill>
              <a:effectLst/>
              <a:latin typeface="+mn-lt"/>
              <a:ea typeface="+mn-ea"/>
              <a:cs typeface="+mn-cs"/>
            </a:rPr>
            <a:t>ベースで</a:t>
          </a:r>
          <a:r>
            <a:rPr kumimoji="1" lang="en-US" altLang="ja-JP" sz="1100">
              <a:solidFill>
                <a:sysClr val="windowText" lastClr="000000"/>
              </a:solidFill>
              <a:effectLst/>
              <a:latin typeface="+mn-lt"/>
              <a:ea typeface="+mn-ea"/>
              <a:cs typeface="+mn-cs"/>
            </a:rPr>
            <a:t>16.8</a:t>
          </a:r>
          <a:r>
            <a:rPr kumimoji="1" lang="ja-JP" altLang="ja-JP" sz="1100">
              <a:solidFill>
                <a:sysClr val="windowText" lastClr="000000"/>
              </a:solidFill>
              <a:effectLst/>
              <a:latin typeface="+mn-lt"/>
              <a:ea typeface="+mn-ea"/>
              <a:cs typeface="+mn-cs"/>
            </a:rPr>
            <a:t>億円の増加となった。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今後も、引き続き単独事業の見直し等に努めていく。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介護保険会計繰出金の増加など、主に繰出金の増加により、分子となる充当一般財源は増加したため、</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行財政改革計画に基づき、各種団体等への補助金や事業負担金を定期的に見直していること等から、分子となる充当一般財源に大幅な変動はなく、比率は類似団体平均を下回り推移している。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年度は、下水道事業会計会計に対する補助金の減などにより、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したもの。</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今後も必要性や効果等を検証し、継続的な見直しに努める。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6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投資的経費の抑制や繰上償還の推進等に取組み、臨時財政対策債分を除く元利償還金が減少傾向（平成</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年度から</a:t>
          </a:r>
          <a:r>
            <a:rPr kumimoji="1" lang="ja-JP" altLang="en-US" sz="1050">
              <a:solidFill>
                <a:sysClr val="windowText" lastClr="000000"/>
              </a:solidFill>
              <a:effectLst/>
              <a:latin typeface="+mn-lt"/>
              <a:ea typeface="+mn-ea"/>
              <a:cs typeface="+mn-cs"/>
            </a:rPr>
            <a:t>令和元年度</a:t>
          </a:r>
          <a:r>
            <a:rPr kumimoji="1" lang="ja-JP" altLang="ja-JP" sz="1050">
              <a:solidFill>
                <a:sysClr val="windowText" lastClr="000000"/>
              </a:solidFill>
              <a:effectLst/>
              <a:latin typeface="+mn-lt"/>
              <a:ea typeface="+mn-ea"/>
              <a:cs typeface="+mn-cs"/>
            </a:rPr>
            <a:t>で▲</a:t>
          </a:r>
          <a:r>
            <a:rPr kumimoji="1" lang="en-US" altLang="ja-JP" sz="1050">
              <a:solidFill>
                <a:sysClr val="windowText" lastClr="000000"/>
              </a:solidFill>
              <a:effectLst/>
              <a:latin typeface="+mn-lt"/>
              <a:ea typeface="+mn-ea"/>
              <a:cs typeface="+mn-cs"/>
            </a:rPr>
            <a:t>43</a:t>
          </a:r>
          <a:r>
            <a:rPr kumimoji="1" lang="ja-JP" altLang="ja-JP" sz="1050">
              <a:solidFill>
                <a:sysClr val="windowText" lastClr="000000"/>
              </a:solidFill>
              <a:effectLst/>
              <a:latin typeface="+mn-lt"/>
              <a:ea typeface="+mn-ea"/>
              <a:cs typeface="+mn-cs"/>
            </a:rPr>
            <a:t>億円）にある</a:t>
          </a:r>
          <a:r>
            <a:rPr kumimoji="1" lang="ja-JP" altLang="en-US" sz="1050">
              <a:solidFill>
                <a:sysClr val="windowText" lastClr="000000"/>
              </a:solidFill>
              <a:effectLst/>
              <a:latin typeface="+mn-lt"/>
              <a:ea typeface="+mn-ea"/>
              <a:cs typeface="+mn-cs"/>
            </a:rPr>
            <a:t>。令和元年度</a:t>
          </a:r>
          <a:r>
            <a:rPr kumimoji="1" lang="ja-JP" altLang="ja-JP" sz="1050">
              <a:solidFill>
                <a:sysClr val="windowText" lastClr="000000"/>
              </a:solidFill>
              <a:effectLst/>
              <a:latin typeface="+mn-lt"/>
              <a:ea typeface="+mn-ea"/>
              <a:cs typeface="+mn-cs"/>
            </a:rPr>
            <a:t>について</a:t>
          </a:r>
          <a:r>
            <a:rPr kumimoji="1" lang="ja-JP" altLang="en-US" sz="105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対前年決算</a:t>
          </a:r>
          <a:r>
            <a:rPr kumimoji="1" lang="ja-JP" altLang="en-US" sz="1100">
              <a:solidFill>
                <a:schemeClr val="dk1"/>
              </a:solidFill>
              <a:effectLst/>
              <a:latin typeface="+mn-lt"/>
              <a:ea typeface="+mn-ea"/>
              <a:cs typeface="+mn-cs"/>
            </a:rPr>
            <a:t>で▲</a:t>
          </a:r>
          <a:r>
            <a:rPr kumimoji="1" lang="en-US" altLang="ja-JP" sz="1050">
              <a:solidFill>
                <a:sysClr val="windowText" lastClr="000000"/>
              </a:solidFill>
              <a:effectLst/>
              <a:latin typeface="+mn-lt"/>
              <a:ea typeface="+mn-ea"/>
              <a:cs typeface="+mn-cs"/>
            </a:rPr>
            <a:t>13.0</a:t>
          </a:r>
          <a:r>
            <a:rPr kumimoji="1" lang="ja-JP" altLang="en-US" sz="1050">
              <a:solidFill>
                <a:sysClr val="windowText" lastClr="000000"/>
              </a:solidFill>
              <a:effectLst/>
              <a:latin typeface="+mn-lt"/>
              <a:ea typeface="+mn-ea"/>
              <a:cs typeface="+mn-cs"/>
            </a:rPr>
            <a:t>億円となり</a:t>
          </a:r>
          <a:r>
            <a:rPr kumimoji="1" lang="en-US" altLang="ja-JP" sz="1050">
              <a:solidFill>
                <a:sysClr val="windowText" lastClr="000000"/>
              </a:solidFill>
              <a:effectLst/>
              <a:latin typeface="+mn-lt"/>
              <a:ea typeface="+mn-ea"/>
              <a:cs typeface="+mn-cs"/>
            </a:rPr>
            <a:t>0.3</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低下</a:t>
          </a:r>
          <a:r>
            <a:rPr kumimoji="1" lang="ja-JP" altLang="ja-JP" sz="1050">
              <a:solidFill>
                <a:sysClr val="windowText" lastClr="000000"/>
              </a:solidFill>
              <a:effectLst/>
              <a:latin typeface="+mn-lt"/>
              <a:ea typeface="+mn-ea"/>
              <a:cs typeface="+mn-cs"/>
            </a:rPr>
            <a:t>したもの。</a:t>
          </a:r>
          <a:endParaRPr lang="ja-JP" altLang="ja-JP" sz="1200">
            <a:solidFill>
              <a:sysClr val="windowText" lastClr="000000"/>
            </a:solidFill>
            <a:effectLst/>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今後は、中心市街地整備等に係る市債や臨時財政対策債の発行により公債費は増加すると見込まれる</a:t>
          </a:r>
          <a:r>
            <a:rPr kumimoji="1" lang="ja-JP" altLang="en-US" sz="1050">
              <a:solidFill>
                <a:sysClr val="windowText" lastClr="000000"/>
              </a:solidFill>
              <a:effectLst/>
              <a:latin typeface="+mn-lt"/>
              <a:ea typeface="+mn-ea"/>
              <a:cs typeface="+mn-cs"/>
            </a:rPr>
            <a:t>が</a:t>
          </a:r>
          <a:r>
            <a:rPr kumimoji="1" lang="ja-JP" altLang="ja-JP" sz="1050">
              <a:solidFill>
                <a:sysClr val="windowText" lastClr="000000"/>
              </a:solidFill>
              <a:effectLst/>
              <a:latin typeface="+mn-lt"/>
              <a:ea typeface="+mn-ea"/>
              <a:cs typeface="+mn-cs"/>
            </a:rPr>
            <a:t>、財政の中期見通しに基づく投資的経費の総額管理等による計画的な市債発行により、公債費負担の抑制に努める。</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604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661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77</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人件費や扶助費</a:t>
          </a:r>
          <a:r>
            <a:rPr kumimoji="1" lang="ja-JP" altLang="ja-JP" sz="1100">
              <a:solidFill>
                <a:sysClr val="windowText" lastClr="000000"/>
              </a:solidFill>
              <a:effectLst/>
              <a:latin typeface="+mn-lt"/>
              <a:ea typeface="+mn-ea"/>
              <a:cs typeface="+mn-cs"/>
            </a:rPr>
            <a:t>の増に伴う経常経費充当一般財源の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扶助費の増などの影響が見込まれるため、</a:t>
          </a:r>
          <a:r>
            <a:rPr kumimoji="1" lang="ja-JP" altLang="ja-JP" sz="1100">
              <a:solidFill>
                <a:sysClr val="windowText" lastClr="000000"/>
              </a:solidFill>
              <a:effectLst/>
              <a:latin typeface="+mn-lt"/>
              <a:ea typeface="+mn-ea"/>
              <a:cs typeface="+mn-cs"/>
            </a:rPr>
            <a:t>行財政改革に取り組み、比率の改善に努める。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75</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8034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75</xdr:row>
      <xdr:rowOff>86178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8034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167822</xdr:rowOff>
    </xdr:from>
    <xdr:to>
      <xdr:col>73</xdr:col>
      <xdr:colOff>180975</xdr:colOff>
      <xdr:row>75</xdr:row>
      <xdr:rowOff>86178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683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91820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73</xdr:row>
      <xdr:rowOff>167822</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563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57349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98501</xdr:rowOff>
    </xdr:from>
    <xdr:to>
      <xdr:col>29</xdr:col>
      <xdr:colOff>127000</xdr:colOff>
      <xdr:row>13</xdr:row>
      <xdr:rowOff>108925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4976"/>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108925</xdr:rowOff>
    </xdr:from>
    <xdr:to>
      <xdr:col>26</xdr:col>
      <xdr:colOff>50800</xdr:colOff>
      <xdr:row>13</xdr:row>
      <xdr:rowOff>130139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85400"/>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130139</xdr:rowOff>
    </xdr:from>
    <xdr:to>
      <xdr:col>22</xdr:col>
      <xdr:colOff>114300</xdr:colOff>
      <xdr:row>18</xdr:row>
      <xdr:rowOff>162578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162578</xdr:rowOff>
    </xdr:from>
    <xdr:to>
      <xdr:col>18</xdr:col>
      <xdr:colOff>177800</xdr:colOff>
      <xdr:row>19</xdr:row>
      <xdr:rowOff>13325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47701</xdr:rowOff>
    </xdr:from>
    <xdr:to>
      <xdr:col>29</xdr:col>
      <xdr:colOff>177800</xdr:colOff>
      <xdr:row>13</xdr:row>
      <xdr:rowOff>149301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64228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58125</xdr:rowOff>
    </xdr:from>
    <xdr:to>
      <xdr:col>26</xdr:col>
      <xdr:colOff>101600</xdr:colOff>
      <xdr:row>13</xdr:row>
      <xdr:rowOff>159725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169902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79339</xdr:rowOff>
    </xdr:from>
    <xdr:to>
      <xdr:col>22</xdr:col>
      <xdr:colOff>165100</xdr:colOff>
      <xdr:row>14</xdr:row>
      <xdr:rowOff>9489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19666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111778</xdr:rowOff>
    </xdr:from>
    <xdr:to>
      <xdr:col>19</xdr:col>
      <xdr:colOff>38100</xdr:colOff>
      <xdr:row>19</xdr:row>
      <xdr:rowOff>41928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133975</xdr:rowOff>
    </xdr:from>
    <xdr:to>
      <xdr:col>15</xdr:col>
      <xdr:colOff>101600</xdr:colOff>
      <xdr:row>19</xdr:row>
      <xdr:rowOff>64125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179532</xdr:rowOff>
    </xdr:from>
    <xdr:to>
      <xdr:col>29</xdr:col>
      <xdr:colOff>127000</xdr:colOff>
      <xdr:row>35</xdr:row>
      <xdr:rowOff>239380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882"/>
          <a:ext cx="64770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179532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70645"/>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60295</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66101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188580</xdr:rowOff>
    </xdr:from>
    <xdr:to>
      <xdr:col>29</xdr:col>
      <xdr:colOff>177800</xdr:colOff>
      <xdr:row>35</xdr:row>
      <xdr:rowOff>290180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128732</xdr:rowOff>
    </xdr:from>
    <xdr:to>
      <xdr:col>26</xdr:col>
      <xdr:colOff>101600</xdr:colOff>
      <xdr:row>35</xdr:row>
      <xdr:rowOff>230332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215109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2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9495</xdr:rowOff>
    </xdr:from>
    <xdr:to>
      <xdr:col>22</xdr:col>
      <xdr:colOff>165100</xdr:colOff>
      <xdr:row>35</xdr:row>
      <xdr:rowOff>111095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121271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15301</xdr:rowOff>
    </xdr:from>
    <xdr:to>
      <xdr:col>19</xdr:col>
      <xdr:colOff>38100</xdr:colOff>
      <xdr:row>35</xdr:row>
      <xdr:rowOff>116901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101678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331684</xdr:rowOff>
    </xdr:from>
    <xdr:to>
      <xdr:col>15</xdr:col>
      <xdr:colOff>101600</xdr:colOff>
      <xdr:row>35</xdr:row>
      <xdr:rowOff>90384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3615</xdr:rowOff>
    </xdr:from>
    <xdr:to>
      <xdr:col>24</xdr:col>
      <xdr:colOff>63500</xdr:colOff>
      <xdr:row>32</xdr:row>
      <xdr:rowOff>35070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9001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35070</xdr:rowOff>
    </xdr:from>
    <xdr:to>
      <xdr:col>19</xdr:col>
      <xdr:colOff>177800</xdr:colOff>
      <xdr:row>32</xdr:row>
      <xdr:rowOff>61085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21470"/>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61085</xdr:rowOff>
    </xdr:from>
    <xdr:to>
      <xdr:col>15</xdr:col>
      <xdr:colOff>50800</xdr:colOff>
      <xdr:row>37</xdr:row>
      <xdr:rowOff>119309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119309</xdr:rowOff>
    </xdr:from>
    <xdr:to>
      <xdr:col>10</xdr:col>
      <xdr:colOff>114300</xdr:colOff>
      <xdr:row>37</xdr:row>
      <xdr:rowOff>137894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124265</xdr:rowOff>
    </xdr:from>
    <xdr:to>
      <xdr:col>24</xdr:col>
      <xdr:colOff>114300</xdr:colOff>
      <xdr:row>32</xdr:row>
      <xdr:rowOff>54415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147142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9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155720</xdr:rowOff>
    </xdr:from>
    <xdr:to>
      <xdr:col>20</xdr:col>
      <xdr:colOff>38100</xdr:colOff>
      <xdr:row>32</xdr:row>
      <xdr:rowOff>85870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102397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10285</xdr:rowOff>
    </xdr:from>
    <xdr:to>
      <xdr:col>15</xdr:col>
      <xdr:colOff>101600</xdr:colOff>
      <xdr:row>32</xdr:row>
      <xdr:rowOff>111885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128412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68509</xdr:rowOff>
    </xdr:from>
    <xdr:to>
      <xdr:col>10</xdr:col>
      <xdr:colOff>165100</xdr:colOff>
      <xdr:row>37</xdr:row>
      <xdr:rowOff>170109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87094</xdr:rowOff>
    </xdr:from>
    <xdr:to>
      <xdr:col>6</xdr:col>
      <xdr:colOff>38100</xdr:colOff>
      <xdr:row>38</xdr:row>
      <xdr:rowOff>17244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16621</xdr:rowOff>
    </xdr:from>
    <xdr:to>
      <xdr:col>24</xdr:col>
      <xdr:colOff>62865</xdr:colOff>
      <xdr:row>58</xdr:row>
      <xdr:rowOff>126236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17821"/>
          <a:ext cx="1270" cy="45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130063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126236</xdr:rowOff>
    </xdr:from>
    <xdr:to>
      <xdr:col>24</xdr:col>
      <xdr:colOff>152400</xdr:colOff>
      <xdr:row>58</xdr:row>
      <xdr:rowOff>126236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7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134748</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3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16621</xdr:rowOff>
    </xdr:from>
    <xdr:to>
      <xdr:col>24</xdr:col>
      <xdr:colOff>152400</xdr:colOff>
      <xdr:row>56</xdr:row>
      <xdr:rowOff>16621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17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131265</xdr:rowOff>
    </xdr:from>
    <xdr:to>
      <xdr:col>24</xdr:col>
      <xdr:colOff>63500</xdr:colOff>
      <xdr:row>57</xdr:row>
      <xdr:rowOff>45242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32465"/>
          <a:ext cx="8382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25539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9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47112</xdr:rowOff>
    </xdr:from>
    <xdr:to>
      <xdr:col>24</xdr:col>
      <xdr:colOff>114300</xdr:colOff>
      <xdr:row>57</xdr:row>
      <xdr:rowOff>148712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56</xdr:row>
      <xdr:rowOff>131265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8684540"/>
          <a:ext cx="8890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97313</xdr:rowOff>
    </xdr:from>
    <xdr:to>
      <xdr:col>20</xdr:col>
      <xdr:colOff>38100</xdr:colOff>
      <xdr:row>58</xdr:row>
      <xdr:rowOff>27463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18590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112040</xdr:rowOff>
    </xdr:from>
    <xdr:to>
      <xdr:col>15</xdr:col>
      <xdr:colOff>50800</xdr:colOff>
      <xdr:row>51</xdr:row>
      <xdr:rowOff>156068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83505</xdr:rowOff>
    </xdr:from>
    <xdr:to>
      <xdr:col>15</xdr:col>
      <xdr:colOff>101600</xdr:colOff>
      <xdr:row>58</xdr:row>
      <xdr:rowOff>13655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156068</xdr:rowOff>
    </xdr:from>
    <xdr:to>
      <xdr:col>10</xdr:col>
      <xdr:colOff>114300</xdr:colOff>
      <xdr:row>58</xdr:row>
      <xdr:rowOff>52809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89883</xdr:rowOff>
    </xdr:from>
    <xdr:to>
      <xdr:col>10</xdr:col>
      <xdr:colOff>165100</xdr:colOff>
      <xdr:row>58</xdr:row>
      <xdr:rowOff>20033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11160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127602</xdr:rowOff>
    </xdr:from>
    <xdr:to>
      <xdr:col>6</xdr:col>
      <xdr:colOff>38100</xdr:colOff>
      <xdr:row>58</xdr:row>
      <xdr:rowOff>57752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74279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165892</xdr:rowOff>
    </xdr:from>
    <xdr:to>
      <xdr:col>24</xdr:col>
      <xdr:colOff>114300</xdr:colOff>
      <xdr:row>57</xdr:row>
      <xdr:rowOff>96042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17319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80465</xdr:rowOff>
    </xdr:from>
    <xdr:to>
      <xdr:col>20</xdr:col>
      <xdr:colOff>38100</xdr:colOff>
      <xdr:row>57</xdr:row>
      <xdr:rowOff>10615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27142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61240</xdr:rowOff>
    </xdr:from>
    <xdr:to>
      <xdr:col>15</xdr:col>
      <xdr:colOff>101600</xdr:colOff>
      <xdr:row>50</xdr:row>
      <xdr:rowOff>162840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7917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105268</xdr:rowOff>
    </xdr:from>
    <xdr:to>
      <xdr:col>10</xdr:col>
      <xdr:colOff>165100</xdr:colOff>
      <xdr:row>52</xdr:row>
      <xdr:rowOff>35418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51945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2009</xdr:rowOff>
    </xdr:from>
    <xdr:to>
      <xdr:col>6</xdr:col>
      <xdr:colOff>38100</xdr:colOff>
      <xdr:row>58</xdr:row>
      <xdr:rowOff>103609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31242</xdr:rowOff>
    </xdr:from>
    <xdr:to>
      <xdr:col>24</xdr:col>
      <xdr:colOff>63500</xdr:colOff>
      <xdr:row>78</xdr:row>
      <xdr:rowOff>51181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4342"/>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36576</xdr:rowOff>
    </xdr:from>
    <xdr:to>
      <xdr:col>19</xdr:col>
      <xdr:colOff>177800</xdr:colOff>
      <xdr:row>78</xdr:row>
      <xdr:rowOff>51181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967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36576</xdr:rowOff>
    </xdr:from>
    <xdr:to>
      <xdr:col>15</xdr:col>
      <xdr:colOff>50800</xdr:colOff>
      <xdr:row>78</xdr:row>
      <xdr:rowOff>168402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9676"/>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27560</xdr:rowOff>
    </xdr:from>
    <xdr:to>
      <xdr:col>10</xdr:col>
      <xdr:colOff>114300</xdr:colOff>
      <xdr:row>78</xdr:row>
      <xdr:rowOff>168402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0660"/>
          <a:ext cx="88900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151892</xdr:rowOff>
    </xdr:from>
    <xdr:to>
      <xdr:col>24</xdr:col>
      <xdr:colOff>114300</xdr:colOff>
      <xdr:row>78</xdr:row>
      <xdr:rowOff>82042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xdr:rowOff>
    </xdr:from>
    <xdr:to>
      <xdr:col>20</xdr:col>
      <xdr:colOff>38100</xdr:colOff>
      <xdr:row>78</xdr:row>
      <xdr:rowOff>101981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93108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157226</xdr:rowOff>
    </xdr:from>
    <xdr:to>
      <xdr:col>15</xdr:col>
      <xdr:colOff>101600</xdr:colOff>
      <xdr:row>78</xdr:row>
      <xdr:rowOff>87376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78503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117602</xdr:rowOff>
    </xdr:from>
    <xdr:to>
      <xdr:col>10</xdr:col>
      <xdr:colOff>165100</xdr:colOff>
      <xdr:row>79</xdr:row>
      <xdr:rowOff>47752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38879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148210</xdr:rowOff>
    </xdr:from>
    <xdr:to>
      <xdr:col>6</xdr:col>
      <xdr:colOff>38100</xdr:colOff>
      <xdr:row>78</xdr:row>
      <xdr:rowOff>78360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119901</xdr:rowOff>
    </xdr:from>
    <xdr:to>
      <xdr:col>24</xdr:col>
      <xdr:colOff>63500</xdr:colOff>
      <xdr:row>96</xdr:row>
      <xdr:rowOff>28142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07651"/>
          <a:ext cx="8382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28142</xdr:rowOff>
    </xdr:from>
    <xdr:to>
      <xdr:col>19</xdr:col>
      <xdr:colOff>177800</xdr:colOff>
      <xdr:row>96</xdr:row>
      <xdr:rowOff>39891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734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39891</xdr:rowOff>
    </xdr:from>
    <xdr:to>
      <xdr:col>15</xdr:col>
      <xdr:colOff>50800</xdr:colOff>
      <xdr:row>96</xdr:row>
      <xdr:rowOff>52794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52794</xdr:rowOff>
    </xdr:from>
    <xdr:to>
      <xdr:col>10</xdr:col>
      <xdr:colOff>114300</xdr:colOff>
      <xdr:row>96</xdr:row>
      <xdr:rowOff>151118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69101</xdr:rowOff>
    </xdr:from>
    <xdr:to>
      <xdr:col>24</xdr:col>
      <xdr:colOff>114300</xdr:colOff>
      <xdr:row>95</xdr:row>
      <xdr:rowOff>170701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47528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148792</xdr:rowOff>
    </xdr:from>
    <xdr:to>
      <xdr:col>20</xdr:col>
      <xdr:colOff>38100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70069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5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160541</xdr:rowOff>
    </xdr:from>
    <xdr:to>
      <xdr:col>15</xdr:col>
      <xdr:colOff>101600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1994</xdr:rowOff>
    </xdr:from>
    <xdr:to>
      <xdr:col>10</xdr:col>
      <xdr:colOff>165100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100318</xdr:rowOff>
    </xdr:from>
    <xdr:to>
      <xdr:col>6</xdr:col>
      <xdr:colOff>38100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95466</xdr:rowOff>
    </xdr:from>
    <xdr:to>
      <xdr:col>55</xdr:col>
      <xdr:colOff>0</xdr:colOff>
      <xdr:row>38</xdr:row>
      <xdr:rowOff>12636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39116"/>
          <a:ext cx="8382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98704</xdr:rowOff>
    </xdr:from>
    <xdr:to>
      <xdr:col>50</xdr:col>
      <xdr:colOff>114300</xdr:colOff>
      <xdr:row>38</xdr:row>
      <xdr:rowOff>12636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42354"/>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43269</xdr:rowOff>
    </xdr:from>
    <xdr:to>
      <xdr:col>45</xdr:col>
      <xdr:colOff>177800</xdr:colOff>
      <xdr:row>37</xdr:row>
      <xdr:rowOff>98704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15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43269</xdr:rowOff>
    </xdr:from>
    <xdr:to>
      <xdr:col>41</xdr:col>
      <xdr:colOff>50800</xdr:colOff>
      <xdr:row>37</xdr:row>
      <xdr:rowOff>166103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15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44666</xdr:rowOff>
    </xdr:from>
    <xdr:to>
      <xdr:col>55</xdr:col>
      <xdr:colOff>50800</xdr:colOff>
      <xdr:row>37</xdr:row>
      <xdr:rowOff>146266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23093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133286</xdr:rowOff>
    </xdr:from>
    <xdr:to>
      <xdr:col>50</xdr:col>
      <xdr:colOff>165100</xdr:colOff>
      <xdr:row>38</xdr:row>
      <xdr:rowOff>63436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54563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47904</xdr:rowOff>
    </xdr:from>
    <xdr:to>
      <xdr:col>46</xdr:col>
      <xdr:colOff>38100</xdr:colOff>
      <xdr:row>37</xdr:row>
      <xdr:rowOff>149504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163919</xdr:rowOff>
    </xdr:from>
    <xdr:to>
      <xdr:col>41</xdr:col>
      <xdr:colOff>101600</xdr:colOff>
      <xdr:row>36</xdr:row>
      <xdr:rowOff>94069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115303</xdr:rowOff>
    </xdr:from>
    <xdr:to>
      <xdr:col>36</xdr:col>
      <xdr:colOff>165100</xdr:colOff>
      <xdr:row>38</xdr:row>
      <xdr:rowOff>45453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36580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49688</xdr:rowOff>
    </xdr:from>
    <xdr:to>
      <xdr:col>55</xdr:col>
      <xdr:colOff>0</xdr:colOff>
      <xdr:row>52</xdr:row>
      <xdr:rowOff>146691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8793638"/>
          <a:ext cx="8382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146691</xdr:rowOff>
    </xdr:from>
    <xdr:to>
      <xdr:col>50</xdr:col>
      <xdr:colOff>114300</xdr:colOff>
      <xdr:row>54</xdr:row>
      <xdr:rowOff>71406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062091"/>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71406</xdr:rowOff>
    </xdr:from>
    <xdr:to>
      <xdr:col>45</xdr:col>
      <xdr:colOff>177800</xdr:colOff>
      <xdr:row>56</xdr:row>
      <xdr:rowOff>25609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329706"/>
          <a:ext cx="889000" cy="2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26086</xdr:rowOff>
    </xdr:from>
    <xdr:to>
      <xdr:col>41</xdr:col>
      <xdr:colOff>50800</xdr:colOff>
      <xdr:row>56</xdr:row>
      <xdr:rowOff>25609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84386"/>
          <a:ext cx="889000" cy="3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170338</xdr:rowOff>
    </xdr:from>
    <xdr:to>
      <xdr:col>55</xdr:col>
      <xdr:colOff>50800</xdr:colOff>
      <xdr:row>51</xdr:row>
      <xdr:rowOff>100488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123365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6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95891</xdr:rowOff>
    </xdr:from>
    <xdr:to>
      <xdr:col>50</xdr:col>
      <xdr:colOff>165100</xdr:colOff>
      <xdr:row>53</xdr:row>
      <xdr:rowOff>26041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42568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20606</xdr:rowOff>
    </xdr:from>
    <xdr:to>
      <xdr:col>46</xdr:col>
      <xdr:colOff>38100</xdr:colOff>
      <xdr:row>54</xdr:row>
      <xdr:rowOff>122206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138733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146259</xdr:rowOff>
    </xdr:from>
    <xdr:to>
      <xdr:col>41</xdr:col>
      <xdr:colOff>101600</xdr:colOff>
      <xdr:row>56</xdr:row>
      <xdr:rowOff>76409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67536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6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146736</xdr:rowOff>
    </xdr:from>
    <xdr:to>
      <xdr:col>36</xdr:col>
      <xdr:colOff>165100</xdr:colOff>
      <xdr:row>54</xdr:row>
      <xdr:rowOff>76886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93413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0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79153</xdr:rowOff>
    </xdr:from>
    <xdr:to>
      <xdr:col>55</xdr:col>
      <xdr:colOff>0</xdr:colOff>
      <xdr:row>72</xdr:row>
      <xdr:rowOff>72034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080653"/>
          <a:ext cx="8382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72034</xdr:rowOff>
    </xdr:from>
    <xdr:to>
      <xdr:col>50</xdr:col>
      <xdr:colOff>114300</xdr:colOff>
      <xdr:row>75</xdr:row>
      <xdr:rowOff>44407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416434"/>
          <a:ext cx="889000" cy="4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44407</xdr:rowOff>
    </xdr:from>
    <xdr:to>
      <xdr:col>45</xdr:col>
      <xdr:colOff>177800</xdr:colOff>
      <xdr:row>75</xdr:row>
      <xdr:rowOff>160339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03157"/>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141431</xdr:rowOff>
    </xdr:from>
    <xdr:to>
      <xdr:col>41</xdr:col>
      <xdr:colOff>50800</xdr:colOff>
      <xdr:row>75</xdr:row>
      <xdr:rowOff>160339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485831"/>
          <a:ext cx="889000" cy="5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28353</xdr:rowOff>
    </xdr:from>
    <xdr:to>
      <xdr:col>55</xdr:col>
      <xdr:colOff>50800</xdr:colOff>
      <xdr:row>70</xdr:row>
      <xdr:rowOff>129953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152830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9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21234</xdr:rowOff>
    </xdr:from>
    <xdr:to>
      <xdr:col>50</xdr:col>
      <xdr:colOff>165100</xdr:colOff>
      <xdr:row>72</xdr:row>
      <xdr:rowOff>122834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139361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165057</xdr:rowOff>
    </xdr:from>
    <xdr:to>
      <xdr:col>46</xdr:col>
      <xdr:colOff>38100</xdr:colOff>
      <xdr:row>75</xdr:row>
      <xdr:rowOff>95207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109539</xdr:rowOff>
    </xdr:from>
    <xdr:to>
      <xdr:col>41</xdr:col>
      <xdr:colOff>101600</xdr:colOff>
      <xdr:row>76</xdr:row>
      <xdr:rowOff>39689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56216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90631</xdr:rowOff>
    </xdr:from>
    <xdr:to>
      <xdr:col>36</xdr:col>
      <xdr:colOff>165100</xdr:colOff>
      <xdr:row>73</xdr:row>
      <xdr:rowOff>20781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37308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2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105524</xdr:rowOff>
    </xdr:from>
    <xdr:to>
      <xdr:col>55</xdr:col>
      <xdr:colOff>0</xdr:colOff>
      <xdr:row>97</xdr:row>
      <xdr:rowOff>50394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64724"/>
          <a:ext cx="8382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25667</xdr:rowOff>
    </xdr:from>
    <xdr:to>
      <xdr:col>50</xdr:col>
      <xdr:colOff>114300</xdr:colOff>
      <xdr:row>97</xdr:row>
      <xdr:rowOff>50394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563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25667</xdr:rowOff>
    </xdr:from>
    <xdr:to>
      <xdr:col>45</xdr:col>
      <xdr:colOff>177800</xdr:colOff>
      <xdr:row>98</xdr:row>
      <xdr:rowOff>170523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56317"/>
          <a:ext cx="8890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59347</xdr:rowOff>
    </xdr:from>
    <xdr:to>
      <xdr:col>41</xdr:col>
      <xdr:colOff>50800</xdr:colOff>
      <xdr:row>98</xdr:row>
      <xdr:rowOff>170523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89997"/>
          <a:ext cx="889000" cy="2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54724</xdr:rowOff>
    </xdr:from>
    <xdr:to>
      <xdr:col>55</xdr:col>
      <xdr:colOff>50800</xdr:colOff>
      <xdr:row>96</xdr:row>
      <xdr:rowOff>156324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33151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171044</xdr:rowOff>
    </xdr:from>
    <xdr:to>
      <xdr:col>50</xdr:col>
      <xdr:colOff>165100</xdr:colOff>
      <xdr:row>97</xdr:row>
      <xdr:rowOff>101194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92321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146317</xdr:rowOff>
    </xdr:from>
    <xdr:to>
      <xdr:col>46</xdr:col>
      <xdr:colOff>38100</xdr:colOff>
      <xdr:row>97</xdr:row>
      <xdr:rowOff>76467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119723</xdr:rowOff>
    </xdr:from>
    <xdr:to>
      <xdr:col>41</xdr:col>
      <xdr:colOff>101600</xdr:colOff>
      <xdr:row>99</xdr:row>
      <xdr:rowOff>49873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70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8547</xdr:rowOff>
    </xdr:from>
    <xdr:to>
      <xdr:col>36</xdr:col>
      <xdr:colOff>165100</xdr:colOff>
      <xdr:row>97</xdr:row>
      <xdr:rowOff>110147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126674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4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29915</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859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148042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6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29915</xdr:rowOff>
    </xdr:from>
    <xdr:to>
      <xdr:col>86</xdr:col>
      <xdr:colOff>25400</xdr:colOff>
      <xdr:row>34</xdr:row>
      <xdr:rowOff>29915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85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34658</xdr:rowOff>
    </xdr:from>
    <xdr:to>
      <xdr:col>85</xdr:col>
      <xdr:colOff>127000</xdr:colOff>
      <xdr:row>34</xdr:row>
      <xdr:rowOff>29915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521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29094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7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50667</xdr:rowOff>
    </xdr:from>
    <xdr:to>
      <xdr:col>85</xdr:col>
      <xdr:colOff>177800</xdr:colOff>
      <xdr:row>37</xdr:row>
      <xdr:rowOff>152267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34658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334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63297</xdr:rowOff>
    </xdr:from>
    <xdr:to>
      <xdr:col>81</xdr:col>
      <xdr:colOff>101600</xdr:colOff>
      <xdr:row>37</xdr:row>
      <xdr:rowOff>164897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156024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19514</xdr:rowOff>
    </xdr:from>
    <xdr:to>
      <xdr:col>76</xdr:col>
      <xdr:colOff>114300</xdr:colOff>
      <xdr:row>32</xdr:row>
      <xdr:rowOff>16770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99587</xdr:rowOff>
    </xdr:from>
    <xdr:to>
      <xdr:col>76</xdr:col>
      <xdr:colOff>165100</xdr:colOff>
      <xdr:row>38</xdr:row>
      <xdr:rowOff>29737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20864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16770</xdr:rowOff>
    </xdr:from>
    <xdr:to>
      <xdr:col>71</xdr:col>
      <xdr:colOff>177800</xdr:colOff>
      <xdr:row>37</xdr:row>
      <xdr:rowOff>159588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99816</xdr:rowOff>
    </xdr:from>
    <xdr:to>
      <xdr:col>72</xdr:col>
      <xdr:colOff>38100</xdr:colOff>
      <xdr:row>38</xdr:row>
      <xdr:rowOff>29966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21093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112388</xdr:rowOff>
    </xdr:from>
    <xdr:to>
      <xdr:col>67</xdr:col>
      <xdr:colOff>101600</xdr:colOff>
      <xdr:row>38</xdr:row>
      <xdr:rowOff>42538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33665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150565</xdr:rowOff>
    </xdr:from>
    <xdr:to>
      <xdr:col>85</xdr:col>
      <xdr:colOff>177800</xdr:colOff>
      <xdr:row>34</xdr:row>
      <xdr:rowOff>80715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103592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7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155308</xdr:rowOff>
    </xdr:from>
    <xdr:to>
      <xdr:col>81</xdr:col>
      <xdr:colOff>101600</xdr:colOff>
      <xdr:row>32</xdr:row>
      <xdr:rowOff>85458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101985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140164</xdr:rowOff>
    </xdr:from>
    <xdr:to>
      <xdr:col>76</xdr:col>
      <xdr:colOff>165100</xdr:colOff>
      <xdr:row>31</xdr:row>
      <xdr:rowOff>70314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86841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137420</xdr:rowOff>
    </xdr:from>
    <xdr:to>
      <xdr:col>72</xdr:col>
      <xdr:colOff>38100</xdr:colOff>
      <xdr:row>32</xdr:row>
      <xdr:rowOff>67570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84097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108788</xdr:rowOff>
    </xdr:from>
    <xdr:to>
      <xdr:col>67</xdr:col>
      <xdr:colOff>101600</xdr:colOff>
      <xdr:row>38</xdr:row>
      <xdr:rowOff>38939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55465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10998</xdr:rowOff>
    </xdr:from>
    <xdr:to>
      <xdr:col>85</xdr:col>
      <xdr:colOff>127000</xdr:colOff>
      <xdr:row>78</xdr:row>
      <xdr:rowOff>84798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2648"/>
          <a:ext cx="8382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84798</xdr:rowOff>
    </xdr:from>
    <xdr:to>
      <xdr:col>81</xdr:col>
      <xdr:colOff>50800</xdr:colOff>
      <xdr:row>78</xdr:row>
      <xdr:rowOff>96152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578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86740</xdr:rowOff>
    </xdr:from>
    <xdr:to>
      <xdr:col>76</xdr:col>
      <xdr:colOff>114300</xdr:colOff>
      <xdr:row>78</xdr:row>
      <xdr:rowOff>96152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59840"/>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86740</xdr:rowOff>
    </xdr:from>
    <xdr:to>
      <xdr:col>71</xdr:col>
      <xdr:colOff>177800</xdr:colOff>
      <xdr:row>78</xdr:row>
      <xdr:rowOff>98743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59840"/>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131648</xdr:rowOff>
    </xdr:from>
    <xdr:to>
      <xdr:col>85</xdr:col>
      <xdr:colOff>177800</xdr:colOff>
      <xdr:row>77</xdr:row>
      <xdr:rowOff>61798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110075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33998</xdr:rowOff>
    </xdr:from>
    <xdr:to>
      <xdr:col>81</xdr:col>
      <xdr:colOff>101600</xdr:colOff>
      <xdr:row>78</xdr:row>
      <xdr:rowOff>135598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126725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45352</xdr:rowOff>
    </xdr:from>
    <xdr:to>
      <xdr:col>76</xdr:col>
      <xdr:colOff>165100</xdr:colOff>
      <xdr:row>78</xdr:row>
      <xdr:rowOff>146952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138079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35940</xdr:rowOff>
    </xdr:from>
    <xdr:to>
      <xdr:col>72</xdr:col>
      <xdr:colOff>38100</xdr:colOff>
      <xdr:row>78</xdr:row>
      <xdr:rowOff>137540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128667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47943</xdr:rowOff>
    </xdr:from>
    <xdr:to>
      <xdr:col>67</xdr:col>
      <xdr:colOff>101600</xdr:colOff>
      <xdr:row>78</xdr:row>
      <xdr:rowOff>149543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140670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103409</xdr:rowOff>
    </xdr:from>
    <xdr:to>
      <xdr:col>85</xdr:col>
      <xdr:colOff>127000</xdr:colOff>
      <xdr:row>94</xdr:row>
      <xdr:rowOff>115469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19709"/>
          <a:ext cx="8382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115469</xdr:rowOff>
    </xdr:from>
    <xdr:to>
      <xdr:col>81</xdr:col>
      <xdr:colOff>50800</xdr:colOff>
      <xdr:row>94</xdr:row>
      <xdr:rowOff>161017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231769"/>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52146</xdr:rowOff>
    </xdr:from>
    <xdr:to>
      <xdr:col>76</xdr:col>
      <xdr:colOff>114300</xdr:colOff>
      <xdr:row>94</xdr:row>
      <xdr:rowOff>161017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168446"/>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52146</xdr:rowOff>
    </xdr:from>
    <xdr:to>
      <xdr:col>71</xdr:col>
      <xdr:colOff>177800</xdr:colOff>
      <xdr:row>97</xdr:row>
      <xdr:rowOff>58662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168446"/>
          <a:ext cx="889000" cy="5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52609</xdr:rowOff>
    </xdr:from>
    <xdr:to>
      <xdr:col>85</xdr:col>
      <xdr:colOff>177800</xdr:colOff>
      <xdr:row>94</xdr:row>
      <xdr:rowOff>154209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75486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64669</xdr:rowOff>
    </xdr:from>
    <xdr:to>
      <xdr:col>81</xdr:col>
      <xdr:colOff>101600</xdr:colOff>
      <xdr:row>94</xdr:row>
      <xdr:rowOff>166269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1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9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110217</xdr:rowOff>
    </xdr:from>
    <xdr:to>
      <xdr:col>76</xdr:col>
      <xdr:colOff>165100</xdr:colOff>
      <xdr:row>95</xdr:row>
      <xdr:rowOff>40367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56894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00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1346</xdr:rowOff>
    </xdr:from>
    <xdr:to>
      <xdr:col>72</xdr:col>
      <xdr:colOff>38100</xdr:colOff>
      <xdr:row>94</xdr:row>
      <xdr:rowOff>102946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119473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7862</xdr:rowOff>
    </xdr:from>
    <xdr:to>
      <xdr:col>67</xdr:col>
      <xdr:colOff>101600</xdr:colOff>
      <xdr:row>97</xdr:row>
      <xdr:rowOff>109462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100589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12011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00982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9072</xdr:rowOff>
    </xdr:from>
    <xdr:to>
      <xdr:col>111</xdr:col>
      <xdr:colOff>177800</xdr:colOff>
      <xdr:row>35</xdr:row>
      <xdr:rowOff>12337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0098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12337</xdr:rowOff>
    </xdr:from>
    <xdr:to>
      <xdr:col>107</xdr:col>
      <xdr:colOff>50800</xdr:colOff>
      <xdr:row>35</xdr:row>
      <xdr:rowOff>23767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23767</xdr:rowOff>
    </xdr:from>
    <xdr:to>
      <xdr:col>102</xdr:col>
      <xdr:colOff>114300</xdr:colOff>
      <xdr:row>35</xdr:row>
      <xdr:rowOff>72426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132661</xdr:rowOff>
    </xdr:from>
    <xdr:to>
      <xdr:col>116</xdr:col>
      <xdr:colOff>114300</xdr:colOff>
      <xdr:row>35</xdr:row>
      <xdr:rowOff>62811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155538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129722</xdr:rowOff>
    </xdr:from>
    <xdr:to>
      <xdr:col>112</xdr:col>
      <xdr:colOff>38100</xdr:colOff>
      <xdr:row>35</xdr:row>
      <xdr:rowOff>59872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76399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132987</xdr:rowOff>
    </xdr:from>
    <xdr:to>
      <xdr:col>107</xdr:col>
      <xdr:colOff>101600</xdr:colOff>
      <xdr:row>35</xdr:row>
      <xdr:rowOff>63137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79664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144417</xdr:rowOff>
    </xdr:from>
    <xdr:to>
      <xdr:col>102</xdr:col>
      <xdr:colOff>165100</xdr:colOff>
      <xdr:row>35</xdr:row>
      <xdr:rowOff>74567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65694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21626</xdr:rowOff>
    </xdr:from>
    <xdr:to>
      <xdr:col>98</xdr:col>
      <xdr:colOff>38100</xdr:colOff>
      <xdr:row>35</xdr:row>
      <xdr:rowOff>123226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114353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108479</xdr:rowOff>
    </xdr:from>
    <xdr:to>
      <xdr:col>116</xdr:col>
      <xdr:colOff>63500</xdr:colOff>
      <xdr:row>58</xdr:row>
      <xdr:rowOff>111092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257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141660</xdr:rowOff>
    </xdr:from>
    <xdr:to>
      <xdr:col>111</xdr:col>
      <xdr:colOff>177800</xdr:colOff>
      <xdr:row>58</xdr:row>
      <xdr:rowOff>108479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14310"/>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108382</xdr:rowOff>
    </xdr:from>
    <xdr:to>
      <xdr:col>107</xdr:col>
      <xdr:colOff>50800</xdr:colOff>
      <xdr:row>57</xdr:row>
      <xdr:rowOff>141660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81032"/>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108382</xdr:rowOff>
    </xdr:from>
    <xdr:to>
      <xdr:col>102</xdr:col>
      <xdr:colOff>114300</xdr:colOff>
      <xdr:row>58</xdr:row>
      <xdr:rowOff>78337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81032"/>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60292</xdr:rowOff>
    </xdr:from>
    <xdr:to>
      <xdr:col>116</xdr:col>
      <xdr:colOff>114300</xdr:colOff>
      <xdr:row>58</xdr:row>
      <xdr:rowOff>161892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38719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57679</xdr:rowOff>
    </xdr:from>
    <xdr:to>
      <xdr:col>112</xdr:col>
      <xdr:colOff>38100</xdr:colOff>
      <xdr:row>58</xdr:row>
      <xdr:rowOff>159279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150406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9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90860</xdr:rowOff>
    </xdr:from>
    <xdr:to>
      <xdr:col>107</xdr:col>
      <xdr:colOff>101600</xdr:colOff>
      <xdr:row>58</xdr:row>
      <xdr:rowOff>21010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12137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57582</xdr:rowOff>
    </xdr:from>
    <xdr:to>
      <xdr:col>102</xdr:col>
      <xdr:colOff>165100</xdr:colOff>
      <xdr:row>57</xdr:row>
      <xdr:rowOff>159182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150309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27537</xdr:rowOff>
    </xdr:from>
    <xdr:to>
      <xdr:col>98</xdr:col>
      <xdr:colOff>38100</xdr:colOff>
      <xdr:row>58</xdr:row>
      <xdr:rowOff>129137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120264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7721</xdr:rowOff>
    </xdr:from>
    <xdr:to>
      <xdr:col>116</xdr:col>
      <xdr:colOff>63500</xdr:colOff>
      <xdr:row>75</xdr:row>
      <xdr:rowOff>23800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66471"/>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23800</xdr:rowOff>
    </xdr:from>
    <xdr:to>
      <xdr:col>111</xdr:col>
      <xdr:colOff>177800</xdr:colOff>
      <xdr:row>75</xdr:row>
      <xdr:rowOff>84455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25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84455</xdr:rowOff>
    </xdr:from>
    <xdr:to>
      <xdr:col>107</xdr:col>
      <xdr:colOff>50800</xdr:colOff>
      <xdr:row>75</xdr:row>
      <xdr:rowOff>97257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32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97257</xdr:rowOff>
    </xdr:from>
    <xdr:to>
      <xdr:col>102</xdr:col>
      <xdr:colOff>114300</xdr:colOff>
      <xdr:row>75</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56007"/>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128371</xdr:rowOff>
    </xdr:from>
    <xdr:to>
      <xdr:col>116</xdr:col>
      <xdr:colOff>114300</xdr:colOff>
      <xdr:row>75</xdr:row>
      <xdr:rowOff>58521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151248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144450</xdr:rowOff>
    </xdr:from>
    <xdr:to>
      <xdr:col>112</xdr:col>
      <xdr:colOff>38100</xdr:colOff>
      <xdr:row>75</xdr:row>
      <xdr:rowOff>74600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91127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33655</xdr:rowOff>
    </xdr:from>
    <xdr:to>
      <xdr:col>107</xdr:col>
      <xdr:colOff>101600</xdr:colOff>
      <xdr:row>75</xdr:row>
      <xdr:rowOff>135255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151782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46457</xdr:rowOff>
    </xdr:from>
    <xdr:to>
      <xdr:col>102</xdr:col>
      <xdr:colOff>165100</xdr:colOff>
      <xdr:row>75</xdr:row>
      <xdr:rowOff>148056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05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164584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100520</xdr:rowOff>
    </xdr:from>
    <xdr:to>
      <xdr:col>98</xdr:col>
      <xdr:colOff>38100</xdr:colOff>
      <xdr:row>76</xdr:row>
      <xdr:rowOff>30671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21798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543,124</a:t>
          </a:r>
          <a:r>
            <a:rPr kumimoji="1" lang="ja-JP" altLang="ja-JP" sz="1050">
              <a:solidFill>
                <a:schemeClr val="dk1"/>
              </a:solidFill>
              <a:effectLst/>
              <a:latin typeface="+mn-lt"/>
              <a:ea typeface="+mn-ea"/>
              <a:cs typeface="+mn-cs"/>
            </a:rPr>
            <a:t>円となっている。</a:t>
          </a:r>
          <a:endParaRPr lang="ja-JP" altLang="ja-JP" sz="1050">
            <a:effectLst/>
          </a:endParaRPr>
        </a:p>
        <a:p>
          <a:r>
            <a:rPr kumimoji="1" lang="ja-JP" altLang="ja-JP" sz="1050">
              <a:solidFill>
                <a:schemeClr val="dk1"/>
              </a:solidFill>
              <a:effectLst/>
              <a:latin typeface="+mn-lt"/>
              <a:ea typeface="+mn-ea"/>
              <a:cs typeface="+mn-cs"/>
            </a:rPr>
            <a:t>・人件費は住民一人当たり</a:t>
          </a:r>
          <a:r>
            <a:rPr kumimoji="1" lang="en-US" altLang="ja-JP" sz="1050">
              <a:solidFill>
                <a:schemeClr val="dk1"/>
              </a:solidFill>
              <a:effectLst/>
              <a:latin typeface="+mn-lt"/>
              <a:ea typeface="+mn-ea"/>
              <a:cs typeface="+mn-cs"/>
            </a:rPr>
            <a:t>110,953</a:t>
          </a:r>
          <a:r>
            <a:rPr kumimoji="1" lang="ja-JP" altLang="ja-JP" sz="1050">
              <a:solidFill>
                <a:schemeClr val="dk1"/>
              </a:solidFill>
              <a:effectLst/>
              <a:latin typeface="+mn-lt"/>
              <a:ea typeface="+mn-ea"/>
              <a:cs typeface="+mn-cs"/>
            </a:rPr>
            <a:t>円となっており、類似団体と比較して高い水準にある。これは、給与改定に伴う勤勉手当の増や、退職者数の増、ラグビーワールドカップ・ハンドボール女子世界選手権・新型コロナウイルス感染症対応に係る時間外手当の増が主な要因である。</a:t>
          </a:r>
          <a:endParaRPr lang="ja-JP" altLang="ja-JP" sz="1050">
            <a:effectLst/>
          </a:endParaRPr>
        </a:p>
        <a:p>
          <a:r>
            <a:rPr kumimoji="1" lang="ja-JP" altLang="ja-JP" sz="1050">
              <a:solidFill>
                <a:schemeClr val="dk1"/>
              </a:solidFill>
              <a:effectLst/>
              <a:latin typeface="+mn-lt"/>
              <a:ea typeface="+mn-ea"/>
              <a:cs typeface="+mn-cs"/>
            </a:rPr>
            <a:t>・補助費等は住民一人当たり</a:t>
          </a:r>
          <a:r>
            <a:rPr kumimoji="1" lang="en-US" altLang="ja-JP" sz="1050">
              <a:solidFill>
                <a:schemeClr val="dk1"/>
              </a:solidFill>
              <a:effectLst/>
              <a:latin typeface="+mn-lt"/>
              <a:ea typeface="+mn-ea"/>
              <a:cs typeface="+mn-cs"/>
            </a:rPr>
            <a:t>27,661</a:t>
          </a:r>
          <a:r>
            <a:rPr kumimoji="1" lang="ja-JP" altLang="ja-JP" sz="1050">
              <a:solidFill>
                <a:schemeClr val="dk1"/>
              </a:solidFill>
              <a:effectLst/>
              <a:latin typeface="+mn-lt"/>
              <a:ea typeface="+mn-ea"/>
              <a:cs typeface="+mn-cs"/>
            </a:rPr>
            <a:t>円となっており、類似団体と比較して一人当たりコストが低い状況となっている。また、前年度比で、住民一人当たり</a:t>
          </a:r>
          <a:r>
            <a:rPr kumimoji="1" lang="en-US" altLang="ja-JP" sz="1050">
              <a:solidFill>
                <a:schemeClr val="dk1"/>
              </a:solidFill>
              <a:effectLst/>
              <a:latin typeface="+mn-lt"/>
              <a:ea typeface="+mn-ea"/>
              <a:cs typeface="+mn-cs"/>
            </a:rPr>
            <a:t>+2,326</a:t>
          </a:r>
          <a:r>
            <a:rPr kumimoji="1" lang="ja-JP" altLang="ja-JP" sz="1050">
              <a:solidFill>
                <a:schemeClr val="dk1"/>
              </a:solidFill>
              <a:effectLst/>
              <a:latin typeface="+mn-lt"/>
              <a:ea typeface="+mn-ea"/>
              <a:cs typeface="+mn-cs"/>
            </a:rPr>
            <a:t>円となっ</a:t>
          </a:r>
          <a:r>
            <a:rPr kumimoji="1" lang="ja-JP" altLang="en-US" sz="1050">
              <a:solidFill>
                <a:schemeClr val="dk1"/>
              </a:solidFill>
              <a:effectLst/>
              <a:latin typeface="+mn-lt"/>
              <a:ea typeface="+mn-ea"/>
              <a:cs typeface="+mn-cs"/>
            </a:rPr>
            <a:t>て</a:t>
          </a:r>
          <a:r>
            <a:rPr kumimoji="1" lang="ja-JP" altLang="ja-JP" sz="1050">
              <a:solidFill>
                <a:schemeClr val="dk1"/>
              </a:solidFill>
              <a:effectLst/>
              <a:latin typeface="+mn-lt"/>
              <a:ea typeface="+mn-ea"/>
              <a:cs typeface="+mn-cs"/>
            </a:rPr>
            <a:t>おり、これは、ラグビーワルドカップ・女子ハンドボール世界大会開催に伴う負担金約</a:t>
          </a:r>
          <a:r>
            <a:rPr kumimoji="1" lang="en-US" altLang="ja-JP" sz="1050">
              <a:solidFill>
                <a:schemeClr val="dk1"/>
              </a:solidFill>
              <a:effectLst/>
              <a:latin typeface="+mn-lt"/>
              <a:ea typeface="+mn-ea"/>
              <a:cs typeface="+mn-cs"/>
            </a:rPr>
            <a:t>19.7</a:t>
          </a:r>
          <a:r>
            <a:rPr kumimoji="1" lang="ja-JP" altLang="ja-JP" sz="1050">
              <a:solidFill>
                <a:schemeClr val="dk1"/>
              </a:solidFill>
              <a:effectLst/>
              <a:latin typeface="+mn-lt"/>
              <a:ea typeface="+mn-ea"/>
              <a:cs typeface="+mn-cs"/>
            </a:rPr>
            <a:t>億円の増などが主な要因である。</a:t>
          </a:r>
          <a:endParaRPr lang="ja-JP" altLang="ja-JP" sz="1050">
            <a:effectLst/>
          </a:endParaRPr>
        </a:p>
        <a:p>
          <a:r>
            <a:rPr kumimoji="1" lang="ja-JP" altLang="ja-JP" sz="1050">
              <a:solidFill>
                <a:schemeClr val="dk1"/>
              </a:solidFill>
              <a:effectLst/>
              <a:latin typeface="+mn-lt"/>
              <a:ea typeface="+mn-ea"/>
              <a:cs typeface="+mn-cs"/>
            </a:rPr>
            <a:t>・普通建設事業費は住民一人当たり</a:t>
          </a:r>
          <a:r>
            <a:rPr kumimoji="1" lang="en-US" altLang="ja-JP" sz="1050">
              <a:solidFill>
                <a:schemeClr val="dk1"/>
              </a:solidFill>
              <a:effectLst/>
              <a:latin typeface="+mn-lt"/>
              <a:ea typeface="+mn-ea"/>
              <a:cs typeface="+mn-cs"/>
            </a:rPr>
            <a:t>91,725</a:t>
          </a:r>
          <a:r>
            <a:rPr kumimoji="1" lang="ja-JP" altLang="ja-JP" sz="1050">
              <a:solidFill>
                <a:schemeClr val="dk1"/>
              </a:solidFill>
              <a:effectLst/>
              <a:latin typeface="+mn-lt"/>
              <a:ea typeface="+mn-ea"/>
              <a:cs typeface="+mn-cs"/>
            </a:rPr>
            <a:t>円となっており、類似団体と比較して一人当たりコストが高い状況となっている。また、前年度比で、住民一人当たり＋</a:t>
          </a:r>
          <a:r>
            <a:rPr kumimoji="1" lang="en-US" altLang="ja-JP" sz="1050">
              <a:solidFill>
                <a:schemeClr val="dk1"/>
              </a:solidFill>
              <a:effectLst/>
              <a:latin typeface="+mn-lt"/>
              <a:ea typeface="+mn-ea"/>
              <a:cs typeface="+mn-cs"/>
            </a:rPr>
            <a:t>14,092</a:t>
          </a:r>
          <a:r>
            <a:rPr kumimoji="1" lang="ja-JP" altLang="ja-JP" sz="1050">
              <a:solidFill>
                <a:schemeClr val="dk1"/>
              </a:solidFill>
              <a:effectLst/>
              <a:latin typeface="+mn-lt"/>
              <a:ea typeface="+mn-ea"/>
              <a:cs typeface="+mn-cs"/>
            </a:rPr>
            <a:t>円となっており、これは、熊本城ホール整備事業（＋</a:t>
          </a:r>
          <a:r>
            <a:rPr kumimoji="1" lang="en-US" altLang="ja-JP" sz="1050">
              <a:solidFill>
                <a:schemeClr val="dk1"/>
              </a:solidFill>
              <a:effectLst/>
              <a:latin typeface="+mn-lt"/>
              <a:ea typeface="+mn-ea"/>
              <a:cs typeface="+mn-cs"/>
            </a:rPr>
            <a:t>67.5</a:t>
          </a:r>
          <a:r>
            <a:rPr kumimoji="1" lang="ja-JP" altLang="ja-JP" sz="1050">
              <a:solidFill>
                <a:schemeClr val="dk1"/>
              </a:solidFill>
              <a:effectLst/>
              <a:latin typeface="+mn-lt"/>
              <a:ea typeface="+mn-ea"/>
              <a:cs typeface="+mn-cs"/>
            </a:rPr>
            <a:t>億円）や、桜町地区再開発事業（＋</a:t>
          </a:r>
          <a:r>
            <a:rPr kumimoji="1" lang="en-US" altLang="ja-JP" sz="1050">
              <a:solidFill>
                <a:schemeClr val="dk1"/>
              </a:solidFill>
              <a:effectLst/>
              <a:latin typeface="+mn-lt"/>
              <a:ea typeface="+mn-ea"/>
              <a:cs typeface="+mn-cs"/>
            </a:rPr>
            <a:t>20.1</a:t>
          </a:r>
          <a:r>
            <a:rPr kumimoji="1" lang="ja-JP" altLang="ja-JP" sz="1050">
              <a:solidFill>
                <a:schemeClr val="dk1"/>
              </a:solidFill>
              <a:effectLst/>
              <a:latin typeface="+mn-lt"/>
              <a:ea typeface="+mn-ea"/>
              <a:cs typeface="+mn-cs"/>
            </a:rPr>
            <a:t>億円）、千葉城地区保存活用関係経費における</a:t>
          </a:r>
          <a:r>
            <a:rPr kumimoji="1" lang="en-US" altLang="ja-JP" sz="1050">
              <a:solidFill>
                <a:schemeClr val="dk1"/>
              </a:solidFill>
              <a:effectLst/>
              <a:latin typeface="+mn-lt"/>
              <a:ea typeface="+mn-ea"/>
              <a:cs typeface="+mn-cs"/>
            </a:rPr>
            <a:t>JT</a:t>
          </a:r>
          <a:r>
            <a:rPr kumimoji="1" lang="ja-JP" altLang="ja-JP" sz="1050">
              <a:solidFill>
                <a:schemeClr val="dk1"/>
              </a:solidFill>
              <a:effectLst/>
              <a:latin typeface="+mn-lt"/>
              <a:ea typeface="+mn-ea"/>
              <a:cs typeface="+mn-cs"/>
            </a:rPr>
            <a:t>跡地購入（</a:t>
          </a:r>
          <a:r>
            <a:rPr kumimoji="1" lang="en-US" altLang="ja-JP" sz="1050">
              <a:solidFill>
                <a:schemeClr val="dk1"/>
              </a:solidFill>
              <a:effectLst/>
              <a:latin typeface="+mn-lt"/>
              <a:ea typeface="+mn-ea"/>
              <a:cs typeface="+mn-cs"/>
            </a:rPr>
            <a:t>+15.0</a:t>
          </a:r>
          <a:r>
            <a:rPr kumimoji="1" lang="ja-JP" altLang="ja-JP" sz="1050">
              <a:solidFill>
                <a:schemeClr val="dk1"/>
              </a:solidFill>
              <a:effectLst/>
              <a:latin typeface="+mn-lt"/>
              <a:ea typeface="+mn-ea"/>
              <a:cs typeface="+mn-cs"/>
            </a:rPr>
            <a:t>億円）の増などが主な要因である。</a:t>
          </a:r>
          <a:endParaRPr lang="ja-JP" altLang="ja-JP" sz="1050">
            <a:effectLst/>
          </a:endParaRPr>
        </a:p>
        <a:p>
          <a:r>
            <a:rPr kumimoji="1" lang="ja-JP" altLang="ja-JP" sz="1050">
              <a:solidFill>
                <a:schemeClr val="dk1"/>
              </a:solidFill>
              <a:effectLst/>
              <a:latin typeface="+mn-lt"/>
              <a:ea typeface="+mn-ea"/>
              <a:cs typeface="+mn-cs"/>
            </a:rPr>
            <a:t>・災害復旧事業費は住民一人当たり</a:t>
          </a:r>
          <a:r>
            <a:rPr kumimoji="1" lang="en-US" altLang="ja-JP" sz="1050">
              <a:solidFill>
                <a:schemeClr val="dk1"/>
              </a:solidFill>
              <a:effectLst/>
              <a:latin typeface="+mn-lt"/>
              <a:ea typeface="+mn-ea"/>
              <a:cs typeface="+mn-cs"/>
            </a:rPr>
            <a:t>11,921</a:t>
          </a:r>
          <a:r>
            <a:rPr kumimoji="1" lang="ja-JP" altLang="ja-JP" sz="1050">
              <a:solidFill>
                <a:schemeClr val="dk1"/>
              </a:solidFill>
              <a:effectLst/>
              <a:latin typeface="+mn-lt"/>
              <a:ea typeface="+mn-ea"/>
              <a:cs typeface="+mn-cs"/>
            </a:rPr>
            <a:t>円となっており、類似団体と比較して一人当たりコストが高い状況となっている。これは、熊本地震災害復旧に係る経費の発生が要因である。しかし、復旧・復興が進み、前年度比で住民一人あたり▲</a:t>
          </a:r>
          <a:r>
            <a:rPr kumimoji="1" lang="en-US" altLang="ja-JP" sz="1050">
              <a:solidFill>
                <a:schemeClr val="dk1"/>
              </a:solidFill>
              <a:effectLst/>
              <a:latin typeface="+mn-lt"/>
              <a:ea typeface="+mn-ea"/>
              <a:cs typeface="+mn-cs"/>
            </a:rPr>
            <a:t>5,917</a:t>
          </a:r>
          <a:r>
            <a:rPr kumimoji="1" lang="ja-JP" altLang="ja-JP" sz="1050">
              <a:solidFill>
                <a:schemeClr val="dk1"/>
              </a:solidFill>
              <a:effectLst/>
              <a:latin typeface="+mn-lt"/>
              <a:ea typeface="+mn-ea"/>
              <a:cs typeface="+mn-cs"/>
            </a:rPr>
            <a:t>円となっている。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385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167458</xdr:rowOff>
    </xdr:from>
    <xdr:to>
      <xdr:col>19</xdr:col>
      <xdr:colOff>177800</xdr:colOff>
      <xdr:row>33</xdr:row>
      <xdr:rowOff>56424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3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56424</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39914</xdr:rowOff>
    </xdr:from>
    <xdr:to>
      <xdr:col>24</xdr:col>
      <xdr:colOff>114300</xdr:colOff>
      <xdr:row>33</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116658</xdr:rowOff>
    </xdr:from>
    <xdr:to>
      <xdr:col>20</xdr:col>
      <xdr:colOff>38100</xdr:colOff>
      <xdr:row>33</xdr:row>
      <xdr:rowOff>46808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5624</xdr:rowOff>
    </xdr:from>
    <xdr:to>
      <xdr:col>15</xdr:col>
      <xdr:colOff>101600</xdr:colOff>
      <xdr:row>33</xdr:row>
      <xdr:rowOff>107224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72572</xdr:rowOff>
    </xdr:from>
    <xdr:to>
      <xdr:col>10</xdr:col>
      <xdr:colOff>165100</xdr:colOff>
      <xdr:row>34</xdr:row>
      <xdr:rowOff>2722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13789</xdr:rowOff>
    </xdr:from>
    <xdr:to>
      <xdr:col>6</xdr:col>
      <xdr:colOff>38100</xdr:colOff>
      <xdr:row>32</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145720</xdr:rowOff>
    </xdr:from>
    <xdr:to>
      <xdr:col>24</xdr:col>
      <xdr:colOff>63500</xdr:colOff>
      <xdr:row>54</xdr:row>
      <xdr:rowOff>81255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32570"/>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81255</xdr:rowOff>
    </xdr:from>
    <xdr:to>
      <xdr:col>19</xdr:col>
      <xdr:colOff>177800</xdr:colOff>
      <xdr:row>55</xdr:row>
      <xdr:rowOff>978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3955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97675</xdr:rowOff>
    </xdr:from>
    <xdr:to>
      <xdr:col>15</xdr:col>
      <xdr:colOff>50800</xdr:colOff>
      <xdr:row>55</xdr:row>
      <xdr:rowOff>978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355975"/>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97675</xdr:rowOff>
    </xdr:from>
    <xdr:to>
      <xdr:col>10</xdr:col>
      <xdr:colOff>114300</xdr:colOff>
      <xdr:row>56</xdr:row>
      <xdr:rowOff>29401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355975"/>
          <a:ext cx="889000" cy="2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94920</xdr:rowOff>
    </xdr:from>
    <xdr:to>
      <xdr:col>24</xdr:col>
      <xdr:colOff>114300</xdr:colOff>
      <xdr:row>54</xdr:row>
      <xdr:rowOff>25070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117797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30455</xdr:rowOff>
    </xdr:from>
    <xdr:to>
      <xdr:col>20</xdr:col>
      <xdr:colOff>38100</xdr:colOff>
      <xdr:row>54</xdr:row>
      <xdr:rowOff>132055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121628</xdr:rowOff>
    </xdr:from>
    <xdr:to>
      <xdr:col>15</xdr:col>
      <xdr:colOff>101600</xdr:colOff>
      <xdr:row>55</xdr:row>
      <xdr:rowOff>51778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68305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46875</xdr:rowOff>
    </xdr:from>
    <xdr:to>
      <xdr:col>10</xdr:col>
      <xdr:colOff>165100</xdr:colOff>
      <xdr:row>54</xdr:row>
      <xdr:rowOff>148475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165002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150051</xdr:rowOff>
    </xdr:from>
    <xdr:to>
      <xdr:col>6</xdr:col>
      <xdr:colOff>38100</xdr:colOff>
      <xdr:row>56</xdr:row>
      <xdr:rowOff>80201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96728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14787</xdr:rowOff>
    </xdr:from>
    <xdr:to>
      <xdr:col>24</xdr:col>
      <xdr:colOff>63500</xdr:colOff>
      <xdr:row>75</xdr:row>
      <xdr:rowOff>41435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87353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53572</xdr:rowOff>
    </xdr:from>
    <xdr:to>
      <xdr:col>19</xdr:col>
      <xdr:colOff>177800</xdr:colOff>
      <xdr:row>75</xdr:row>
      <xdr:rowOff>14787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740872"/>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74</xdr:row>
      <xdr:rowOff>53572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3215</xdr:rowOff>
    </xdr:from>
    <xdr:to>
      <xdr:col>10</xdr:col>
      <xdr:colOff>114300</xdr:colOff>
      <xdr:row>76</xdr:row>
      <xdr:rowOff>37156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162085</xdr:rowOff>
    </xdr:from>
    <xdr:to>
      <xdr:col>24</xdr:col>
      <xdr:colOff>114300</xdr:colOff>
      <xdr:row>75</xdr:row>
      <xdr:rowOff>92235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140512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135437</xdr:rowOff>
    </xdr:from>
    <xdr:to>
      <xdr:col>20</xdr:col>
      <xdr:colOff>38100</xdr:colOff>
      <xdr:row>75</xdr:row>
      <xdr:rowOff>65587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82114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2772</xdr:rowOff>
    </xdr:from>
    <xdr:to>
      <xdr:col>15</xdr:col>
      <xdr:colOff>101600</xdr:colOff>
      <xdr:row>74</xdr:row>
      <xdr:rowOff>104372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120899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123865</xdr:rowOff>
    </xdr:from>
    <xdr:to>
      <xdr:col>10</xdr:col>
      <xdr:colOff>165100</xdr:colOff>
      <xdr:row>74</xdr:row>
      <xdr:rowOff>54015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70542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157806</xdr:rowOff>
    </xdr:from>
    <xdr:to>
      <xdr:col>6</xdr:col>
      <xdr:colOff>38100</xdr:colOff>
      <xdr:row>76</xdr:row>
      <xdr:rowOff>87956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79083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62891</xdr:rowOff>
    </xdr:from>
    <xdr:to>
      <xdr:col>24</xdr:col>
      <xdr:colOff>62865</xdr:colOff>
      <xdr:row>98</xdr:row>
      <xdr:rowOff>109003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836291"/>
          <a:ext cx="1270" cy="107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112830</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109003</xdr:rowOff>
    </xdr:from>
    <xdr:to>
      <xdr:col>24</xdr:col>
      <xdr:colOff>152400</xdr:colOff>
      <xdr:row>98</xdr:row>
      <xdr:rowOff>109003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11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9568</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6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62891</xdr:rowOff>
    </xdr:from>
    <xdr:to>
      <xdr:col>24</xdr:col>
      <xdr:colOff>152400</xdr:colOff>
      <xdr:row>92</xdr:row>
      <xdr:rowOff>62891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83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36111</xdr:rowOff>
    </xdr:from>
    <xdr:to>
      <xdr:col>24</xdr:col>
      <xdr:colOff>63500</xdr:colOff>
      <xdr:row>98</xdr:row>
      <xdr:rowOff>109003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38211"/>
          <a:ext cx="838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77323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5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54446</xdr:rowOff>
    </xdr:from>
    <xdr:to>
      <xdr:col>24</xdr:col>
      <xdr:colOff>114300</xdr:colOff>
      <xdr:row>96</xdr:row>
      <xdr:rowOff>156046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98</xdr:row>
      <xdr:rowOff>36111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5662032"/>
          <a:ext cx="8890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85079</xdr:rowOff>
    </xdr:from>
    <xdr:to>
      <xdr:col>20</xdr:col>
      <xdr:colOff>38100</xdr:colOff>
      <xdr:row>97</xdr:row>
      <xdr:rowOff>15229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60082</xdr:rowOff>
    </xdr:from>
    <xdr:to>
      <xdr:col>15</xdr:col>
      <xdr:colOff>50800</xdr:colOff>
      <xdr:row>92</xdr:row>
      <xdr:rowOff>7308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117670</xdr:rowOff>
    </xdr:from>
    <xdr:to>
      <xdr:col>15</xdr:col>
      <xdr:colOff>101600</xdr:colOff>
      <xdr:row>97</xdr:row>
      <xdr:rowOff>47820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38947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7308</xdr:rowOff>
    </xdr:from>
    <xdr:to>
      <xdr:col>10</xdr:col>
      <xdr:colOff>114300</xdr:colOff>
      <xdr:row>96</xdr:row>
      <xdr:rowOff>111582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146638</xdr:rowOff>
    </xdr:from>
    <xdr:to>
      <xdr:col>10</xdr:col>
      <xdr:colOff>165100</xdr:colOff>
      <xdr:row>97</xdr:row>
      <xdr:rowOff>76788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67915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151732</xdr:rowOff>
    </xdr:from>
    <xdr:to>
      <xdr:col>6</xdr:col>
      <xdr:colOff>38100</xdr:colOff>
      <xdr:row>97</xdr:row>
      <xdr:rowOff>81882</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58203</xdr:rowOff>
    </xdr:from>
    <xdr:to>
      <xdr:col>24</xdr:col>
      <xdr:colOff>114300</xdr:colOff>
      <xdr:row>98</xdr:row>
      <xdr:rowOff>159803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144580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156761</xdr:rowOff>
    </xdr:from>
    <xdr:to>
      <xdr:col>20</xdr:col>
      <xdr:colOff>38100</xdr:colOff>
      <xdr:row>98</xdr:row>
      <xdr:rowOff>86911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78038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9282</xdr:rowOff>
    </xdr:from>
    <xdr:to>
      <xdr:col>15</xdr:col>
      <xdr:colOff>101600</xdr:colOff>
      <xdr:row>91</xdr:row>
      <xdr:rowOff>110882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127409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127958</xdr:rowOff>
    </xdr:from>
    <xdr:to>
      <xdr:col>10</xdr:col>
      <xdr:colOff>165100</xdr:colOff>
      <xdr:row>92</xdr:row>
      <xdr:rowOff>58108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74635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60782</xdr:rowOff>
    </xdr:from>
    <xdr:to>
      <xdr:col>6</xdr:col>
      <xdr:colOff>38100</xdr:colOff>
      <xdr:row>96</xdr:row>
      <xdr:rowOff>162382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66548</xdr:rowOff>
    </xdr:from>
    <xdr:to>
      <xdr:col>55</xdr:col>
      <xdr:colOff>0</xdr:colOff>
      <xdr:row>36</xdr:row>
      <xdr:rowOff>147930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38748"/>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23571</xdr:rowOff>
    </xdr:from>
    <xdr:to>
      <xdr:col>50</xdr:col>
      <xdr:colOff>114300</xdr:colOff>
      <xdr:row>36</xdr:row>
      <xdr:rowOff>66548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9577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23571</xdr:rowOff>
    </xdr:from>
    <xdr:to>
      <xdr:col>45</xdr:col>
      <xdr:colOff>177800</xdr:colOff>
      <xdr:row>37</xdr:row>
      <xdr:rowOff>53289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95771"/>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53289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85382"/>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97130</xdr:rowOff>
    </xdr:from>
    <xdr:to>
      <xdr:col>55</xdr:col>
      <xdr:colOff>50800</xdr:colOff>
      <xdr:row>37</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120007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15748</xdr:rowOff>
    </xdr:from>
    <xdr:to>
      <xdr:col>50</xdr:col>
      <xdr:colOff>165100</xdr:colOff>
      <xdr:row>36</xdr:row>
      <xdr:rowOff>117348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133875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144221</xdr:rowOff>
    </xdr:from>
    <xdr:to>
      <xdr:col>46</xdr:col>
      <xdr:colOff>38100</xdr:colOff>
      <xdr:row>36</xdr:row>
      <xdr:rowOff>74371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90898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20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155109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31496</xdr:rowOff>
    </xdr:from>
    <xdr:to>
      <xdr:col>55</xdr:col>
      <xdr:colOff>0</xdr:colOff>
      <xdr:row>53</xdr:row>
      <xdr:rowOff>77978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46896"/>
          <a:ext cx="8382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52</xdr:row>
      <xdr:rowOff>31496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52932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128270</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96266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27178</xdr:rowOff>
    </xdr:from>
    <xdr:to>
      <xdr:col>55</xdr:col>
      <xdr:colOff>50800</xdr:colOff>
      <xdr:row>53</xdr:row>
      <xdr:rowOff>128778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50055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9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152146</xdr:rowOff>
    </xdr:from>
    <xdr:to>
      <xdr:col>50</xdr:col>
      <xdr:colOff>165100</xdr:colOff>
      <xdr:row>52</xdr:row>
      <xdr:rowOff>82296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98823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77470</xdr:rowOff>
    </xdr:from>
    <xdr:to>
      <xdr:col>46</xdr:col>
      <xdr:colOff>38100</xdr:colOff>
      <xdr:row>50</xdr:row>
      <xdr:rowOff>7620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24147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45466</xdr:rowOff>
    </xdr:from>
    <xdr:to>
      <xdr:col>41</xdr:col>
      <xdr:colOff>101600</xdr:colOff>
      <xdr:row>53</xdr:row>
      <xdr:rowOff>147066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163593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21336</xdr:rowOff>
    </xdr:from>
    <xdr:to>
      <xdr:col>36</xdr:col>
      <xdr:colOff>165100</xdr:colOff>
      <xdr:row>53</xdr:row>
      <xdr:rowOff>122936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139463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120069</xdr:rowOff>
    </xdr:from>
    <xdr:to>
      <xdr:col>55</xdr:col>
      <xdr:colOff>0</xdr:colOff>
      <xdr:row>76</xdr:row>
      <xdr:rowOff>70834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807369"/>
          <a:ext cx="8382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70834</xdr:rowOff>
    </xdr:from>
    <xdr:to>
      <xdr:col>50</xdr:col>
      <xdr:colOff>114300</xdr:colOff>
      <xdr:row>77</xdr:row>
      <xdr:rowOff>97410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101034"/>
          <a:ext cx="889000" cy="1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91551</xdr:rowOff>
    </xdr:from>
    <xdr:to>
      <xdr:col>45</xdr:col>
      <xdr:colOff>177800</xdr:colOff>
      <xdr:row>77</xdr:row>
      <xdr:rowOff>97410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93201"/>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91551</xdr:rowOff>
    </xdr:from>
    <xdr:to>
      <xdr:col>41</xdr:col>
      <xdr:colOff>50800</xdr:colOff>
      <xdr:row>78</xdr:row>
      <xdr:rowOff>14256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93201"/>
          <a:ext cx="889000" cy="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69269</xdr:rowOff>
    </xdr:from>
    <xdr:to>
      <xdr:col>55</xdr:col>
      <xdr:colOff>50800</xdr:colOff>
      <xdr:row>74</xdr:row>
      <xdr:rowOff>170869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7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92146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6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20034</xdr:rowOff>
    </xdr:from>
    <xdr:to>
      <xdr:col>50</xdr:col>
      <xdr:colOff>165100</xdr:colOff>
      <xdr:row>76</xdr:row>
      <xdr:rowOff>121634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1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46610</xdr:rowOff>
    </xdr:from>
    <xdr:to>
      <xdr:col>46</xdr:col>
      <xdr:colOff>38100</xdr:colOff>
      <xdr:row>77</xdr:row>
      <xdr:rowOff>148210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40751</xdr:rowOff>
    </xdr:from>
    <xdr:to>
      <xdr:col>41</xdr:col>
      <xdr:colOff>101600</xdr:colOff>
      <xdr:row>77</xdr:row>
      <xdr:rowOff>142351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133478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134906</xdr:rowOff>
    </xdr:from>
    <xdr:to>
      <xdr:col>36</xdr:col>
      <xdr:colOff>165100</xdr:colOff>
      <xdr:row>78</xdr:row>
      <xdr:rowOff>65056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56183</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17824</xdr:rowOff>
    </xdr:from>
    <xdr:to>
      <xdr:col>55</xdr:col>
      <xdr:colOff>0</xdr:colOff>
      <xdr:row>92</xdr:row>
      <xdr:rowOff>47509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619774"/>
          <a:ext cx="8382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47509</xdr:rowOff>
    </xdr:from>
    <xdr:to>
      <xdr:col>50</xdr:col>
      <xdr:colOff>114300</xdr:colOff>
      <xdr:row>93</xdr:row>
      <xdr:rowOff>165368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8750300" y="15820909"/>
          <a:ext cx="8890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165368</xdr:rowOff>
    </xdr:from>
    <xdr:to>
      <xdr:col>45</xdr:col>
      <xdr:colOff>177800</xdr:colOff>
      <xdr:row>94</xdr:row>
      <xdr:rowOff>94503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94</xdr:row>
      <xdr:rowOff>94503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138474</xdr:rowOff>
    </xdr:from>
    <xdr:to>
      <xdr:col>55</xdr:col>
      <xdr:colOff>50800</xdr:colOff>
      <xdr:row>91</xdr:row>
      <xdr:rowOff>68624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5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53401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4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168159</xdr:rowOff>
    </xdr:from>
    <xdr:to>
      <xdr:col>50</xdr:col>
      <xdr:colOff>165100</xdr:colOff>
      <xdr:row>92</xdr:row>
      <xdr:rowOff>98309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114836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5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114568</xdr:rowOff>
    </xdr:from>
    <xdr:to>
      <xdr:col>46</xdr:col>
      <xdr:colOff>38100</xdr:colOff>
      <xdr:row>94</xdr:row>
      <xdr:rowOff>44718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35845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43703</xdr:rowOff>
    </xdr:from>
    <xdr:to>
      <xdr:col>41</xdr:col>
      <xdr:colOff>101600</xdr:colOff>
      <xdr:row>94</xdr:row>
      <xdr:rowOff>145303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136430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88215</xdr:rowOff>
    </xdr:from>
    <xdr:to>
      <xdr:col>36</xdr:col>
      <xdr:colOff>165100</xdr:colOff>
      <xdr:row>94</xdr:row>
      <xdr:rowOff>18365</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9492</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146558</xdr:rowOff>
    </xdr:from>
    <xdr:to>
      <xdr:col>85</xdr:col>
      <xdr:colOff>127000</xdr:colOff>
      <xdr:row>34</xdr:row>
      <xdr:rowOff>158941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632958"/>
          <a:ext cx="8382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158941</xdr:rowOff>
    </xdr:from>
    <xdr:to>
      <xdr:col>81</xdr:col>
      <xdr:colOff>50800</xdr:colOff>
      <xdr:row>36</xdr:row>
      <xdr:rowOff>50546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988241"/>
          <a:ext cx="889000" cy="2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150749</xdr:rowOff>
    </xdr:from>
    <xdr:to>
      <xdr:col>76</xdr:col>
      <xdr:colOff>114300</xdr:colOff>
      <xdr:row>36</xdr:row>
      <xdr:rowOff>50546</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15149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1588</xdr:rowOff>
    </xdr:from>
    <xdr:to>
      <xdr:col>71</xdr:col>
      <xdr:colOff>177800</xdr:colOff>
      <xdr:row>35</xdr:row>
      <xdr:rowOff>150749</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830888"/>
          <a:ext cx="8890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95758</xdr:rowOff>
    </xdr:from>
    <xdr:to>
      <xdr:col>85</xdr:col>
      <xdr:colOff>177800</xdr:colOff>
      <xdr:row>33</xdr:row>
      <xdr:rowOff>25908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118635</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108141</xdr:rowOff>
    </xdr:from>
    <xdr:to>
      <xdr:col>81</xdr:col>
      <xdr:colOff>101600</xdr:colOff>
      <xdr:row>35</xdr:row>
      <xdr:rowOff>38291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29418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0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171196</xdr:rowOff>
    </xdr:from>
    <xdr:to>
      <xdr:col>76</xdr:col>
      <xdr:colOff>165100</xdr:colOff>
      <xdr:row>36</xdr:row>
      <xdr:rowOff>101346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92473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2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99949</xdr:rowOff>
    </xdr:from>
    <xdr:to>
      <xdr:col>72</xdr:col>
      <xdr:colOff>38100</xdr:colOff>
      <xdr:row>36</xdr:row>
      <xdr:rowOff>30099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1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122238</xdr:rowOff>
    </xdr:from>
    <xdr:to>
      <xdr:col>67</xdr:col>
      <xdr:colOff>101600</xdr:colOff>
      <xdr:row>34</xdr:row>
      <xdr:rowOff>52388</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7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43515</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8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93957</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837907"/>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52</xdr:row>
      <xdr:rowOff>72400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894310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27709</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53495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43157</xdr:rowOff>
    </xdr:from>
    <xdr:to>
      <xdr:col>85</xdr:col>
      <xdr:colOff>177800</xdr:colOff>
      <xdr:row>51</xdr:row>
      <xdr:rowOff>144757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129534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21600</xdr:rowOff>
    </xdr:from>
    <xdr:to>
      <xdr:col>81</xdr:col>
      <xdr:colOff>101600</xdr:colOff>
      <xdr:row>52</xdr:row>
      <xdr:rowOff>123200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139727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148359</xdr:rowOff>
    </xdr:from>
    <xdr:to>
      <xdr:col>76</xdr:col>
      <xdr:colOff>165100</xdr:colOff>
      <xdr:row>52</xdr:row>
      <xdr:rowOff>78509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95036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2695</xdr:rowOff>
    </xdr:from>
    <xdr:to>
      <xdr:col>72</xdr:col>
      <xdr:colOff>38100</xdr:colOff>
      <xdr:row>59</xdr:row>
      <xdr:rowOff>104295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95422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124173</xdr:rowOff>
    </xdr:from>
    <xdr:to>
      <xdr:col>67</xdr:col>
      <xdr:colOff>101600</xdr:colOff>
      <xdr:row>59</xdr:row>
      <xdr:rowOff>54323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45450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29915</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717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148042</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4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29915</xdr:rowOff>
    </xdr:from>
    <xdr:to>
      <xdr:col>86</xdr:col>
      <xdr:colOff>25400</xdr:colOff>
      <xdr:row>74</xdr:row>
      <xdr:rowOff>29915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7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34658</xdr:rowOff>
    </xdr:from>
    <xdr:to>
      <xdr:col>85</xdr:col>
      <xdr:colOff>127000</xdr:colOff>
      <xdr:row>74</xdr:row>
      <xdr:rowOff>29915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379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29094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3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50667</xdr:rowOff>
    </xdr:from>
    <xdr:to>
      <xdr:col>85</xdr:col>
      <xdr:colOff>177800</xdr:colOff>
      <xdr:row>77</xdr:row>
      <xdr:rowOff>152267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34658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192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63297</xdr:rowOff>
    </xdr:from>
    <xdr:to>
      <xdr:col>81</xdr:col>
      <xdr:colOff>101600</xdr:colOff>
      <xdr:row>77</xdr:row>
      <xdr:rowOff>164897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156024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19514</xdr:rowOff>
    </xdr:from>
    <xdr:to>
      <xdr:col>76</xdr:col>
      <xdr:colOff>114300</xdr:colOff>
      <xdr:row>72</xdr:row>
      <xdr:rowOff>16770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99588</xdr:rowOff>
    </xdr:from>
    <xdr:to>
      <xdr:col>76</xdr:col>
      <xdr:colOff>165100</xdr:colOff>
      <xdr:row>78</xdr:row>
      <xdr:rowOff>29738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20865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16770</xdr:rowOff>
    </xdr:from>
    <xdr:to>
      <xdr:col>71</xdr:col>
      <xdr:colOff>177800</xdr:colOff>
      <xdr:row>77</xdr:row>
      <xdr:rowOff>159589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99816</xdr:rowOff>
    </xdr:from>
    <xdr:to>
      <xdr:col>72</xdr:col>
      <xdr:colOff>38100</xdr:colOff>
      <xdr:row>78</xdr:row>
      <xdr:rowOff>29966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21093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112388</xdr:rowOff>
    </xdr:from>
    <xdr:to>
      <xdr:col>67</xdr:col>
      <xdr:colOff>101600</xdr:colOff>
      <xdr:row>78</xdr:row>
      <xdr:rowOff>42538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33665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150565</xdr:rowOff>
    </xdr:from>
    <xdr:to>
      <xdr:col>85</xdr:col>
      <xdr:colOff>177800</xdr:colOff>
      <xdr:row>74</xdr:row>
      <xdr:rowOff>80715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103592</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6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155308</xdr:rowOff>
    </xdr:from>
    <xdr:to>
      <xdr:col>81</xdr:col>
      <xdr:colOff>101600</xdr:colOff>
      <xdr:row>72</xdr:row>
      <xdr:rowOff>85458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101985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140164</xdr:rowOff>
    </xdr:from>
    <xdr:to>
      <xdr:col>76</xdr:col>
      <xdr:colOff>165100</xdr:colOff>
      <xdr:row>71</xdr:row>
      <xdr:rowOff>70314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86841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137420</xdr:rowOff>
    </xdr:from>
    <xdr:to>
      <xdr:col>72</xdr:col>
      <xdr:colOff>38100</xdr:colOff>
      <xdr:row>72</xdr:row>
      <xdr:rowOff>67570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84097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108789</xdr:rowOff>
    </xdr:from>
    <xdr:to>
      <xdr:col>67</xdr:col>
      <xdr:colOff>101600</xdr:colOff>
      <xdr:row>78</xdr:row>
      <xdr:rowOff>38939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55466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7989</xdr:rowOff>
    </xdr:from>
    <xdr:to>
      <xdr:col>85</xdr:col>
      <xdr:colOff>127000</xdr:colOff>
      <xdr:row>98</xdr:row>
      <xdr:rowOff>82817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38639"/>
          <a:ext cx="8382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82817</xdr:rowOff>
    </xdr:from>
    <xdr:to>
      <xdr:col>81</xdr:col>
      <xdr:colOff>50800</xdr:colOff>
      <xdr:row>98</xdr:row>
      <xdr:rowOff>94208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88491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84798</xdr:rowOff>
    </xdr:from>
    <xdr:to>
      <xdr:col>76</xdr:col>
      <xdr:colOff>114300</xdr:colOff>
      <xdr:row>98</xdr:row>
      <xdr:rowOff>94208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8868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84798</xdr:rowOff>
    </xdr:from>
    <xdr:to>
      <xdr:col>71</xdr:col>
      <xdr:colOff>177800</xdr:colOff>
      <xdr:row>98</xdr:row>
      <xdr:rowOff>96799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8868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128639</xdr:rowOff>
    </xdr:from>
    <xdr:to>
      <xdr:col>85</xdr:col>
      <xdr:colOff>177800</xdr:colOff>
      <xdr:row>97</xdr:row>
      <xdr:rowOff>58789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107066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32017</xdr:rowOff>
    </xdr:from>
    <xdr:to>
      <xdr:col>81</xdr:col>
      <xdr:colOff>101600</xdr:colOff>
      <xdr:row>98</xdr:row>
      <xdr:rowOff>133617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43408</xdr:rowOff>
    </xdr:from>
    <xdr:to>
      <xdr:col>76</xdr:col>
      <xdr:colOff>165100</xdr:colOff>
      <xdr:row>98</xdr:row>
      <xdr:rowOff>145008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136135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33998</xdr:rowOff>
    </xdr:from>
    <xdr:to>
      <xdr:col>72</xdr:col>
      <xdr:colOff>38100</xdr:colOff>
      <xdr:row>98</xdr:row>
      <xdr:rowOff>135598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126725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45999</xdr:rowOff>
    </xdr:from>
    <xdr:to>
      <xdr:col>67</xdr:col>
      <xdr:colOff>101600</xdr:colOff>
      <xdr:row>98</xdr:row>
      <xdr:rowOff>147599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138726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122682</xdr:rowOff>
    </xdr:from>
    <xdr:to>
      <xdr:col>116</xdr:col>
      <xdr:colOff>63500</xdr:colOff>
      <xdr:row>38</xdr:row>
      <xdr:rowOff>137795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37782"/>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122682</xdr:rowOff>
    </xdr:from>
    <xdr:to>
      <xdr:col>111</xdr:col>
      <xdr:colOff>177800</xdr:colOff>
      <xdr:row>38</xdr:row>
      <xdr:rowOff>138303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637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138303</xdr:rowOff>
    </xdr:from>
    <xdr:to>
      <xdr:col>107</xdr:col>
      <xdr:colOff>50800</xdr:colOff>
      <xdr:row>38</xdr:row>
      <xdr:rowOff>141986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6653403"/>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25781</xdr:rowOff>
    </xdr:from>
    <xdr:to>
      <xdr:col>102</xdr:col>
      <xdr:colOff>114300</xdr:colOff>
      <xdr:row>38</xdr:row>
      <xdr:rowOff>141986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54088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86995</xdr:rowOff>
    </xdr:from>
    <xdr:to>
      <xdr:col>116</xdr:col>
      <xdr:colOff>114300</xdr:colOff>
      <xdr:row>39</xdr:row>
      <xdr:rowOff>17145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1922</xdr:rowOff>
    </xdr:from>
    <xdr:ext cx="378565"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71882</xdr:rowOff>
    </xdr:from>
    <xdr:to>
      <xdr:col>112</xdr:col>
      <xdr:colOff>38100</xdr:colOff>
      <xdr:row>39</xdr:row>
      <xdr:rowOff>2032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164609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4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87503</xdr:rowOff>
    </xdr:from>
    <xdr:to>
      <xdr:col>107</xdr:col>
      <xdr:colOff>101600</xdr:colOff>
      <xdr:row>39</xdr:row>
      <xdr:rowOff>17653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8780</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5017" y="669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91186</xdr:rowOff>
    </xdr:from>
    <xdr:to>
      <xdr:col>102</xdr:col>
      <xdr:colOff>165100</xdr:colOff>
      <xdr:row>39</xdr:row>
      <xdr:rowOff>21336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12463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146431</xdr:rowOff>
    </xdr:from>
    <xdr:to>
      <xdr:col>98</xdr:col>
      <xdr:colOff>38100</xdr:colOff>
      <xdr:row>38</xdr:row>
      <xdr:rowOff>76581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67708</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・総務費は、住民一人当たり</a:t>
          </a:r>
          <a:r>
            <a:rPr kumimoji="1" lang="en-US" altLang="ja-JP" sz="1050">
              <a:solidFill>
                <a:schemeClr val="dk1"/>
              </a:solidFill>
              <a:effectLst/>
              <a:latin typeface="+mn-lt"/>
              <a:ea typeface="+mn-ea"/>
              <a:cs typeface="+mn-cs"/>
            </a:rPr>
            <a:t>44,342</a:t>
          </a:r>
          <a:r>
            <a:rPr kumimoji="1" lang="ja-JP" altLang="ja-JP" sz="1050">
              <a:solidFill>
                <a:schemeClr val="dk1"/>
              </a:solidFill>
              <a:effectLst/>
              <a:latin typeface="+mn-lt"/>
              <a:ea typeface="+mn-ea"/>
              <a:cs typeface="+mn-cs"/>
            </a:rPr>
            <a:t>円となっている。決算全体でみると、前年度と比べて</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4,491</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325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3,490</a:t>
          </a:r>
          <a:r>
            <a:rPr kumimoji="1" lang="ja-JP" altLang="ja-JP" sz="1050">
              <a:solidFill>
                <a:schemeClr val="dk1"/>
              </a:solidFill>
              <a:effectLst/>
              <a:latin typeface="+mn-lt"/>
              <a:ea typeface="+mn-ea"/>
              <a:cs typeface="+mn-cs"/>
            </a:rPr>
            <a:t>万円となっており、総合行政システム最適化事業が</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4,892</a:t>
          </a:r>
          <a:r>
            <a:rPr kumimoji="1" lang="ja-JP" altLang="ja-JP" sz="1050">
              <a:solidFill>
                <a:schemeClr val="dk1"/>
              </a:solidFill>
              <a:effectLst/>
              <a:latin typeface="+mn-lt"/>
              <a:ea typeface="+mn-ea"/>
              <a:cs typeface="+mn-cs"/>
            </a:rPr>
            <a:t>万円増加したことや、災害救助基金・財政調整基金・減債基金の積立金が</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3,049</a:t>
          </a:r>
          <a:r>
            <a:rPr kumimoji="1" lang="ja-JP" altLang="ja-JP" sz="1050">
              <a:solidFill>
                <a:schemeClr val="dk1"/>
              </a:solidFill>
              <a:effectLst/>
              <a:latin typeface="+mn-lt"/>
              <a:ea typeface="+mn-ea"/>
              <a:cs typeface="+mn-cs"/>
            </a:rPr>
            <a:t>万円増加したことが主な要因である。</a:t>
          </a:r>
          <a:endParaRPr lang="ja-JP" altLang="ja-JP" sz="1050">
            <a:effectLst/>
          </a:endParaRPr>
        </a:p>
        <a:p>
          <a:r>
            <a:rPr kumimoji="1" lang="ja-JP" altLang="ja-JP" sz="1050">
              <a:solidFill>
                <a:schemeClr val="dk1"/>
              </a:solidFill>
              <a:effectLst/>
              <a:latin typeface="+mn-lt"/>
              <a:ea typeface="+mn-ea"/>
              <a:cs typeface="+mn-cs"/>
            </a:rPr>
            <a:t>・農林水産業費は、住民一人当たり</a:t>
          </a:r>
          <a:r>
            <a:rPr kumimoji="1" lang="en-US" altLang="ja-JP" sz="1050">
              <a:solidFill>
                <a:schemeClr val="dk1"/>
              </a:solidFill>
              <a:effectLst/>
              <a:latin typeface="+mn-lt"/>
              <a:ea typeface="+mn-ea"/>
              <a:cs typeface="+mn-cs"/>
            </a:rPr>
            <a:t>7,836</a:t>
          </a:r>
          <a:r>
            <a:rPr kumimoji="1" lang="ja-JP" altLang="ja-JP" sz="1050">
              <a:solidFill>
                <a:schemeClr val="dk1"/>
              </a:solidFill>
              <a:effectLst/>
              <a:latin typeface="+mn-lt"/>
              <a:ea typeface="+mn-ea"/>
              <a:cs typeface="+mn-cs"/>
            </a:rPr>
            <a:t>円となっている。決算全体で見ると、前年度と比べ</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6,280</a:t>
          </a:r>
          <a:r>
            <a:rPr kumimoji="1" lang="ja-JP" altLang="ja-JP" sz="1050">
              <a:solidFill>
                <a:schemeClr val="dk1"/>
              </a:solidFill>
              <a:effectLst/>
              <a:latin typeface="+mn-lt"/>
              <a:ea typeface="+mn-ea"/>
              <a:cs typeface="+mn-cs"/>
            </a:rPr>
            <a:t>万円減の</a:t>
          </a:r>
          <a:r>
            <a:rPr kumimoji="1" lang="en-US" altLang="ja-JP" sz="1050">
              <a:solidFill>
                <a:schemeClr val="dk1"/>
              </a:solidFill>
              <a:effectLst/>
              <a:latin typeface="+mn-lt"/>
              <a:ea typeface="+mn-ea"/>
              <a:cs typeface="+mn-cs"/>
            </a:rPr>
            <a:t>57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4,968</a:t>
          </a:r>
          <a:r>
            <a:rPr kumimoji="1" lang="ja-JP" altLang="ja-JP" sz="1050">
              <a:solidFill>
                <a:schemeClr val="dk1"/>
              </a:solidFill>
              <a:effectLst/>
              <a:latin typeface="+mn-lt"/>
              <a:ea typeface="+mn-ea"/>
              <a:cs typeface="+mn-cs"/>
            </a:rPr>
            <a:t>万円となっており、熊本地震に係る農業用施設の復旧経費が</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・商工費は、住民一人当たり</a:t>
          </a:r>
          <a:r>
            <a:rPr kumimoji="1" lang="en-US" altLang="ja-JP" sz="1050">
              <a:solidFill>
                <a:schemeClr val="dk1"/>
              </a:solidFill>
              <a:effectLst/>
              <a:latin typeface="+mn-lt"/>
              <a:ea typeface="+mn-ea"/>
              <a:cs typeface="+mn-cs"/>
            </a:rPr>
            <a:t>30,687</a:t>
          </a:r>
          <a:r>
            <a:rPr kumimoji="1" lang="ja-JP" altLang="ja-JP" sz="1050">
              <a:solidFill>
                <a:schemeClr val="dk1"/>
              </a:solidFill>
              <a:effectLst/>
              <a:latin typeface="+mn-lt"/>
              <a:ea typeface="+mn-ea"/>
              <a:cs typeface="+mn-cs"/>
            </a:rPr>
            <a:t>円となっている。決算全体でみると、前年度と比べ</a:t>
          </a:r>
          <a:r>
            <a:rPr kumimoji="1" lang="en-US" altLang="ja-JP" sz="1050">
              <a:solidFill>
                <a:schemeClr val="dk1"/>
              </a:solidFill>
              <a:effectLst/>
              <a:latin typeface="+mn-lt"/>
              <a:ea typeface="+mn-ea"/>
              <a:cs typeface="+mn-cs"/>
            </a:rPr>
            <a:t>75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3,284</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225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1,558</a:t>
          </a:r>
          <a:r>
            <a:rPr kumimoji="1" lang="ja-JP" altLang="ja-JP" sz="1050">
              <a:solidFill>
                <a:schemeClr val="dk1"/>
              </a:solidFill>
              <a:effectLst/>
              <a:latin typeface="+mn-lt"/>
              <a:ea typeface="+mn-ea"/>
              <a:cs typeface="+mn-cs"/>
            </a:rPr>
            <a:t>万円となっており、熊本城ホール整備事業が</a:t>
          </a:r>
          <a:r>
            <a:rPr kumimoji="1" lang="en-US" altLang="ja-JP" sz="1050">
              <a:solidFill>
                <a:schemeClr val="dk1"/>
              </a:solidFill>
              <a:effectLst/>
              <a:latin typeface="+mn-lt"/>
              <a:ea typeface="+mn-ea"/>
              <a:cs typeface="+mn-cs"/>
            </a:rPr>
            <a:t>71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502</a:t>
          </a:r>
          <a:r>
            <a:rPr kumimoji="1" lang="ja-JP" altLang="ja-JP" sz="1050">
              <a:solidFill>
                <a:schemeClr val="dk1"/>
              </a:solidFill>
              <a:effectLst/>
              <a:latin typeface="+mn-lt"/>
              <a:ea typeface="+mn-ea"/>
              <a:cs typeface="+mn-cs"/>
            </a:rPr>
            <a:t>万円増加したことが主な要因である。</a:t>
          </a:r>
          <a:endParaRPr lang="ja-JP" altLang="ja-JP" sz="1050">
            <a:effectLst/>
          </a:endParaRPr>
        </a:p>
        <a:p>
          <a:r>
            <a:rPr kumimoji="1" lang="ja-JP" altLang="ja-JP" sz="1050">
              <a:solidFill>
                <a:schemeClr val="dk1"/>
              </a:solidFill>
              <a:effectLst/>
              <a:latin typeface="+mn-lt"/>
              <a:ea typeface="+mn-ea"/>
              <a:cs typeface="+mn-cs"/>
            </a:rPr>
            <a:t>・土木費は、住民一人当たり</a:t>
          </a:r>
          <a:r>
            <a:rPr kumimoji="1" lang="en-US" altLang="ja-JP" sz="1050">
              <a:solidFill>
                <a:schemeClr val="dk1"/>
              </a:solidFill>
              <a:effectLst/>
              <a:latin typeface="+mn-lt"/>
              <a:ea typeface="+mn-ea"/>
              <a:cs typeface="+mn-cs"/>
            </a:rPr>
            <a:t>74,482</a:t>
          </a:r>
          <a:r>
            <a:rPr kumimoji="1" lang="ja-JP" altLang="ja-JP" sz="1050">
              <a:solidFill>
                <a:schemeClr val="dk1"/>
              </a:solidFill>
              <a:effectLst/>
              <a:latin typeface="+mn-lt"/>
              <a:ea typeface="+mn-ea"/>
              <a:cs typeface="+mn-cs"/>
            </a:rPr>
            <a:t>円となっている。決算全体でみると、前年度と比べ</a:t>
          </a:r>
          <a:r>
            <a:rPr kumimoji="1" lang="en-US" altLang="ja-JP" sz="1050">
              <a:solidFill>
                <a:schemeClr val="dk1"/>
              </a:solidFill>
              <a:effectLst/>
              <a:latin typeface="+mn-lt"/>
              <a:ea typeface="+mn-ea"/>
              <a:cs typeface="+mn-cs"/>
            </a:rPr>
            <a:t>44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9,271</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546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4,886</a:t>
          </a:r>
          <a:r>
            <a:rPr kumimoji="1" lang="ja-JP" altLang="ja-JP" sz="1050">
              <a:solidFill>
                <a:schemeClr val="dk1"/>
              </a:solidFill>
              <a:effectLst/>
              <a:latin typeface="+mn-lt"/>
              <a:ea typeface="+mn-ea"/>
              <a:cs typeface="+mn-cs"/>
            </a:rPr>
            <a:t>万円となっており、桜町地区再開発事業が</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1,263</a:t>
          </a:r>
          <a:r>
            <a:rPr kumimoji="1" lang="ja-JP" altLang="ja-JP" sz="1050">
              <a:solidFill>
                <a:schemeClr val="dk1"/>
              </a:solidFill>
              <a:effectLst/>
              <a:latin typeface="+mn-lt"/>
              <a:ea typeface="+mn-ea"/>
              <a:cs typeface="+mn-cs"/>
            </a:rPr>
            <a:t>万円増加したことや国県道の道路橋梁改築経費が</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7,105</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・教育費は、住民一当たり</a:t>
          </a:r>
          <a:r>
            <a:rPr kumimoji="1" lang="en-US" altLang="ja-JP" sz="1050">
              <a:solidFill>
                <a:schemeClr val="dk1"/>
              </a:solidFill>
              <a:effectLst/>
              <a:latin typeface="+mn-lt"/>
              <a:ea typeface="+mn-ea"/>
              <a:cs typeface="+mn-cs"/>
            </a:rPr>
            <a:t>94,501</a:t>
          </a:r>
          <a:r>
            <a:rPr kumimoji="1" lang="ja-JP" altLang="ja-JP" sz="1050">
              <a:solidFill>
                <a:schemeClr val="dk1"/>
              </a:solidFill>
              <a:effectLst/>
              <a:latin typeface="+mn-lt"/>
              <a:ea typeface="+mn-ea"/>
              <a:cs typeface="+mn-cs"/>
            </a:rPr>
            <a:t>円となっている。決算全体で見ると、前年度と比べ</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7,700</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693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3,747</a:t>
          </a:r>
          <a:r>
            <a:rPr kumimoji="1" lang="ja-JP" altLang="ja-JP" sz="1050">
              <a:solidFill>
                <a:schemeClr val="dk1"/>
              </a:solidFill>
              <a:effectLst/>
              <a:latin typeface="+mn-lt"/>
              <a:ea typeface="+mn-ea"/>
              <a:cs typeface="+mn-cs"/>
            </a:rPr>
            <a:t>万円となっており、ラグビーワールドカップ・女子ハンドボール世界選手権の負担金が</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7,164</a:t>
          </a:r>
          <a:r>
            <a:rPr kumimoji="1" lang="ja-JP" altLang="ja-JP" sz="1050">
              <a:solidFill>
                <a:schemeClr val="dk1"/>
              </a:solidFill>
              <a:effectLst/>
              <a:latin typeface="+mn-lt"/>
              <a:ea typeface="+mn-ea"/>
              <a:cs typeface="+mn-cs"/>
            </a:rPr>
            <a:t>億円増加したことや千葉城地区保存活用経費が</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301</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・災害復旧費は、住民一人当たり</a:t>
          </a:r>
          <a:r>
            <a:rPr kumimoji="1" lang="en-US" altLang="ja-JP" sz="1050">
              <a:solidFill>
                <a:schemeClr val="dk1"/>
              </a:solidFill>
              <a:effectLst/>
              <a:latin typeface="+mn-lt"/>
              <a:ea typeface="+mn-ea"/>
              <a:cs typeface="+mn-cs"/>
            </a:rPr>
            <a:t>11,921</a:t>
          </a:r>
          <a:r>
            <a:rPr kumimoji="1" lang="ja-JP" altLang="ja-JP" sz="1050">
              <a:solidFill>
                <a:schemeClr val="dk1"/>
              </a:solidFill>
              <a:effectLst/>
              <a:latin typeface="+mn-lt"/>
              <a:ea typeface="+mn-ea"/>
              <a:cs typeface="+mn-cs"/>
            </a:rPr>
            <a:t>円となっている。決算全体で見ると、前年度に比べ</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4,830</a:t>
          </a:r>
          <a:r>
            <a:rPr kumimoji="1" lang="ja-JP" altLang="ja-JP" sz="1050">
              <a:solidFill>
                <a:schemeClr val="dk1"/>
              </a:solidFill>
              <a:effectLst/>
              <a:latin typeface="+mn-lt"/>
              <a:ea typeface="+mn-ea"/>
              <a:cs typeface="+mn-cs"/>
            </a:rPr>
            <a:t>万円減の</a:t>
          </a:r>
          <a:r>
            <a:rPr kumimoji="1" lang="en-US" altLang="ja-JP" sz="1050">
              <a:solidFill>
                <a:schemeClr val="dk1"/>
              </a:solidFill>
              <a:effectLst/>
              <a:latin typeface="+mn-lt"/>
              <a:ea typeface="+mn-ea"/>
              <a:cs typeface="+mn-cs"/>
            </a:rPr>
            <a:t>87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4,646</a:t>
          </a:r>
          <a:r>
            <a:rPr kumimoji="1" lang="ja-JP" altLang="ja-JP" sz="1050">
              <a:solidFill>
                <a:schemeClr val="dk1"/>
              </a:solidFill>
              <a:effectLst/>
              <a:latin typeface="+mn-lt"/>
              <a:ea typeface="+mn-ea"/>
              <a:cs typeface="+mn-cs"/>
            </a:rPr>
            <a:t>万円となっており、復旧・復興の進捗に伴い、熊本地震災害復旧に係る事業費が減少したことが主な要因である。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政調整基金の実質的な取崩しは行わず、また、実質収支は前年と同程度で推移したため、実質単年度収支は黒字となっていたが、令和元年度においては、新型コロナウイルス感染症への対応分として、財政調整基金の取崩しを行っており、実質単年度収支は赤字と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年度の国民健康保険会計については、平成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発生した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国庫負担金等約</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億円の返還</a:t>
          </a:r>
          <a:r>
            <a:rPr kumimoji="1" lang="ja-JP" altLang="en-US" sz="1100">
              <a:solidFill>
                <a:sysClr val="windowText" lastClr="000000"/>
              </a:solidFill>
              <a:effectLst/>
              <a:latin typeface="+mn-lt"/>
              <a:ea typeface="+mn-ea"/>
              <a:cs typeface="+mn-cs"/>
            </a:rPr>
            <a:t>金の皆減や、</a:t>
          </a:r>
          <a:r>
            <a:rPr kumimoji="1" lang="ja-JP" altLang="ja-JP" sz="1100">
              <a:solidFill>
                <a:sysClr val="windowText" lastClr="000000"/>
              </a:solidFill>
              <a:effectLst/>
              <a:latin typeface="+mn-lt"/>
              <a:ea typeface="+mn-ea"/>
              <a:cs typeface="+mn-cs"/>
            </a:rPr>
            <a:t>保険料収納率の向上に</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伴う保険料収入の増や、県の特別交付金の増等により、単年度収支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16.4</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黒字となった</a:t>
          </a:r>
          <a:r>
            <a:rPr kumimoji="1" lang="ja-JP" altLang="ja-JP" sz="1100">
              <a:solidFill>
                <a:sysClr val="windowText" lastClr="000000"/>
              </a:solidFill>
              <a:effectLst/>
              <a:latin typeface="+mn-lt"/>
              <a:ea typeface="+mn-ea"/>
              <a:cs typeface="+mn-cs"/>
            </a:rPr>
            <a:t>もの。</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・しかしながら、国民健康保険会計においては、依然として累積赤</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字を抱えていることから、今後も引き続き保険料収納率の向上対</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策や医療費の適正化等に積極的に取り組み、単年度収支の黒字化</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及び累積赤字の解消に努める。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407076330</v>
      </c>
      <c r="BO4" s="393"/>
      <c r="BP4" s="393"/>
      <c r="BQ4" s="393"/>
      <c r="BR4" s="393"/>
      <c r="BS4" s="393"/>
      <c r="BT4" s="393"/>
      <c r="BU4" s="394"/>
      <c r="BV4" s="392">
        <v>393708361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3.5</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398501331</v>
      </c>
      <c r="BO5" s="430"/>
      <c r="BP5" s="430"/>
      <c r="BQ5" s="430"/>
      <c r="BR5" s="430"/>
      <c r="BS5" s="430"/>
      <c r="BT5" s="430"/>
      <c r="BU5" s="431"/>
      <c r="BV5" s="429">
        <v>382888282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90</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8574999</v>
      </c>
      <c r="BO6" s="430"/>
      <c r="BP6" s="430"/>
      <c r="BQ6" s="430"/>
      <c r="BR6" s="430"/>
      <c r="BS6" s="430"/>
      <c r="BT6" s="430"/>
      <c r="BU6" s="431"/>
      <c r="BV6" s="429">
        <v>10820079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v>
      </c>
      <c r="CU6" s="467"/>
      <c r="CV6" s="467"/>
      <c r="CW6" s="467"/>
      <c r="CX6" s="467"/>
      <c r="CY6" s="467"/>
      <c r="CZ6" s="467"/>
      <c r="DA6" s="468"/>
      <c r="DB6" s="466">
        <v>101.8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1904152</v>
      </c>
      <c r="BO7" s="430"/>
      <c r="BP7" s="430"/>
      <c r="BQ7" s="430"/>
      <c r="BR7" s="430"/>
      <c r="BS7" s="430"/>
      <c r="BT7" s="430"/>
      <c r="BU7" s="431"/>
      <c r="BV7" s="429">
        <v>4398887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192806403</v>
      </c>
      <c r="CU7" s="430"/>
      <c r="CV7" s="430"/>
      <c r="CW7" s="430"/>
      <c r="CX7" s="430"/>
      <c r="CY7" s="430"/>
      <c r="CZ7" s="430"/>
      <c r="DA7" s="431"/>
      <c r="DB7" s="429">
        <v>191297285</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6670847</v>
      </c>
      <c r="BO8" s="430"/>
      <c r="BP8" s="430"/>
      <c r="BQ8" s="430"/>
      <c r="BR8" s="430"/>
      <c r="BS8" s="430"/>
      <c r="BT8" s="430"/>
      <c r="BU8" s="431"/>
      <c r="BV8" s="429">
        <v>6421192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0.71</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740822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249655</v>
      </c>
      <c r="BO9" s="430"/>
      <c r="BP9" s="430"/>
      <c r="BQ9" s="430"/>
      <c r="BR9" s="430"/>
      <c r="BS9" s="430"/>
      <c r="BT9" s="430"/>
      <c r="BU9" s="431"/>
      <c r="BV9" s="429">
        <v>163667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13.2</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117</v>
      </c>
      <c r="M10" s="459"/>
      <c r="N10" s="459"/>
      <c r="O10" s="459"/>
      <c r="P10" s="459"/>
      <c r="Q10" s="460"/>
      <c r="R10" s="480">
        <v>734474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3133819</v>
      </c>
      <c r="BO10" s="430"/>
      <c r="BP10" s="430"/>
      <c r="BQ10" s="430"/>
      <c r="BR10" s="430"/>
      <c r="BS10" s="430"/>
      <c r="BT10" s="430"/>
      <c r="BU10" s="431"/>
      <c r="BV10" s="429">
        <v>2554833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94</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733721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3817275</v>
      </c>
      <c r="BO12" s="430"/>
      <c r="BP12" s="430"/>
      <c r="BQ12" s="430"/>
      <c r="BR12" s="430"/>
      <c r="BS12" s="430"/>
      <c r="BT12" s="430"/>
      <c r="BU12" s="431"/>
      <c r="BV12" s="429">
        <v>2550000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135</v>
      </c>
      <c r="N13" s="521"/>
      <c r="O13" s="521"/>
      <c r="P13" s="521"/>
      <c r="Q13" s="522"/>
      <c r="R13" s="513">
        <v>727066</v>
      </c>
      <c r="S13" s="514"/>
      <c r="T13" s="514"/>
      <c r="U13" s="514"/>
      <c r="V13" s="515"/>
      <c r="W13" s="445" t="s">
        <v>136</v>
      </c>
      <c r="X13" s="446"/>
      <c r="Y13" s="446"/>
      <c r="Z13" s="446"/>
      <c r="AA13" s="446"/>
      <c r="AB13" s="436"/>
      <c r="AC13" s="480">
        <v>12472</v>
      </c>
      <c r="AD13" s="481"/>
      <c r="AE13" s="481"/>
      <c r="AF13" s="481"/>
      <c r="AG13" s="523"/>
      <c r="AH13" s="480">
        <v>12280</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-433801</v>
      </c>
      <c r="BO13" s="430"/>
      <c r="BP13" s="430"/>
      <c r="BQ13" s="430"/>
      <c r="BR13" s="430"/>
      <c r="BS13" s="430"/>
      <c r="BT13" s="430"/>
      <c r="BU13" s="431"/>
      <c r="BV13" s="429">
        <v>168500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6.6</v>
      </c>
      <c r="CU13" s="427"/>
      <c r="CV13" s="427"/>
      <c r="CW13" s="427"/>
      <c r="CX13" s="427"/>
      <c r="CY13" s="427"/>
      <c r="CZ13" s="427"/>
      <c r="DA13" s="428"/>
      <c r="DB13" s="426">
        <v>7.7</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141</v>
      </c>
      <c r="M14" s="511"/>
      <c r="N14" s="511"/>
      <c r="O14" s="511"/>
      <c r="P14" s="511"/>
      <c r="Q14" s="512"/>
      <c r="R14" s="513">
        <v>734105</v>
      </c>
      <c r="S14" s="514"/>
      <c r="T14" s="514"/>
      <c r="U14" s="514"/>
      <c r="V14" s="515"/>
      <c r="W14" s="419"/>
      <c r="X14" s="420"/>
      <c r="Y14" s="420"/>
      <c r="Z14" s="420"/>
      <c r="AA14" s="420"/>
      <c r="AB14" s="409"/>
      <c r="AC14" s="516">
        <v>3.8</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126.7</v>
      </c>
      <c r="CU14" s="528"/>
      <c r="CV14" s="528"/>
      <c r="CW14" s="528"/>
      <c r="CX14" s="528"/>
      <c r="CY14" s="528"/>
      <c r="CZ14" s="528"/>
      <c r="DA14" s="529"/>
      <c r="DB14" s="527">
        <v>116.6</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143</v>
      </c>
      <c r="N15" s="521"/>
      <c r="O15" s="521"/>
      <c r="P15" s="521"/>
      <c r="Q15" s="522"/>
      <c r="R15" s="513">
        <v>728178</v>
      </c>
      <c r="S15" s="514"/>
      <c r="T15" s="514"/>
      <c r="U15" s="514"/>
      <c r="V15" s="515"/>
      <c r="W15" s="445" t="s">
        <v>144</v>
      </c>
      <c r="X15" s="446"/>
      <c r="Y15" s="446"/>
      <c r="Z15" s="446"/>
      <c r="AA15" s="446"/>
      <c r="AB15" s="436"/>
      <c r="AC15" s="480">
        <v>55443</v>
      </c>
      <c r="AD15" s="481"/>
      <c r="AE15" s="481"/>
      <c r="AF15" s="481"/>
      <c r="AG15" s="523"/>
      <c r="AH15" s="480">
        <v>53403</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103622421</v>
      </c>
      <c r="BO15" s="393"/>
      <c r="BP15" s="393"/>
      <c r="BQ15" s="393"/>
      <c r="BR15" s="393"/>
      <c r="BS15" s="393"/>
      <c r="BT15" s="393"/>
      <c r="BU15" s="394"/>
      <c r="BV15" s="392">
        <v>100277950</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17</v>
      </c>
      <c r="AD16" s="517"/>
      <c r="AE16" s="517"/>
      <c r="AF16" s="517"/>
      <c r="AG16" s="518"/>
      <c r="AH16" s="516">
        <v>16.8</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147366537</v>
      </c>
      <c r="BO16" s="430"/>
      <c r="BP16" s="430"/>
      <c r="BQ16" s="430"/>
      <c r="BR16" s="430"/>
      <c r="BS16" s="430"/>
      <c r="BT16" s="430"/>
      <c r="BU16" s="431"/>
      <c r="BV16" s="429">
        <v>143060127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257637</v>
      </c>
      <c r="AD17" s="481"/>
      <c r="AE17" s="481"/>
      <c r="AF17" s="481"/>
      <c r="AG17" s="523"/>
      <c r="AH17" s="480">
        <v>251965</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130664597</v>
      </c>
      <c r="BO17" s="430"/>
      <c r="BP17" s="430"/>
      <c r="BQ17" s="430"/>
      <c r="BR17" s="430"/>
      <c r="BS17" s="430"/>
      <c r="BT17" s="430"/>
      <c r="BU17" s="431"/>
      <c r="BV17" s="429">
        <v>125452996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154</v>
      </c>
      <c r="C18" s="472"/>
      <c r="D18" s="472"/>
      <c r="E18" s="544"/>
      <c r="F18" s="544"/>
      <c r="G18" s="544"/>
      <c r="H18" s="544"/>
      <c r="I18" s="544"/>
      <c r="J18" s="544"/>
      <c r="K18" s="544"/>
      <c r="L18" s="545">
        <v>390.32</v>
      </c>
      <c r="M18" s="545"/>
      <c r="N18" s="545"/>
      <c r="O18" s="545"/>
      <c r="P18" s="545"/>
      <c r="Q18" s="545"/>
      <c r="R18" s="546"/>
      <c r="S18" s="546"/>
      <c r="T18" s="546"/>
      <c r="U18" s="546"/>
      <c r="V18" s="547"/>
      <c r="W18" s="447"/>
      <c r="X18" s="448"/>
      <c r="Y18" s="448"/>
      <c r="Z18" s="448"/>
      <c r="AA18" s="448"/>
      <c r="AB18" s="439"/>
      <c r="AC18" s="548">
        <v>79.099999999999994</v>
      </c>
      <c r="AD18" s="549"/>
      <c r="AE18" s="549"/>
      <c r="AF18" s="549"/>
      <c r="AG18" s="550"/>
      <c r="AH18" s="548">
        <v>79.3</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180161925</v>
      </c>
      <c r="BO18" s="430"/>
      <c r="BP18" s="430"/>
      <c r="BQ18" s="430"/>
      <c r="BR18" s="430"/>
      <c r="BS18" s="430"/>
      <c r="BT18" s="430"/>
      <c r="BU18" s="431"/>
      <c r="BV18" s="429">
        <v>178320647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156</v>
      </c>
      <c r="C19" s="472"/>
      <c r="D19" s="472"/>
      <c r="E19" s="544"/>
      <c r="F19" s="544"/>
      <c r="G19" s="544"/>
      <c r="H19" s="544"/>
      <c r="I19" s="544"/>
      <c r="J19" s="544"/>
      <c r="K19" s="544"/>
      <c r="L19" s="552">
        <v>1898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222339866</v>
      </c>
      <c r="BO19" s="430"/>
      <c r="BP19" s="430"/>
      <c r="BQ19" s="430"/>
      <c r="BR19" s="430"/>
      <c r="BS19" s="430"/>
      <c r="BT19" s="430"/>
      <c r="BU19" s="431"/>
      <c r="BV19" s="429">
        <v>222699593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158</v>
      </c>
      <c r="C20" s="472"/>
      <c r="D20" s="472"/>
      <c r="E20" s="544"/>
      <c r="F20" s="544"/>
      <c r="G20" s="544"/>
      <c r="H20" s="544"/>
      <c r="I20" s="544"/>
      <c r="J20" s="544"/>
      <c r="K20" s="544"/>
      <c r="L20" s="552">
        <v>315456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481313290</v>
      </c>
      <c r="BO23" s="430"/>
      <c r="BP23" s="430"/>
      <c r="BQ23" s="430"/>
      <c r="BR23" s="430"/>
      <c r="BS23" s="430"/>
      <c r="BT23" s="430"/>
      <c r="BU23" s="431"/>
      <c r="BV23" s="429">
        <v>454325134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167</v>
      </c>
      <c r="F24" s="459"/>
      <c r="G24" s="459"/>
      <c r="H24" s="459"/>
      <c r="I24" s="459"/>
      <c r="J24" s="459"/>
      <c r="K24" s="460"/>
      <c r="L24" s="480">
        <v>1</v>
      </c>
      <c r="M24" s="481"/>
      <c r="N24" s="481"/>
      <c r="O24" s="481"/>
      <c r="P24" s="523"/>
      <c r="Q24" s="480">
        <v>11900</v>
      </c>
      <c r="R24" s="481"/>
      <c r="S24" s="481"/>
      <c r="T24" s="481"/>
      <c r="U24" s="481"/>
      <c r="V24" s="523"/>
      <c r="W24" s="582"/>
      <c r="X24" s="570"/>
      <c r="Y24" s="571"/>
      <c r="Z24" s="479" t="s">
        <v>168</v>
      </c>
      <c r="AA24" s="459"/>
      <c r="AB24" s="459"/>
      <c r="AC24" s="459"/>
      <c r="AD24" s="459"/>
      <c r="AE24" s="459"/>
      <c r="AF24" s="459"/>
      <c r="AG24" s="460"/>
      <c r="AH24" s="480">
        <v>4905</v>
      </c>
      <c r="AI24" s="481"/>
      <c r="AJ24" s="481"/>
      <c r="AK24" s="481"/>
      <c r="AL24" s="523"/>
      <c r="AM24" s="480">
        <v>15828435</v>
      </c>
      <c r="AN24" s="481"/>
      <c r="AO24" s="481"/>
      <c r="AP24" s="481"/>
      <c r="AQ24" s="481"/>
      <c r="AR24" s="523"/>
      <c r="AS24" s="480">
        <v>3227</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244943765</v>
      </c>
      <c r="BO24" s="430"/>
      <c r="BP24" s="430"/>
      <c r="BQ24" s="430"/>
      <c r="BR24" s="430"/>
      <c r="BS24" s="430"/>
      <c r="BT24" s="430"/>
      <c r="BU24" s="431"/>
      <c r="BV24" s="429">
        <v>256981490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170</v>
      </c>
      <c r="F25" s="459"/>
      <c r="G25" s="459"/>
      <c r="H25" s="459"/>
      <c r="I25" s="459"/>
      <c r="J25" s="459"/>
      <c r="K25" s="460"/>
      <c r="L25" s="480">
        <v>2</v>
      </c>
      <c r="M25" s="481"/>
      <c r="N25" s="481"/>
      <c r="O25" s="481"/>
      <c r="P25" s="523"/>
      <c r="Q25" s="480">
        <v>9470</v>
      </c>
      <c r="R25" s="481"/>
      <c r="S25" s="481"/>
      <c r="T25" s="481"/>
      <c r="U25" s="481"/>
      <c r="V25" s="523"/>
      <c r="W25" s="582"/>
      <c r="X25" s="570"/>
      <c r="Y25" s="571"/>
      <c r="Z25" s="479" t="s">
        <v>171</v>
      </c>
      <c r="AA25" s="459"/>
      <c r="AB25" s="459"/>
      <c r="AC25" s="459"/>
      <c r="AD25" s="459"/>
      <c r="AE25" s="459"/>
      <c r="AF25" s="459"/>
      <c r="AG25" s="460"/>
      <c r="AH25" s="480">
        <v>807</v>
      </c>
      <c r="AI25" s="481"/>
      <c r="AJ25" s="481"/>
      <c r="AK25" s="481"/>
      <c r="AL25" s="523"/>
      <c r="AM25" s="480">
        <v>2527524</v>
      </c>
      <c r="AN25" s="481"/>
      <c r="AO25" s="481"/>
      <c r="AP25" s="481"/>
      <c r="AQ25" s="481"/>
      <c r="AR25" s="523"/>
      <c r="AS25" s="480">
        <v>3132</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66147270</v>
      </c>
      <c r="BO25" s="393"/>
      <c r="BP25" s="393"/>
      <c r="BQ25" s="393"/>
      <c r="BR25" s="393"/>
      <c r="BS25" s="393"/>
      <c r="BT25" s="393"/>
      <c r="BU25" s="394"/>
      <c r="BV25" s="392">
        <v>88297016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173</v>
      </c>
      <c r="F26" s="459"/>
      <c r="G26" s="459"/>
      <c r="H26" s="459"/>
      <c r="I26" s="459"/>
      <c r="J26" s="459"/>
      <c r="K26" s="460"/>
      <c r="L26" s="480">
        <v>1</v>
      </c>
      <c r="M26" s="481"/>
      <c r="N26" s="481"/>
      <c r="O26" s="481"/>
      <c r="P26" s="523"/>
      <c r="Q26" s="480">
        <v>7050</v>
      </c>
      <c r="R26" s="481"/>
      <c r="S26" s="481"/>
      <c r="T26" s="481"/>
      <c r="U26" s="481"/>
      <c r="V26" s="523"/>
      <c r="W26" s="582"/>
      <c r="X26" s="570"/>
      <c r="Y26" s="571"/>
      <c r="Z26" s="479" t="s">
        <v>174</v>
      </c>
      <c r="AA26" s="592"/>
      <c r="AB26" s="592"/>
      <c r="AC26" s="592"/>
      <c r="AD26" s="592"/>
      <c r="AE26" s="592"/>
      <c r="AF26" s="592"/>
      <c r="AG26" s="593"/>
      <c r="AH26" s="480">
        <v>444</v>
      </c>
      <c r="AI26" s="481"/>
      <c r="AJ26" s="481"/>
      <c r="AK26" s="481"/>
      <c r="AL26" s="523"/>
      <c r="AM26" s="480">
        <v>1613940</v>
      </c>
      <c r="AN26" s="481"/>
      <c r="AO26" s="481"/>
      <c r="AP26" s="481"/>
      <c r="AQ26" s="481"/>
      <c r="AR26" s="523"/>
      <c r="AS26" s="480">
        <v>3635</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v>1927276</v>
      </c>
      <c r="BO26" s="430"/>
      <c r="BP26" s="430"/>
      <c r="BQ26" s="430"/>
      <c r="BR26" s="430"/>
      <c r="BS26" s="430"/>
      <c r="BT26" s="430"/>
      <c r="BU26" s="431"/>
      <c r="BV26" s="429">
        <v>2016657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176</v>
      </c>
      <c r="F27" s="459"/>
      <c r="G27" s="459"/>
      <c r="H27" s="459"/>
      <c r="I27" s="459"/>
      <c r="J27" s="459"/>
      <c r="K27" s="460"/>
      <c r="L27" s="480">
        <v>1</v>
      </c>
      <c r="M27" s="481"/>
      <c r="N27" s="481"/>
      <c r="O27" s="481"/>
      <c r="P27" s="523"/>
      <c r="Q27" s="480">
        <v>8200</v>
      </c>
      <c r="R27" s="481"/>
      <c r="S27" s="481"/>
      <c r="T27" s="481"/>
      <c r="U27" s="481"/>
      <c r="V27" s="523"/>
      <c r="W27" s="582"/>
      <c r="X27" s="570"/>
      <c r="Y27" s="571"/>
      <c r="Z27" s="479" t="s">
        <v>177</v>
      </c>
      <c r="AA27" s="459"/>
      <c r="AB27" s="459"/>
      <c r="AC27" s="459"/>
      <c r="AD27" s="459"/>
      <c r="AE27" s="459"/>
      <c r="AF27" s="459"/>
      <c r="AG27" s="460"/>
      <c r="AH27" s="480">
        <v>3625</v>
      </c>
      <c r="AI27" s="481"/>
      <c r="AJ27" s="481"/>
      <c r="AK27" s="481"/>
      <c r="AL27" s="523"/>
      <c r="AM27" s="480">
        <v>13501014</v>
      </c>
      <c r="AN27" s="481"/>
      <c r="AO27" s="481"/>
      <c r="AP27" s="481"/>
      <c r="AQ27" s="481"/>
      <c r="AR27" s="523"/>
      <c r="AS27" s="480">
        <v>3724</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t="s">
        <v>179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180</v>
      </c>
      <c r="F28" s="459"/>
      <c r="G28" s="459"/>
      <c r="H28" s="459"/>
      <c r="I28" s="459"/>
      <c r="J28" s="459"/>
      <c r="K28" s="460"/>
      <c r="L28" s="480">
        <v>1</v>
      </c>
      <c r="M28" s="481"/>
      <c r="N28" s="481"/>
      <c r="O28" s="481"/>
      <c r="P28" s="523"/>
      <c r="Q28" s="480">
        <v>7460</v>
      </c>
      <c r="R28" s="481"/>
      <c r="S28" s="481"/>
      <c r="T28" s="481"/>
      <c r="U28" s="481"/>
      <c r="V28" s="523"/>
      <c r="W28" s="582"/>
      <c r="X28" s="570"/>
      <c r="Y28" s="571"/>
      <c r="Z28" s="479" t="s">
        <v>181</v>
      </c>
      <c r="AA28" s="459"/>
      <c r="AB28" s="459"/>
      <c r="AC28" s="459"/>
      <c r="AD28" s="459"/>
      <c r="AE28" s="459"/>
      <c r="AF28" s="459"/>
      <c r="AG28" s="460"/>
      <c r="AH28" s="480" t="s">
        <v>127</v>
      </c>
      <c r="AI28" s="481"/>
      <c r="AJ28" s="481"/>
      <c r="AK28" s="481"/>
      <c r="AL28" s="523"/>
      <c r="AM28" s="480" t="s">
        <v>126</v>
      </c>
      <c r="AN28" s="481"/>
      <c r="AO28" s="481"/>
      <c r="AP28" s="481"/>
      <c r="AQ28" s="481"/>
      <c r="AR28" s="523"/>
      <c r="AS28" s="480" t="s">
        <v>126</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4096134</v>
      </c>
      <c r="BO28" s="393"/>
      <c r="BP28" s="393"/>
      <c r="BQ28" s="393"/>
      <c r="BR28" s="393"/>
      <c r="BS28" s="393"/>
      <c r="BT28" s="393"/>
      <c r="BU28" s="394"/>
      <c r="BV28" s="392">
        <v>4779590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183</v>
      </c>
      <c r="F29" s="459"/>
      <c r="G29" s="459"/>
      <c r="H29" s="459"/>
      <c r="I29" s="459"/>
      <c r="J29" s="459"/>
      <c r="K29" s="460"/>
      <c r="L29" s="480">
        <v>46</v>
      </c>
      <c r="M29" s="481"/>
      <c r="N29" s="481"/>
      <c r="O29" s="481"/>
      <c r="P29" s="523"/>
      <c r="Q29" s="480">
        <v>6760</v>
      </c>
      <c r="R29" s="481"/>
      <c r="S29" s="481"/>
      <c r="T29" s="481"/>
      <c r="U29" s="481"/>
      <c r="V29" s="523"/>
      <c r="W29" s="583"/>
      <c r="X29" s="584"/>
      <c r="Y29" s="585"/>
      <c r="Z29" s="479" t="s">
        <v>184</v>
      </c>
      <c r="AA29" s="459"/>
      <c r="AB29" s="459"/>
      <c r="AC29" s="459"/>
      <c r="AD29" s="459"/>
      <c r="AE29" s="459"/>
      <c r="AF29" s="459"/>
      <c r="AG29" s="460"/>
      <c r="AH29" s="480">
        <v>8530</v>
      </c>
      <c r="AI29" s="481"/>
      <c r="AJ29" s="481"/>
      <c r="AK29" s="481"/>
      <c r="AL29" s="523"/>
      <c r="AM29" s="480">
        <v>29329449</v>
      </c>
      <c r="AN29" s="481"/>
      <c r="AO29" s="481"/>
      <c r="AP29" s="481"/>
      <c r="AQ29" s="481"/>
      <c r="AR29" s="523"/>
      <c r="AS29" s="480">
        <v>3438</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6305777</v>
      </c>
      <c r="BO29" s="430"/>
      <c r="BP29" s="430"/>
      <c r="BQ29" s="430"/>
      <c r="BR29" s="430"/>
      <c r="BS29" s="430"/>
      <c r="BT29" s="430"/>
      <c r="BU29" s="431"/>
      <c r="BV29" s="429">
        <v>5387197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12490008</v>
      </c>
      <c r="BO30" s="606"/>
      <c r="BP30" s="606"/>
      <c r="BQ30" s="606"/>
      <c r="BR30" s="606"/>
      <c r="BS30" s="606"/>
      <c r="BT30" s="606"/>
      <c r="BU30" s="607"/>
      <c r="BV30" s="605">
        <v>12381847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IF('各会計、関係団体の財政状況及び健全化判断比率'!B32="","",'各会計、関係団体の財政状況及び健全化判断比率'!B32)</f>
        <v>病院事業会計</v>
      </c>
      <c r="AP34" s="619"/>
      <c r="AQ34" s="619"/>
      <c r="AR34" s="619"/>
      <c r="AS34" s="619"/>
      <c r="AT34" s="619"/>
      <c r="AU34" s="619"/>
      <c r="AV34" s="619"/>
      <c r="AW34" s="619"/>
      <c r="AX34" s="619"/>
      <c r="AY34" s="619"/>
      <c r="AZ34" s="619"/>
      <c r="BA34" s="619"/>
      <c r="BB34" s="619"/>
      <c r="BC34" s="619"/>
      <c r="BD34" s="214"/>
      <c r="BE34" s="618">
        <f>IF(BG34="","",MAX(C34:D43,U34:V43,AM34:AN43)+1)</f>
        <v>19</v>
      </c>
      <c r="BF34" s="618"/>
      <c r="BG34" s="619" t="str">
        <f>IF('各会計、関係団体の財政状況及び健全化判断比率'!B37="","",'各会計、関係団体の財政状況及び健全化判断比率'!B37)</f>
        <v>農業集落排水事業会計</v>
      </c>
      <c r="BH34" s="619"/>
      <c r="BI34" s="619"/>
      <c r="BJ34" s="619"/>
      <c r="BK34" s="619"/>
      <c r="BL34" s="619"/>
      <c r="BM34" s="619"/>
      <c r="BN34" s="619"/>
      <c r="BO34" s="619"/>
      <c r="BP34" s="619"/>
      <c r="BQ34" s="619"/>
      <c r="BR34" s="619"/>
      <c r="BS34" s="619"/>
      <c r="BT34" s="619"/>
      <c r="BU34" s="619"/>
      <c r="BV34" s="214"/>
      <c r="BW34" s="618">
        <f>IF(BY34="","",MAX(C34:D43,U34:V43,AM34:AN43,BE34:BF43)+1)</f>
        <v>20</v>
      </c>
      <c r="BX34" s="618"/>
      <c r="BY34" s="619" t="str">
        <f>IF('各会計、関係団体の財政状況及び健全化判断比率'!B68="","",'各会計、関係団体の財政状況及び健全化判断比率'!B68)</f>
        <v>山鹿植木広域行政事務組合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熊本市勤労福祉センター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母子父子寡婦福祉資金貸付事業会計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介護保険会計</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IF('各会計、関係団体の財政状況及び健全化判断比率'!B33="","",'各会計、関係団体の財政状況及び健全化判断比率'!B33)</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21</v>
      </c>
      <c r="BX35" s="618"/>
      <c r="BY35" s="619" t="str">
        <f>IF('各会計、関係団体の財政状況及び健全化判断比率'!B69="","",'各会計、関係団体の財政状況及び健全化判断比率'!B69)</f>
        <v>熊本県後期高齢者医療広域連合（一般会計）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熊本市上下水道サービス公社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産業振興資金会計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後期高齢者医療会計</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IF('各会計、関係団体の財政状況及び健全化判断比率'!B34="","",'各会計、関係団体の財政状況及び健全化判断比率'!B34)</f>
        <v>工業用水道事業会計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22</v>
      </c>
      <c r="BX36" s="618"/>
      <c r="BY36" s="619" t="str">
        <f>IF('各会計、関係団体の財政状況及び健全化判断比率'!B70="","",'各会計、関係団体の財政状況及び健全化判断比率'!B70)</f>
        <v>熊本県後期高齢者医療広域連合（後期高齢者医療特別会計）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熊本市社会教育振興事業団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公共用地先行取得事業会計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競輪事業会計</v>
      </c>
      <c r="X37" s="619"/>
      <c r="Y37" s="619"/>
      <c r="Z37" s="619"/>
      <c r="AA37" s="619"/>
      <c r="AB37" s="619"/>
      <c r="AC37" s="619"/>
      <c r="AD37" s="619"/>
      <c r="AE37" s="619"/>
      <c r="AF37" s="619"/>
      <c r="AG37" s="619"/>
      <c r="AH37" s="619"/>
      <c r="AI37" s="619"/>
      <c r="AJ37" s="619"/>
      <c r="AK37" s="619"/>
      <c r="AL37" s="214"/>
      <c r="AM37" s="618">
        <f t="shared" si="0"/>
        <v>17</v>
      </c>
      <c r="AN37" s="618"/>
      <c r="AO37" s="619" t="str">
        <f>IF('各会計、関係団体の財政状況及び健全化判断比率'!B35="","",'各会計、関係団体の財政状況及び健全化判断比率'!B35)</f>
        <v>下水道事業会計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熊本市美術文化振興財団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f t="shared" ref="C38:C43" si="5">IF(E38="","",C37+1)</f>
        <v>5</v>
      </c>
      <c r="D38" s="618"/>
      <c r="E38" s="619" t="str">
        <f>IF('各会計、関係団体の財政状況及び健全化判断比率'!B11="","",'各会計、関係団体の財政状況及び健全化判断比率'!B11)</f>
        <v>都市開発資金貸付事業会計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18</v>
      </c>
      <c r="AN38" s="618"/>
      <c r="AO38" s="619" t="str">
        <f>IF('各会計、関係団体の財政状況及び健全化判断比率'!B36="","",'各会計、関係団体の財政状況及び健全化判断比率'!B36)</f>
        <v>交通事業会計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くまもと地下水財団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f t="shared" si="5"/>
        <v>6</v>
      </c>
      <c r="D39" s="618"/>
      <c r="E39" s="619" t="str">
        <f>IF('各会計、関係団体の財政状況及び健全化判断比率'!B12="","",'各会計、関係団体の財政状況及び健全化判断比率'!B12)</f>
        <v>熊本駅西土地区画整理事業会計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熊本市国際交流振興事業団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f t="shared" si="5"/>
        <v>7</v>
      </c>
      <c r="D40" s="618"/>
      <c r="E40" s="619" t="str">
        <f>IF('各会計、関係団体の財政状況及び健全化判断比率'!B13="","",'各会計、関係団体の財政状況及び健全化判断比率'!B13)</f>
        <v>植木中央土地区画整理事業会計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熊本市学校給食会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f t="shared" si="5"/>
        <v>8</v>
      </c>
      <c r="D41" s="618"/>
      <c r="E41" s="619" t="str">
        <f>IF('各会計、関係団体の財政状況及び健全化判断比率'!B14="","",'各会計、関係団体の財政状況及び健全化判断比率'!B14)</f>
        <v>奨学金貸付事業会計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熊本流通情報センター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f t="shared" si="5"/>
        <v>9</v>
      </c>
      <c r="D42" s="618"/>
      <c r="E42" s="619" t="str">
        <f>IF('各会計、関係団体の財政状況及び健全化判断比率'!B15="","",'各会計、関係団体の財政状況及び健全化判断比率'!B15)</f>
        <v>公債管理会計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31</v>
      </c>
      <c r="CP42" s="618"/>
      <c r="CQ42" s="619" t="str">
        <f>IF('各会計、関係団体の財政状況及び健全化判断比率'!BS15="","",'各会計、関係団体の財政状況及び健全化判断比率'!BS15)</f>
        <v>熊本国際観光コンベンション協会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M6ztl4FZg/2Dq4elfvVZ44ZDuqV7GQ8dQsBSsmsnKpjjT7S1Mkoz+vRPaM2qd/xZ5f8K6Mu9EPI852TZmGBquA==" saltValue="QzRZtXPYFYsF6UdeLWOQ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x14ac:dyDescent="0.2">
      <c r="A35" s="22"/>
      <c r="B35" s="35"/>
      <c r="C35" s="1204" t="s">
        <v>575</v>
      </c>
      <c r="D35" s="1205"/>
      <c r="E35" s="1206"/>
      <c r="F35" s="36">
        <v>7.49</v>
      </c>
      <c r="G35" s="37">
        <v>7.4</v>
      </c>
      <c r="H35" s="37">
        <v>6.56</v>
      </c>
      <c r="I35" s="37">
        <v>6.89</v>
      </c>
      <c r="J35" s="38">
        <v>7.54</v>
      </c>
      <c r="K35" s="22"/>
      <c r="L35" s="22"/>
      <c r="M35" s="22"/>
      <c r="N35" s="22"/>
      <c r="O35" s="22"/>
      <c r="P35" s="22"/>
    </row>
    <row r="36" spans="1:16" ht="39" customHeight="1" x14ac:dyDescent="0.2">
      <c r="A36" s="22"/>
      <c r="B36" s="35"/>
      <c r="C36" s="1204" t="s">
        <v>576</v>
      </c>
      <c r="D36" s="1205"/>
      <c r="E36" s="1206"/>
      <c r="F36" s="36">
        <v>6.6</v>
      </c>
      <c r="G36" s="37">
        <v>5.77</v>
      </c>
      <c r="H36" s="37">
        <v>5.34</v>
      </c>
      <c r="I36" s="37">
        <v>5.5</v>
      </c>
      <c r="J36" s="38">
        <v>5.91</v>
      </c>
      <c r="K36" s="22"/>
      <c r="L36" s="22"/>
      <c r="M36" s="22"/>
      <c r="N36" s="22"/>
      <c r="O36" s="22"/>
      <c r="P36" s="22"/>
    </row>
    <row r="37" spans="1:16" ht="39" customHeight="1" x14ac:dyDescent="0.2">
      <c r="A37" s="22"/>
      <c r="B37" s="35"/>
      <c r="C37" s="1204" t="s">
        <v>577</v>
      </c>
      <c r="D37" s="1205"/>
      <c r="E37" s="1206"/>
      <c r="F37" s="36">
        <v>2.4</v>
      </c>
      <c r="G37" s="37">
        <v>2.93</v>
      </c>
      <c r="H37" s="37">
        <v>3.07</v>
      </c>
      <c r="I37" s="37">
        <v>3.12</v>
      </c>
      <c r="J37" s="38">
        <v>3.22</v>
      </c>
      <c r="K37" s="22"/>
      <c r="L37" s="22"/>
      <c r="M37" s="22"/>
      <c r="N37" s="22"/>
      <c r="O37" s="22"/>
      <c r="P37" s="22"/>
    </row>
    <row r="38" spans="1:16" ht="39" customHeight="1" x14ac:dyDescent="0.2">
      <c r="A38" s="22"/>
      <c r="B38" s="35"/>
      <c r="C38" s="1204" t="s">
        <v>578</v>
      </c>
      <c r="D38" s="1205"/>
      <c r="E38" s="1206"/>
      <c r="F38" s="36">
        <v>0.99</v>
      </c>
      <c r="G38" s="37">
        <v>0.94</v>
      </c>
      <c r="H38" s="37">
        <v>0.97</v>
      </c>
      <c r="I38" s="37">
        <v>2.0099999999999998</v>
      </c>
      <c r="J38" s="38">
        <v>2.4900000000000002</v>
      </c>
      <c r="K38" s="22"/>
      <c r="L38" s="22"/>
      <c r="M38" s="22"/>
      <c r="N38" s="22"/>
      <c r="O38" s="22"/>
      <c r="P38" s="22"/>
    </row>
    <row r="39" spans="1:16" ht="39" customHeight="1" x14ac:dyDescent="0.2">
      <c r="A39" s="22"/>
      <c r="B39" s="35"/>
      <c r="C39" s="1204" t="s">
        <v>579</v>
      </c>
      <c r="D39" s="1205"/>
      <c r="E39" s="1206"/>
      <c r="F39" s="36">
        <v>0.5</v>
      </c>
      <c r="G39" s="37">
        <v>0.59</v>
      </c>
      <c r="H39" s="37">
        <v>0.6</v>
      </c>
      <c r="I39" s="37">
        <v>0.65</v>
      </c>
      <c r="J39" s="38">
        <v>0.67</v>
      </c>
      <c r="K39" s="22"/>
      <c r="L39" s="22"/>
      <c r="M39" s="22"/>
      <c r="N39" s="22"/>
      <c r="O39" s="22"/>
      <c r="P39" s="22"/>
    </row>
    <row r="40" spans="1:16" ht="39" customHeight="1" x14ac:dyDescent="0.2">
      <c r="A40" s="22"/>
      <c r="B40" s="35"/>
      <c r="C40" s="1204" t="s">
        <v>580</v>
      </c>
      <c r="D40" s="1205"/>
      <c r="E40" s="1206"/>
      <c r="F40" s="36">
        <v>0.15</v>
      </c>
      <c r="G40" s="37">
        <v>0.13</v>
      </c>
      <c r="H40" s="37">
        <v>0.15</v>
      </c>
      <c r="I40" s="37">
        <v>0.15</v>
      </c>
      <c r="J40" s="38">
        <v>0.15</v>
      </c>
      <c r="K40" s="22"/>
      <c r="L40" s="22"/>
      <c r="M40" s="22"/>
      <c r="N40" s="22"/>
      <c r="O40" s="22"/>
      <c r="P40" s="22"/>
    </row>
    <row r="41" spans="1:16" ht="39" customHeight="1" x14ac:dyDescent="0.2">
      <c r="A41" s="22"/>
      <c r="B41" s="35"/>
      <c r="C41" s="1204" t="s">
        <v>581</v>
      </c>
      <c r="D41" s="1205"/>
      <c r="E41" s="1206"/>
      <c r="F41" s="36">
        <v>7.0000000000000007E-2</v>
      </c>
      <c r="G41" s="37">
        <v>0.1</v>
      </c>
      <c r="H41" s="37">
        <v>0.11</v>
      </c>
      <c r="I41" s="37">
        <v>0.11</v>
      </c>
      <c r="J41" s="38">
        <v>0.11</v>
      </c>
      <c r="K41" s="22"/>
      <c r="L41" s="22"/>
      <c r="M41" s="22"/>
      <c r="N41" s="22"/>
      <c r="O41" s="22"/>
      <c r="P41" s="22"/>
    </row>
    <row r="42" spans="1:16" ht="39" customHeight="1" x14ac:dyDescent="0.2">
      <c r="A42" s="22"/>
      <c r="B42" s="39"/>
      <c r="C42" s="1204" t="s">
        <v>582</v>
      </c>
      <c r="D42" s="1205"/>
      <c r="E42" s="1206"/>
      <c r="F42" s="36" t="s">
        <v>520</v>
      </c>
      <c r="G42" s="37" t="s">
        <v>520</v>
      </c>
      <c r="H42" s="37" t="s">
        <v>520</v>
      </c>
      <c r="I42" s="37" t="s">
        <v>520</v>
      </c>
      <c r="J42" s="38" t="s">
        <v>520</v>
      </c>
      <c r="K42" s="22"/>
      <c r="L42" s="22"/>
      <c r="M42" s="22"/>
      <c r="N42" s="22"/>
      <c r="O42" s="22"/>
      <c r="P42" s="22"/>
    </row>
    <row r="43" spans="1:16" ht="39" customHeight="1" thickBot="1" x14ac:dyDescent="0.25">
      <c r="A43" s="22"/>
      <c r="B43" s="40"/>
      <c r="C43" s="1207" t="s">
        <v>583</v>
      </c>
      <c r="D43" s="1208"/>
      <c r="E43" s="1209"/>
      <c r="F43" s="41">
        <v>1.07</v>
      </c>
      <c r="G43" s="42">
        <v>0.28999999999999998</v>
      </c>
      <c r="H43" s="42">
        <v>0.23</v>
      </c>
      <c r="I43" s="42">
        <v>0.16</v>
      </c>
      <c r="J43" s="43">
        <v>0.23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TW5O58SCd776oXdn8oQc54gKMaHuH+kI0sO5PuT0+6VSlnwAfvF5cF0/fM4TP2B70d7w2TNv3NHMWuSfDgJ5g==" saltValue="3EEePLW8NRK6wSdVPXC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31644</v>
      </c>
      <c r="L45" s="60">
        <v>31481</v>
      </c>
      <c r="M45" s="60">
        <v>30941</v>
      </c>
      <c r="N45" s="60">
        <v>30780</v>
      </c>
      <c r="O45" s="61">
        <v>35115</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2">
      <c r="A47" s="48"/>
      <c r="B47" s="1214"/>
      <c r="C47" s="1215"/>
      <c r="D47" s="62"/>
      <c r="E47" s="1220" t="s">
        <v>14</v>
      </c>
      <c r="F47" s="1220"/>
      <c r="G47" s="1220"/>
      <c r="H47" s="1220"/>
      <c r="I47" s="1220"/>
      <c r="J47" s="1221"/>
      <c r="K47" s="63">
        <v>1000</v>
      </c>
      <c r="L47" s="64">
        <v>1333</v>
      </c>
      <c r="M47" s="64">
        <v>1667</v>
      </c>
      <c r="N47" s="64">
        <v>2000</v>
      </c>
      <c r="O47" s="65">
        <v>2333</v>
      </c>
      <c r="P47" s="48"/>
      <c r="Q47" s="48"/>
      <c r="R47" s="48"/>
      <c r="S47" s="48"/>
      <c r="T47" s="48"/>
      <c r="U47" s="48"/>
    </row>
    <row r="48" spans="1:21" ht="30.75" customHeight="1" x14ac:dyDescent="0.2">
      <c r="A48" s="48"/>
      <c r="B48" s="1214"/>
      <c r="C48" s="1215"/>
      <c r="D48" s="62"/>
      <c r="E48" s="1220" t="s">
        <v>15</v>
      </c>
      <c r="F48" s="1220"/>
      <c r="G48" s="1220"/>
      <c r="H48" s="1220"/>
      <c r="I48" s="1220"/>
      <c r="J48" s="1221"/>
      <c r="K48" s="63">
        <v>6647</v>
      </c>
      <c r="L48" s="64">
        <v>6618</v>
      </c>
      <c r="M48" s="64">
        <v>6418</v>
      </c>
      <c r="N48" s="64">
        <v>5383</v>
      </c>
      <c r="O48" s="65">
        <v>4994</v>
      </c>
      <c r="P48" s="48"/>
      <c r="Q48" s="48"/>
      <c r="R48" s="48"/>
      <c r="S48" s="48"/>
      <c r="T48" s="48"/>
      <c r="U48" s="48"/>
    </row>
    <row r="49" spans="1:21" ht="30.75" customHeight="1" x14ac:dyDescent="0.2">
      <c r="A49" s="48"/>
      <c r="B49" s="1214"/>
      <c r="C49" s="1215"/>
      <c r="D49" s="62"/>
      <c r="E49" s="1220" t="s">
        <v>16</v>
      </c>
      <c r="F49" s="1220"/>
      <c r="G49" s="1220"/>
      <c r="H49" s="1220"/>
      <c r="I49" s="1220"/>
      <c r="J49" s="1221"/>
      <c r="K49" s="63">
        <v>61</v>
      </c>
      <c r="L49" s="64">
        <v>61</v>
      </c>
      <c r="M49" s="64">
        <v>50</v>
      </c>
      <c r="N49" s="64">
        <v>0</v>
      </c>
      <c r="O49" s="65">
        <v>0</v>
      </c>
      <c r="P49" s="48"/>
      <c r="Q49" s="48"/>
      <c r="R49" s="48"/>
      <c r="S49" s="48"/>
      <c r="T49" s="48"/>
      <c r="U49" s="48"/>
    </row>
    <row r="50" spans="1:21" ht="30.75" customHeight="1" x14ac:dyDescent="0.2">
      <c r="A50" s="48"/>
      <c r="B50" s="1214"/>
      <c r="C50" s="1215"/>
      <c r="D50" s="62"/>
      <c r="E50" s="1220" t="s">
        <v>17</v>
      </c>
      <c r="F50" s="1220"/>
      <c r="G50" s="1220"/>
      <c r="H50" s="1220"/>
      <c r="I50" s="1220"/>
      <c r="J50" s="1221"/>
      <c r="K50" s="63">
        <v>357</v>
      </c>
      <c r="L50" s="64">
        <v>351</v>
      </c>
      <c r="M50" s="64">
        <v>221</v>
      </c>
      <c r="N50" s="64">
        <v>193</v>
      </c>
      <c r="O50" s="65">
        <v>104</v>
      </c>
      <c r="P50" s="48"/>
      <c r="Q50" s="48"/>
      <c r="R50" s="48"/>
      <c r="S50" s="48"/>
      <c r="T50" s="48"/>
      <c r="U50" s="48"/>
    </row>
    <row r="51" spans="1:21" ht="30.75" customHeight="1" x14ac:dyDescent="0.2">
      <c r="A51" s="48"/>
      <c r="B51" s="1216"/>
      <c r="C51" s="1217"/>
      <c r="D51" s="66"/>
      <c r="E51" s="1220" t="s">
        <v>18</v>
      </c>
      <c r="F51" s="1220"/>
      <c r="G51" s="1220"/>
      <c r="H51" s="1220"/>
      <c r="I51" s="1220"/>
      <c r="J51" s="1221"/>
      <c r="K51" s="63">
        <v>1</v>
      </c>
      <c r="L51" s="64">
        <v>0</v>
      </c>
      <c r="M51" s="64">
        <v>1</v>
      </c>
      <c r="N51" s="64" t="s">
        <v>520</v>
      </c>
      <c r="O51" s="65">
        <v>1</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26358</v>
      </c>
      <c r="L52" s="64">
        <v>26942</v>
      </c>
      <c r="M52" s="64">
        <v>26294</v>
      </c>
      <c r="N52" s="64">
        <v>27272</v>
      </c>
      <c r="O52" s="65">
        <v>32428</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13352</v>
      </c>
      <c r="L53" s="69">
        <v>12902</v>
      </c>
      <c r="M53" s="69">
        <v>13004</v>
      </c>
      <c r="N53" s="69">
        <v>11084</v>
      </c>
      <c r="O53" s="70">
        <v>10119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v>370</v>
      </c>
      <c r="N57" s="84">
        <v>1110</v>
      </c>
      <c r="O57" s="85">
        <v>2220</v>
      </c>
    </row>
    <row r="58" spans="1:21" ht="31.5" customHeight="1" thickBot="1" x14ac:dyDescent="0.25">
      <c r="B58" s="1230"/>
      <c r="C58" s="1231"/>
      <c r="D58" s="1235" t="s">
        <v>27</v>
      </c>
      <c r="E58" s="1236"/>
      <c r="F58" s="1236"/>
      <c r="G58" s="1236"/>
      <c r="H58" s="1236"/>
      <c r="I58" s="1236"/>
      <c r="J58" s="1237"/>
      <c r="K58" s="86">
        <v>333</v>
      </c>
      <c r="L58" s="87">
        <v>1000</v>
      </c>
      <c r="M58" s="87">
        <v>2000</v>
      </c>
      <c r="N58" s="87">
        <v>3333</v>
      </c>
      <c r="O58" s="88">
        <v>5000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3" spans="1:21" ht="12.65" hidden="1" customHeight="1" x14ac:dyDescent="0.2"/>
    <row r="64" spans="1:21" ht="12.65" hidden="1" customHeight="1" x14ac:dyDescent="0.2"/>
    <row r="65" ht="12.65" hidden="1" customHeight="1" x14ac:dyDescent="0.2"/>
    <row r="66" ht="12.65" hidden="1" customHeight="1" x14ac:dyDescent="0.2"/>
    <row r="67" ht="12.65" hidden="1" customHeight="1" x14ac:dyDescent="0.2"/>
    <row r="68" ht="12.65" hidden="1" customHeight="1" x14ac:dyDescent="0.2"/>
  </sheetData>
  <sheetProtection algorithmName="SHA-512" hashValue="RUOk5+asT0GA9XPDhW90cwLWSkJXjnIplPikArUhSpYg9y4LBwjEt9RaaG1OMvdOkktwSQWBi/oylrvkEUw4Sg==" saltValue="v38YnFwIj2LrgU4kcyyK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38" t="s">
        <v>30</v>
      </c>
      <c r="C41" s="1239"/>
      <c r="D41" s="102"/>
      <c r="E41" s="1244" t="s">
        <v>31</v>
      </c>
      <c r="F41" s="1244"/>
      <c r="G41" s="1244"/>
      <c r="H41" s="1245"/>
      <c r="I41" s="103">
        <v>366706</v>
      </c>
      <c r="J41" s="104">
        <v>398565</v>
      </c>
      <c r="K41" s="104">
        <v>443111</v>
      </c>
      <c r="L41" s="104">
        <v>454325</v>
      </c>
      <c r="M41" s="105">
        <v>481313</v>
      </c>
    </row>
    <row r="42" spans="2:13" ht="27.75" customHeight="1" x14ac:dyDescent="0.2">
      <c r="B42" s="1240"/>
      <c r="C42" s="1241"/>
      <c r="D42" s="106"/>
      <c r="E42" s="1246" t="s">
        <v>32</v>
      </c>
      <c r="F42" s="1246"/>
      <c r="G42" s="1246"/>
      <c r="H42" s="1247"/>
      <c r="I42" s="107">
        <v>2568</v>
      </c>
      <c r="J42" s="108">
        <v>2206</v>
      </c>
      <c r="K42" s="108">
        <v>1902</v>
      </c>
      <c r="L42" s="108">
        <v>1707</v>
      </c>
      <c r="M42" s="109">
        <v>1538</v>
      </c>
    </row>
    <row r="43" spans="2:13" ht="27.75" customHeight="1" x14ac:dyDescent="0.2">
      <c r="B43" s="1240"/>
      <c r="C43" s="1241"/>
      <c r="D43" s="106"/>
      <c r="E43" s="1246" t="s">
        <v>33</v>
      </c>
      <c r="F43" s="1246"/>
      <c r="G43" s="1246"/>
      <c r="H43" s="1247"/>
      <c r="I43" s="107">
        <v>78386</v>
      </c>
      <c r="J43" s="108">
        <v>77061</v>
      </c>
      <c r="K43" s="108">
        <v>73298</v>
      </c>
      <c r="L43" s="108">
        <v>70909</v>
      </c>
      <c r="M43" s="109">
        <v>72308</v>
      </c>
    </row>
    <row r="44" spans="2:13" ht="27.75" customHeight="1" x14ac:dyDescent="0.2">
      <c r="B44" s="1240"/>
      <c r="C44" s="1241"/>
      <c r="D44" s="106"/>
      <c r="E44" s="1246" t="s">
        <v>34</v>
      </c>
      <c r="F44" s="1246"/>
      <c r="G44" s="1246"/>
      <c r="H44" s="1247"/>
      <c r="I44" s="107">
        <v>150</v>
      </c>
      <c r="J44" s="108">
        <v>70</v>
      </c>
      <c r="K44" s="108">
        <v>3</v>
      </c>
      <c r="L44" s="108">
        <v>2</v>
      </c>
      <c r="M44" s="109">
        <v>1</v>
      </c>
    </row>
    <row r="45" spans="2:13" ht="27.75" customHeight="1" x14ac:dyDescent="0.2">
      <c r="B45" s="1240"/>
      <c r="C45" s="1241"/>
      <c r="D45" s="106"/>
      <c r="E45" s="1246" t="s">
        <v>35</v>
      </c>
      <c r="F45" s="1246"/>
      <c r="G45" s="1246"/>
      <c r="H45" s="1247"/>
      <c r="I45" s="107">
        <v>40682</v>
      </c>
      <c r="J45" s="108">
        <v>42517</v>
      </c>
      <c r="K45" s="108">
        <v>75498</v>
      </c>
      <c r="L45" s="108">
        <v>74247</v>
      </c>
      <c r="M45" s="109">
        <v>72459</v>
      </c>
    </row>
    <row r="46" spans="2:13" ht="27.75" customHeight="1" x14ac:dyDescent="0.2">
      <c r="B46" s="1240"/>
      <c r="C46" s="1241"/>
      <c r="D46" s="110"/>
      <c r="E46" s="1246" t="s">
        <v>36</v>
      </c>
      <c r="F46" s="1246"/>
      <c r="G46" s="1246"/>
      <c r="H46" s="1247"/>
      <c r="I46" s="107" t="s">
        <v>520</v>
      </c>
      <c r="J46" s="108" t="s">
        <v>520</v>
      </c>
      <c r="K46" s="108" t="s">
        <v>520</v>
      </c>
      <c r="L46" s="108" t="s">
        <v>520</v>
      </c>
      <c r="M46" s="109" t="s">
        <v>520</v>
      </c>
    </row>
    <row r="47" spans="2:13" ht="27.75" customHeight="1" x14ac:dyDescent="0.2">
      <c r="B47" s="1240"/>
      <c r="C47" s="1241"/>
      <c r="D47" s="111"/>
      <c r="E47" s="1248" t="s">
        <v>37</v>
      </c>
      <c r="F47" s="1249"/>
      <c r="G47" s="1249"/>
      <c r="H47" s="1250"/>
      <c r="I47" s="107" t="s">
        <v>520</v>
      </c>
      <c r="J47" s="108" t="s">
        <v>520</v>
      </c>
      <c r="K47" s="108" t="s">
        <v>520</v>
      </c>
      <c r="L47" s="108" t="s">
        <v>520</v>
      </c>
      <c r="M47" s="109" t="s">
        <v>520</v>
      </c>
    </row>
    <row r="48" spans="2:13" ht="27.75" customHeight="1" x14ac:dyDescent="0.2">
      <c r="B48" s="1240"/>
      <c r="C48" s="1241"/>
      <c r="D48" s="106"/>
      <c r="E48" s="1246" t="s">
        <v>38</v>
      </c>
      <c r="F48" s="1246"/>
      <c r="G48" s="1246"/>
      <c r="H48" s="1247"/>
      <c r="I48" s="107" t="s">
        <v>520</v>
      </c>
      <c r="J48" s="108" t="s">
        <v>520</v>
      </c>
      <c r="K48" s="108" t="s">
        <v>520</v>
      </c>
      <c r="L48" s="108" t="s">
        <v>520</v>
      </c>
      <c r="M48" s="109" t="s">
        <v>520</v>
      </c>
    </row>
    <row r="49" spans="2:13" ht="27.75" customHeight="1" x14ac:dyDescent="0.2">
      <c r="B49" s="1242"/>
      <c r="C49" s="1243"/>
      <c r="D49" s="106"/>
      <c r="E49" s="1246" t="s">
        <v>39</v>
      </c>
      <c r="F49" s="1246"/>
      <c r="G49" s="1246"/>
      <c r="H49" s="1247"/>
      <c r="I49" s="107" t="s">
        <v>520</v>
      </c>
      <c r="J49" s="108" t="s">
        <v>520</v>
      </c>
      <c r="K49" s="108" t="s">
        <v>520</v>
      </c>
      <c r="L49" s="108" t="s">
        <v>520</v>
      </c>
      <c r="M49" s="109" t="s">
        <v>520</v>
      </c>
    </row>
    <row r="50" spans="2:13" ht="27.75" customHeight="1" x14ac:dyDescent="0.2">
      <c r="B50" s="1251" t="s">
        <v>40</v>
      </c>
      <c r="C50" s="1252"/>
      <c r="D50" s="112"/>
      <c r="E50" s="1246" t="s">
        <v>41</v>
      </c>
      <c r="F50" s="1246"/>
      <c r="G50" s="1246"/>
      <c r="H50" s="1247"/>
      <c r="I50" s="107">
        <v>13385</v>
      </c>
      <c r="J50" s="108">
        <v>17386</v>
      </c>
      <c r="K50" s="108">
        <v>18732</v>
      </c>
      <c r="L50" s="108">
        <v>22511</v>
      </c>
      <c r="M50" s="109">
        <v>22532</v>
      </c>
    </row>
    <row r="51" spans="2:13" ht="27.75" customHeight="1" x14ac:dyDescent="0.2">
      <c r="B51" s="1240"/>
      <c r="C51" s="1241"/>
      <c r="D51" s="106"/>
      <c r="E51" s="1246" t="s">
        <v>42</v>
      </c>
      <c r="F51" s="1246"/>
      <c r="G51" s="1246"/>
      <c r="H51" s="1247"/>
      <c r="I51" s="107">
        <v>28076</v>
      </c>
      <c r="J51" s="108">
        <v>31125</v>
      </c>
      <c r="K51" s="108">
        <v>32191</v>
      </c>
      <c r="L51" s="108">
        <v>31561</v>
      </c>
      <c r="M51" s="109">
        <v>28793</v>
      </c>
    </row>
    <row r="52" spans="2:13" ht="27.75" customHeight="1" x14ac:dyDescent="0.2">
      <c r="B52" s="1242"/>
      <c r="C52" s="1243"/>
      <c r="D52" s="106"/>
      <c r="E52" s="1246" t="s">
        <v>43</v>
      </c>
      <c r="F52" s="1246"/>
      <c r="G52" s="1246"/>
      <c r="H52" s="1247"/>
      <c r="I52" s="107">
        <v>272313</v>
      </c>
      <c r="J52" s="108">
        <v>297204</v>
      </c>
      <c r="K52" s="108">
        <v>327057</v>
      </c>
      <c r="L52" s="108">
        <v>347856</v>
      </c>
      <c r="M52" s="109">
        <v>357674</v>
      </c>
    </row>
    <row r="53" spans="2:13" ht="27.75" customHeight="1" thickBot="1" x14ac:dyDescent="0.25">
      <c r="B53" s="1253" t="s">
        <v>44</v>
      </c>
      <c r="C53" s="1254"/>
      <c r="D53" s="113"/>
      <c r="E53" s="1255" t="s">
        <v>45</v>
      </c>
      <c r="F53" s="1255"/>
      <c r="G53" s="1255"/>
      <c r="H53" s="1256"/>
      <c r="I53" s="114">
        <v>174718</v>
      </c>
      <c r="J53" s="115">
        <v>174704</v>
      </c>
      <c r="K53" s="115">
        <v>215831</v>
      </c>
      <c r="L53" s="115">
        <v>199261</v>
      </c>
      <c r="M53" s="116">
        <v>218620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OMz6tctjqdfyh3fugmLVrT311WT0bNsF0GDjU8KZkmfYTifzXeUnCOPKXSEdgo5soqI2cnTW+CQd9OMm7Et8A==" saltValue="iD6/xs8ZNSgQvawRl8Xk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262" t="s">
        <v>48</v>
      </c>
      <c r="D55" s="1262"/>
      <c r="E55" s="1263"/>
      <c r="F55" s="128">
        <v>4775</v>
      </c>
      <c r="G55" s="128">
        <v>4780</v>
      </c>
      <c r="H55" s="129">
        <v>4096</v>
      </c>
    </row>
    <row r="56" spans="2:8" ht="52.5" customHeight="1" x14ac:dyDescent="0.2">
      <c r="B56" s="130"/>
      <c r="C56" s="1264" t="s">
        <v>49</v>
      </c>
      <c r="D56" s="1264"/>
      <c r="E56" s="1265"/>
      <c r="F56" s="131">
        <v>5387</v>
      </c>
      <c r="G56" s="131">
        <v>5387</v>
      </c>
      <c r="H56" s="132">
        <v>6306</v>
      </c>
    </row>
    <row r="57" spans="2:8" ht="53.25" customHeight="1" x14ac:dyDescent="0.2">
      <c r="B57" s="130"/>
      <c r="C57" s="1266" t="s">
        <v>50</v>
      </c>
      <c r="D57" s="1266"/>
      <c r="E57" s="1267"/>
      <c r="F57" s="133">
        <v>8638</v>
      </c>
      <c r="G57" s="133">
        <v>12382</v>
      </c>
      <c r="H57" s="134">
        <v>12490</v>
      </c>
    </row>
    <row r="58" spans="2:8" ht="45.75" customHeight="1" x14ac:dyDescent="0.2">
      <c r="B58" s="135"/>
      <c r="C58" s="1268" t="s">
        <v>603</v>
      </c>
      <c r="D58" s="1269"/>
      <c r="E58" s="1270"/>
      <c r="F58" s="136" t="s">
        <v>604</v>
      </c>
      <c r="G58" s="136">
        <v>3300</v>
      </c>
      <c r="H58" s="137">
        <v>5250</v>
      </c>
    </row>
    <row r="59" spans="2:8" ht="45.75" customHeight="1" x14ac:dyDescent="0.2">
      <c r="B59" s="135"/>
      <c r="C59" s="1268" t="s">
        <v>605</v>
      </c>
      <c r="D59" s="1269"/>
      <c r="E59" s="1270"/>
      <c r="F59" s="136">
        <v>3762</v>
      </c>
      <c r="G59" s="136">
        <v>4819</v>
      </c>
      <c r="H59" s="137">
        <v>3540</v>
      </c>
    </row>
    <row r="60" spans="2:8" ht="45.75" customHeight="1" x14ac:dyDescent="0.2">
      <c r="B60" s="135"/>
      <c r="C60" s="1268" t="s">
        <v>606</v>
      </c>
      <c r="D60" s="1269"/>
      <c r="E60" s="1270"/>
      <c r="F60" s="136">
        <v>2783</v>
      </c>
      <c r="G60" s="136">
        <v>2224</v>
      </c>
      <c r="H60" s="137">
        <v>1488</v>
      </c>
    </row>
    <row r="61" spans="2:8" ht="45.75" customHeight="1" x14ac:dyDescent="0.2">
      <c r="B61" s="135"/>
      <c r="C61" s="1257" t="s">
        <v>607</v>
      </c>
      <c r="D61" s="1258"/>
      <c r="E61" s="1259"/>
      <c r="F61" s="136">
        <v>596</v>
      </c>
      <c r="G61" s="136">
        <v>592</v>
      </c>
      <c r="H61" s="137">
        <v>590</v>
      </c>
    </row>
    <row r="62" spans="2:8" ht="45.75" customHeight="1" thickBot="1" x14ac:dyDescent="0.25">
      <c r="B62" s="138"/>
      <c r="C62" s="1257" t="s">
        <v>608</v>
      </c>
      <c r="D62" s="1258"/>
      <c r="E62" s="1259"/>
      <c r="F62" s="139">
        <v>559</v>
      </c>
      <c r="G62" s="139">
        <v>542</v>
      </c>
      <c r="H62" s="140">
        <v>486</v>
      </c>
    </row>
    <row r="63" spans="2:8" ht="52.5" customHeight="1" thickBot="1" x14ac:dyDescent="0.25">
      <c r="B63" s="141"/>
      <c r="C63" s="1260" t="s">
        <v>51</v>
      </c>
      <c r="D63" s="1260"/>
      <c r="E63" s="1261"/>
      <c r="F63" s="142">
        <v>18799</v>
      </c>
      <c r="G63" s="142">
        <v>22549</v>
      </c>
      <c r="H63" s="143">
        <v>22892</v>
      </c>
    </row>
    <row r="64" spans="2:8" ht="15" customHeight="1" x14ac:dyDescent="0.2"/>
  </sheetData>
  <sheetProtection algorithmName="SHA-512" hashValue="DwEij/80H/gCxEnOu4s/vEwpuvGn8KBW7K2mzMSiDN6wQWnXDG/Fb6fjWwWgIX8ObLTCjMlFl3vQrXw+fZM30A==" saltValue="bqsf5erQlndd5PIEKm+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8080-1A8C-447A-8AB0-65810BDD6981}">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619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615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613</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612</v>
      </c>
      <c r="AO51" s="1280"/>
      <c r="AP51" s="1280"/>
      <c r="AQ51" s="1280"/>
      <c r="AR51" s="1280"/>
      <c r="AS51" s="1280"/>
      <c r="AT51" s="1280"/>
      <c r="AU51" s="1280"/>
      <c r="AV51" s="1280"/>
      <c r="AW51" s="1280"/>
      <c r="AX51" s="1280"/>
      <c r="AY51" s="1280"/>
      <c r="AZ51" s="1280"/>
      <c r="BA51" s="1280"/>
      <c r="BB51" s="1280" t="s">
        <v>610</v>
      </c>
      <c r="BC51" s="1280"/>
      <c r="BD51" s="1280"/>
      <c r="BE51" s="1280"/>
      <c r="BF51" s="1280"/>
      <c r="BG51" s="1280"/>
      <c r="BH51" s="1280"/>
      <c r="BI51" s="1280"/>
      <c r="BJ51" s="1280"/>
      <c r="BK51" s="1280"/>
      <c r="BL51" s="1280"/>
      <c r="BM51" s="1280"/>
      <c r="BN51" s="1280"/>
      <c r="BO51" s="1280"/>
      <c r="BP51" s="1279">
        <v>125.5</v>
      </c>
      <c r="BQ51" s="1279"/>
      <c r="BR51" s="1279"/>
      <c r="BS51" s="1279"/>
      <c r="BT51" s="1279"/>
      <c r="BU51" s="1279"/>
      <c r="BV51" s="1279"/>
      <c r="BW51" s="1279"/>
      <c r="BX51" s="1279">
        <v>124</v>
      </c>
      <c r="BY51" s="1279"/>
      <c r="BZ51" s="1279"/>
      <c r="CA51" s="1279"/>
      <c r="CB51" s="1279"/>
      <c r="CC51" s="1279"/>
      <c r="CD51" s="1279"/>
      <c r="CE51" s="1279"/>
      <c r="CF51" s="1279">
        <v>127.8</v>
      </c>
      <c r="CG51" s="1279"/>
      <c r="CH51" s="1279"/>
      <c r="CI51" s="1279"/>
      <c r="CJ51" s="1279"/>
      <c r="CK51" s="1279"/>
      <c r="CL51" s="1279"/>
      <c r="CM51" s="1279"/>
      <c r="CN51" s="1279">
        <v>116.6</v>
      </c>
      <c r="CO51" s="1279"/>
      <c r="CP51" s="1279"/>
      <c r="CQ51" s="1279"/>
      <c r="CR51" s="1279"/>
      <c r="CS51" s="1279"/>
      <c r="CT51" s="1279"/>
      <c r="CU51" s="1279"/>
      <c r="CV51" s="1279">
        <v>126.7</v>
      </c>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617</v>
      </c>
      <c r="BC53" s="1280"/>
      <c r="BD53" s="1280"/>
      <c r="BE53" s="1280"/>
      <c r="BF53" s="1280"/>
      <c r="BG53" s="1280"/>
      <c r="BH53" s="1280"/>
      <c r="BI53" s="1280"/>
      <c r="BJ53" s="1280"/>
      <c r="BK53" s="1280"/>
      <c r="BL53" s="1280"/>
      <c r="BM53" s="1280"/>
      <c r="BN53" s="1280"/>
      <c r="BO53" s="1280"/>
      <c r="BP53" s="1279">
        <v>56.4</v>
      </c>
      <c r="BQ53" s="1279"/>
      <c r="BR53" s="1279"/>
      <c r="BS53" s="1279"/>
      <c r="BT53" s="1279"/>
      <c r="BU53" s="1279"/>
      <c r="BV53" s="1279"/>
      <c r="BW53" s="1279"/>
      <c r="BX53" s="1279">
        <v>56.8</v>
      </c>
      <c r="BY53" s="1279"/>
      <c r="BZ53" s="1279"/>
      <c r="CA53" s="1279"/>
      <c r="CB53" s="1279"/>
      <c r="CC53" s="1279"/>
      <c r="CD53" s="1279"/>
      <c r="CE53" s="1279"/>
      <c r="CF53" s="1279">
        <v>59.9</v>
      </c>
      <c r="CG53" s="1279"/>
      <c r="CH53" s="1279"/>
      <c r="CI53" s="1279"/>
      <c r="CJ53" s="1279"/>
      <c r="CK53" s="1279"/>
      <c r="CL53" s="1279"/>
      <c r="CM53" s="1279"/>
      <c r="CN53" s="1279">
        <v>59.2</v>
      </c>
      <c r="CO53" s="1279"/>
      <c r="CP53" s="1279"/>
      <c r="CQ53" s="1279"/>
      <c r="CR53" s="1279"/>
      <c r="CS53" s="1279"/>
      <c r="CT53" s="1279"/>
      <c r="CU53" s="1279"/>
      <c r="CV53" s="1279">
        <v>58.3</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611</v>
      </c>
      <c r="AO55" s="1281"/>
      <c r="AP55" s="1281"/>
      <c r="AQ55" s="1281"/>
      <c r="AR55" s="1281"/>
      <c r="AS55" s="1281"/>
      <c r="AT55" s="1281"/>
      <c r="AU55" s="1281"/>
      <c r="AV55" s="1281"/>
      <c r="AW55" s="1281"/>
      <c r="AX55" s="1281"/>
      <c r="AY55" s="1281"/>
      <c r="AZ55" s="1281"/>
      <c r="BA55" s="1281"/>
      <c r="BB55" s="1280" t="s">
        <v>610</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617</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616</v>
      </c>
    </row>
    <row r="64" spans="1:109" ht="13" x14ac:dyDescent="0.2">
      <c r="B64" s="1272"/>
      <c r="G64" s="1309"/>
      <c r="I64" s="1311"/>
      <c r="J64" s="1311"/>
      <c r="K64" s="1311"/>
      <c r="L64" s="1311"/>
      <c r="M64" s="1311"/>
      <c r="N64" s="1310"/>
      <c r="AM64" s="1309"/>
      <c r="AN64" s="1309" t="s">
        <v>615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613</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612</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9">
        <v>125.5</v>
      </c>
      <c r="BQ73" s="1279"/>
      <c r="BR73" s="1279"/>
      <c r="BS73" s="1279"/>
      <c r="BT73" s="1279"/>
      <c r="BU73" s="1279"/>
      <c r="BV73" s="1279"/>
      <c r="BW73" s="1279"/>
      <c r="BX73" s="1279">
        <v>124</v>
      </c>
      <c r="BY73" s="1279"/>
      <c r="BZ73" s="1279"/>
      <c r="CA73" s="1279"/>
      <c r="CB73" s="1279"/>
      <c r="CC73" s="1279"/>
      <c r="CD73" s="1279"/>
      <c r="CE73" s="1279"/>
      <c r="CF73" s="1279">
        <v>127.8</v>
      </c>
      <c r="CG73" s="1279"/>
      <c r="CH73" s="1279"/>
      <c r="CI73" s="1279"/>
      <c r="CJ73" s="1279"/>
      <c r="CK73" s="1279"/>
      <c r="CL73" s="1279"/>
      <c r="CM73" s="1279"/>
      <c r="CN73" s="1279">
        <v>116.6</v>
      </c>
      <c r="CO73" s="1279"/>
      <c r="CP73" s="1279"/>
      <c r="CQ73" s="1279"/>
      <c r="CR73" s="1279"/>
      <c r="CS73" s="1279"/>
      <c r="CT73" s="1279"/>
      <c r="CU73" s="1279"/>
      <c r="CV73" s="1279">
        <v>126.7</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9">
        <v>9.6</v>
      </c>
      <c r="BQ75" s="1279"/>
      <c r="BR75" s="1279"/>
      <c r="BS75" s="1279"/>
      <c r="BT75" s="1279"/>
      <c r="BU75" s="1279"/>
      <c r="BV75" s="1279"/>
      <c r="BW75" s="1279"/>
      <c r="BX75" s="1279">
        <v>9.3000000000000007</v>
      </c>
      <c r="BY75" s="1279"/>
      <c r="BZ75" s="1279"/>
      <c r="CA75" s="1279"/>
      <c r="CB75" s="1279"/>
      <c r="CC75" s="1279"/>
      <c r="CD75" s="1279"/>
      <c r="CE75" s="1279"/>
      <c r="CF75" s="1279">
        <v>8.8000000000000007</v>
      </c>
      <c r="CG75" s="1279"/>
      <c r="CH75" s="1279"/>
      <c r="CI75" s="1279"/>
      <c r="CJ75" s="1279"/>
      <c r="CK75" s="1279"/>
      <c r="CL75" s="1279"/>
      <c r="CM75" s="1279"/>
      <c r="CN75" s="1279">
        <v>7.7</v>
      </c>
      <c r="CO75" s="1279"/>
      <c r="CP75" s="1279"/>
      <c r="CQ75" s="1279"/>
      <c r="CR75" s="1279"/>
      <c r="CS75" s="1279"/>
      <c r="CT75" s="1279"/>
      <c r="CU75" s="1279"/>
      <c r="CV75" s="1279">
        <v>6.6</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611</v>
      </c>
      <c r="AO77" s="1281"/>
      <c r="AP77" s="1281"/>
      <c r="AQ77" s="1281"/>
      <c r="AR77" s="1281"/>
      <c r="AS77" s="1281"/>
      <c r="AT77" s="1281"/>
      <c r="AU77" s="1281"/>
      <c r="AV77" s="1281"/>
      <c r="AW77" s="1281"/>
      <c r="AX77" s="1281"/>
      <c r="AY77" s="1281"/>
      <c r="AZ77" s="1281"/>
      <c r="BA77" s="1281"/>
      <c r="BB77" s="1280" t="s">
        <v>610</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31GRX11y0RLzdm7m0BJN8u+ui+oEE0IyDMzqlvbnUN2lT185k+9qdis2YjWYWlROsW/VdMD5dul2eI28LuWA4Q==" saltValue="oZG2DFdE1E1jWqxaP7x3M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AB5A-6547-434D-AF4C-00AF84BA1E08}">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rdRmdq4r5A/FmBvQpACBs0N23oGnv+J1+zn15sLo6pgDVZ0fmpwx/FrcXWA9wkEqbMd7an0rrZVFdj9zvbyDkg==" saltValue="3L8oq9dHRc4w1zozdXRG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5DF04-12A4-4405-B3A0-323C067C3B4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B6GImMV9TAsEqE5tOGlMOumdH5+6bmfPqHtgfcvnzadhG/YLQJG1R7Ol8mVrwSpR3rEhmXDddoG2K4ptMRxOdA==" saltValue="tnqcMNw6SDmu4Wtk8ltz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65964</v>
      </c>
      <c r="E3" s="162"/>
      <c r="F3" s="163">
        <v>51898</v>
      </c>
      <c r="G3" s="164"/>
      <c r="H3" s="165"/>
    </row>
    <row r="4" spans="1:8" x14ac:dyDescent="0.2">
      <c r="A4" s="166"/>
      <c r="B4" s="167"/>
      <c r="C4" s="168"/>
      <c r="D4" s="169">
        <v>24882</v>
      </c>
      <c r="E4" s="170"/>
      <c r="F4" s="171">
        <v>25986</v>
      </c>
      <c r="G4" s="172"/>
      <c r="H4" s="173"/>
    </row>
    <row r="5" spans="1:8" x14ac:dyDescent="0.2">
      <c r="A5" s="154" t="s">
        <v>553</v>
      </c>
      <c r="B5" s="159"/>
      <c r="C5" s="160"/>
      <c r="D5" s="161">
        <v>47989</v>
      </c>
      <c r="E5" s="162"/>
      <c r="F5" s="163">
        <v>51684</v>
      </c>
      <c r="G5" s="164"/>
      <c r="H5" s="165"/>
    </row>
    <row r="6" spans="1:8" x14ac:dyDescent="0.2">
      <c r="A6" s="166"/>
      <c r="B6" s="167"/>
      <c r="C6" s="168"/>
      <c r="D6" s="169">
        <v>16048</v>
      </c>
      <c r="E6" s="170"/>
      <c r="F6" s="171">
        <v>26671</v>
      </c>
      <c r="G6" s="172"/>
      <c r="H6" s="173"/>
    </row>
    <row r="7" spans="1:8" x14ac:dyDescent="0.2">
      <c r="A7" s="154" t="s">
        <v>554</v>
      </c>
      <c r="B7" s="159"/>
      <c r="C7" s="160"/>
      <c r="D7" s="161">
        <v>63585</v>
      </c>
      <c r="E7" s="162"/>
      <c r="F7" s="163">
        <v>52897</v>
      </c>
      <c r="G7" s="164"/>
      <c r="H7" s="165"/>
    </row>
    <row r="8" spans="1:8" x14ac:dyDescent="0.2">
      <c r="A8" s="166"/>
      <c r="B8" s="167"/>
      <c r="C8" s="168"/>
      <c r="D8" s="169">
        <v>19025</v>
      </c>
      <c r="E8" s="170"/>
      <c r="F8" s="171">
        <v>27013</v>
      </c>
      <c r="G8" s="172"/>
      <c r="H8" s="173"/>
    </row>
    <row r="9" spans="1:8" x14ac:dyDescent="0.2">
      <c r="A9" s="154" t="s">
        <v>555</v>
      </c>
      <c r="B9" s="159"/>
      <c r="C9" s="160"/>
      <c r="D9" s="161">
        <v>77633</v>
      </c>
      <c r="E9" s="162"/>
      <c r="F9" s="163">
        <v>54945</v>
      </c>
      <c r="G9" s="164"/>
      <c r="H9" s="165"/>
    </row>
    <row r="10" spans="1:8" x14ac:dyDescent="0.2">
      <c r="A10" s="166"/>
      <c r="B10" s="167"/>
      <c r="C10" s="168"/>
      <c r="D10" s="169">
        <v>26347</v>
      </c>
      <c r="E10" s="170"/>
      <c r="F10" s="171">
        <v>29293</v>
      </c>
      <c r="G10" s="172"/>
      <c r="H10" s="173"/>
    </row>
    <row r="11" spans="1:8" x14ac:dyDescent="0.2">
      <c r="A11" s="154" t="s">
        <v>556</v>
      </c>
      <c r="B11" s="159"/>
      <c r="C11" s="160"/>
      <c r="D11" s="161">
        <v>91725</v>
      </c>
      <c r="E11" s="162"/>
      <c r="F11" s="163">
        <v>57132</v>
      </c>
      <c r="G11" s="164"/>
      <c r="H11" s="165"/>
    </row>
    <row r="12" spans="1:8" x14ac:dyDescent="0.2">
      <c r="A12" s="166"/>
      <c r="B12" s="167"/>
      <c r="C12" s="174"/>
      <c r="D12" s="169">
        <v>35779</v>
      </c>
      <c r="E12" s="170"/>
      <c r="F12" s="171">
        <v>30126</v>
      </c>
      <c r="G12" s="172"/>
      <c r="H12" s="173"/>
    </row>
    <row r="13" spans="1:8" x14ac:dyDescent="0.2">
      <c r="A13" s="154"/>
      <c r="B13" s="159"/>
      <c r="C13" s="175"/>
      <c r="D13" s="176">
        <v>69379</v>
      </c>
      <c r="E13" s="177"/>
      <c r="F13" s="178">
        <v>53711</v>
      </c>
      <c r="G13" s="179"/>
      <c r="H13" s="165"/>
    </row>
    <row r="14" spans="1:8" x14ac:dyDescent="0.2">
      <c r="A14" s="166"/>
      <c r="B14" s="167"/>
      <c r="C14" s="168"/>
      <c r="D14" s="169">
        <v>24416</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2.58</v>
      </c>
      <c r="C19" s="180">
        <f>ROUND(VALUE(SUBSTITUTE(実質収支比率等に係る経年分析!G$48,"▲","-")),2)</f>
        <v>3.16</v>
      </c>
      <c r="D19" s="180">
        <f>ROUND(VALUE(SUBSTITUTE(実質収支比率等に係る経年分析!H$48,"▲","-")),2)</f>
        <v>3.31</v>
      </c>
      <c r="E19" s="180">
        <f>ROUND(VALUE(SUBSTITUTE(実質収支比率等に係る経年分析!I$48,"▲","-")),2)</f>
        <v>3.36</v>
      </c>
      <c r="F19" s="180">
        <f>ROUND(VALUE(SUBSTITUTE(実質収支比率等に係る経年分析!J$48,"▲","-")),2)</f>
        <v>3.46</v>
      </c>
    </row>
    <row r="20" spans="1:11" x14ac:dyDescent="0.2">
      <c r="A20" s="180" t="s">
        <v>55</v>
      </c>
      <c r="B20" s="180">
        <f>ROUND(VALUE(SUBSTITUTE(実質収支比率等に係る経年分析!F$47,"▲","-")),2)</f>
        <v>6.33</v>
      </c>
      <c r="C20" s="180">
        <f>ROUND(VALUE(SUBSTITUTE(実質収支比率等に係る経年分析!G$47,"▲","-")),2)</f>
        <v>4.4000000000000004</v>
      </c>
      <c r="D20" s="180">
        <f>ROUND(VALUE(SUBSTITUTE(実質収支比率等に係る経年分析!H$47,"▲","-")),2)</f>
        <v>2.52</v>
      </c>
      <c r="E20" s="180">
        <f>ROUND(VALUE(SUBSTITUTE(実質収支比率等に係る経年分析!I$47,"▲","-")),2)</f>
        <v>2.5</v>
      </c>
      <c r="F20" s="180">
        <f>ROUND(VALUE(SUBSTITUTE(実質収支比率等に係る経年分析!J$47,"▲","-")),2)</f>
        <v>2.12</v>
      </c>
    </row>
    <row r="21" spans="1:11" x14ac:dyDescent="0.2">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-0.22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2">
      <c r="A31" s="181" t="str">
        <f>IF(連結実質赤字比率に係る赤字・黒字の構成分析!C$39="",NA(),連結実質赤字比率に係る赤字・黒字の構成分析!C$39)</f>
        <v>交通事業会計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2">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2.4900000000000002</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3.22</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7.54</v>
      </c>
    </row>
    <row r="36" spans="1:16" x14ac:dyDescent="0.2">
      <c r="A36" s="181" t="str">
        <f>IF(連結実質赤字比率に係る赤字・黒字の構成分析!C$34="",NA(),連結実質赤字比率に係る赤字・黒字の構成分析!C$34)</f>
        <v>国民健康保険会計</v>
      </c>
      <c r="B36" s="181">
        <f>IF(ROUND(VALUE(SUBSTITUTE(連結実質赤字比率に係る赤字・黒字の構成分析!F$34,"▲", "-")), 2) &lt; 0, ABS(ROUND(VALUE(SUBSTITUTE(連結実質赤字比率に係る赤字・黒字の構成分析!F$34,"▲", "-")), 2)), NA())</f>
        <v>2.5499999999999998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0.43</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26358</v>
      </c>
      <c r="E42" s="182"/>
      <c r="F42" s="182"/>
      <c r="G42" s="182">
        <f>'実質公債費比率（分子）の構造'!L$52</f>
        <v>26942</v>
      </c>
      <c r="H42" s="182"/>
      <c r="I42" s="182"/>
      <c r="J42" s="182">
        <f>'実質公債費比率（分子）の構造'!M$52</f>
        <v>26294</v>
      </c>
      <c r="K42" s="182"/>
      <c r="L42" s="182"/>
      <c r="M42" s="182">
        <f>'実質公債費比率（分子）の構造'!N$52</f>
        <v>27272</v>
      </c>
      <c r="N42" s="182"/>
      <c r="O42" s="182"/>
      <c r="P42" s="182">
        <f>'実質公債費比率（分子）の構造'!O$52</f>
        <v>32428</v>
      </c>
    </row>
    <row r="43" spans="1:16" x14ac:dyDescent="0.2">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t="str">
        <f>'実質公債費比率（分子）の構造'!N$51</f>
        <v>-</v>
      </c>
      <c r="L43" s="182"/>
      <c r="M43" s="182"/>
      <c r="N43" s="182">
        <f>'実質公債費比率（分子）の構造'!O$51</f>
        <v>1</v>
      </c>
      <c r="O43" s="182"/>
      <c r="P43" s="182"/>
    </row>
    <row r="44" spans="1:16" x14ac:dyDescent="0.2">
      <c r="A44" s="182" t="s">
        <v>65</v>
      </c>
      <c r="B44" s="182">
        <f>'実質公債費比率（分子）の構造'!K$50</f>
        <v>357</v>
      </c>
      <c r="C44" s="182"/>
      <c r="D44" s="182"/>
      <c r="E44" s="182">
        <f>'実質公債費比率（分子）の構造'!L$50</f>
        <v>351</v>
      </c>
      <c r="F44" s="182"/>
      <c r="G44" s="182"/>
      <c r="H44" s="182">
        <f>'実質公債費比率（分子）の構造'!M$50</f>
        <v>221</v>
      </c>
      <c r="I44" s="182"/>
      <c r="J44" s="182"/>
      <c r="K44" s="182">
        <f>'実質公債費比率（分子）の構造'!N$50</f>
        <v>193</v>
      </c>
      <c r="L44" s="182"/>
      <c r="M44" s="182"/>
      <c r="N44" s="182">
        <f>'実質公債費比率（分子）の構造'!O$50</f>
        <v>104</v>
      </c>
      <c r="O44" s="182"/>
      <c r="P44" s="182"/>
    </row>
    <row r="45" spans="1:16" x14ac:dyDescent="0.2">
      <c r="A45" s="182" t="s">
        <v>66</v>
      </c>
      <c r="B45" s="182">
        <f>'実質公債費比率（分子）の構造'!K$49</f>
        <v>61</v>
      </c>
      <c r="C45" s="182"/>
      <c r="D45" s="182"/>
      <c r="E45" s="182">
        <f>'実質公債費比率（分子）の構造'!L$49</f>
        <v>61</v>
      </c>
      <c r="F45" s="182"/>
      <c r="G45" s="182"/>
      <c r="H45" s="182">
        <f>'実質公債費比率（分子）の構造'!M$49</f>
        <v>50</v>
      </c>
      <c r="I45" s="182"/>
      <c r="J45" s="182"/>
      <c r="K45" s="182">
        <f>'実質公債費比率（分子）の構造'!N$49</f>
        <v>0</v>
      </c>
      <c r="L45" s="182"/>
      <c r="M45" s="182"/>
      <c r="N45" s="182">
        <f>'実質公債費比率（分子）の構造'!O$49</f>
        <v>0</v>
      </c>
      <c r="O45" s="182"/>
      <c r="P45" s="182"/>
    </row>
    <row r="46" spans="1:16" x14ac:dyDescent="0.2">
      <c r="A46" s="182" t="s">
        <v>67</v>
      </c>
      <c r="B46" s="182">
        <f>'実質公債費比率（分子）の構造'!K$48</f>
        <v>6647</v>
      </c>
      <c r="C46" s="182"/>
      <c r="D46" s="182"/>
      <c r="E46" s="182">
        <f>'実質公債費比率（分子）の構造'!L$48</f>
        <v>6618</v>
      </c>
      <c r="F46" s="182"/>
      <c r="G46" s="182"/>
      <c r="H46" s="182">
        <f>'実質公債費比率（分子）の構造'!M$48</f>
        <v>6418</v>
      </c>
      <c r="I46" s="182"/>
      <c r="J46" s="182"/>
      <c r="K46" s="182">
        <f>'実質公債費比率（分子）の構造'!N$48</f>
        <v>5383</v>
      </c>
      <c r="L46" s="182"/>
      <c r="M46" s="182"/>
      <c r="N46" s="182">
        <f>'実質公債費比率（分子）の構造'!O$48</f>
        <v>4994</v>
      </c>
      <c r="O46" s="182"/>
      <c r="P46" s="182"/>
    </row>
    <row r="47" spans="1:16" x14ac:dyDescent="0.2">
      <c r="A47" s="182" t="s">
        <v>68</v>
      </c>
      <c r="B47" s="182">
        <f>'実質公債費比率（分子）の構造'!K$47</f>
        <v>1000</v>
      </c>
      <c r="C47" s="182"/>
      <c r="D47" s="182"/>
      <c r="E47" s="182">
        <f>'実質公債費比率（分子）の構造'!L$47</f>
        <v>1333</v>
      </c>
      <c r="F47" s="182"/>
      <c r="G47" s="182"/>
      <c r="H47" s="182">
        <f>'実質公債費比率（分子）の構造'!M$47</f>
        <v>1667</v>
      </c>
      <c r="I47" s="182"/>
      <c r="J47" s="182"/>
      <c r="K47" s="182">
        <f>'実質公債費比率（分子）の構造'!N$47</f>
        <v>2000</v>
      </c>
      <c r="L47" s="182"/>
      <c r="M47" s="182"/>
      <c r="N47" s="182">
        <f>'実質公債費比率（分子）の構造'!O$47</f>
        <v>2333</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31644</v>
      </c>
      <c r="C49" s="182"/>
      <c r="D49" s="182"/>
      <c r="E49" s="182">
        <f>'実質公債費比率（分子）の構造'!L$45</f>
        <v>31481</v>
      </c>
      <c r="F49" s="182"/>
      <c r="G49" s="182"/>
      <c r="H49" s="182">
        <f>'実質公債費比率（分子）の構造'!M$45</f>
        <v>30941</v>
      </c>
      <c r="I49" s="182"/>
      <c r="J49" s="182"/>
      <c r="K49" s="182">
        <f>'実質公債費比率（分子）の構造'!N$45</f>
        <v>30780</v>
      </c>
      <c r="L49" s="182"/>
      <c r="M49" s="182"/>
      <c r="N49" s="182">
        <f>'実質公債費比率（分子）の構造'!O$45</f>
        <v>35115</v>
      </c>
      <c r="O49" s="182"/>
      <c r="P49" s="182"/>
    </row>
    <row r="50" spans="1:16" x14ac:dyDescent="0.2">
      <c r="A50" s="182" t="s">
        <v>71</v>
      </c>
      <c r="B50" s="182" t="e">
        <f>NA()</f>
        <v>#N/A</v>
      </c>
      <c r="C50" s="182">
        <f>IF(ISNUMBER('実質公債費比率（分子）の構造'!K$53),'実質公債費比率（分子）の構造'!K$53,NA())</f>
        <v>13352</v>
      </c>
      <c r="D50" s="182" t="e">
        <f>NA()</f>
        <v>#N/A</v>
      </c>
      <c r="E50" s="182" t="e">
        <f>NA()</f>
        <v>#N/A</v>
      </c>
      <c r="F50" s="182">
        <f>IF(ISNUMBER('実質公債費比率（分子）の構造'!L$53),'実質公債費比率（分子）の構造'!L$53,NA())</f>
        <v>12902</v>
      </c>
      <c r="G50" s="182" t="e">
        <f>NA()</f>
        <v>#N/A</v>
      </c>
      <c r="H50" s="182" t="e">
        <f>NA()</f>
        <v>#N/A</v>
      </c>
      <c r="I50" s="182">
        <f>IF(ISNUMBER('実質公債費比率（分子）の構造'!M$53),'実質公債費比率（分子）の構造'!M$53,NA())</f>
        <v>13004</v>
      </c>
      <c r="J50" s="182" t="e">
        <f>NA()</f>
        <v>#N/A</v>
      </c>
      <c r="K50" s="182" t="e">
        <f>NA()</f>
        <v>#N/A</v>
      </c>
      <c r="L50" s="182">
        <f>IF(ISNUMBER('実質公債費比率（分子）の構造'!N$53),'実質公債費比率（分子）の構造'!N$53,NA())</f>
        <v>11084</v>
      </c>
      <c r="M50" s="182" t="e">
        <f>NA()</f>
        <v>#N/A</v>
      </c>
      <c r="N50" s="182" t="e">
        <f>NA()</f>
        <v>#N/A</v>
      </c>
      <c r="O50" s="182">
        <f>IF(ISNUMBER('実質公債費比率（分子）の構造'!O$53),'実質公債費比率（分子）の構造'!O$53,NA())</f>
        <v>10119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272313</v>
      </c>
      <c r="E56" s="181"/>
      <c r="F56" s="181"/>
      <c r="G56" s="181">
        <f>'将来負担比率（分子）の構造'!J$52</f>
        <v>297204</v>
      </c>
      <c r="H56" s="181"/>
      <c r="I56" s="181"/>
      <c r="J56" s="181">
        <f>'将来負担比率（分子）の構造'!K$52</f>
        <v>327057</v>
      </c>
      <c r="K56" s="181"/>
      <c r="L56" s="181"/>
      <c r="M56" s="181">
        <f>'将来負担比率（分子）の構造'!L$52</f>
        <v>347856</v>
      </c>
      <c r="N56" s="181"/>
      <c r="O56" s="181"/>
      <c r="P56" s="181">
        <f>'将来負担比率（分子）の構造'!M$52</f>
        <v>357674</v>
      </c>
    </row>
    <row r="57" spans="1:16" x14ac:dyDescent="0.2">
      <c r="A57" s="181" t="s">
        <v>42</v>
      </c>
      <c r="B57" s="181"/>
      <c r="C57" s="181"/>
      <c r="D57" s="181">
        <f>'将来負担比率（分子）の構造'!I$51</f>
        <v>28076</v>
      </c>
      <c r="E57" s="181"/>
      <c r="F57" s="181"/>
      <c r="G57" s="181">
        <f>'将来負担比率（分子）の構造'!J$51</f>
        <v>31125</v>
      </c>
      <c r="H57" s="181"/>
      <c r="I57" s="181"/>
      <c r="J57" s="181">
        <f>'将来負担比率（分子）の構造'!K$51</f>
        <v>32191</v>
      </c>
      <c r="K57" s="181"/>
      <c r="L57" s="181"/>
      <c r="M57" s="181">
        <f>'将来負担比率（分子）の構造'!L$51</f>
        <v>31561</v>
      </c>
      <c r="N57" s="181"/>
      <c r="O57" s="181"/>
      <c r="P57" s="181">
        <f>'将来負担比率（分子）の構造'!M$51</f>
        <v>28793</v>
      </c>
    </row>
    <row r="58" spans="1:16" x14ac:dyDescent="0.2">
      <c r="A58" s="181" t="s">
        <v>41</v>
      </c>
      <c r="B58" s="181"/>
      <c r="C58" s="181"/>
      <c r="D58" s="181">
        <f>'将来負担比率（分子）の構造'!I$50</f>
        <v>13385</v>
      </c>
      <c r="E58" s="181"/>
      <c r="F58" s="181"/>
      <c r="G58" s="181">
        <f>'将来負担比率（分子）の構造'!J$50</f>
        <v>17386</v>
      </c>
      <c r="H58" s="181"/>
      <c r="I58" s="181"/>
      <c r="J58" s="181">
        <f>'将来負担比率（分子）の構造'!K$50</f>
        <v>18732</v>
      </c>
      <c r="K58" s="181"/>
      <c r="L58" s="181"/>
      <c r="M58" s="181">
        <f>'将来負担比率（分子）の構造'!L$50</f>
        <v>22511</v>
      </c>
      <c r="N58" s="181"/>
      <c r="O58" s="181"/>
      <c r="P58" s="181">
        <f>'将来負担比率（分子）の構造'!M$50</f>
        <v>22532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40682</v>
      </c>
      <c r="C62" s="181"/>
      <c r="D62" s="181"/>
      <c r="E62" s="181">
        <f>'将来負担比率（分子）の構造'!J$45</f>
        <v>42517</v>
      </c>
      <c r="F62" s="181"/>
      <c r="G62" s="181"/>
      <c r="H62" s="181">
        <f>'将来負担比率（分子）の構造'!K$45</f>
        <v>75498</v>
      </c>
      <c r="I62" s="181"/>
      <c r="J62" s="181"/>
      <c r="K62" s="181">
        <f>'将来負担比率（分子）の構造'!L$45</f>
        <v>74247</v>
      </c>
      <c r="L62" s="181"/>
      <c r="M62" s="181"/>
      <c r="N62" s="181">
        <f>'将来負担比率（分子）の構造'!M$45</f>
        <v>72459</v>
      </c>
      <c r="O62" s="181"/>
      <c r="P62" s="181"/>
    </row>
    <row r="63" spans="1:16" x14ac:dyDescent="0.2">
      <c r="A63" s="181" t="s">
        <v>34</v>
      </c>
      <c r="B63" s="181">
        <f>'将来負担比率（分子）の構造'!I$44</f>
        <v>150</v>
      </c>
      <c r="C63" s="181"/>
      <c r="D63" s="181"/>
      <c r="E63" s="181">
        <f>'将来負担比率（分子）の構造'!J$44</f>
        <v>70</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x14ac:dyDescent="0.2">
      <c r="A64" s="181" t="s">
        <v>33</v>
      </c>
      <c r="B64" s="181">
        <f>'将来負担比率（分子）の構造'!I$43</f>
        <v>78386</v>
      </c>
      <c r="C64" s="181"/>
      <c r="D64" s="181"/>
      <c r="E64" s="181">
        <f>'将来負担比率（分子）の構造'!J$43</f>
        <v>77061</v>
      </c>
      <c r="F64" s="181"/>
      <c r="G64" s="181"/>
      <c r="H64" s="181">
        <f>'将来負担比率（分子）の構造'!K$43</f>
        <v>73298</v>
      </c>
      <c r="I64" s="181"/>
      <c r="J64" s="181"/>
      <c r="K64" s="181">
        <f>'将来負担比率（分子）の構造'!L$43</f>
        <v>70909</v>
      </c>
      <c r="L64" s="181"/>
      <c r="M64" s="181"/>
      <c r="N64" s="181">
        <f>'将来負担比率（分子）の構造'!M$43</f>
        <v>72308</v>
      </c>
      <c r="O64" s="181"/>
      <c r="P64" s="181"/>
    </row>
    <row r="65" spans="1:16" x14ac:dyDescent="0.2">
      <c r="A65" s="181" t="s">
        <v>32</v>
      </c>
      <c r="B65" s="181">
        <f>'将来負担比率（分子）の構造'!I$42</f>
        <v>2568</v>
      </c>
      <c r="C65" s="181"/>
      <c r="D65" s="181"/>
      <c r="E65" s="181">
        <f>'将来負担比率（分子）の構造'!J$42</f>
        <v>2206</v>
      </c>
      <c r="F65" s="181"/>
      <c r="G65" s="181"/>
      <c r="H65" s="181">
        <f>'将来負担比率（分子）の構造'!K$42</f>
        <v>1902</v>
      </c>
      <c r="I65" s="181"/>
      <c r="J65" s="181"/>
      <c r="K65" s="181">
        <f>'将来負担比率（分子）の構造'!L$42</f>
        <v>1707</v>
      </c>
      <c r="L65" s="181"/>
      <c r="M65" s="181"/>
      <c r="N65" s="181">
        <f>'将来負担比率（分子）の構造'!M$42</f>
        <v>1538</v>
      </c>
      <c r="O65" s="181"/>
      <c r="P65" s="181"/>
    </row>
    <row r="66" spans="1:16" x14ac:dyDescent="0.2">
      <c r="A66" s="181" t="s">
        <v>31</v>
      </c>
      <c r="B66" s="181">
        <f>'将来負担比率（分子）の構造'!I$41</f>
        <v>366706</v>
      </c>
      <c r="C66" s="181"/>
      <c r="D66" s="181"/>
      <c r="E66" s="181">
        <f>'将来負担比率（分子）の構造'!J$41</f>
        <v>398565</v>
      </c>
      <c r="F66" s="181"/>
      <c r="G66" s="181"/>
      <c r="H66" s="181">
        <f>'将来負担比率（分子）の構造'!K$41</f>
        <v>443111</v>
      </c>
      <c r="I66" s="181"/>
      <c r="J66" s="181"/>
      <c r="K66" s="181">
        <f>'将来負担比率（分子）の構造'!L$41</f>
        <v>454325</v>
      </c>
      <c r="L66" s="181"/>
      <c r="M66" s="181"/>
      <c r="N66" s="181">
        <f>'将来負担比率（分子）の構造'!M$41</f>
        <v>481313</v>
      </c>
      <c r="O66" s="181"/>
      <c r="P66" s="181"/>
    </row>
    <row r="67" spans="1:16" x14ac:dyDescent="0.2">
      <c r="A67" s="181" t="s">
        <v>75</v>
      </c>
      <c r="B67" s="181" t="e">
        <f>NA()</f>
        <v>#N/A</v>
      </c>
      <c r="C67" s="181">
        <f>IF(ISNUMBER('将来負担比率（分子）の構造'!I$53), IF('将来負担比率（分子）の構造'!I$53 &lt; 0, 0, '将来負担比率（分子）の構造'!I$53), NA())</f>
        <v>174718</v>
      </c>
      <c r="D67" s="181" t="e">
        <f>NA()</f>
        <v>#N/A</v>
      </c>
      <c r="E67" s="181" t="e">
        <f>NA()</f>
        <v>#N/A</v>
      </c>
      <c r="F67" s="181">
        <f>IF(ISNUMBER('将来負担比率（分子）の構造'!J$53), IF('将来負担比率（分子）の構造'!J$53 &lt; 0, 0, '将来負担比率（分子）の構造'!J$53), NA())</f>
        <v>174704</v>
      </c>
      <c r="G67" s="181" t="e">
        <f>NA()</f>
        <v>#N/A</v>
      </c>
      <c r="H67" s="181" t="e">
        <f>NA()</f>
        <v>#N/A</v>
      </c>
      <c r="I67" s="181">
        <f>IF(ISNUMBER('将来負担比率（分子）の構造'!K$53), IF('将来負担比率（分子）の構造'!K$53 &lt; 0, 0, '将来負担比率（分子）の構造'!K$53), NA())</f>
        <v>215831</v>
      </c>
      <c r="J67" s="181" t="e">
        <f>NA()</f>
        <v>#N/A</v>
      </c>
      <c r="K67" s="181" t="e">
        <f>NA()</f>
        <v>#N/A</v>
      </c>
      <c r="L67" s="181">
        <f>IF(ISNUMBER('将来負担比率（分子）の構造'!L$53), IF('将来負担比率（分子）の構造'!L$53 &lt; 0, 0, '将来負担比率（分子）の構造'!L$53), NA())</f>
        <v>199261</v>
      </c>
      <c r="M67" s="181" t="e">
        <f>NA()</f>
        <v>#N/A</v>
      </c>
      <c r="N67" s="181" t="e">
        <f>NA()</f>
        <v>#N/A</v>
      </c>
      <c r="O67" s="181">
        <f>IF(ISNUMBER('将来負担比率（分子）の構造'!M$53), IF('将来負担比率（分子）の構造'!M$53 &lt; 0, 0, '将来負担比率（分子）の構造'!M$53), NA())</f>
        <v>218620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4775</v>
      </c>
      <c r="C72" s="185">
        <f>基金残高に係る経年分析!G55</f>
        <v>4780</v>
      </c>
      <c r="D72" s="185">
        <f>基金残高に係る経年分析!H55</f>
        <v>4096</v>
      </c>
    </row>
    <row r="73" spans="1:16" x14ac:dyDescent="0.2">
      <c r="A73" s="184" t="s">
        <v>78</v>
      </c>
      <c r="B73" s="185">
        <f>基金残高に係る経年分析!F56</f>
        <v>5387</v>
      </c>
      <c r="C73" s="185">
        <f>基金残高に係る経年分析!G56</f>
        <v>5387</v>
      </c>
      <c r="D73" s="185">
        <f>基金残高に係る経年分析!H56</f>
        <v>6306</v>
      </c>
    </row>
    <row r="74" spans="1:16" x14ac:dyDescent="0.2">
      <c r="A74" s="184" t="s">
        <v>79</v>
      </c>
      <c r="B74" s="185">
        <f>基金残高に係る経年分析!F57</f>
        <v>8638</v>
      </c>
      <c r="C74" s="185">
        <f>基金残高に係る経年分析!G57</f>
        <v>12382</v>
      </c>
      <c r="D74" s="185">
        <f>基金残高に係る経年分析!H57</f>
        <v>12490</v>
      </c>
    </row>
  </sheetData>
  <sheetProtection algorithmName="SHA-512" hashValue="gqALxrAOqdFEjFTC+bghdaIzeGi1oIRNABCskPCnsRGIyZNCXlhuQjeD61f03xFSR59Qtz/RTl2KwJpL5cNSIQ==" saltValue="1kBJwfcoTwBg0wjMm/rB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224</v>
      </c>
      <c r="C5" s="632"/>
      <c r="D5" s="632"/>
      <c r="E5" s="632"/>
      <c r="F5" s="632"/>
      <c r="G5" s="632"/>
      <c r="H5" s="632"/>
      <c r="I5" s="632"/>
      <c r="J5" s="632"/>
      <c r="K5" s="632"/>
      <c r="L5" s="632"/>
      <c r="M5" s="632"/>
      <c r="N5" s="632"/>
      <c r="O5" s="632"/>
      <c r="P5" s="632"/>
      <c r="Q5" s="633"/>
      <c r="R5" s="634">
        <v>117804098</v>
      </c>
      <c r="S5" s="635"/>
      <c r="T5" s="635"/>
      <c r="U5" s="635"/>
      <c r="V5" s="635"/>
      <c r="W5" s="635"/>
      <c r="X5" s="635"/>
      <c r="Y5" s="636"/>
      <c r="Z5" s="637">
        <v>28.9</v>
      </c>
      <c r="AA5" s="637"/>
      <c r="AB5" s="637"/>
      <c r="AC5" s="637"/>
      <c r="AD5" s="638">
        <v>112441611</v>
      </c>
      <c r="AE5" s="638"/>
      <c r="AF5" s="638"/>
      <c r="AG5" s="638"/>
      <c r="AH5" s="638"/>
      <c r="AI5" s="638"/>
      <c r="AJ5" s="638"/>
      <c r="AK5" s="638"/>
      <c r="AL5" s="639">
        <v>63.1</v>
      </c>
      <c r="AM5" s="640"/>
      <c r="AN5" s="640"/>
      <c r="AO5" s="641"/>
      <c r="AP5" s="631" t="s">
        <v>225</v>
      </c>
      <c r="AQ5" s="632"/>
      <c r="AR5" s="632"/>
      <c r="AS5" s="632"/>
      <c r="AT5" s="632"/>
      <c r="AU5" s="632"/>
      <c r="AV5" s="632"/>
      <c r="AW5" s="632"/>
      <c r="AX5" s="632"/>
      <c r="AY5" s="632"/>
      <c r="AZ5" s="632"/>
      <c r="BA5" s="632"/>
      <c r="BB5" s="632"/>
      <c r="BC5" s="632"/>
      <c r="BD5" s="632"/>
      <c r="BE5" s="632"/>
      <c r="BF5" s="633"/>
      <c r="BG5" s="645">
        <v>110087745</v>
      </c>
      <c r="BH5" s="646"/>
      <c r="BI5" s="646"/>
      <c r="BJ5" s="646"/>
      <c r="BK5" s="646"/>
      <c r="BL5" s="646"/>
      <c r="BM5" s="646"/>
      <c r="BN5" s="647"/>
      <c r="BO5" s="648">
        <v>93.4</v>
      </c>
      <c r="BP5" s="648"/>
      <c r="BQ5" s="648"/>
      <c r="BR5" s="648"/>
      <c r="BS5" s="649">
        <v>1933287</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2">
      <c r="B6" s="642" t="s">
        <v>229</v>
      </c>
      <c r="C6" s="643"/>
      <c r="D6" s="643"/>
      <c r="E6" s="643"/>
      <c r="F6" s="643"/>
      <c r="G6" s="643"/>
      <c r="H6" s="643"/>
      <c r="I6" s="643"/>
      <c r="J6" s="643"/>
      <c r="K6" s="643"/>
      <c r="L6" s="643"/>
      <c r="M6" s="643"/>
      <c r="N6" s="643"/>
      <c r="O6" s="643"/>
      <c r="P6" s="643"/>
      <c r="Q6" s="644"/>
      <c r="R6" s="645">
        <v>2151555</v>
      </c>
      <c r="S6" s="646"/>
      <c r="T6" s="646"/>
      <c r="U6" s="646"/>
      <c r="V6" s="646"/>
      <c r="W6" s="646"/>
      <c r="X6" s="646"/>
      <c r="Y6" s="647"/>
      <c r="Z6" s="648">
        <v>0.5</v>
      </c>
      <c r="AA6" s="648"/>
      <c r="AB6" s="648"/>
      <c r="AC6" s="648"/>
      <c r="AD6" s="649">
        <v>2151555</v>
      </c>
      <c r="AE6" s="649"/>
      <c r="AF6" s="649"/>
      <c r="AG6" s="649"/>
      <c r="AH6" s="649"/>
      <c r="AI6" s="649"/>
      <c r="AJ6" s="649"/>
      <c r="AK6" s="649"/>
      <c r="AL6" s="650">
        <v>1.2</v>
      </c>
      <c r="AM6" s="651"/>
      <c r="AN6" s="651"/>
      <c r="AO6" s="652"/>
      <c r="AP6" s="642" t="s">
        <v>230</v>
      </c>
      <c r="AQ6" s="643"/>
      <c r="AR6" s="643"/>
      <c r="AS6" s="643"/>
      <c r="AT6" s="643"/>
      <c r="AU6" s="643"/>
      <c r="AV6" s="643"/>
      <c r="AW6" s="643"/>
      <c r="AX6" s="643"/>
      <c r="AY6" s="643"/>
      <c r="AZ6" s="643"/>
      <c r="BA6" s="643"/>
      <c r="BB6" s="643"/>
      <c r="BC6" s="643"/>
      <c r="BD6" s="643"/>
      <c r="BE6" s="643"/>
      <c r="BF6" s="644"/>
      <c r="BG6" s="645">
        <v>110087745</v>
      </c>
      <c r="BH6" s="646"/>
      <c r="BI6" s="646"/>
      <c r="BJ6" s="646"/>
      <c r="BK6" s="646"/>
      <c r="BL6" s="646"/>
      <c r="BM6" s="646"/>
      <c r="BN6" s="647"/>
      <c r="BO6" s="648">
        <v>93.4</v>
      </c>
      <c r="BP6" s="648"/>
      <c r="BQ6" s="648"/>
      <c r="BR6" s="648"/>
      <c r="BS6" s="649">
        <v>1933287</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1052802</v>
      </c>
      <c r="CS6" s="646"/>
      <c r="CT6" s="646"/>
      <c r="CU6" s="646"/>
      <c r="CV6" s="646"/>
      <c r="CW6" s="646"/>
      <c r="CX6" s="646"/>
      <c r="CY6" s="647"/>
      <c r="CZ6" s="639">
        <v>0.3</v>
      </c>
      <c r="DA6" s="640"/>
      <c r="DB6" s="640"/>
      <c r="DC6" s="659"/>
      <c r="DD6" s="654" t="s">
        <v>232</v>
      </c>
      <c r="DE6" s="646"/>
      <c r="DF6" s="646"/>
      <c r="DG6" s="646"/>
      <c r="DH6" s="646"/>
      <c r="DI6" s="646"/>
      <c r="DJ6" s="646"/>
      <c r="DK6" s="646"/>
      <c r="DL6" s="646"/>
      <c r="DM6" s="646"/>
      <c r="DN6" s="646"/>
      <c r="DO6" s="646"/>
      <c r="DP6" s="647"/>
      <c r="DQ6" s="654">
        <v>1052078</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57817</v>
      </c>
      <c r="S7" s="646"/>
      <c r="T7" s="646"/>
      <c r="U7" s="646"/>
      <c r="V7" s="646"/>
      <c r="W7" s="646"/>
      <c r="X7" s="646"/>
      <c r="Y7" s="647"/>
      <c r="Z7" s="648">
        <v>0</v>
      </c>
      <c r="AA7" s="648"/>
      <c r="AB7" s="648"/>
      <c r="AC7" s="648"/>
      <c r="AD7" s="649">
        <v>57817</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61717491</v>
      </c>
      <c r="BH7" s="646"/>
      <c r="BI7" s="646"/>
      <c r="BJ7" s="646"/>
      <c r="BK7" s="646"/>
      <c r="BL7" s="646"/>
      <c r="BM7" s="646"/>
      <c r="BN7" s="647"/>
      <c r="BO7" s="648">
        <v>52.4</v>
      </c>
      <c r="BP7" s="648"/>
      <c r="BQ7" s="648"/>
      <c r="BR7" s="648"/>
      <c r="BS7" s="649">
        <v>1933287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32534898</v>
      </c>
      <c r="CS7" s="646"/>
      <c r="CT7" s="646"/>
      <c r="CU7" s="646"/>
      <c r="CV7" s="646"/>
      <c r="CW7" s="646"/>
      <c r="CX7" s="646"/>
      <c r="CY7" s="647"/>
      <c r="CZ7" s="648">
        <v>8.1999999999999993</v>
      </c>
      <c r="DA7" s="648"/>
      <c r="DB7" s="648"/>
      <c r="DC7" s="648"/>
      <c r="DD7" s="654">
        <v>1428104</v>
      </c>
      <c r="DE7" s="646"/>
      <c r="DF7" s="646"/>
      <c r="DG7" s="646"/>
      <c r="DH7" s="646"/>
      <c r="DI7" s="646"/>
      <c r="DJ7" s="646"/>
      <c r="DK7" s="646"/>
      <c r="DL7" s="646"/>
      <c r="DM7" s="646"/>
      <c r="DN7" s="646"/>
      <c r="DO7" s="646"/>
      <c r="DP7" s="647"/>
      <c r="DQ7" s="654">
        <v>26646007</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240833</v>
      </c>
      <c r="S8" s="646"/>
      <c r="T8" s="646"/>
      <c r="U8" s="646"/>
      <c r="V8" s="646"/>
      <c r="W8" s="646"/>
      <c r="X8" s="646"/>
      <c r="Y8" s="647"/>
      <c r="Z8" s="648">
        <v>0.1</v>
      </c>
      <c r="AA8" s="648"/>
      <c r="AB8" s="648"/>
      <c r="AC8" s="648"/>
      <c r="AD8" s="649">
        <v>240833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1232937</v>
      </c>
      <c r="BH8" s="646"/>
      <c r="BI8" s="646"/>
      <c r="BJ8" s="646"/>
      <c r="BK8" s="646"/>
      <c r="BL8" s="646"/>
      <c r="BM8" s="646"/>
      <c r="BN8" s="647"/>
      <c r="BO8" s="648">
        <v>1</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138142442</v>
      </c>
      <c r="CS8" s="646"/>
      <c r="CT8" s="646"/>
      <c r="CU8" s="646"/>
      <c r="CV8" s="646"/>
      <c r="CW8" s="646"/>
      <c r="CX8" s="646"/>
      <c r="CY8" s="647"/>
      <c r="CZ8" s="648">
        <v>34.700000000000003</v>
      </c>
      <c r="DA8" s="648"/>
      <c r="DB8" s="648"/>
      <c r="DC8" s="648"/>
      <c r="DD8" s="654">
        <v>961126</v>
      </c>
      <c r="DE8" s="646"/>
      <c r="DF8" s="646"/>
      <c r="DG8" s="646"/>
      <c r="DH8" s="646"/>
      <c r="DI8" s="646"/>
      <c r="DJ8" s="646"/>
      <c r="DK8" s="646"/>
      <c r="DL8" s="646"/>
      <c r="DM8" s="646"/>
      <c r="DN8" s="646"/>
      <c r="DO8" s="646"/>
      <c r="DP8" s="647"/>
      <c r="DQ8" s="654">
        <v>62702808</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162628</v>
      </c>
      <c r="S9" s="646"/>
      <c r="T9" s="646"/>
      <c r="U9" s="646"/>
      <c r="V9" s="646"/>
      <c r="W9" s="646"/>
      <c r="X9" s="646"/>
      <c r="Y9" s="647"/>
      <c r="Z9" s="648">
        <v>0</v>
      </c>
      <c r="AA9" s="648"/>
      <c r="AB9" s="648"/>
      <c r="AC9" s="648"/>
      <c r="AD9" s="649">
        <v>162628</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50257493</v>
      </c>
      <c r="BH9" s="646"/>
      <c r="BI9" s="646"/>
      <c r="BJ9" s="646"/>
      <c r="BK9" s="646"/>
      <c r="BL9" s="646"/>
      <c r="BM9" s="646"/>
      <c r="BN9" s="647"/>
      <c r="BO9" s="648">
        <v>42.7</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18299132</v>
      </c>
      <c r="CS9" s="646"/>
      <c r="CT9" s="646"/>
      <c r="CU9" s="646"/>
      <c r="CV9" s="646"/>
      <c r="CW9" s="646"/>
      <c r="CX9" s="646"/>
      <c r="CY9" s="647"/>
      <c r="CZ9" s="648">
        <v>4.5999999999999996</v>
      </c>
      <c r="DA9" s="648"/>
      <c r="DB9" s="648"/>
      <c r="DC9" s="648"/>
      <c r="DD9" s="654">
        <v>830983</v>
      </c>
      <c r="DE9" s="646"/>
      <c r="DF9" s="646"/>
      <c r="DG9" s="646"/>
      <c r="DH9" s="646"/>
      <c r="DI9" s="646"/>
      <c r="DJ9" s="646"/>
      <c r="DK9" s="646"/>
      <c r="DL9" s="646"/>
      <c r="DM9" s="646"/>
      <c r="DN9" s="646"/>
      <c r="DO9" s="646"/>
      <c r="DP9" s="647"/>
      <c r="DQ9" s="654">
        <v>12877896</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v>129717</v>
      </c>
      <c r="S10" s="646"/>
      <c r="T10" s="646"/>
      <c r="U10" s="646"/>
      <c r="V10" s="646"/>
      <c r="W10" s="646"/>
      <c r="X10" s="646"/>
      <c r="Y10" s="647"/>
      <c r="Z10" s="648">
        <v>0</v>
      </c>
      <c r="AA10" s="648"/>
      <c r="AB10" s="648"/>
      <c r="AC10" s="648"/>
      <c r="AD10" s="649">
        <v>129717</v>
      </c>
      <c r="AE10" s="649"/>
      <c r="AF10" s="649"/>
      <c r="AG10" s="649"/>
      <c r="AH10" s="649"/>
      <c r="AI10" s="649"/>
      <c r="AJ10" s="649"/>
      <c r="AK10" s="649"/>
      <c r="AL10" s="650">
        <v>0.1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2887297</v>
      </c>
      <c r="BH10" s="646"/>
      <c r="BI10" s="646"/>
      <c r="BJ10" s="646"/>
      <c r="BK10" s="646"/>
      <c r="BL10" s="646"/>
      <c r="BM10" s="646"/>
      <c r="BN10" s="647"/>
      <c r="BO10" s="648">
        <v>2.5</v>
      </c>
      <c r="BP10" s="648"/>
      <c r="BQ10" s="648"/>
      <c r="BR10" s="648"/>
      <c r="BS10" s="654">
        <v>480284</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268710</v>
      </c>
      <c r="CS10" s="646"/>
      <c r="CT10" s="646"/>
      <c r="CU10" s="646"/>
      <c r="CV10" s="646"/>
      <c r="CW10" s="646"/>
      <c r="CX10" s="646"/>
      <c r="CY10" s="647"/>
      <c r="CZ10" s="648">
        <v>0.1</v>
      </c>
      <c r="DA10" s="648"/>
      <c r="DB10" s="648"/>
      <c r="DC10" s="648"/>
      <c r="DD10" s="654">
        <v>40332</v>
      </c>
      <c r="DE10" s="646"/>
      <c r="DF10" s="646"/>
      <c r="DG10" s="646"/>
      <c r="DH10" s="646"/>
      <c r="DI10" s="646"/>
      <c r="DJ10" s="646"/>
      <c r="DK10" s="646"/>
      <c r="DL10" s="646"/>
      <c r="DM10" s="646"/>
      <c r="DN10" s="646"/>
      <c r="DO10" s="646"/>
      <c r="DP10" s="647"/>
      <c r="DQ10" s="654">
        <v>213235</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13399728</v>
      </c>
      <c r="S11" s="646"/>
      <c r="T11" s="646"/>
      <c r="U11" s="646"/>
      <c r="V11" s="646"/>
      <c r="W11" s="646"/>
      <c r="X11" s="646"/>
      <c r="Y11" s="647"/>
      <c r="Z11" s="650">
        <v>3.3</v>
      </c>
      <c r="AA11" s="651"/>
      <c r="AB11" s="651"/>
      <c r="AC11" s="663"/>
      <c r="AD11" s="654">
        <v>13399728</v>
      </c>
      <c r="AE11" s="646"/>
      <c r="AF11" s="646"/>
      <c r="AG11" s="646"/>
      <c r="AH11" s="646"/>
      <c r="AI11" s="646"/>
      <c r="AJ11" s="646"/>
      <c r="AK11" s="647"/>
      <c r="AL11" s="650">
        <v>7.5</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7339764</v>
      </c>
      <c r="BH11" s="646"/>
      <c r="BI11" s="646"/>
      <c r="BJ11" s="646"/>
      <c r="BK11" s="646"/>
      <c r="BL11" s="646"/>
      <c r="BM11" s="646"/>
      <c r="BN11" s="647"/>
      <c r="BO11" s="648">
        <v>6.2</v>
      </c>
      <c r="BP11" s="648"/>
      <c r="BQ11" s="648"/>
      <c r="BR11" s="648"/>
      <c r="BS11" s="654">
        <v>1453003</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5749679</v>
      </c>
      <c r="CS11" s="646"/>
      <c r="CT11" s="646"/>
      <c r="CU11" s="646"/>
      <c r="CV11" s="646"/>
      <c r="CW11" s="646"/>
      <c r="CX11" s="646"/>
      <c r="CY11" s="647"/>
      <c r="CZ11" s="648">
        <v>1.4</v>
      </c>
      <c r="DA11" s="648"/>
      <c r="DB11" s="648"/>
      <c r="DC11" s="648"/>
      <c r="DD11" s="654">
        <v>2793753</v>
      </c>
      <c r="DE11" s="646"/>
      <c r="DF11" s="646"/>
      <c r="DG11" s="646"/>
      <c r="DH11" s="646"/>
      <c r="DI11" s="646"/>
      <c r="DJ11" s="646"/>
      <c r="DK11" s="646"/>
      <c r="DL11" s="646"/>
      <c r="DM11" s="646"/>
      <c r="DN11" s="646"/>
      <c r="DO11" s="646"/>
      <c r="DP11" s="647"/>
      <c r="DQ11" s="654">
        <v>2814807</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v>9920</v>
      </c>
      <c r="S12" s="646"/>
      <c r="T12" s="646"/>
      <c r="U12" s="646"/>
      <c r="V12" s="646"/>
      <c r="W12" s="646"/>
      <c r="X12" s="646"/>
      <c r="Y12" s="647"/>
      <c r="Z12" s="648">
        <v>0</v>
      </c>
      <c r="AA12" s="648"/>
      <c r="AB12" s="648"/>
      <c r="AC12" s="648"/>
      <c r="AD12" s="649">
        <v>9920</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41470100</v>
      </c>
      <c r="BH12" s="646"/>
      <c r="BI12" s="646"/>
      <c r="BJ12" s="646"/>
      <c r="BK12" s="646"/>
      <c r="BL12" s="646"/>
      <c r="BM12" s="646"/>
      <c r="BN12" s="647"/>
      <c r="BO12" s="648">
        <v>35.200000000000003</v>
      </c>
      <c r="BP12" s="648"/>
      <c r="BQ12" s="648"/>
      <c r="BR12" s="648"/>
      <c r="BS12" s="654" t="s">
        <v>179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22515575</v>
      </c>
      <c r="CS12" s="646"/>
      <c r="CT12" s="646"/>
      <c r="CU12" s="646"/>
      <c r="CV12" s="646"/>
      <c r="CW12" s="646"/>
      <c r="CX12" s="646"/>
      <c r="CY12" s="647"/>
      <c r="CZ12" s="648">
        <v>5.7</v>
      </c>
      <c r="DA12" s="648"/>
      <c r="DB12" s="648"/>
      <c r="DC12" s="648"/>
      <c r="DD12" s="654">
        <v>15355491</v>
      </c>
      <c r="DE12" s="646"/>
      <c r="DF12" s="646"/>
      <c r="DG12" s="646"/>
      <c r="DH12" s="646"/>
      <c r="DI12" s="646"/>
      <c r="DJ12" s="646"/>
      <c r="DK12" s="646"/>
      <c r="DL12" s="646"/>
      <c r="DM12" s="646"/>
      <c r="DN12" s="646"/>
      <c r="DO12" s="646"/>
      <c r="DP12" s="647"/>
      <c r="DQ12" s="654">
        <v>3910143</v>
      </c>
      <c r="DR12" s="646"/>
      <c r="DS12" s="646"/>
      <c r="DT12" s="646"/>
      <c r="DU12" s="646"/>
      <c r="DV12" s="646"/>
      <c r="DW12" s="646"/>
      <c r="DX12" s="646"/>
      <c r="DY12" s="646"/>
      <c r="DZ12" s="646"/>
      <c r="EA12" s="646"/>
      <c r="EB12" s="646"/>
      <c r="EC12" s="655"/>
    </row>
    <row r="13" spans="2:143" ht="11.25" customHeight="1" x14ac:dyDescent="0.2">
      <c r="B13" s="642" t="s">
        <v>251</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232</v>
      </c>
      <c r="AA13" s="648"/>
      <c r="AB13" s="648"/>
      <c r="AC13" s="648"/>
      <c r="AD13" s="649" t="s">
        <v>232</v>
      </c>
      <c r="AE13" s="649"/>
      <c r="AF13" s="649"/>
      <c r="AG13" s="649"/>
      <c r="AH13" s="649"/>
      <c r="AI13" s="649"/>
      <c r="AJ13" s="649"/>
      <c r="AK13" s="649"/>
      <c r="AL13" s="650" t="s">
        <v>126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41168316</v>
      </c>
      <c r="BH13" s="646"/>
      <c r="BI13" s="646"/>
      <c r="BJ13" s="646"/>
      <c r="BK13" s="646"/>
      <c r="BL13" s="646"/>
      <c r="BM13" s="646"/>
      <c r="BN13" s="647"/>
      <c r="BO13" s="648">
        <v>34.9</v>
      </c>
      <c r="BP13" s="648"/>
      <c r="BQ13" s="648"/>
      <c r="BR13" s="648"/>
      <c r="BS13" s="654" t="s">
        <v>232</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54648855</v>
      </c>
      <c r="CS13" s="646"/>
      <c r="CT13" s="646"/>
      <c r="CU13" s="646"/>
      <c r="CV13" s="646"/>
      <c r="CW13" s="646"/>
      <c r="CX13" s="646"/>
      <c r="CY13" s="647"/>
      <c r="CZ13" s="648">
        <v>13.7</v>
      </c>
      <c r="DA13" s="648"/>
      <c r="DB13" s="648"/>
      <c r="DC13" s="648"/>
      <c r="DD13" s="654">
        <v>36133105</v>
      </c>
      <c r="DE13" s="646"/>
      <c r="DF13" s="646"/>
      <c r="DG13" s="646"/>
      <c r="DH13" s="646"/>
      <c r="DI13" s="646"/>
      <c r="DJ13" s="646"/>
      <c r="DK13" s="646"/>
      <c r="DL13" s="646"/>
      <c r="DM13" s="646"/>
      <c r="DN13" s="646"/>
      <c r="DO13" s="646"/>
      <c r="DP13" s="647"/>
      <c r="DQ13" s="654">
        <v>18487896</v>
      </c>
      <c r="DR13" s="646"/>
      <c r="DS13" s="646"/>
      <c r="DT13" s="646"/>
      <c r="DU13" s="646"/>
      <c r="DV13" s="646"/>
      <c r="DW13" s="646"/>
      <c r="DX13" s="646"/>
      <c r="DY13" s="646"/>
      <c r="DZ13" s="646"/>
      <c r="EA13" s="646"/>
      <c r="EB13" s="646"/>
      <c r="EC13" s="655"/>
    </row>
    <row r="14" spans="2:143" ht="11.25" customHeight="1" x14ac:dyDescent="0.2">
      <c r="B14" s="642" t="s">
        <v>254</v>
      </c>
      <c r="C14" s="643"/>
      <c r="D14" s="643"/>
      <c r="E14" s="643"/>
      <c r="F14" s="643"/>
      <c r="G14" s="643"/>
      <c r="H14" s="643"/>
      <c r="I14" s="643"/>
      <c r="J14" s="643"/>
      <c r="K14" s="643"/>
      <c r="L14" s="643"/>
      <c r="M14" s="643"/>
      <c r="N14" s="643"/>
      <c r="O14" s="643"/>
      <c r="P14" s="643"/>
      <c r="Q14" s="644"/>
      <c r="R14" s="645">
        <v>272570</v>
      </c>
      <c r="S14" s="646"/>
      <c r="T14" s="646"/>
      <c r="U14" s="646"/>
      <c r="V14" s="646"/>
      <c r="W14" s="646"/>
      <c r="X14" s="646"/>
      <c r="Y14" s="647"/>
      <c r="Z14" s="648">
        <v>0.1</v>
      </c>
      <c r="AA14" s="648"/>
      <c r="AB14" s="648"/>
      <c r="AC14" s="648"/>
      <c r="AD14" s="649">
        <v>272570</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1839386</v>
      </c>
      <c r="BH14" s="646"/>
      <c r="BI14" s="646"/>
      <c r="BJ14" s="646"/>
      <c r="BK14" s="646"/>
      <c r="BL14" s="646"/>
      <c r="BM14" s="646"/>
      <c r="BN14" s="647"/>
      <c r="BO14" s="648">
        <v>1.6</v>
      </c>
      <c r="BP14" s="648"/>
      <c r="BQ14" s="648"/>
      <c r="BR14" s="648"/>
      <c r="BS14" s="654" t="s">
        <v>232</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10098927</v>
      </c>
      <c r="CS14" s="646"/>
      <c r="CT14" s="646"/>
      <c r="CU14" s="646"/>
      <c r="CV14" s="646"/>
      <c r="CW14" s="646"/>
      <c r="CX14" s="646"/>
      <c r="CY14" s="647"/>
      <c r="CZ14" s="648">
        <v>2.5</v>
      </c>
      <c r="DA14" s="648"/>
      <c r="DB14" s="648"/>
      <c r="DC14" s="648"/>
      <c r="DD14" s="654">
        <v>2479014</v>
      </c>
      <c r="DE14" s="646"/>
      <c r="DF14" s="646"/>
      <c r="DG14" s="646"/>
      <c r="DH14" s="646"/>
      <c r="DI14" s="646"/>
      <c r="DJ14" s="646"/>
      <c r="DK14" s="646"/>
      <c r="DL14" s="646"/>
      <c r="DM14" s="646"/>
      <c r="DN14" s="646"/>
      <c r="DO14" s="646"/>
      <c r="DP14" s="647"/>
      <c r="DQ14" s="654">
        <v>7002356</v>
      </c>
      <c r="DR14" s="646"/>
      <c r="DS14" s="646"/>
      <c r="DT14" s="646"/>
      <c r="DU14" s="646"/>
      <c r="DV14" s="646"/>
      <c r="DW14" s="646"/>
      <c r="DX14" s="646"/>
      <c r="DY14" s="646"/>
      <c r="DZ14" s="646"/>
      <c r="EA14" s="646"/>
      <c r="EB14" s="646"/>
      <c r="EC14" s="655"/>
    </row>
    <row r="15" spans="2:143" ht="11.25" customHeight="1" x14ac:dyDescent="0.2">
      <c r="B15" s="642" t="s">
        <v>257</v>
      </c>
      <c r="C15" s="643"/>
      <c r="D15" s="643"/>
      <c r="E15" s="643"/>
      <c r="F15" s="643"/>
      <c r="G15" s="643"/>
      <c r="H15" s="643"/>
      <c r="I15" s="643"/>
      <c r="J15" s="643"/>
      <c r="K15" s="643"/>
      <c r="L15" s="643"/>
      <c r="M15" s="643"/>
      <c r="N15" s="643"/>
      <c r="O15" s="643"/>
      <c r="P15" s="643"/>
      <c r="Q15" s="644"/>
      <c r="R15" s="645">
        <v>2919277</v>
      </c>
      <c r="S15" s="646"/>
      <c r="T15" s="646"/>
      <c r="U15" s="646"/>
      <c r="V15" s="646"/>
      <c r="W15" s="646"/>
      <c r="X15" s="646"/>
      <c r="Y15" s="647"/>
      <c r="Z15" s="648">
        <v>0.7</v>
      </c>
      <c r="AA15" s="648"/>
      <c r="AB15" s="648"/>
      <c r="AC15" s="648"/>
      <c r="AD15" s="649">
        <v>2919277</v>
      </c>
      <c r="AE15" s="649"/>
      <c r="AF15" s="649"/>
      <c r="AG15" s="649"/>
      <c r="AH15" s="649"/>
      <c r="AI15" s="649"/>
      <c r="AJ15" s="649"/>
      <c r="AK15" s="649"/>
      <c r="AL15" s="650">
        <v>1.6</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5060768</v>
      </c>
      <c r="BH15" s="646"/>
      <c r="BI15" s="646"/>
      <c r="BJ15" s="646"/>
      <c r="BK15" s="646"/>
      <c r="BL15" s="646"/>
      <c r="BM15" s="646"/>
      <c r="BN15" s="647"/>
      <c r="BO15" s="648">
        <v>4.3</v>
      </c>
      <c r="BP15" s="648"/>
      <c r="BQ15" s="648"/>
      <c r="BR15" s="648"/>
      <c r="BS15" s="654" t="s">
        <v>232</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69337474</v>
      </c>
      <c r="CS15" s="646"/>
      <c r="CT15" s="646"/>
      <c r="CU15" s="646"/>
      <c r="CV15" s="646"/>
      <c r="CW15" s="646"/>
      <c r="CX15" s="646"/>
      <c r="CY15" s="647"/>
      <c r="CZ15" s="648">
        <v>17.399999999999999</v>
      </c>
      <c r="DA15" s="648"/>
      <c r="DB15" s="648"/>
      <c r="DC15" s="648"/>
      <c r="DD15" s="654">
        <v>7278317</v>
      </c>
      <c r="DE15" s="646"/>
      <c r="DF15" s="646"/>
      <c r="DG15" s="646"/>
      <c r="DH15" s="646"/>
      <c r="DI15" s="646"/>
      <c r="DJ15" s="646"/>
      <c r="DK15" s="646"/>
      <c r="DL15" s="646"/>
      <c r="DM15" s="646"/>
      <c r="DN15" s="646"/>
      <c r="DO15" s="646"/>
      <c r="DP15" s="647"/>
      <c r="DQ15" s="654">
        <v>49029575</v>
      </c>
      <c r="DR15" s="646"/>
      <c r="DS15" s="646"/>
      <c r="DT15" s="646"/>
      <c r="DU15" s="646"/>
      <c r="DV15" s="646"/>
      <c r="DW15" s="646"/>
      <c r="DX15" s="646"/>
      <c r="DY15" s="646"/>
      <c r="DZ15" s="646"/>
      <c r="EA15" s="646"/>
      <c r="EB15" s="646"/>
      <c r="EC15" s="655"/>
    </row>
    <row r="16" spans="2:143" ht="11.25" customHeight="1" x14ac:dyDescent="0.2">
      <c r="B16" s="642" t="s">
        <v>260</v>
      </c>
      <c r="C16" s="643"/>
      <c r="D16" s="643"/>
      <c r="E16" s="643"/>
      <c r="F16" s="643"/>
      <c r="G16" s="643"/>
      <c r="H16" s="643"/>
      <c r="I16" s="643"/>
      <c r="J16" s="643"/>
      <c r="K16" s="643"/>
      <c r="L16" s="643"/>
      <c r="M16" s="643"/>
      <c r="N16" s="643"/>
      <c r="O16" s="643"/>
      <c r="P16" s="643"/>
      <c r="Q16" s="644"/>
      <c r="R16" s="645">
        <v>79951</v>
      </c>
      <c r="S16" s="646"/>
      <c r="T16" s="646"/>
      <c r="U16" s="646"/>
      <c r="V16" s="646"/>
      <c r="W16" s="646"/>
      <c r="X16" s="646"/>
      <c r="Y16" s="647"/>
      <c r="Z16" s="648">
        <v>0</v>
      </c>
      <c r="AA16" s="648"/>
      <c r="AB16" s="648"/>
      <c r="AC16" s="648"/>
      <c r="AD16" s="649">
        <v>79951</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232</v>
      </c>
      <c r="BP16" s="648"/>
      <c r="BQ16" s="648"/>
      <c r="BR16" s="648"/>
      <c r="BS16" s="654" t="s">
        <v>179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8746456</v>
      </c>
      <c r="CS16" s="646"/>
      <c r="CT16" s="646"/>
      <c r="CU16" s="646"/>
      <c r="CV16" s="646"/>
      <c r="CW16" s="646"/>
      <c r="CX16" s="646"/>
      <c r="CY16" s="647"/>
      <c r="CZ16" s="648">
        <v>2.2000000000000002</v>
      </c>
      <c r="DA16" s="648"/>
      <c r="DB16" s="648"/>
      <c r="DC16" s="648"/>
      <c r="DD16" s="654" t="s">
        <v>126</v>
      </c>
      <c r="DE16" s="646"/>
      <c r="DF16" s="646"/>
      <c r="DG16" s="646"/>
      <c r="DH16" s="646"/>
      <c r="DI16" s="646"/>
      <c r="DJ16" s="646"/>
      <c r="DK16" s="646"/>
      <c r="DL16" s="646"/>
      <c r="DM16" s="646"/>
      <c r="DN16" s="646"/>
      <c r="DO16" s="646"/>
      <c r="DP16" s="647"/>
      <c r="DQ16" s="654">
        <v>35841</v>
      </c>
      <c r="DR16" s="646"/>
      <c r="DS16" s="646"/>
      <c r="DT16" s="646"/>
      <c r="DU16" s="646"/>
      <c r="DV16" s="646"/>
      <c r="DW16" s="646"/>
      <c r="DX16" s="646"/>
      <c r="DY16" s="646"/>
      <c r="DZ16" s="646"/>
      <c r="EA16" s="646"/>
      <c r="EB16" s="646"/>
      <c r="EC16" s="655"/>
    </row>
    <row r="17" spans="2:133" ht="11.25" customHeight="1" x14ac:dyDescent="0.2">
      <c r="B17" s="642" t="s">
        <v>263</v>
      </c>
      <c r="C17" s="643"/>
      <c r="D17" s="643"/>
      <c r="E17" s="643"/>
      <c r="F17" s="643"/>
      <c r="G17" s="643"/>
      <c r="H17" s="643"/>
      <c r="I17" s="643"/>
      <c r="J17" s="643"/>
      <c r="K17" s="643"/>
      <c r="L17" s="643"/>
      <c r="M17" s="643"/>
      <c r="N17" s="643"/>
      <c r="O17" s="643"/>
      <c r="P17" s="643"/>
      <c r="Q17" s="644"/>
      <c r="R17" s="645">
        <v>1747850</v>
      </c>
      <c r="S17" s="646"/>
      <c r="T17" s="646"/>
      <c r="U17" s="646"/>
      <c r="V17" s="646"/>
      <c r="W17" s="646"/>
      <c r="X17" s="646"/>
      <c r="Y17" s="647"/>
      <c r="Z17" s="648">
        <v>0.4</v>
      </c>
      <c r="AA17" s="648"/>
      <c r="AB17" s="648"/>
      <c r="AC17" s="648"/>
      <c r="AD17" s="649">
        <v>1747850</v>
      </c>
      <c r="AE17" s="649"/>
      <c r="AF17" s="649"/>
      <c r="AG17" s="649"/>
      <c r="AH17" s="649"/>
      <c r="AI17" s="649"/>
      <c r="AJ17" s="649"/>
      <c r="AK17" s="649"/>
      <c r="AL17" s="650">
        <v>1</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232</v>
      </c>
      <c r="BP17" s="648"/>
      <c r="BQ17" s="648"/>
      <c r="BR17" s="648"/>
      <c r="BS17" s="654" t="s">
        <v>232</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36654781</v>
      </c>
      <c r="CS17" s="646"/>
      <c r="CT17" s="646"/>
      <c r="CU17" s="646"/>
      <c r="CV17" s="646"/>
      <c r="CW17" s="646"/>
      <c r="CX17" s="646"/>
      <c r="CY17" s="647"/>
      <c r="CZ17" s="648">
        <v>9.1999999999999993</v>
      </c>
      <c r="DA17" s="648"/>
      <c r="DB17" s="648"/>
      <c r="DC17" s="648"/>
      <c r="DD17" s="654" t="s">
        <v>232</v>
      </c>
      <c r="DE17" s="646"/>
      <c r="DF17" s="646"/>
      <c r="DG17" s="646"/>
      <c r="DH17" s="646"/>
      <c r="DI17" s="646"/>
      <c r="DJ17" s="646"/>
      <c r="DK17" s="646"/>
      <c r="DL17" s="646"/>
      <c r="DM17" s="646"/>
      <c r="DN17" s="646"/>
      <c r="DO17" s="646"/>
      <c r="DP17" s="647"/>
      <c r="DQ17" s="654">
        <v>28648968</v>
      </c>
      <c r="DR17" s="646"/>
      <c r="DS17" s="646"/>
      <c r="DT17" s="646"/>
      <c r="DU17" s="646"/>
      <c r="DV17" s="646"/>
      <c r="DW17" s="646"/>
      <c r="DX17" s="646"/>
      <c r="DY17" s="646"/>
      <c r="DZ17" s="646"/>
      <c r="EA17" s="646"/>
      <c r="EB17" s="646"/>
      <c r="EC17" s="655"/>
    </row>
    <row r="18" spans="2:133" ht="11.25" customHeight="1" x14ac:dyDescent="0.2">
      <c r="B18" s="642" t="s">
        <v>266</v>
      </c>
      <c r="C18" s="643"/>
      <c r="D18" s="643"/>
      <c r="E18" s="643"/>
      <c r="F18" s="643"/>
      <c r="G18" s="643"/>
      <c r="H18" s="643"/>
      <c r="I18" s="643"/>
      <c r="J18" s="643"/>
      <c r="K18" s="643"/>
      <c r="L18" s="643"/>
      <c r="M18" s="643"/>
      <c r="N18" s="643"/>
      <c r="O18" s="643"/>
      <c r="P18" s="643"/>
      <c r="Q18" s="644"/>
      <c r="R18" s="645">
        <v>836709</v>
      </c>
      <c r="S18" s="646"/>
      <c r="T18" s="646"/>
      <c r="U18" s="646"/>
      <c r="V18" s="646"/>
      <c r="W18" s="646"/>
      <c r="X18" s="646"/>
      <c r="Y18" s="647"/>
      <c r="Z18" s="648">
        <v>0.2</v>
      </c>
      <c r="AA18" s="648"/>
      <c r="AB18" s="648"/>
      <c r="AC18" s="648"/>
      <c r="AD18" s="649">
        <v>836709</v>
      </c>
      <c r="AE18" s="649"/>
      <c r="AF18" s="649"/>
      <c r="AG18" s="649"/>
      <c r="AH18" s="649"/>
      <c r="AI18" s="649"/>
      <c r="AJ18" s="649"/>
      <c r="AK18" s="649"/>
      <c r="AL18" s="650">
        <v>0.5</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126</v>
      </c>
      <c r="BP18" s="648"/>
      <c r="BQ18" s="648"/>
      <c r="BR18" s="648"/>
      <c r="BS18" s="654" t="s">
        <v>126</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451600</v>
      </c>
      <c r="CS18" s="646"/>
      <c r="CT18" s="646"/>
      <c r="CU18" s="646"/>
      <c r="CV18" s="646"/>
      <c r="CW18" s="646"/>
      <c r="CX18" s="646"/>
      <c r="CY18" s="647"/>
      <c r="CZ18" s="648">
        <v>0.1</v>
      </c>
      <c r="DA18" s="648"/>
      <c r="DB18" s="648"/>
      <c r="DC18" s="648"/>
      <c r="DD18" s="654" t="s">
        <v>232</v>
      </c>
      <c r="DE18" s="646"/>
      <c r="DF18" s="646"/>
      <c r="DG18" s="646"/>
      <c r="DH18" s="646"/>
      <c r="DI18" s="646"/>
      <c r="DJ18" s="646"/>
      <c r="DK18" s="646"/>
      <c r="DL18" s="646"/>
      <c r="DM18" s="646"/>
      <c r="DN18" s="646"/>
      <c r="DO18" s="646"/>
      <c r="DP18" s="647"/>
      <c r="DQ18" s="654">
        <v>451600</v>
      </c>
      <c r="DR18" s="646"/>
      <c r="DS18" s="646"/>
      <c r="DT18" s="646"/>
      <c r="DU18" s="646"/>
      <c r="DV18" s="646"/>
      <c r="DW18" s="646"/>
      <c r="DX18" s="646"/>
      <c r="DY18" s="646"/>
      <c r="DZ18" s="646"/>
      <c r="EA18" s="646"/>
      <c r="EB18" s="646"/>
      <c r="EC18" s="655"/>
    </row>
    <row r="19" spans="2:133" ht="11.25" customHeight="1" x14ac:dyDescent="0.2">
      <c r="B19" s="642" t="s">
        <v>269</v>
      </c>
      <c r="C19" s="643"/>
      <c r="D19" s="643"/>
      <c r="E19" s="643"/>
      <c r="F19" s="643"/>
      <c r="G19" s="643"/>
      <c r="H19" s="643"/>
      <c r="I19" s="643"/>
      <c r="J19" s="643"/>
      <c r="K19" s="643"/>
      <c r="L19" s="643"/>
      <c r="M19" s="643"/>
      <c r="N19" s="643"/>
      <c r="O19" s="643"/>
      <c r="P19" s="643"/>
      <c r="Q19" s="644"/>
      <c r="R19" s="645">
        <v>42079</v>
      </c>
      <c r="S19" s="646"/>
      <c r="T19" s="646"/>
      <c r="U19" s="646"/>
      <c r="V19" s="646"/>
      <c r="W19" s="646"/>
      <c r="X19" s="646"/>
      <c r="Y19" s="647"/>
      <c r="Z19" s="648">
        <v>0</v>
      </c>
      <c r="AA19" s="648"/>
      <c r="AB19" s="648"/>
      <c r="AC19" s="648"/>
      <c r="AD19" s="649">
        <v>42079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7716353</v>
      </c>
      <c r="BH19" s="646"/>
      <c r="BI19" s="646"/>
      <c r="BJ19" s="646"/>
      <c r="BK19" s="646"/>
      <c r="BL19" s="646"/>
      <c r="BM19" s="646"/>
      <c r="BN19" s="647"/>
      <c r="BO19" s="648">
        <v>6.6</v>
      </c>
      <c r="BP19" s="648"/>
      <c r="BQ19" s="648"/>
      <c r="BR19" s="648"/>
      <c r="BS19" s="654" t="s">
        <v>126</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232</v>
      </c>
      <c r="DA19" s="648"/>
      <c r="DB19" s="648"/>
      <c r="DC19" s="648"/>
      <c r="DD19" s="654" t="s">
        <v>232</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2">
      <c r="B20" s="642" t="s">
        <v>272</v>
      </c>
      <c r="C20" s="643"/>
      <c r="D20" s="643"/>
      <c r="E20" s="643"/>
      <c r="F20" s="643"/>
      <c r="G20" s="643"/>
      <c r="H20" s="643"/>
      <c r="I20" s="643"/>
      <c r="J20" s="643"/>
      <c r="K20" s="643"/>
      <c r="L20" s="643"/>
      <c r="M20" s="643"/>
      <c r="N20" s="643"/>
      <c r="O20" s="643"/>
      <c r="P20" s="643"/>
      <c r="Q20" s="644"/>
      <c r="R20" s="645">
        <v>11566</v>
      </c>
      <c r="S20" s="646"/>
      <c r="T20" s="646"/>
      <c r="U20" s="646"/>
      <c r="V20" s="646"/>
      <c r="W20" s="646"/>
      <c r="X20" s="646"/>
      <c r="Y20" s="647"/>
      <c r="Z20" s="648">
        <v>0</v>
      </c>
      <c r="AA20" s="648"/>
      <c r="AB20" s="648"/>
      <c r="AC20" s="648"/>
      <c r="AD20" s="649">
        <v>11566</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7716353</v>
      </c>
      <c r="BH20" s="646"/>
      <c r="BI20" s="646"/>
      <c r="BJ20" s="646"/>
      <c r="BK20" s="646"/>
      <c r="BL20" s="646"/>
      <c r="BM20" s="646"/>
      <c r="BN20" s="647"/>
      <c r="BO20" s="648">
        <v>6.6</v>
      </c>
      <c r="BP20" s="648"/>
      <c r="BQ20" s="648"/>
      <c r="BR20" s="648"/>
      <c r="BS20" s="654" t="s">
        <v>232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398501331</v>
      </c>
      <c r="CS20" s="646"/>
      <c r="CT20" s="646"/>
      <c r="CU20" s="646"/>
      <c r="CV20" s="646"/>
      <c r="CW20" s="646"/>
      <c r="CX20" s="646"/>
      <c r="CY20" s="647"/>
      <c r="CZ20" s="648">
        <v>100</v>
      </c>
      <c r="DA20" s="648"/>
      <c r="DB20" s="648"/>
      <c r="DC20" s="648"/>
      <c r="DD20" s="654">
        <v>67300225</v>
      </c>
      <c r="DE20" s="646"/>
      <c r="DF20" s="646"/>
      <c r="DG20" s="646"/>
      <c r="DH20" s="646"/>
      <c r="DI20" s="646"/>
      <c r="DJ20" s="646"/>
      <c r="DK20" s="646"/>
      <c r="DL20" s="646"/>
      <c r="DM20" s="646"/>
      <c r="DN20" s="646"/>
      <c r="DO20" s="646"/>
      <c r="DP20" s="647"/>
      <c r="DQ20" s="654">
        <v>213873210</v>
      </c>
      <c r="DR20" s="646"/>
      <c r="DS20" s="646"/>
      <c r="DT20" s="646"/>
      <c r="DU20" s="646"/>
      <c r="DV20" s="646"/>
      <c r="DW20" s="646"/>
      <c r="DX20" s="646"/>
      <c r="DY20" s="646"/>
      <c r="DZ20" s="646"/>
      <c r="EA20" s="646"/>
      <c r="EB20" s="646"/>
      <c r="EC20" s="655"/>
    </row>
    <row r="21" spans="2:133" ht="11.25" customHeight="1" x14ac:dyDescent="0.2">
      <c r="B21" s="642" t="s">
        <v>275</v>
      </c>
      <c r="C21" s="643"/>
      <c r="D21" s="643"/>
      <c r="E21" s="643"/>
      <c r="F21" s="643"/>
      <c r="G21" s="643"/>
      <c r="H21" s="643"/>
      <c r="I21" s="643"/>
      <c r="J21" s="643"/>
      <c r="K21" s="643"/>
      <c r="L21" s="643"/>
      <c r="M21" s="643"/>
      <c r="N21" s="643"/>
      <c r="O21" s="643"/>
      <c r="P21" s="643"/>
      <c r="Q21" s="644"/>
      <c r="R21" s="645">
        <v>857496</v>
      </c>
      <c r="S21" s="646"/>
      <c r="T21" s="646"/>
      <c r="U21" s="646"/>
      <c r="V21" s="646"/>
      <c r="W21" s="646"/>
      <c r="X21" s="646"/>
      <c r="Y21" s="647"/>
      <c r="Z21" s="648">
        <v>0.2</v>
      </c>
      <c r="AA21" s="648"/>
      <c r="AB21" s="648"/>
      <c r="AC21" s="648"/>
      <c r="AD21" s="649">
        <v>857496</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20431</v>
      </c>
      <c r="BH21" s="646"/>
      <c r="BI21" s="646"/>
      <c r="BJ21" s="646"/>
      <c r="BK21" s="646"/>
      <c r="BL21" s="646"/>
      <c r="BM21" s="646"/>
      <c r="BN21" s="647"/>
      <c r="BO21" s="648">
        <v>0</v>
      </c>
      <c r="BP21" s="648"/>
      <c r="BQ21" s="648"/>
      <c r="BR21" s="648"/>
      <c r="BS21" s="654" t="s">
        <v>126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277</v>
      </c>
      <c r="C22" s="643"/>
      <c r="D22" s="643"/>
      <c r="E22" s="643"/>
      <c r="F22" s="643"/>
      <c r="G22" s="643"/>
      <c r="H22" s="643"/>
      <c r="I22" s="643"/>
      <c r="J22" s="643"/>
      <c r="K22" s="643"/>
      <c r="L22" s="643"/>
      <c r="M22" s="643"/>
      <c r="N22" s="643"/>
      <c r="O22" s="643"/>
      <c r="P22" s="643"/>
      <c r="Q22" s="644"/>
      <c r="R22" s="645">
        <v>46940648</v>
      </c>
      <c r="S22" s="646"/>
      <c r="T22" s="646"/>
      <c r="U22" s="646"/>
      <c r="V22" s="646"/>
      <c r="W22" s="646"/>
      <c r="X22" s="646"/>
      <c r="Y22" s="647"/>
      <c r="Z22" s="648">
        <v>11.5</v>
      </c>
      <c r="AA22" s="648"/>
      <c r="AB22" s="648"/>
      <c r="AC22" s="648"/>
      <c r="AD22" s="649">
        <v>43873664</v>
      </c>
      <c r="AE22" s="649"/>
      <c r="AF22" s="649"/>
      <c r="AG22" s="649"/>
      <c r="AH22" s="649"/>
      <c r="AI22" s="649"/>
      <c r="AJ22" s="649"/>
      <c r="AK22" s="649"/>
      <c r="AL22" s="650">
        <v>24.6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2333435</v>
      </c>
      <c r="BH22" s="646"/>
      <c r="BI22" s="646"/>
      <c r="BJ22" s="646"/>
      <c r="BK22" s="646"/>
      <c r="BL22" s="646"/>
      <c r="BM22" s="646"/>
      <c r="BN22" s="647"/>
      <c r="BO22" s="648">
        <v>2</v>
      </c>
      <c r="BP22" s="648"/>
      <c r="BQ22" s="648"/>
      <c r="BR22" s="648"/>
      <c r="BS22" s="654" t="s">
        <v>126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280</v>
      </c>
      <c r="C23" s="643"/>
      <c r="D23" s="643"/>
      <c r="E23" s="643"/>
      <c r="F23" s="643"/>
      <c r="G23" s="643"/>
      <c r="H23" s="643"/>
      <c r="I23" s="643"/>
      <c r="J23" s="643"/>
      <c r="K23" s="643"/>
      <c r="L23" s="643"/>
      <c r="M23" s="643"/>
      <c r="N23" s="643"/>
      <c r="O23" s="643"/>
      <c r="P23" s="643"/>
      <c r="Q23" s="644"/>
      <c r="R23" s="645">
        <v>43873664</v>
      </c>
      <c r="S23" s="646"/>
      <c r="T23" s="646"/>
      <c r="U23" s="646"/>
      <c r="V23" s="646"/>
      <c r="W23" s="646"/>
      <c r="X23" s="646"/>
      <c r="Y23" s="647"/>
      <c r="Z23" s="648">
        <v>10.8</v>
      </c>
      <c r="AA23" s="648"/>
      <c r="AB23" s="648"/>
      <c r="AC23" s="648"/>
      <c r="AD23" s="649">
        <v>43873664</v>
      </c>
      <c r="AE23" s="649"/>
      <c r="AF23" s="649"/>
      <c r="AG23" s="649"/>
      <c r="AH23" s="649"/>
      <c r="AI23" s="649"/>
      <c r="AJ23" s="649"/>
      <c r="AK23" s="649"/>
      <c r="AL23" s="650">
        <v>24.6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5362487</v>
      </c>
      <c r="BH23" s="646"/>
      <c r="BI23" s="646"/>
      <c r="BJ23" s="646"/>
      <c r="BK23" s="646"/>
      <c r="BL23" s="646"/>
      <c r="BM23" s="646"/>
      <c r="BN23" s="647"/>
      <c r="BO23" s="648">
        <v>4.5999999999999996</v>
      </c>
      <c r="BP23" s="648"/>
      <c r="BQ23" s="648"/>
      <c r="BR23" s="648"/>
      <c r="BS23" s="654" t="s">
        <v>126</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2">
      <c r="B24" s="642" t="s">
        <v>287</v>
      </c>
      <c r="C24" s="643"/>
      <c r="D24" s="643"/>
      <c r="E24" s="643"/>
      <c r="F24" s="643"/>
      <c r="G24" s="643"/>
      <c r="H24" s="643"/>
      <c r="I24" s="643"/>
      <c r="J24" s="643"/>
      <c r="K24" s="643"/>
      <c r="L24" s="643"/>
      <c r="M24" s="643"/>
      <c r="N24" s="643"/>
      <c r="O24" s="643"/>
      <c r="P24" s="643"/>
      <c r="Q24" s="644"/>
      <c r="R24" s="645">
        <v>3066984</v>
      </c>
      <c r="S24" s="646"/>
      <c r="T24" s="646"/>
      <c r="U24" s="646"/>
      <c r="V24" s="646"/>
      <c r="W24" s="646"/>
      <c r="X24" s="646"/>
      <c r="Y24" s="647"/>
      <c r="Z24" s="648">
        <v>0.8</v>
      </c>
      <c r="AA24" s="648"/>
      <c r="AB24" s="648"/>
      <c r="AC24" s="648"/>
      <c r="AD24" s="649" t="s">
        <v>126</v>
      </c>
      <c r="AE24" s="649"/>
      <c r="AF24" s="649"/>
      <c r="AG24" s="649"/>
      <c r="AH24" s="649"/>
      <c r="AI24" s="649"/>
      <c r="AJ24" s="649"/>
      <c r="AK24" s="649"/>
      <c r="AL24" s="650" t="s">
        <v>126</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179</v>
      </c>
      <c r="BP24" s="648"/>
      <c r="BQ24" s="648"/>
      <c r="BR24" s="648"/>
      <c r="BS24" s="654" t="s">
        <v>126</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219301935</v>
      </c>
      <c r="CS24" s="635"/>
      <c r="CT24" s="635"/>
      <c r="CU24" s="635"/>
      <c r="CV24" s="635"/>
      <c r="CW24" s="635"/>
      <c r="CX24" s="635"/>
      <c r="CY24" s="636"/>
      <c r="CZ24" s="639">
        <v>55</v>
      </c>
      <c r="DA24" s="640"/>
      <c r="DB24" s="640"/>
      <c r="DC24" s="659"/>
      <c r="DD24" s="684">
        <v>131613174</v>
      </c>
      <c r="DE24" s="635"/>
      <c r="DF24" s="635"/>
      <c r="DG24" s="635"/>
      <c r="DH24" s="635"/>
      <c r="DI24" s="635"/>
      <c r="DJ24" s="635"/>
      <c r="DK24" s="636"/>
      <c r="DL24" s="684">
        <v>128697996</v>
      </c>
      <c r="DM24" s="635"/>
      <c r="DN24" s="635"/>
      <c r="DO24" s="635"/>
      <c r="DP24" s="635"/>
      <c r="DQ24" s="635"/>
      <c r="DR24" s="635"/>
      <c r="DS24" s="635"/>
      <c r="DT24" s="635"/>
      <c r="DU24" s="635"/>
      <c r="DV24" s="636"/>
      <c r="DW24" s="639">
        <v>65.5</v>
      </c>
      <c r="DX24" s="640"/>
      <c r="DY24" s="640"/>
      <c r="DZ24" s="640"/>
      <c r="EA24" s="640"/>
      <c r="EB24" s="640"/>
      <c r="EC24" s="641"/>
    </row>
    <row r="25" spans="2:133" ht="11.25" customHeight="1" x14ac:dyDescent="0.2">
      <c r="B25" s="642" t="s">
        <v>290</v>
      </c>
      <c r="C25" s="643"/>
      <c r="D25" s="643"/>
      <c r="E25" s="643"/>
      <c r="F25" s="643"/>
      <c r="G25" s="643"/>
      <c r="H25" s="643"/>
      <c r="I25" s="643"/>
      <c r="J25" s="643"/>
      <c r="K25" s="643"/>
      <c r="L25" s="643"/>
      <c r="M25" s="643"/>
      <c r="N25" s="643"/>
      <c r="O25" s="643"/>
      <c r="P25" s="643"/>
      <c r="Q25" s="644"/>
      <c r="R25" s="645" t="s">
        <v>126</v>
      </c>
      <c r="S25" s="646"/>
      <c r="T25" s="646"/>
      <c r="U25" s="646"/>
      <c r="V25" s="646"/>
      <c r="W25" s="646"/>
      <c r="X25" s="646"/>
      <c r="Y25" s="647"/>
      <c r="Z25" s="648" t="s">
        <v>126</v>
      </c>
      <c r="AA25" s="648"/>
      <c r="AB25" s="648"/>
      <c r="AC25" s="648"/>
      <c r="AD25" s="649" t="s">
        <v>232</v>
      </c>
      <c r="AE25" s="649"/>
      <c r="AF25" s="649"/>
      <c r="AG25" s="649"/>
      <c r="AH25" s="649"/>
      <c r="AI25" s="649"/>
      <c r="AJ25" s="649"/>
      <c r="AK25" s="649"/>
      <c r="AL25" s="650" t="s">
        <v>126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126</v>
      </c>
      <c r="BH25" s="646"/>
      <c r="BI25" s="646"/>
      <c r="BJ25" s="646"/>
      <c r="BK25" s="646"/>
      <c r="BL25" s="646"/>
      <c r="BM25" s="646"/>
      <c r="BN25" s="647"/>
      <c r="BO25" s="648" t="s">
        <v>179</v>
      </c>
      <c r="BP25" s="648"/>
      <c r="BQ25" s="648"/>
      <c r="BR25" s="648"/>
      <c r="BS25" s="654" t="s">
        <v>126</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81408293</v>
      </c>
      <c r="CS25" s="681"/>
      <c r="CT25" s="681"/>
      <c r="CU25" s="681"/>
      <c r="CV25" s="681"/>
      <c r="CW25" s="681"/>
      <c r="CX25" s="681"/>
      <c r="CY25" s="682"/>
      <c r="CZ25" s="650">
        <v>20.399999999999999</v>
      </c>
      <c r="DA25" s="679"/>
      <c r="DB25" s="679"/>
      <c r="DC25" s="683"/>
      <c r="DD25" s="654">
        <v>70147593</v>
      </c>
      <c r="DE25" s="681"/>
      <c r="DF25" s="681"/>
      <c r="DG25" s="681"/>
      <c r="DH25" s="681"/>
      <c r="DI25" s="681"/>
      <c r="DJ25" s="681"/>
      <c r="DK25" s="682"/>
      <c r="DL25" s="654">
        <v>67237008</v>
      </c>
      <c r="DM25" s="681"/>
      <c r="DN25" s="681"/>
      <c r="DO25" s="681"/>
      <c r="DP25" s="681"/>
      <c r="DQ25" s="681"/>
      <c r="DR25" s="681"/>
      <c r="DS25" s="681"/>
      <c r="DT25" s="681"/>
      <c r="DU25" s="681"/>
      <c r="DV25" s="682"/>
      <c r="DW25" s="650">
        <v>34.200000000000003</v>
      </c>
      <c r="DX25" s="679"/>
      <c r="DY25" s="679"/>
      <c r="DZ25" s="679"/>
      <c r="EA25" s="679"/>
      <c r="EB25" s="679"/>
      <c r="EC25" s="680"/>
    </row>
    <row r="26" spans="2:133" ht="11.25" customHeight="1" x14ac:dyDescent="0.2">
      <c r="B26" s="642" t="s">
        <v>293</v>
      </c>
      <c r="C26" s="643"/>
      <c r="D26" s="643"/>
      <c r="E26" s="643"/>
      <c r="F26" s="643"/>
      <c r="G26" s="643"/>
      <c r="H26" s="643"/>
      <c r="I26" s="643"/>
      <c r="J26" s="643"/>
      <c r="K26" s="643"/>
      <c r="L26" s="643"/>
      <c r="M26" s="643"/>
      <c r="N26" s="643"/>
      <c r="O26" s="643"/>
      <c r="P26" s="643"/>
      <c r="Q26" s="644"/>
      <c r="R26" s="645">
        <v>185916592</v>
      </c>
      <c r="S26" s="646"/>
      <c r="T26" s="646"/>
      <c r="U26" s="646"/>
      <c r="V26" s="646"/>
      <c r="W26" s="646"/>
      <c r="X26" s="646"/>
      <c r="Y26" s="647"/>
      <c r="Z26" s="648">
        <v>45.7</v>
      </c>
      <c r="AA26" s="648"/>
      <c r="AB26" s="648"/>
      <c r="AC26" s="648"/>
      <c r="AD26" s="649">
        <v>177487121</v>
      </c>
      <c r="AE26" s="649"/>
      <c r="AF26" s="649"/>
      <c r="AG26" s="649"/>
      <c r="AH26" s="649"/>
      <c r="AI26" s="649"/>
      <c r="AJ26" s="649"/>
      <c r="AK26" s="649"/>
      <c r="AL26" s="650">
        <v>99.5</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126</v>
      </c>
      <c r="BH26" s="646"/>
      <c r="BI26" s="646"/>
      <c r="BJ26" s="646"/>
      <c r="BK26" s="646"/>
      <c r="BL26" s="646"/>
      <c r="BM26" s="646"/>
      <c r="BN26" s="647"/>
      <c r="BO26" s="648" t="s">
        <v>232</v>
      </c>
      <c r="BP26" s="648"/>
      <c r="BQ26" s="648"/>
      <c r="BR26" s="648"/>
      <c r="BS26" s="654" t="s">
        <v>126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56584298</v>
      </c>
      <c r="CS26" s="646"/>
      <c r="CT26" s="646"/>
      <c r="CU26" s="646"/>
      <c r="CV26" s="646"/>
      <c r="CW26" s="646"/>
      <c r="CX26" s="646"/>
      <c r="CY26" s="647"/>
      <c r="CZ26" s="650">
        <v>14.2</v>
      </c>
      <c r="DA26" s="679"/>
      <c r="DB26" s="679"/>
      <c r="DC26" s="683"/>
      <c r="DD26" s="654">
        <v>47376037</v>
      </c>
      <c r="DE26" s="646"/>
      <c r="DF26" s="646"/>
      <c r="DG26" s="646"/>
      <c r="DH26" s="646"/>
      <c r="DI26" s="646"/>
      <c r="DJ26" s="646"/>
      <c r="DK26" s="647"/>
      <c r="DL26" s="654" t="s">
        <v>232</v>
      </c>
      <c r="DM26" s="646"/>
      <c r="DN26" s="646"/>
      <c r="DO26" s="646"/>
      <c r="DP26" s="646"/>
      <c r="DQ26" s="646"/>
      <c r="DR26" s="646"/>
      <c r="DS26" s="646"/>
      <c r="DT26" s="646"/>
      <c r="DU26" s="646"/>
      <c r="DV26" s="647"/>
      <c r="DW26" s="650" t="s">
        <v>232</v>
      </c>
      <c r="DX26" s="679"/>
      <c r="DY26" s="679"/>
      <c r="DZ26" s="679"/>
      <c r="EA26" s="679"/>
      <c r="EB26" s="679"/>
      <c r="EC26" s="680"/>
    </row>
    <row r="27" spans="2:133" ht="11.25" customHeight="1" x14ac:dyDescent="0.2">
      <c r="B27" s="642" t="s">
        <v>296</v>
      </c>
      <c r="C27" s="643"/>
      <c r="D27" s="643"/>
      <c r="E27" s="643"/>
      <c r="F27" s="643"/>
      <c r="G27" s="643"/>
      <c r="H27" s="643"/>
      <c r="I27" s="643"/>
      <c r="J27" s="643"/>
      <c r="K27" s="643"/>
      <c r="L27" s="643"/>
      <c r="M27" s="643"/>
      <c r="N27" s="643"/>
      <c r="O27" s="643"/>
      <c r="P27" s="643"/>
      <c r="Q27" s="644"/>
      <c r="R27" s="645">
        <v>228152</v>
      </c>
      <c r="S27" s="646"/>
      <c r="T27" s="646"/>
      <c r="U27" s="646"/>
      <c r="V27" s="646"/>
      <c r="W27" s="646"/>
      <c r="X27" s="646"/>
      <c r="Y27" s="647"/>
      <c r="Z27" s="648">
        <v>0.1</v>
      </c>
      <c r="AA27" s="648"/>
      <c r="AB27" s="648"/>
      <c r="AC27" s="648"/>
      <c r="AD27" s="649">
        <v>228152</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117804098</v>
      </c>
      <c r="BH27" s="646"/>
      <c r="BI27" s="646"/>
      <c r="BJ27" s="646"/>
      <c r="BK27" s="646"/>
      <c r="BL27" s="646"/>
      <c r="BM27" s="646"/>
      <c r="BN27" s="647"/>
      <c r="BO27" s="648">
        <v>100</v>
      </c>
      <c r="BP27" s="648"/>
      <c r="BQ27" s="648"/>
      <c r="BR27" s="648"/>
      <c r="BS27" s="654">
        <v>1933287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101297082</v>
      </c>
      <c r="CS27" s="681"/>
      <c r="CT27" s="681"/>
      <c r="CU27" s="681"/>
      <c r="CV27" s="681"/>
      <c r="CW27" s="681"/>
      <c r="CX27" s="681"/>
      <c r="CY27" s="682"/>
      <c r="CZ27" s="650">
        <v>25.4</v>
      </c>
      <c r="DA27" s="679"/>
      <c r="DB27" s="679"/>
      <c r="DC27" s="683"/>
      <c r="DD27" s="654">
        <v>32874834</v>
      </c>
      <c r="DE27" s="681"/>
      <c r="DF27" s="681"/>
      <c r="DG27" s="681"/>
      <c r="DH27" s="681"/>
      <c r="DI27" s="681"/>
      <c r="DJ27" s="681"/>
      <c r="DK27" s="682"/>
      <c r="DL27" s="654">
        <v>32872957</v>
      </c>
      <c r="DM27" s="681"/>
      <c r="DN27" s="681"/>
      <c r="DO27" s="681"/>
      <c r="DP27" s="681"/>
      <c r="DQ27" s="681"/>
      <c r="DR27" s="681"/>
      <c r="DS27" s="681"/>
      <c r="DT27" s="681"/>
      <c r="DU27" s="681"/>
      <c r="DV27" s="682"/>
      <c r="DW27" s="650">
        <v>16.7</v>
      </c>
      <c r="DX27" s="679"/>
      <c r="DY27" s="679"/>
      <c r="DZ27" s="679"/>
      <c r="EA27" s="679"/>
      <c r="EB27" s="679"/>
      <c r="EC27" s="680"/>
    </row>
    <row r="28" spans="2:133" ht="11.25" customHeight="1" x14ac:dyDescent="0.2">
      <c r="B28" s="642" t="s">
        <v>299</v>
      </c>
      <c r="C28" s="643"/>
      <c r="D28" s="643"/>
      <c r="E28" s="643"/>
      <c r="F28" s="643"/>
      <c r="G28" s="643"/>
      <c r="H28" s="643"/>
      <c r="I28" s="643"/>
      <c r="J28" s="643"/>
      <c r="K28" s="643"/>
      <c r="L28" s="643"/>
      <c r="M28" s="643"/>
      <c r="N28" s="643"/>
      <c r="O28" s="643"/>
      <c r="P28" s="643"/>
      <c r="Q28" s="644"/>
      <c r="R28" s="645">
        <v>2607505</v>
      </c>
      <c r="S28" s="646"/>
      <c r="T28" s="646"/>
      <c r="U28" s="646"/>
      <c r="V28" s="646"/>
      <c r="W28" s="646"/>
      <c r="X28" s="646"/>
      <c r="Y28" s="647"/>
      <c r="Z28" s="648">
        <v>0.6</v>
      </c>
      <c r="AA28" s="648"/>
      <c r="AB28" s="648"/>
      <c r="AC28" s="648"/>
      <c r="AD28" s="649" t="s">
        <v>126</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36596560</v>
      </c>
      <c r="CS28" s="646"/>
      <c r="CT28" s="646"/>
      <c r="CU28" s="646"/>
      <c r="CV28" s="646"/>
      <c r="CW28" s="646"/>
      <c r="CX28" s="646"/>
      <c r="CY28" s="647"/>
      <c r="CZ28" s="650">
        <v>9.1999999999999993</v>
      </c>
      <c r="DA28" s="679"/>
      <c r="DB28" s="679"/>
      <c r="DC28" s="683"/>
      <c r="DD28" s="654">
        <v>28590747</v>
      </c>
      <c r="DE28" s="646"/>
      <c r="DF28" s="646"/>
      <c r="DG28" s="646"/>
      <c r="DH28" s="646"/>
      <c r="DI28" s="646"/>
      <c r="DJ28" s="646"/>
      <c r="DK28" s="647"/>
      <c r="DL28" s="654">
        <v>28588031</v>
      </c>
      <c r="DM28" s="646"/>
      <c r="DN28" s="646"/>
      <c r="DO28" s="646"/>
      <c r="DP28" s="646"/>
      <c r="DQ28" s="646"/>
      <c r="DR28" s="646"/>
      <c r="DS28" s="646"/>
      <c r="DT28" s="646"/>
      <c r="DU28" s="646"/>
      <c r="DV28" s="647"/>
      <c r="DW28" s="650">
        <v>14.5</v>
      </c>
      <c r="DX28" s="679"/>
      <c r="DY28" s="679"/>
      <c r="DZ28" s="679"/>
      <c r="EA28" s="679"/>
      <c r="EB28" s="679"/>
      <c r="EC28" s="680"/>
    </row>
    <row r="29" spans="2:133" ht="11.25" customHeight="1" x14ac:dyDescent="0.2">
      <c r="B29" s="642" t="s">
        <v>301</v>
      </c>
      <c r="C29" s="643"/>
      <c r="D29" s="643"/>
      <c r="E29" s="643"/>
      <c r="F29" s="643"/>
      <c r="G29" s="643"/>
      <c r="H29" s="643"/>
      <c r="I29" s="643"/>
      <c r="J29" s="643"/>
      <c r="K29" s="643"/>
      <c r="L29" s="643"/>
      <c r="M29" s="643"/>
      <c r="N29" s="643"/>
      <c r="O29" s="643"/>
      <c r="P29" s="643"/>
      <c r="Q29" s="644"/>
      <c r="R29" s="645">
        <v>5591351</v>
      </c>
      <c r="S29" s="646"/>
      <c r="T29" s="646"/>
      <c r="U29" s="646"/>
      <c r="V29" s="646"/>
      <c r="W29" s="646"/>
      <c r="X29" s="646"/>
      <c r="Y29" s="647"/>
      <c r="Z29" s="648">
        <v>1.4</v>
      </c>
      <c r="AA29" s="648"/>
      <c r="AB29" s="648"/>
      <c r="AC29" s="648"/>
      <c r="AD29" s="649">
        <v>401082</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36594988</v>
      </c>
      <c r="CS29" s="681"/>
      <c r="CT29" s="681"/>
      <c r="CU29" s="681"/>
      <c r="CV29" s="681"/>
      <c r="CW29" s="681"/>
      <c r="CX29" s="681"/>
      <c r="CY29" s="682"/>
      <c r="CZ29" s="650">
        <v>9.1999999999999993</v>
      </c>
      <c r="DA29" s="679"/>
      <c r="DB29" s="679"/>
      <c r="DC29" s="683"/>
      <c r="DD29" s="654">
        <v>28589175</v>
      </c>
      <c r="DE29" s="681"/>
      <c r="DF29" s="681"/>
      <c r="DG29" s="681"/>
      <c r="DH29" s="681"/>
      <c r="DI29" s="681"/>
      <c r="DJ29" s="681"/>
      <c r="DK29" s="682"/>
      <c r="DL29" s="654">
        <v>28586459</v>
      </c>
      <c r="DM29" s="681"/>
      <c r="DN29" s="681"/>
      <c r="DO29" s="681"/>
      <c r="DP29" s="681"/>
      <c r="DQ29" s="681"/>
      <c r="DR29" s="681"/>
      <c r="DS29" s="681"/>
      <c r="DT29" s="681"/>
      <c r="DU29" s="681"/>
      <c r="DV29" s="682"/>
      <c r="DW29" s="650">
        <v>14.5</v>
      </c>
      <c r="DX29" s="679"/>
      <c r="DY29" s="679"/>
      <c r="DZ29" s="679"/>
      <c r="EA29" s="679"/>
      <c r="EB29" s="679"/>
      <c r="EC29" s="680"/>
    </row>
    <row r="30" spans="2:133" ht="11.25" customHeight="1" x14ac:dyDescent="0.2">
      <c r="B30" s="642" t="s">
        <v>304</v>
      </c>
      <c r="C30" s="643"/>
      <c r="D30" s="643"/>
      <c r="E30" s="643"/>
      <c r="F30" s="643"/>
      <c r="G30" s="643"/>
      <c r="H30" s="643"/>
      <c r="I30" s="643"/>
      <c r="J30" s="643"/>
      <c r="K30" s="643"/>
      <c r="L30" s="643"/>
      <c r="M30" s="643"/>
      <c r="N30" s="643"/>
      <c r="O30" s="643"/>
      <c r="P30" s="643"/>
      <c r="Q30" s="644"/>
      <c r="R30" s="645">
        <v>3043692</v>
      </c>
      <c r="S30" s="646"/>
      <c r="T30" s="646"/>
      <c r="U30" s="646"/>
      <c r="V30" s="646"/>
      <c r="W30" s="646"/>
      <c r="X30" s="646"/>
      <c r="Y30" s="647"/>
      <c r="Z30" s="648">
        <v>0.7</v>
      </c>
      <c r="AA30" s="648"/>
      <c r="AB30" s="648"/>
      <c r="AC30" s="648"/>
      <c r="AD30" s="649">
        <v>192530</v>
      </c>
      <c r="AE30" s="649"/>
      <c r="AF30" s="649"/>
      <c r="AG30" s="649"/>
      <c r="AH30" s="649"/>
      <c r="AI30" s="649"/>
      <c r="AJ30" s="649"/>
      <c r="AK30" s="649"/>
      <c r="AL30" s="650">
        <v>0.1</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34075332</v>
      </c>
      <c r="CS30" s="646"/>
      <c r="CT30" s="646"/>
      <c r="CU30" s="646"/>
      <c r="CV30" s="646"/>
      <c r="CW30" s="646"/>
      <c r="CX30" s="646"/>
      <c r="CY30" s="647"/>
      <c r="CZ30" s="650">
        <v>8.6</v>
      </c>
      <c r="DA30" s="679"/>
      <c r="DB30" s="679"/>
      <c r="DC30" s="683"/>
      <c r="DD30" s="654">
        <v>26069519</v>
      </c>
      <c r="DE30" s="646"/>
      <c r="DF30" s="646"/>
      <c r="DG30" s="646"/>
      <c r="DH30" s="646"/>
      <c r="DI30" s="646"/>
      <c r="DJ30" s="646"/>
      <c r="DK30" s="647"/>
      <c r="DL30" s="654">
        <v>26069519</v>
      </c>
      <c r="DM30" s="646"/>
      <c r="DN30" s="646"/>
      <c r="DO30" s="646"/>
      <c r="DP30" s="646"/>
      <c r="DQ30" s="646"/>
      <c r="DR30" s="646"/>
      <c r="DS30" s="646"/>
      <c r="DT30" s="646"/>
      <c r="DU30" s="646"/>
      <c r="DV30" s="647"/>
      <c r="DW30" s="650">
        <v>13.3</v>
      </c>
      <c r="DX30" s="679"/>
      <c r="DY30" s="679"/>
      <c r="DZ30" s="679"/>
      <c r="EA30" s="679"/>
      <c r="EB30" s="679"/>
      <c r="EC30" s="680"/>
    </row>
    <row r="31" spans="2:133" ht="11.25" customHeight="1" x14ac:dyDescent="0.2">
      <c r="B31" s="642" t="s">
        <v>308</v>
      </c>
      <c r="C31" s="643"/>
      <c r="D31" s="643"/>
      <c r="E31" s="643"/>
      <c r="F31" s="643"/>
      <c r="G31" s="643"/>
      <c r="H31" s="643"/>
      <c r="I31" s="643"/>
      <c r="J31" s="643"/>
      <c r="K31" s="643"/>
      <c r="L31" s="643"/>
      <c r="M31" s="643"/>
      <c r="N31" s="643"/>
      <c r="O31" s="643"/>
      <c r="P31" s="643"/>
      <c r="Q31" s="644"/>
      <c r="R31" s="645">
        <v>86294928</v>
      </c>
      <c r="S31" s="646"/>
      <c r="T31" s="646"/>
      <c r="U31" s="646"/>
      <c r="V31" s="646"/>
      <c r="W31" s="646"/>
      <c r="X31" s="646"/>
      <c r="Y31" s="647"/>
      <c r="Z31" s="648">
        <v>21.2</v>
      </c>
      <c r="AA31" s="648"/>
      <c r="AB31" s="648"/>
      <c r="AC31" s="648"/>
      <c r="AD31" s="649" t="s">
        <v>232</v>
      </c>
      <c r="AE31" s="649"/>
      <c r="AF31" s="649"/>
      <c r="AG31" s="649"/>
      <c r="AH31" s="649"/>
      <c r="AI31" s="649"/>
      <c r="AJ31" s="649"/>
      <c r="AK31" s="649"/>
      <c r="AL31" s="650" t="s">
        <v>232</v>
      </c>
      <c r="AM31" s="651"/>
      <c r="AN31" s="651"/>
      <c r="AO31" s="652"/>
      <c r="AP31" s="702" t="s">
        <v>309</v>
      </c>
      <c r="AQ31" s="703"/>
      <c r="AR31" s="703"/>
      <c r="AS31" s="703"/>
      <c r="AT31" s="708" t="s">
        <v>310</v>
      </c>
      <c r="AU31" s="231"/>
      <c r="AV31" s="231"/>
      <c r="AW31" s="231"/>
      <c r="AX31" s="631" t="s">
        <v>184</v>
      </c>
      <c r="AY31" s="632"/>
      <c r="AZ31" s="632"/>
      <c r="BA31" s="632"/>
      <c r="BB31" s="632"/>
      <c r="BC31" s="632"/>
      <c r="BD31" s="632"/>
      <c r="BE31" s="632"/>
      <c r="BF31" s="633"/>
      <c r="BG31" s="713">
        <v>99.1</v>
      </c>
      <c r="BH31" s="700"/>
      <c r="BI31" s="700"/>
      <c r="BJ31" s="700"/>
      <c r="BK31" s="700"/>
      <c r="BL31" s="700"/>
      <c r="BM31" s="640">
        <v>97.7</v>
      </c>
      <c r="BN31" s="700"/>
      <c r="BO31" s="700"/>
      <c r="BP31" s="700"/>
      <c r="BQ31" s="701"/>
      <c r="BR31" s="713">
        <v>99.1</v>
      </c>
      <c r="BS31" s="700"/>
      <c r="BT31" s="700"/>
      <c r="BU31" s="700"/>
      <c r="BV31" s="700"/>
      <c r="BW31" s="700"/>
      <c r="BX31" s="640">
        <v>97.4</v>
      </c>
      <c r="BY31" s="700"/>
      <c r="BZ31" s="700"/>
      <c r="CA31" s="700"/>
      <c r="CB31" s="701"/>
      <c r="CD31" s="687"/>
      <c r="CE31" s="688"/>
      <c r="CF31" s="660" t="s">
        <v>311</v>
      </c>
      <c r="CG31" s="661"/>
      <c r="CH31" s="661"/>
      <c r="CI31" s="661"/>
      <c r="CJ31" s="661"/>
      <c r="CK31" s="661"/>
      <c r="CL31" s="661"/>
      <c r="CM31" s="661"/>
      <c r="CN31" s="661"/>
      <c r="CO31" s="661"/>
      <c r="CP31" s="661"/>
      <c r="CQ31" s="662"/>
      <c r="CR31" s="645">
        <v>2519656</v>
      </c>
      <c r="CS31" s="681"/>
      <c r="CT31" s="681"/>
      <c r="CU31" s="681"/>
      <c r="CV31" s="681"/>
      <c r="CW31" s="681"/>
      <c r="CX31" s="681"/>
      <c r="CY31" s="682"/>
      <c r="CZ31" s="650">
        <v>0.6</v>
      </c>
      <c r="DA31" s="679"/>
      <c r="DB31" s="679"/>
      <c r="DC31" s="683"/>
      <c r="DD31" s="654">
        <v>2519656</v>
      </c>
      <c r="DE31" s="681"/>
      <c r="DF31" s="681"/>
      <c r="DG31" s="681"/>
      <c r="DH31" s="681"/>
      <c r="DI31" s="681"/>
      <c r="DJ31" s="681"/>
      <c r="DK31" s="682"/>
      <c r="DL31" s="654">
        <v>2516940</v>
      </c>
      <c r="DM31" s="681"/>
      <c r="DN31" s="681"/>
      <c r="DO31" s="681"/>
      <c r="DP31" s="681"/>
      <c r="DQ31" s="681"/>
      <c r="DR31" s="681"/>
      <c r="DS31" s="681"/>
      <c r="DT31" s="681"/>
      <c r="DU31" s="681"/>
      <c r="DV31" s="682"/>
      <c r="DW31" s="650">
        <v>1.3</v>
      </c>
      <c r="DX31" s="679"/>
      <c r="DY31" s="679"/>
      <c r="DZ31" s="679"/>
      <c r="EA31" s="679"/>
      <c r="EB31" s="679"/>
      <c r="EC31" s="680"/>
    </row>
    <row r="32" spans="2:133" ht="11.25" customHeight="1" x14ac:dyDescent="0.2">
      <c r="B32" s="691" t="s">
        <v>312</v>
      </c>
      <c r="C32" s="692"/>
      <c r="D32" s="692"/>
      <c r="E32" s="692"/>
      <c r="F32" s="692"/>
      <c r="G32" s="692"/>
      <c r="H32" s="692"/>
      <c r="I32" s="692"/>
      <c r="J32" s="692"/>
      <c r="K32" s="692"/>
      <c r="L32" s="692"/>
      <c r="M32" s="692"/>
      <c r="N32" s="692"/>
      <c r="O32" s="692"/>
      <c r="P32" s="692"/>
      <c r="Q32" s="693"/>
      <c r="R32" s="645">
        <v>4948</v>
      </c>
      <c r="S32" s="646"/>
      <c r="T32" s="646"/>
      <c r="U32" s="646"/>
      <c r="V32" s="646"/>
      <c r="W32" s="646"/>
      <c r="X32" s="646"/>
      <c r="Y32" s="647"/>
      <c r="Z32" s="648">
        <v>0</v>
      </c>
      <c r="AA32" s="648"/>
      <c r="AB32" s="648"/>
      <c r="AC32" s="648"/>
      <c r="AD32" s="649">
        <v>4948</v>
      </c>
      <c r="AE32" s="649"/>
      <c r="AF32" s="649"/>
      <c r="AG32" s="649"/>
      <c r="AH32" s="649"/>
      <c r="AI32" s="649"/>
      <c r="AJ32" s="649"/>
      <c r="AK32" s="649"/>
      <c r="AL32" s="650">
        <v>0</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98.9</v>
      </c>
      <c r="BH32" s="681"/>
      <c r="BI32" s="681"/>
      <c r="BJ32" s="681"/>
      <c r="BK32" s="681"/>
      <c r="BL32" s="681"/>
      <c r="BM32" s="651">
        <v>97.5</v>
      </c>
      <c r="BN32" s="711"/>
      <c r="BO32" s="711"/>
      <c r="BP32" s="711"/>
      <c r="BQ32" s="712"/>
      <c r="BR32" s="714">
        <v>99</v>
      </c>
      <c r="BS32" s="681"/>
      <c r="BT32" s="681"/>
      <c r="BU32" s="681"/>
      <c r="BV32" s="681"/>
      <c r="BW32" s="681"/>
      <c r="BX32" s="651">
        <v>97.4</v>
      </c>
      <c r="BY32" s="711"/>
      <c r="BZ32" s="711"/>
      <c r="CA32" s="711"/>
      <c r="CB32" s="712"/>
      <c r="CD32" s="689"/>
      <c r="CE32" s="690"/>
      <c r="CF32" s="660" t="s">
        <v>315</v>
      </c>
      <c r="CG32" s="661"/>
      <c r="CH32" s="661"/>
      <c r="CI32" s="661"/>
      <c r="CJ32" s="661"/>
      <c r="CK32" s="661"/>
      <c r="CL32" s="661"/>
      <c r="CM32" s="661"/>
      <c r="CN32" s="661"/>
      <c r="CO32" s="661"/>
      <c r="CP32" s="661"/>
      <c r="CQ32" s="662"/>
      <c r="CR32" s="645">
        <v>1572</v>
      </c>
      <c r="CS32" s="646"/>
      <c r="CT32" s="646"/>
      <c r="CU32" s="646"/>
      <c r="CV32" s="646"/>
      <c r="CW32" s="646"/>
      <c r="CX32" s="646"/>
      <c r="CY32" s="647"/>
      <c r="CZ32" s="650">
        <v>0</v>
      </c>
      <c r="DA32" s="679"/>
      <c r="DB32" s="679"/>
      <c r="DC32" s="683"/>
      <c r="DD32" s="654">
        <v>1572</v>
      </c>
      <c r="DE32" s="646"/>
      <c r="DF32" s="646"/>
      <c r="DG32" s="646"/>
      <c r="DH32" s="646"/>
      <c r="DI32" s="646"/>
      <c r="DJ32" s="646"/>
      <c r="DK32" s="647"/>
      <c r="DL32" s="654">
        <v>1572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2">
      <c r="B33" s="642" t="s">
        <v>316</v>
      </c>
      <c r="C33" s="643"/>
      <c r="D33" s="643"/>
      <c r="E33" s="643"/>
      <c r="F33" s="643"/>
      <c r="G33" s="643"/>
      <c r="H33" s="643"/>
      <c r="I33" s="643"/>
      <c r="J33" s="643"/>
      <c r="K33" s="643"/>
      <c r="L33" s="643"/>
      <c r="M33" s="643"/>
      <c r="N33" s="643"/>
      <c r="O33" s="643"/>
      <c r="P33" s="643"/>
      <c r="Q33" s="644"/>
      <c r="R33" s="645">
        <v>27758496</v>
      </c>
      <c r="S33" s="646"/>
      <c r="T33" s="646"/>
      <c r="U33" s="646"/>
      <c r="V33" s="646"/>
      <c r="W33" s="646"/>
      <c r="X33" s="646"/>
      <c r="Y33" s="647"/>
      <c r="Z33" s="648">
        <v>6.8</v>
      </c>
      <c r="AA33" s="648"/>
      <c r="AB33" s="648"/>
      <c r="AC33" s="648"/>
      <c r="AD33" s="649" t="s">
        <v>179</v>
      </c>
      <c r="AE33" s="649"/>
      <c r="AF33" s="649"/>
      <c r="AG33" s="649"/>
      <c r="AH33" s="649"/>
      <c r="AI33" s="649"/>
      <c r="AJ33" s="649"/>
      <c r="AK33" s="649"/>
      <c r="AL33" s="650" t="s">
        <v>232</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99.2</v>
      </c>
      <c r="BH33" s="716"/>
      <c r="BI33" s="716"/>
      <c r="BJ33" s="716"/>
      <c r="BK33" s="716"/>
      <c r="BL33" s="716"/>
      <c r="BM33" s="717">
        <v>97.7</v>
      </c>
      <c r="BN33" s="716"/>
      <c r="BO33" s="716"/>
      <c r="BP33" s="716"/>
      <c r="BQ33" s="718"/>
      <c r="BR33" s="715">
        <v>99.1</v>
      </c>
      <c r="BS33" s="716"/>
      <c r="BT33" s="716"/>
      <c r="BU33" s="716"/>
      <c r="BV33" s="716"/>
      <c r="BW33" s="716"/>
      <c r="BX33" s="717">
        <v>97.1</v>
      </c>
      <c r="BY33" s="716"/>
      <c r="BZ33" s="716"/>
      <c r="CA33" s="716"/>
      <c r="CB33" s="718"/>
      <c r="CD33" s="660" t="s">
        <v>318</v>
      </c>
      <c r="CE33" s="661"/>
      <c r="CF33" s="661"/>
      <c r="CG33" s="661"/>
      <c r="CH33" s="661"/>
      <c r="CI33" s="661"/>
      <c r="CJ33" s="661"/>
      <c r="CK33" s="661"/>
      <c r="CL33" s="661"/>
      <c r="CM33" s="661"/>
      <c r="CN33" s="661"/>
      <c r="CO33" s="661"/>
      <c r="CP33" s="661"/>
      <c r="CQ33" s="662"/>
      <c r="CR33" s="645">
        <v>103152715</v>
      </c>
      <c r="CS33" s="681"/>
      <c r="CT33" s="681"/>
      <c r="CU33" s="681"/>
      <c r="CV33" s="681"/>
      <c r="CW33" s="681"/>
      <c r="CX33" s="681"/>
      <c r="CY33" s="682"/>
      <c r="CZ33" s="650">
        <v>25.9</v>
      </c>
      <c r="DA33" s="679"/>
      <c r="DB33" s="679"/>
      <c r="DC33" s="683"/>
      <c r="DD33" s="654">
        <v>77104313</v>
      </c>
      <c r="DE33" s="681"/>
      <c r="DF33" s="681"/>
      <c r="DG33" s="681"/>
      <c r="DH33" s="681"/>
      <c r="DI33" s="681"/>
      <c r="DJ33" s="681"/>
      <c r="DK33" s="682"/>
      <c r="DL33" s="654">
        <v>51463929</v>
      </c>
      <c r="DM33" s="681"/>
      <c r="DN33" s="681"/>
      <c r="DO33" s="681"/>
      <c r="DP33" s="681"/>
      <c r="DQ33" s="681"/>
      <c r="DR33" s="681"/>
      <c r="DS33" s="681"/>
      <c r="DT33" s="681"/>
      <c r="DU33" s="681"/>
      <c r="DV33" s="682"/>
      <c r="DW33" s="650">
        <v>26.2</v>
      </c>
      <c r="DX33" s="679"/>
      <c r="DY33" s="679"/>
      <c r="DZ33" s="679"/>
      <c r="EA33" s="679"/>
      <c r="EB33" s="679"/>
      <c r="EC33" s="680"/>
    </row>
    <row r="34" spans="2:133" ht="11.25" customHeight="1" x14ac:dyDescent="0.2">
      <c r="B34" s="642" t="s">
        <v>319</v>
      </c>
      <c r="C34" s="643"/>
      <c r="D34" s="643"/>
      <c r="E34" s="643"/>
      <c r="F34" s="643"/>
      <c r="G34" s="643"/>
      <c r="H34" s="643"/>
      <c r="I34" s="643"/>
      <c r="J34" s="643"/>
      <c r="K34" s="643"/>
      <c r="L34" s="643"/>
      <c r="M34" s="643"/>
      <c r="N34" s="643"/>
      <c r="O34" s="643"/>
      <c r="P34" s="643"/>
      <c r="Q34" s="644"/>
      <c r="R34" s="645">
        <v>1165135</v>
      </c>
      <c r="S34" s="646"/>
      <c r="T34" s="646"/>
      <c r="U34" s="646"/>
      <c r="V34" s="646"/>
      <c r="W34" s="646"/>
      <c r="X34" s="646"/>
      <c r="Y34" s="647"/>
      <c r="Z34" s="648">
        <v>0.3</v>
      </c>
      <c r="AA34" s="648"/>
      <c r="AB34" s="648"/>
      <c r="AC34" s="648"/>
      <c r="AD34" s="649">
        <v>1200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37883316</v>
      </c>
      <c r="CS34" s="646"/>
      <c r="CT34" s="646"/>
      <c r="CU34" s="646"/>
      <c r="CV34" s="646"/>
      <c r="CW34" s="646"/>
      <c r="CX34" s="646"/>
      <c r="CY34" s="647"/>
      <c r="CZ34" s="650">
        <v>9.5</v>
      </c>
      <c r="DA34" s="679"/>
      <c r="DB34" s="679"/>
      <c r="DC34" s="683"/>
      <c r="DD34" s="654">
        <v>27909676</v>
      </c>
      <c r="DE34" s="646"/>
      <c r="DF34" s="646"/>
      <c r="DG34" s="646"/>
      <c r="DH34" s="646"/>
      <c r="DI34" s="646"/>
      <c r="DJ34" s="646"/>
      <c r="DK34" s="647"/>
      <c r="DL34" s="654">
        <v>19942545</v>
      </c>
      <c r="DM34" s="646"/>
      <c r="DN34" s="646"/>
      <c r="DO34" s="646"/>
      <c r="DP34" s="646"/>
      <c r="DQ34" s="646"/>
      <c r="DR34" s="646"/>
      <c r="DS34" s="646"/>
      <c r="DT34" s="646"/>
      <c r="DU34" s="646"/>
      <c r="DV34" s="647"/>
      <c r="DW34" s="650">
        <v>10.1</v>
      </c>
      <c r="DX34" s="679"/>
      <c r="DY34" s="679"/>
      <c r="DZ34" s="679"/>
      <c r="EA34" s="679"/>
      <c r="EB34" s="679"/>
      <c r="EC34" s="680"/>
    </row>
    <row r="35" spans="2:133" ht="11.25" customHeight="1" x14ac:dyDescent="0.2">
      <c r="B35" s="642" t="s">
        <v>321</v>
      </c>
      <c r="C35" s="643"/>
      <c r="D35" s="643"/>
      <c r="E35" s="643"/>
      <c r="F35" s="643"/>
      <c r="G35" s="643"/>
      <c r="H35" s="643"/>
      <c r="I35" s="643"/>
      <c r="J35" s="643"/>
      <c r="K35" s="643"/>
      <c r="L35" s="643"/>
      <c r="M35" s="643"/>
      <c r="N35" s="643"/>
      <c r="O35" s="643"/>
      <c r="P35" s="643"/>
      <c r="Q35" s="644"/>
      <c r="R35" s="645">
        <v>393084</v>
      </c>
      <c r="S35" s="646"/>
      <c r="T35" s="646"/>
      <c r="U35" s="646"/>
      <c r="V35" s="646"/>
      <c r="W35" s="646"/>
      <c r="X35" s="646"/>
      <c r="Y35" s="647"/>
      <c r="Z35" s="648">
        <v>0.1</v>
      </c>
      <c r="AA35" s="648"/>
      <c r="AB35" s="648"/>
      <c r="AC35" s="648"/>
      <c r="AD35" s="649" t="s">
        <v>232</v>
      </c>
      <c r="AE35" s="649"/>
      <c r="AF35" s="649"/>
      <c r="AG35" s="649"/>
      <c r="AH35" s="649"/>
      <c r="AI35" s="649"/>
      <c r="AJ35" s="649"/>
      <c r="AK35" s="649"/>
      <c r="AL35" s="650" t="s">
        <v>232</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3267681</v>
      </c>
      <c r="CS35" s="681"/>
      <c r="CT35" s="681"/>
      <c r="CU35" s="681"/>
      <c r="CV35" s="681"/>
      <c r="CW35" s="681"/>
      <c r="CX35" s="681"/>
      <c r="CY35" s="682"/>
      <c r="CZ35" s="650">
        <v>0.8</v>
      </c>
      <c r="DA35" s="679"/>
      <c r="DB35" s="679"/>
      <c r="DC35" s="683"/>
      <c r="DD35" s="654">
        <v>2310840</v>
      </c>
      <c r="DE35" s="681"/>
      <c r="DF35" s="681"/>
      <c r="DG35" s="681"/>
      <c r="DH35" s="681"/>
      <c r="DI35" s="681"/>
      <c r="DJ35" s="681"/>
      <c r="DK35" s="682"/>
      <c r="DL35" s="654">
        <v>2310840</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2">
      <c r="B36" s="642" t="s">
        <v>325</v>
      </c>
      <c r="C36" s="643"/>
      <c r="D36" s="643"/>
      <c r="E36" s="643"/>
      <c r="F36" s="643"/>
      <c r="G36" s="643"/>
      <c r="H36" s="643"/>
      <c r="I36" s="643"/>
      <c r="J36" s="643"/>
      <c r="K36" s="643"/>
      <c r="L36" s="643"/>
      <c r="M36" s="643"/>
      <c r="N36" s="643"/>
      <c r="O36" s="643"/>
      <c r="P36" s="643"/>
      <c r="Q36" s="644"/>
      <c r="R36" s="645">
        <v>7509648</v>
      </c>
      <c r="S36" s="646"/>
      <c r="T36" s="646"/>
      <c r="U36" s="646"/>
      <c r="V36" s="646"/>
      <c r="W36" s="646"/>
      <c r="X36" s="646"/>
      <c r="Y36" s="647"/>
      <c r="Z36" s="648">
        <v>1.8</v>
      </c>
      <c r="AA36" s="648"/>
      <c r="AB36" s="648"/>
      <c r="AC36" s="648"/>
      <c r="AD36" s="649" t="s">
        <v>232</v>
      </c>
      <c r="AE36" s="649"/>
      <c r="AF36" s="649"/>
      <c r="AG36" s="649"/>
      <c r="AH36" s="649"/>
      <c r="AI36" s="649"/>
      <c r="AJ36" s="649"/>
      <c r="AK36" s="649"/>
      <c r="AL36" s="650" t="s">
        <v>126</v>
      </c>
      <c r="AM36" s="651"/>
      <c r="AN36" s="651"/>
      <c r="AO36" s="652"/>
      <c r="AP36" s="235"/>
      <c r="AQ36" s="719" t="s">
        <v>326</v>
      </c>
      <c r="AR36" s="720"/>
      <c r="AS36" s="720"/>
      <c r="AT36" s="720"/>
      <c r="AU36" s="720"/>
      <c r="AV36" s="720"/>
      <c r="AW36" s="720"/>
      <c r="AX36" s="720"/>
      <c r="AY36" s="721"/>
      <c r="AZ36" s="634">
        <v>36126593</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-832191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20295794</v>
      </c>
      <c r="CS36" s="646"/>
      <c r="CT36" s="646"/>
      <c r="CU36" s="646"/>
      <c r="CV36" s="646"/>
      <c r="CW36" s="646"/>
      <c r="CX36" s="646"/>
      <c r="CY36" s="647"/>
      <c r="CZ36" s="650">
        <v>5.0999999999999996</v>
      </c>
      <c r="DA36" s="679"/>
      <c r="DB36" s="679"/>
      <c r="DC36" s="683"/>
      <c r="DD36" s="654">
        <v>16917196</v>
      </c>
      <c r="DE36" s="646"/>
      <c r="DF36" s="646"/>
      <c r="DG36" s="646"/>
      <c r="DH36" s="646"/>
      <c r="DI36" s="646"/>
      <c r="DJ36" s="646"/>
      <c r="DK36" s="647"/>
      <c r="DL36" s="654">
        <v>9006265</v>
      </c>
      <c r="DM36" s="646"/>
      <c r="DN36" s="646"/>
      <c r="DO36" s="646"/>
      <c r="DP36" s="646"/>
      <c r="DQ36" s="646"/>
      <c r="DR36" s="646"/>
      <c r="DS36" s="646"/>
      <c r="DT36" s="646"/>
      <c r="DU36" s="646"/>
      <c r="DV36" s="647"/>
      <c r="DW36" s="650">
        <v>4.5999999999999996</v>
      </c>
      <c r="DX36" s="679"/>
      <c r="DY36" s="679"/>
      <c r="DZ36" s="679"/>
      <c r="EA36" s="679"/>
      <c r="EB36" s="679"/>
      <c r="EC36" s="680"/>
    </row>
    <row r="37" spans="2:133" ht="11.25" customHeight="1" x14ac:dyDescent="0.2">
      <c r="B37" s="642" t="s">
        <v>329</v>
      </c>
      <c r="C37" s="643"/>
      <c r="D37" s="643"/>
      <c r="E37" s="643"/>
      <c r="F37" s="643"/>
      <c r="G37" s="643"/>
      <c r="H37" s="643"/>
      <c r="I37" s="643"/>
      <c r="J37" s="643"/>
      <c r="K37" s="643"/>
      <c r="L37" s="643"/>
      <c r="M37" s="643"/>
      <c r="N37" s="643"/>
      <c r="O37" s="643"/>
      <c r="P37" s="643"/>
      <c r="Q37" s="644"/>
      <c r="R37" s="645">
        <v>10820079</v>
      </c>
      <c r="S37" s="646"/>
      <c r="T37" s="646"/>
      <c r="U37" s="646"/>
      <c r="V37" s="646"/>
      <c r="W37" s="646"/>
      <c r="X37" s="646"/>
      <c r="Y37" s="647"/>
      <c r="Z37" s="648">
        <v>2.7</v>
      </c>
      <c r="AA37" s="648"/>
      <c r="AB37" s="648"/>
      <c r="AC37" s="648"/>
      <c r="AD37" s="649" t="s">
        <v>179</v>
      </c>
      <c r="AE37" s="649"/>
      <c r="AF37" s="649"/>
      <c r="AG37" s="649"/>
      <c r="AH37" s="649"/>
      <c r="AI37" s="649"/>
      <c r="AJ37" s="649"/>
      <c r="AK37" s="649"/>
      <c r="AL37" s="650" t="s">
        <v>126</v>
      </c>
      <c r="AM37" s="651"/>
      <c r="AN37" s="651"/>
      <c r="AO37" s="652"/>
      <c r="AQ37" s="723" t="s">
        <v>330</v>
      </c>
      <c r="AR37" s="724"/>
      <c r="AS37" s="724"/>
      <c r="AT37" s="724"/>
      <c r="AU37" s="724"/>
      <c r="AV37" s="724"/>
      <c r="AW37" s="724"/>
      <c r="AX37" s="724"/>
      <c r="AY37" s="725"/>
      <c r="AZ37" s="645">
        <v>5939524</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-3105910</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218245</v>
      </c>
      <c r="CS37" s="681"/>
      <c r="CT37" s="681"/>
      <c r="CU37" s="681"/>
      <c r="CV37" s="681"/>
      <c r="CW37" s="681"/>
      <c r="CX37" s="681"/>
      <c r="CY37" s="682"/>
      <c r="CZ37" s="650">
        <v>0.1</v>
      </c>
      <c r="DA37" s="679"/>
      <c r="DB37" s="679"/>
      <c r="DC37" s="683"/>
      <c r="DD37" s="654">
        <v>217445</v>
      </c>
      <c r="DE37" s="681"/>
      <c r="DF37" s="681"/>
      <c r="DG37" s="681"/>
      <c r="DH37" s="681"/>
      <c r="DI37" s="681"/>
      <c r="DJ37" s="681"/>
      <c r="DK37" s="682"/>
      <c r="DL37" s="654">
        <v>217445</v>
      </c>
      <c r="DM37" s="681"/>
      <c r="DN37" s="681"/>
      <c r="DO37" s="681"/>
      <c r="DP37" s="681"/>
      <c r="DQ37" s="681"/>
      <c r="DR37" s="681"/>
      <c r="DS37" s="681"/>
      <c r="DT37" s="681"/>
      <c r="DU37" s="681"/>
      <c r="DV37" s="682"/>
      <c r="DW37" s="650">
        <v>0.1</v>
      </c>
      <c r="DX37" s="679"/>
      <c r="DY37" s="679"/>
      <c r="DZ37" s="679"/>
      <c r="EA37" s="679"/>
      <c r="EB37" s="679"/>
      <c r="EC37" s="680"/>
    </row>
    <row r="38" spans="2:133" ht="11.25" customHeight="1" x14ac:dyDescent="0.2">
      <c r="B38" s="642" t="s">
        <v>333</v>
      </c>
      <c r="C38" s="643"/>
      <c r="D38" s="643"/>
      <c r="E38" s="643"/>
      <c r="F38" s="643"/>
      <c r="G38" s="643"/>
      <c r="H38" s="643"/>
      <c r="I38" s="643"/>
      <c r="J38" s="643"/>
      <c r="K38" s="643"/>
      <c r="L38" s="643"/>
      <c r="M38" s="643"/>
      <c r="N38" s="643"/>
      <c r="O38" s="643"/>
      <c r="P38" s="643"/>
      <c r="Q38" s="644"/>
      <c r="R38" s="645">
        <v>14679232</v>
      </c>
      <c r="S38" s="646"/>
      <c r="T38" s="646"/>
      <c r="U38" s="646"/>
      <c r="V38" s="646"/>
      <c r="W38" s="646"/>
      <c r="X38" s="646"/>
      <c r="Y38" s="647"/>
      <c r="Z38" s="648">
        <v>3.6</v>
      </c>
      <c r="AA38" s="648"/>
      <c r="AB38" s="648"/>
      <c r="AC38" s="648"/>
      <c r="AD38" s="649">
        <v>249</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1242869</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96975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28588968</v>
      </c>
      <c r="CS38" s="646"/>
      <c r="CT38" s="646"/>
      <c r="CU38" s="646"/>
      <c r="CV38" s="646"/>
      <c r="CW38" s="646"/>
      <c r="CX38" s="646"/>
      <c r="CY38" s="647"/>
      <c r="CZ38" s="650">
        <v>7.2</v>
      </c>
      <c r="DA38" s="679"/>
      <c r="DB38" s="679"/>
      <c r="DC38" s="683"/>
      <c r="DD38" s="654">
        <v>22727508</v>
      </c>
      <c r="DE38" s="646"/>
      <c r="DF38" s="646"/>
      <c r="DG38" s="646"/>
      <c r="DH38" s="646"/>
      <c r="DI38" s="646"/>
      <c r="DJ38" s="646"/>
      <c r="DK38" s="647"/>
      <c r="DL38" s="654">
        <v>20204279</v>
      </c>
      <c r="DM38" s="646"/>
      <c r="DN38" s="646"/>
      <c r="DO38" s="646"/>
      <c r="DP38" s="646"/>
      <c r="DQ38" s="646"/>
      <c r="DR38" s="646"/>
      <c r="DS38" s="646"/>
      <c r="DT38" s="646"/>
      <c r="DU38" s="646"/>
      <c r="DV38" s="647"/>
      <c r="DW38" s="650">
        <v>10.3</v>
      </c>
      <c r="DX38" s="679"/>
      <c r="DY38" s="679"/>
      <c r="DZ38" s="679"/>
      <c r="EA38" s="679"/>
      <c r="EB38" s="679"/>
      <c r="EC38" s="680"/>
    </row>
    <row r="39" spans="2:133" ht="11.25" customHeight="1" x14ac:dyDescent="0.2">
      <c r="B39" s="642" t="s">
        <v>337</v>
      </c>
      <c r="C39" s="643"/>
      <c r="D39" s="643"/>
      <c r="E39" s="643"/>
      <c r="F39" s="643"/>
      <c r="G39" s="643"/>
      <c r="H39" s="643"/>
      <c r="I39" s="643"/>
      <c r="J39" s="643"/>
      <c r="K39" s="643"/>
      <c r="L39" s="643"/>
      <c r="M39" s="643"/>
      <c r="N39" s="643"/>
      <c r="O39" s="643"/>
      <c r="P39" s="643"/>
      <c r="Q39" s="644"/>
      <c r="R39" s="645">
        <v>61063488</v>
      </c>
      <c r="S39" s="646"/>
      <c r="T39" s="646"/>
      <c r="U39" s="646"/>
      <c r="V39" s="646"/>
      <c r="W39" s="646"/>
      <c r="X39" s="646"/>
      <c r="Y39" s="647"/>
      <c r="Z39" s="648">
        <v>15</v>
      </c>
      <c r="AA39" s="648"/>
      <c r="AB39" s="648"/>
      <c r="AC39" s="648"/>
      <c r="AD39" s="649" t="s">
        <v>232</v>
      </c>
      <c r="AE39" s="649"/>
      <c r="AF39" s="649"/>
      <c r="AG39" s="649"/>
      <c r="AH39" s="649"/>
      <c r="AI39" s="649"/>
      <c r="AJ39" s="649"/>
      <c r="AK39" s="649"/>
      <c r="AL39" s="650" t="s">
        <v>232</v>
      </c>
      <c r="AM39" s="651"/>
      <c r="AN39" s="651"/>
      <c r="AO39" s="652"/>
      <c r="AQ39" s="723" t="s">
        <v>338</v>
      </c>
      <c r="AR39" s="724"/>
      <c r="AS39" s="724"/>
      <c r="AT39" s="724"/>
      <c r="AU39" s="724"/>
      <c r="AV39" s="724"/>
      <c r="AW39" s="724"/>
      <c r="AX39" s="724"/>
      <c r="AY39" s="725"/>
      <c r="AZ39" s="645">
        <v>451600</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152570</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7803145</v>
      </c>
      <c r="CS39" s="681"/>
      <c r="CT39" s="681"/>
      <c r="CU39" s="681"/>
      <c r="CV39" s="681"/>
      <c r="CW39" s="681"/>
      <c r="CX39" s="681"/>
      <c r="CY39" s="682"/>
      <c r="CZ39" s="650">
        <v>2</v>
      </c>
      <c r="DA39" s="679"/>
      <c r="DB39" s="679"/>
      <c r="DC39" s="683"/>
      <c r="DD39" s="654">
        <v>5496084</v>
      </c>
      <c r="DE39" s="681"/>
      <c r="DF39" s="681"/>
      <c r="DG39" s="681"/>
      <c r="DH39" s="681"/>
      <c r="DI39" s="681"/>
      <c r="DJ39" s="681"/>
      <c r="DK39" s="682"/>
      <c r="DL39" s="654" t="s">
        <v>126</v>
      </c>
      <c r="DM39" s="681"/>
      <c r="DN39" s="681"/>
      <c r="DO39" s="681"/>
      <c r="DP39" s="681"/>
      <c r="DQ39" s="681"/>
      <c r="DR39" s="681"/>
      <c r="DS39" s="681"/>
      <c r="DT39" s="681"/>
      <c r="DU39" s="681"/>
      <c r="DV39" s="682"/>
      <c r="DW39" s="650" t="s">
        <v>232</v>
      </c>
      <c r="DX39" s="679"/>
      <c r="DY39" s="679"/>
      <c r="DZ39" s="679"/>
      <c r="EA39" s="679"/>
      <c r="EB39" s="679"/>
      <c r="EC39" s="680"/>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232</v>
      </c>
      <c r="AA40" s="648"/>
      <c r="AB40" s="648"/>
      <c r="AC40" s="648"/>
      <c r="AD40" s="649" t="s">
        <v>179</v>
      </c>
      <c r="AE40" s="649"/>
      <c r="AF40" s="649"/>
      <c r="AG40" s="649"/>
      <c r="AH40" s="649"/>
      <c r="AI40" s="649"/>
      <c r="AJ40" s="649"/>
      <c r="AK40" s="649"/>
      <c r="AL40" s="650" t="s">
        <v>126</v>
      </c>
      <c r="AM40" s="651"/>
      <c r="AN40" s="651"/>
      <c r="AO40" s="652"/>
      <c r="AQ40" s="723" t="s">
        <v>342</v>
      </c>
      <c r="AR40" s="724"/>
      <c r="AS40" s="724"/>
      <c r="AT40" s="724"/>
      <c r="AU40" s="724"/>
      <c r="AV40" s="724"/>
      <c r="AW40" s="724"/>
      <c r="AX40" s="724"/>
      <c r="AY40" s="725"/>
      <c r="AZ40" s="645">
        <v>149876</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98</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5313811</v>
      </c>
      <c r="CS40" s="646"/>
      <c r="CT40" s="646"/>
      <c r="CU40" s="646"/>
      <c r="CV40" s="646"/>
      <c r="CW40" s="646"/>
      <c r="CX40" s="646"/>
      <c r="CY40" s="647"/>
      <c r="CZ40" s="650">
        <v>1.3</v>
      </c>
      <c r="DA40" s="679"/>
      <c r="DB40" s="679"/>
      <c r="DC40" s="683"/>
      <c r="DD40" s="654">
        <v>1743009</v>
      </c>
      <c r="DE40" s="646"/>
      <c r="DF40" s="646"/>
      <c r="DG40" s="646"/>
      <c r="DH40" s="646"/>
      <c r="DI40" s="646"/>
      <c r="DJ40" s="646"/>
      <c r="DK40" s="647"/>
      <c r="DL40" s="654" t="s">
        <v>126</v>
      </c>
      <c r="DM40" s="646"/>
      <c r="DN40" s="646"/>
      <c r="DO40" s="646"/>
      <c r="DP40" s="646"/>
      <c r="DQ40" s="646"/>
      <c r="DR40" s="646"/>
      <c r="DS40" s="646"/>
      <c r="DT40" s="646"/>
      <c r="DU40" s="646"/>
      <c r="DV40" s="647"/>
      <c r="DW40" s="650" t="s">
        <v>126</v>
      </c>
      <c r="DX40" s="679"/>
      <c r="DY40" s="679"/>
      <c r="DZ40" s="679"/>
      <c r="EA40" s="679"/>
      <c r="EB40" s="679"/>
      <c r="EC40" s="680"/>
    </row>
    <row r="41" spans="2:133" ht="11.25" customHeight="1" x14ac:dyDescent="0.2">
      <c r="B41" s="642" t="s">
        <v>346</v>
      </c>
      <c r="C41" s="643"/>
      <c r="D41" s="643"/>
      <c r="E41" s="643"/>
      <c r="F41" s="643"/>
      <c r="G41" s="643"/>
      <c r="H41" s="643"/>
      <c r="I41" s="643"/>
      <c r="J41" s="643"/>
      <c r="K41" s="643"/>
      <c r="L41" s="643"/>
      <c r="M41" s="643"/>
      <c r="N41" s="643"/>
      <c r="O41" s="643"/>
      <c r="P41" s="643"/>
      <c r="Q41" s="644"/>
      <c r="R41" s="645">
        <v>18268088</v>
      </c>
      <c r="S41" s="646"/>
      <c r="T41" s="646"/>
      <c r="U41" s="646"/>
      <c r="V41" s="646"/>
      <c r="W41" s="646"/>
      <c r="X41" s="646"/>
      <c r="Y41" s="647"/>
      <c r="Z41" s="648">
        <v>4.5</v>
      </c>
      <c r="AA41" s="648"/>
      <c r="AB41" s="648"/>
      <c r="AC41" s="648"/>
      <c r="AD41" s="649" t="s">
        <v>179</v>
      </c>
      <c r="AE41" s="649"/>
      <c r="AF41" s="649"/>
      <c r="AG41" s="649"/>
      <c r="AH41" s="649"/>
      <c r="AI41" s="649"/>
      <c r="AJ41" s="649"/>
      <c r="AK41" s="649"/>
      <c r="AL41" s="650" t="s">
        <v>232</v>
      </c>
      <c r="AM41" s="651"/>
      <c r="AN41" s="651"/>
      <c r="AO41" s="652"/>
      <c r="AQ41" s="723" t="s">
        <v>347</v>
      </c>
      <c r="AR41" s="724"/>
      <c r="AS41" s="724"/>
      <c r="AT41" s="724"/>
      <c r="AU41" s="724"/>
      <c r="AV41" s="724"/>
      <c r="AW41" s="724"/>
      <c r="AX41" s="724"/>
      <c r="AY41" s="725"/>
      <c r="AZ41" s="645">
        <v>9109564</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126</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126</v>
      </c>
      <c r="CS41" s="681"/>
      <c r="CT41" s="681"/>
      <c r="CU41" s="681"/>
      <c r="CV41" s="681"/>
      <c r="CW41" s="681"/>
      <c r="CX41" s="681"/>
      <c r="CY41" s="682"/>
      <c r="CZ41" s="650" t="s">
        <v>232</v>
      </c>
      <c r="DA41" s="679"/>
      <c r="DB41" s="679"/>
      <c r="DC41" s="683"/>
      <c r="DD41" s="654" t="s">
        <v>232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350</v>
      </c>
      <c r="C42" s="696"/>
      <c r="D42" s="696"/>
      <c r="E42" s="696"/>
      <c r="F42" s="696"/>
      <c r="G42" s="696"/>
      <c r="H42" s="696"/>
      <c r="I42" s="696"/>
      <c r="J42" s="696"/>
      <c r="K42" s="696"/>
      <c r="L42" s="696"/>
      <c r="M42" s="696"/>
      <c r="N42" s="696"/>
      <c r="O42" s="696"/>
      <c r="P42" s="696"/>
      <c r="Q42" s="697"/>
      <c r="R42" s="730">
        <v>407076330</v>
      </c>
      <c r="S42" s="731"/>
      <c r="T42" s="731"/>
      <c r="U42" s="731"/>
      <c r="V42" s="731"/>
      <c r="W42" s="731"/>
      <c r="X42" s="731"/>
      <c r="Y42" s="739"/>
      <c r="Z42" s="740">
        <v>100</v>
      </c>
      <c r="AA42" s="740"/>
      <c r="AB42" s="740"/>
      <c r="AC42" s="740"/>
      <c r="AD42" s="741">
        <v>178315282</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19233160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357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76046681</v>
      </c>
      <c r="CS42" s="646"/>
      <c r="CT42" s="646"/>
      <c r="CU42" s="646"/>
      <c r="CV42" s="646"/>
      <c r="CW42" s="646"/>
      <c r="CX42" s="646"/>
      <c r="CY42" s="647"/>
      <c r="CZ42" s="650">
        <v>19.100000000000001</v>
      </c>
      <c r="DA42" s="651"/>
      <c r="DB42" s="651"/>
      <c r="DC42" s="663"/>
      <c r="DD42" s="654">
        <v>5155723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331832</v>
      </c>
      <c r="CS43" s="681"/>
      <c r="CT43" s="681"/>
      <c r="CU43" s="681"/>
      <c r="CV43" s="681"/>
      <c r="CW43" s="681"/>
      <c r="CX43" s="681"/>
      <c r="CY43" s="682"/>
      <c r="CZ43" s="650">
        <v>0.1</v>
      </c>
      <c r="DA43" s="679"/>
      <c r="DB43" s="679"/>
      <c r="DC43" s="683"/>
      <c r="DD43" s="654">
        <v>331832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302</v>
      </c>
      <c r="CE44" s="758"/>
      <c r="CF44" s="642" t="s">
        <v>355</v>
      </c>
      <c r="CG44" s="643"/>
      <c r="CH44" s="643"/>
      <c r="CI44" s="643"/>
      <c r="CJ44" s="643"/>
      <c r="CK44" s="643"/>
      <c r="CL44" s="643"/>
      <c r="CM44" s="643"/>
      <c r="CN44" s="643"/>
      <c r="CO44" s="643"/>
      <c r="CP44" s="643"/>
      <c r="CQ44" s="644"/>
      <c r="CR44" s="645">
        <v>67300225</v>
      </c>
      <c r="CS44" s="646"/>
      <c r="CT44" s="646"/>
      <c r="CU44" s="646"/>
      <c r="CV44" s="646"/>
      <c r="CW44" s="646"/>
      <c r="CX44" s="646"/>
      <c r="CY44" s="647"/>
      <c r="CZ44" s="650">
        <v>16.899999999999999</v>
      </c>
      <c r="DA44" s="651"/>
      <c r="DB44" s="651"/>
      <c r="DC44" s="663"/>
      <c r="DD44" s="654">
        <v>5119882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38886853</v>
      </c>
      <c r="CS45" s="681"/>
      <c r="CT45" s="681"/>
      <c r="CU45" s="681"/>
      <c r="CV45" s="681"/>
      <c r="CW45" s="681"/>
      <c r="CX45" s="681"/>
      <c r="CY45" s="682"/>
      <c r="CZ45" s="650">
        <v>9.8000000000000007</v>
      </c>
      <c r="DA45" s="679"/>
      <c r="DB45" s="679"/>
      <c r="DC45" s="683"/>
      <c r="DD45" s="654">
        <v>1177890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26251496</v>
      </c>
      <c r="CS46" s="646"/>
      <c r="CT46" s="646"/>
      <c r="CU46" s="646"/>
      <c r="CV46" s="646"/>
      <c r="CW46" s="646"/>
      <c r="CX46" s="646"/>
      <c r="CY46" s="647"/>
      <c r="CZ46" s="650">
        <v>6.6</v>
      </c>
      <c r="DA46" s="651"/>
      <c r="DB46" s="651"/>
      <c r="DC46" s="663"/>
      <c r="DD46" s="654">
        <v>3701696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8746456</v>
      </c>
      <c r="CS47" s="681"/>
      <c r="CT47" s="681"/>
      <c r="CU47" s="681"/>
      <c r="CV47" s="681"/>
      <c r="CW47" s="681"/>
      <c r="CX47" s="681"/>
      <c r="CY47" s="682"/>
      <c r="CZ47" s="650">
        <v>2.2000000000000002</v>
      </c>
      <c r="DA47" s="679"/>
      <c r="DB47" s="679"/>
      <c r="DC47" s="683"/>
      <c r="DD47" s="654">
        <v>35841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232</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363</v>
      </c>
      <c r="CE49" s="696"/>
      <c r="CF49" s="696"/>
      <c r="CG49" s="696"/>
      <c r="CH49" s="696"/>
      <c r="CI49" s="696"/>
      <c r="CJ49" s="696"/>
      <c r="CK49" s="696"/>
      <c r="CL49" s="696"/>
      <c r="CM49" s="696"/>
      <c r="CN49" s="696"/>
      <c r="CO49" s="696"/>
      <c r="CP49" s="696"/>
      <c r="CQ49" s="697"/>
      <c r="CR49" s="730">
        <v>398501331</v>
      </c>
      <c r="CS49" s="716"/>
      <c r="CT49" s="716"/>
      <c r="CU49" s="716"/>
      <c r="CV49" s="716"/>
      <c r="CW49" s="716"/>
      <c r="CX49" s="716"/>
      <c r="CY49" s="747"/>
      <c r="CZ49" s="742">
        <v>100</v>
      </c>
      <c r="DA49" s="748"/>
      <c r="DB49" s="748"/>
      <c r="DC49" s="749"/>
      <c r="DD49" s="750">
        <v>213873210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7PGmKTfpRbZ5veX//gdvyOc33riXJ6730BKA4DFIjzSfYzXp717YXqTJtqkJ61HesmGopptYg2D/wFh2XuE04g==" saltValue="NSJ50Bvj32vW8PYBUmKC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396304</v>
      </c>
      <c r="R7" s="781"/>
      <c r="S7" s="781"/>
      <c r="T7" s="781"/>
      <c r="U7" s="781"/>
      <c r="V7" s="781">
        <v>388347</v>
      </c>
      <c r="W7" s="781"/>
      <c r="X7" s="781"/>
      <c r="Y7" s="781"/>
      <c r="Z7" s="781"/>
      <c r="AA7" s="781">
        <v>7957</v>
      </c>
      <c r="AB7" s="781"/>
      <c r="AC7" s="781"/>
      <c r="AD7" s="781"/>
      <c r="AE7" s="782"/>
      <c r="AF7" s="783">
        <v>6208</v>
      </c>
      <c r="AG7" s="784"/>
      <c r="AH7" s="784"/>
      <c r="AI7" s="784"/>
      <c r="AJ7" s="785"/>
      <c r="AK7" s="820">
        <v>7518</v>
      </c>
      <c r="AL7" s="821"/>
      <c r="AM7" s="821"/>
      <c r="AN7" s="821"/>
      <c r="AO7" s="821"/>
      <c r="AP7" s="821">
        <v>475062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16</v>
      </c>
      <c r="CI7" s="818"/>
      <c r="CJ7" s="818"/>
      <c r="CK7" s="818"/>
      <c r="CL7" s="819"/>
      <c r="CM7" s="817">
        <v>143</v>
      </c>
      <c r="CN7" s="818"/>
      <c r="CO7" s="818"/>
      <c r="CP7" s="818"/>
      <c r="CQ7" s="819"/>
      <c r="CR7" s="817">
        <v>32</v>
      </c>
      <c r="CS7" s="818"/>
      <c r="CT7" s="818"/>
      <c r="CU7" s="818"/>
      <c r="CV7" s="819"/>
      <c r="CW7" s="817" t="s">
        <v>590</v>
      </c>
      <c r="CX7" s="818"/>
      <c r="CY7" s="818"/>
      <c r="CZ7" s="818"/>
      <c r="DA7" s="819"/>
      <c r="DB7" s="817" t="s">
        <v>590</v>
      </c>
      <c r="DC7" s="818"/>
      <c r="DD7" s="818"/>
      <c r="DE7" s="818"/>
      <c r="DF7" s="819"/>
      <c r="DG7" s="817" t="s">
        <v>590</v>
      </c>
      <c r="DH7" s="818"/>
      <c r="DI7" s="818"/>
      <c r="DJ7" s="818"/>
      <c r="DK7" s="819"/>
      <c r="DL7" s="817" t="s">
        <v>590</v>
      </c>
      <c r="DM7" s="818"/>
      <c r="DN7" s="818"/>
      <c r="DO7" s="818"/>
      <c r="DP7" s="819"/>
      <c r="DQ7" s="817" t="s">
        <v>590</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362</v>
      </c>
      <c r="R8" s="805"/>
      <c r="S8" s="805"/>
      <c r="T8" s="805"/>
      <c r="U8" s="805"/>
      <c r="V8" s="805">
        <v>147</v>
      </c>
      <c r="W8" s="805"/>
      <c r="X8" s="805"/>
      <c r="Y8" s="805"/>
      <c r="Z8" s="805"/>
      <c r="AA8" s="805">
        <v>215</v>
      </c>
      <c r="AB8" s="805"/>
      <c r="AC8" s="805"/>
      <c r="AD8" s="805"/>
      <c r="AE8" s="806"/>
      <c r="AF8" s="807">
        <v>215</v>
      </c>
      <c r="AG8" s="808"/>
      <c r="AH8" s="808"/>
      <c r="AI8" s="808"/>
      <c r="AJ8" s="809"/>
      <c r="AK8" s="810" t="s">
        <v>590</v>
      </c>
      <c r="AL8" s="811"/>
      <c r="AM8" s="811"/>
      <c r="AN8" s="811"/>
      <c r="AO8" s="811"/>
      <c r="AP8" s="811" t="s">
        <v>590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7</v>
      </c>
      <c r="CI8" s="828"/>
      <c r="CJ8" s="828"/>
      <c r="CK8" s="828"/>
      <c r="CL8" s="829"/>
      <c r="CM8" s="827">
        <v>219</v>
      </c>
      <c r="CN8" s="828"/>
      <c r="CO8" s="828"/>
      <c r="CP8" s="828"/>
      <c r="CQ8" s="829"/>
      <c r="CR8" s="827">
        <v>100</v>
      </c>
      <c r="CS8" s="828"/>
      <c r="CT8" s="828"/>
      <c r="CU8" s="828"/>
      <c r="CV8" s="829"/>
      <c r="CW8" s="827">
        <v>125</v>
      </c>
      <c r="CX8" s="828"/>
      <c r="CY8" s="828"/>
      <c r="CZ8" s="828"/>
      <c r="DA8" s="829"/>
      <c r="DB8" s="827" t="s">
        <v>590</v>
      </c>
      <c r="DC8" s="828"/>
      <c r="DD8" s="828"/>
      <c r="DE8" s="828"/>
      <c r="DF8" s="829"/>
      <c r="DG8" s="827" t="s">
        <v>590</v>
      </c>
      <c r="DH8" s="828"/>
      <c r="DI8" s="828"/>
      <c r="DJ8" s="828"/>
      <c r="DK8" s="829"/>
      <c r="DL8" s="827" t="s">
        <v>590</v>
      </c>
      <c r="DM8" s="828"/>
      <c r="DN8" s="828"/>
      <c r="DO8" s="828"/>
      <c r="DP8" s="829"/>
      <c r="DQ8" s="827" t="s">
        <v>590</v>
      </c>
      <c r="DR8" s="828"/>
      <c r="DS8" s="828"/>
      <c r="DT8" s="828"/>
      <c r="DU8" s="829"/>
      <c r="DV8" s="830"/>
      <c r="DW8" s="831"/>
      <c r="DX8" s="831"/>
      <c r="DY8" s="831"/>
      <c r="DZ8" s="832"/>
      <c r="EA8" s="255"/>
    </row>
    <row r="9" spans="1:131" s="256" customFormat="1" ht="26.25" customHeight="1" x14ac:dyDescent="0.2">
      <c r="A9" s="262">
        <v>3</v>
      </c>
      <c r="B9" s="801" t="s">
        <v>388</v>
      </c>
      <c r="C9" s="802"/>
      <c r="D9" s="802"/>
      <c r="E9" s="802"/>
      <c r="F9" s="802"/>
      <c r="G9" s="802"/>
      <c r="H9" s="802"/>
      <c r="I9" s="802"/>
      <c r="J9" s="802"/>
      <c r="K9" s="802"/>
      <c r="L9" s="802"/>
      <c r="M9" s="802"/>
      <c r="N9" s="802"/>
      <c r="O9" s="802"/>
      <c r="P9" s="803"/>
      <c r="Q9" s="804">
        <v>3567</v>
      </c>
      <c r="R9" s="805"/>
      <c r="S9" s="805"/>
      <c r="T9" s="805"/>
      <c r="U9" s="805"/>
      <c r="V9" s="805">
        <v>3369</v>
      </c>
      <c r="W9" s="805"/>
      <c r="X9" s="805"/>
      <c r="Y9" s="805"/>
      <c r="Z9" s="805"/>
      <c r="AA9" s="805">
        <v>198</v>
      </c>
      <c r="AB9" s="805"/>
      <c r="AC9" s="805"/>
      <c r="AD9" s="805"/>
      <c r="AE9" s="806"/>
      <c r="AF9" s="807">
        <v>198</v>
      </c>
      <c r="AG9" s="808"/>
      <c r="AH9" s="808"/>
      <c r="AI9" s="808"/>
      <c r="AJ9" s="809"/>
      <c r="AK9" s="810"/>
      <c r="AL9" s="811"/>
      <c r="AM9" s="811"/>
      <c r="AN9" s="811"/>
      <c r="AO9" s="811"/>
      <c r="AP9" s="811" t="s">
        <v>590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32</v>
      </c>
      <c r="CI9" s="828"/>
      <c r="CJ9" s="828"/>
      <c r="CK9" s="828"/>
      <c r="CL9" s="829"/>
      <c r="CM9" s="827">
        <v>576</v>
      </c>
      <c r="CN9" s="828"/>
      <c r="CO9" s="828"/>
      <c r="CP9" s="828"/>
      <c r="CQ9" s="829"/>
      <c r="CR9" s="827">
        <v>20</v>
      </c>
      <c r="CS9" s="828"/>
      <c r="CT9" s="828"/>
      <c r="CU9" s="828"/>
      <c r="CV9" s="829"/>
      <c r="CW9" s="827" t="s">
        <v>590</v>
      </c>
      <c r="CX9" s="828"/>
      <c r="CY9" s="828"/>
      <c r="CZ9" s="828"/>
      <c r="DA9" s="829"/>
      <c r="DB9" s="827" t="s">
        <v>590</v>
      </c>
      <c r="DC9" s="828"/>
      <c r="DD9" s="828"/>
      <c r="DE9" s="828"/>
      <c r="DF9" s="829"/>
      <c r="DG9" s="827" t="s">
        <v>590</v>
      </c>
      <c r="DH9" s="828"/>
      <c r="DI9" s="828"/>
      <c r="DJ9" s="828"/>
      <c r="DK9" s="829"/>
      <c r="DL9" s="827" t="s">
        <v>590</v>
      </c>
      <c r="DM9" s="828"/>
      <c r="DN9" s="828"/>
      <c r="DO9" s="828"/>
      <c r="DP9" s="829"/>
      <c r="DQ9" s="827" t="s">
        <v>590</v>
      </c>
      <c r="DR9" s="828"/>
      <c r="DS9" s="828"/>
      <c r="DT9" s="828"/>
      <c r="DU9" s="829"/>
      <c r="DV9" s="830"/>
      <c r="DW9" s="831"/>
      <c r="DX9" s="831"/>
      <c r="DY9" s="831"/>
      <c r="DZ9" s="832"/>
      <c r="EA9" s="255"/>
    </row>
    <row r="10" spans="1:131" s="256" customFormat="1" ht="26.25" customHeight="1" x14ac:dyDescent="0.2">
      <c r="A10" s="262">
        <v>4</v>
      </c>
      <c r="B10" s="801" t="s">
        <v>389</v>
      </c>
      <c r="C10" s="802"/>
      <c r="D10" s="802"/>
      <c r="E10" s="802"/>
      <c r="F10" s="802"/>
      <c r="G10" s="802"/>
      <c r="H10" s="802"/>
      <c r="I10" s="802"/>
      <c r="J10" s="802"/>
      <c r="K10" s="802"/>
      <c r="L10" s="802"/>
      <c r="M10" s="802"/>
      <c r="N10" s="802"/>
      <c r="O10" s="802"/>
      <c r="P10" s="803"/>
      <c r="Q10" s="804">
        <v>331</v>
      </c>
      <c r="R10" s="805"/>
      <c r="S10" s="805"/>
      <c r="T10" s="805"/>
      <c r="U10" s="805"/>
      <c r="V10" s="805">
        <v>331</v>
      </c>
      <c r="W10" s="805"/>
      <c r="X10" s="805"/>
      <c r="Y10" s="805"/>
      <c r="Z10" s="805"/>
      <c r="AA10" s="805" t="s">
        <v>520</v>
      </c>
      <c r="AB10" s="805"/>
      <c r="AC10" s="805"/>
      <c r="AD10" s="805"/>
      <c r="AE10" s="806"/>
      <c r="AF10" s="807" t="s">
        <v>390</v>
      </c>
      <c r="AG10" s="808"/>
      <c r="AH10" s="808"/>
      <c r="AI10" s="808"/>
      <c r="AJ10" s="809"/>
      <c r="AK10" s="810" t="s">
        <v>590</v>
      </c>
      <c r="AL10" s="811"/>
      <c r="AM10" s="811"/>
      <c r="AN10" s="811"/>
      <c r="AO10" s="811"/>
      <c r="AP10" s="811">
        <v>478</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597</v>
      </c>
      <c r="BT10" s="815"/>
      <c r="BU10" s="815"/>
      <c r="BV10" s="815"/>
      <c r="BW10" s="815"/>
      <c r="BX10" s="815"/>
      <c r="BY10" s="815"/>
      <c r="BZ10" s="815"/>
      <c r="CA10" s="815"/>
      <c r="CB10" s="815"/>
      <c r="CC10" s="815"/>
      <c r="CD10" s="815"/>
      <c r="CE10" s="815"/>
      <c r="CF10" s="815"/>
      <c r="CG10" s="816"/>
      <c r="CH10" s="827">
        <v>29</v>
      </c>
      <c r="CI10" s="828"/>
      <c r="CJ10" s="828"/>
      <c r="CK10" s="828"/>
      <c r="CL10" s="829"/>
      <c r="CM10" s="827">
        <v>241</v>
      </c>
      <c r="CN10" s="828"/>
      <c r="CO10" s="828"/>
      <c r="CP10" s="828"/>
      <c r="CQ10" s="829"/>
      <c r="CR10" s="827">
        <v>131</v>
      </c>
      <c r="CS10" s="828"/>
      <c r="CT10" s="828"/>
      <c r="CU10" s="828"/>
      <c r="CV10" s="829"/>
      <c r="CW10" s="827" t="s">
        <v>590</v>
      </c>
      <c r="CX10" s="828"/>
      <c r="CY10" s="828"/>
      <c r="CZ10" s="828"/>
      <c r="DA10" s="829"/>
      <c r="DB10" s="827" t="s">
        <v>590</v>
      </c>
      <c r="DC10" s="828"/>
      <c r="DD10" s="828"/>
      <c r="DE10" s="828"/>
      <c r="DF10" s="829"/>
      <c r="DG10" s="827" t="s">
        <v>590</v>
      </c>
      <c r="DH10" s="828"/>
      <c r="DI10" s="828"/>
      <c r="DJ10" s="828"/>
      <c r="DK10" s="829"/>
      <c r="DL10" s="827" t="s">
        <v>590</v>
      </c>
      <c r="DM10" s="828"/>
      <c r="DN10" s="828"/>
      <c r="DO10" s="828"/>
      <c r="DP10" s="829"/>
      <c r="DQ10" s="827" t="s">
        <v>590</v>
      </c>
      <c r="DR10" s="828"/>
      <c r="DS10" s="828"/>
      <c r="DT10" s="828"/>
      <c r="DU10" s="829"/>
      <c r="DV10" s="830"/>
      <c r="DW10" s="831"/>
      <c r="DX10" s="831"/>
      <c r="DY10" s="831"/>
      <c r="DZ10" s="832"/>
      <c r="EA10" s="255"/>
    </row>
    <row r="11" spans="1:131" s="256" customFormat="1" ht="26.25" customHeight="1" x14ac:dyDescent="0.2">
      <c r="A11" s="262">
        <v>5</v>
      </c>
      <c r="B11" s="801" t="s">
        <v>391</v>
      </c>
      <c r="C11" s="802"/>
      <c r="D11" s="802"/>
      <c r="E11" s="802"/>
      <c r="F11" s="802"/>
      <c r="G11" s="802"/>
      <c r="H11" s="802"/>
      <c r="I11" s="802"/>
      <c r="J11" s="802"/>
      <c r="K11" s="802"/>
      <c r="L11" s="802"/>
      <c r="M11" s="802"/>
      <c r="N11" s="802"/>
      <c r="O11" s="802"/>
      <c r="P11" s="803"/>
      <c r="Q11" s="804">
        <v>6003</v>
      </c>
      <c r="R11" s="805"/>
      <c r="S11" s="805"/>
      <c r="T11" s="805"/>
      <c r="U11" s="805"/>
      <c r="V11" s="805">
        <v>6003</v>
      </c>
      <c r="W11" s="805"/>
      <c r="X11" s="805"/>
      <c r="Y11" s="805"/>
      <c r="Z11" s="805"/>
      <c r="AA11" s="805" t="s">
        <v>520</v>
      </c>
      <c r="AB11" s="805"/>
      <c r="AC11" s="805"/>
      <c r="AD11" s="805"/>
      <c r="AE11" s="806"/>
      <c r="AF11" s="807" t="s">
        <v>390</v>
      </c>
      <c r="AG11" s="808"/>
      <c r="AH11" s="808"/>
      <c r="AI11" s="808"/>
      <c r="AJ11" s="809"/>
      <c r="AK11" s="810">
        <v>3</v>
      </c>
      <c r="AL11" s="811"/>
      <c r="AM11" s="811"/>
      <c r="AN11" s="811"/>
      <c r="AO11" s="811"/>
      <c r="AP11" s="811" t="s">
        <v>590</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598</v>
      </c>
      <c r="BT11" s="815"/>
      <c r="BU11" s="815"/>
      <c r="BV11" s="815"/>
      <c r="BW11" s="815"/>
      <c r="BX11" s="815"/>
      <c r="BY11" s="815"/>
      <c r="BZ11" s="815"/>
      <c r="CA11" s="815"/>
      <c r="CB11" s="815"/>
      <c r="CC11" s="815"/>
      <c r="CD11" s="815"/>
      <c r="CE11" s="815"/>
      <c r="CF11" s="815"/>
      <c r="CG11" s="816"/>
      <c r="CH11" s="827">
        <v>4</v>
      </c>
      <c r="CI11" s="828"/>
      <c r="CJ11" s="828"/>
      <c r="CK11" s="828"/>
      <c r="CL11" s="829"/>
      <c r="CM11" s="827">
        <v>425</v>
      </c>
      <c r="CN11" s="828"/>
      <c r="CO11" s="828"/>
      <c r="CP11" s="828"/>
      <c r="CQ11" s="829"/>
      <c r="CR11" s="827">
        <v>350</v>
      </c>
      <c r="CS11" s="828"/>
      <c r="CT11" s="828"/>
      <c r="CU11" s="828"/>
      <c r="CV11" s="829"/>
      <c r="CW11" s="827" t="s">
        <v>590</v>
      </c>
      <c r="CX11" s="828"/>
      <c r="CY11" s="828"/>
      <c r="CZ11" s="828"/>
      <c r="DA11" s="829"/>
      <c r="DB11" s="827" t="s">
        <v>590</v>
      </c>
      <c r="DC11" s="828"/>
      <c r="DD11" s="828"/>
      <c r="DE11" s="828"/>
      <c r="DF11" s="829"/>
      <c r="DG11" s="827" t="s">
        <v>590</v>
      </c>
      <c r="DH11" s="828"/>
      <c r="DI11" s="828"/>
      <c r="DJ11" s="828"/>
      <c r="DK11" s="829"/>
      <c r="DL11" s="827" t="s">
        <v>590</v>
      </c>
      <c r="DM11" s="828"/>
      <c r="DN11" s="828"/>
      <c r="DO11" s="828"/>
      <c r="DP11" s="829"/>
      <c r="DQ11" s="827" t="s">
        <v>590</v>
      </c>
      <c r="DR11" s="828"/>
      <c r="DS11" s="828"/>
      <c r="DT11" s="828"/>
      <c r="DU11" s="829"/>
      <c r="DV11" s="830"/>
      <c r="DW11" s="831"/>
      <c r="DX11" s="831"/>
      <c r="DY11" s="831"/>
      <c r="DZ11" s="832"/>
      <c r="EA11" s="255"/>
    </row>
    <row r="12" spans="1:131" s="256" customFormat="1" ht="26.25" customHeight="1" x14ac:dyDescent="0.2">
      <c r="A12" s="262">
        <v>6</v>
      </c>
      <c r="B12" s="801" t="s">
        <v>392</v>
      </c>
      <c r="C12" s="802"/>
      <c r="D12" s="802"/>
      <c r="E12" s="802"/>
      <c r="F12" s="802"/>
      <c r="G12" s="802"/>
      <c r="H12" s="802"/>
      <c r="I12" s="802"/>
      <c r="J12" s="802"/>
      <c r="K12" s="802"/>
      <c r="L12" s="802"/>
      <c r="M12" s="802"/>
      <c r="N12" s="802"/>
      <c r="O12" s="802"/>
      <c r="P12" s="803"/>
      <c r="Q12" s="804">
        <v>502</v>
      </c>
      <c r="R12" s="805"/>
      <c r="S12" s="805"/>
      <c r="T12" s="805"/>
      <c r="U12" s="805"/>
      <c r="V12" s="805">
        <v>477</v>
      </c>
      <c r="W12" s="805"/>
      <c r="X12" s="805"/>
      <c r="Y12" s="805"/>
      <c r="Z12" s="805"/>
      <c r="AA12" s="805">
        <v>25</v>
      </c>
      <c r="AB12" s="805"/>
      <c r="AC12" s="805"/>
      <c r="AD12" s="805"/>
      <c r="AE12" s="806"/>
      <c r="AF12" s="807">
        <v>25</v>
      </c>
      <c r="AG12" s="808"/>
      <c r="AH12" s="808"/>
      <c r="AI12" s="808"/>
      <c r="AJ12" s="809"/>
      <c r="AK12" s="810">
        <v>428</v>
      </c>
      <c r="AL12" s="811"/>
      <c r="AM12" s="811"/>
      <c r="AN12" s="811"/>
      <c r="AO12" s="811"/>
      <c r="AP12" s="811">
        <v>2881</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599</v>
      </c>
      <c r="BT12" s="815"/>
      <c r="BU12" s="815"/>
      <c r="BV12" s="815"/>
      <c r="BW12" s="815"/>
      <c r="BX12" s="815"/>
      <c r="BY12" s="815"/>
      <c r="BZ12" s="815"/>
      <c r="CA12" s="815"/>
      <c r="CB12" s="815"/>
      <c r="CC12" s="815"/>
      <c r="CD12" s="815"/>
      <c r="CE12" s="815"/>
      <c r="CF12" s="815"/>
      <c r="CG12" s="816"/>
      <c r="CH12" s="827">
        <v>8</v>
      </c>
      <c r="CI12" s="828"/>
      <c r="CJ12" s="828"/>
      <c r="CK12" s="828"/>
      <c r="CL12" s="829"/>
      <c r="CM12" s="827">
        <v>228</v>
      </c>
      <c r="CN12" s="828"/>
      <c r="CO12" s="828"/>
      <c r="CP12" s="828"/>
      <c r="CQ12" s="829"/>
      <c r="CR12" s="827">
        <v>200</v>
      </c>
      <c r="CS12" s="828"/>
      <c r="CT12" s="828"/>
      <c r="CU12" s="828"/>
      <c r="CV12" s="829"/>
      <c r="CW12" s="827" t="s">
        <v>590</v>
      </c>
      <c r="CX12" s="828"/>
      <c r="CY12" s="828"/>
      <c r="CZ12" s="828"/>
      <c r="DA12" s="829"/>
      <c r="DB12" s="827" t="s">
        <v>590</v>
      </c>
      <c r="DC12" s="828"/>
      <c r="DD12" s="828"/>
      <c r="DE12" s="828"/>
      <c r="DF12" s="829"/>
      <c r="DG12" s="827" t="s">
        <v>590</v>
      </c>
      <c r="DH12" s="828"/>
      <c r="DI12" s="828"/>
      <c r="DJ12" s="828"/>
      <c r="DK12" s="829"/>
      <c r="DL12" s="827" t="s">
        <v>590</v>
      </c>
      <c r="DM12" s="828"/>
      <c r="DN12" s="828"/>
      <c r="DO12" s="828"/>
      <c r="DP12" s="829"/>
      <c r="DQ12" s="827" t="s">
        <v>590</v>
      </c>
      <c r="DR12" s="828"/>
      <c r="DS12" s="828"/>
      <c r="DT12" s="828"/>
      <c r="DU12" s="829"/>
      <c r="DV12" s="830"/>
      <c r="DW12" s="831"/>
      <c r="DX12" s="831"/>
      <c r="DY12" s="831"/>
      <c r="DZ12" s="832"/>
      <c r="EA12" s="255"/>
    </row>
    <row r="13" spans="1:131" s="256" customFormat="1" ht="26.25" customHeight="1" x14ac:dyDescent="0.2">
      <c r="A13" s="262">
        <v>7</v>
      </c>
      <c r="B13" s="801" t="s">
        <v>393</v>
      </c>
      <c r="C13" s="802"/>
      <c r="D13" s="802"/>
      <c r="E13" s="802"/>
      <c r="F13" s="802"/>
      <c r="G13" s="802"/>
      <c r="H13" s="802"/>
      <c r="I13" s="802"/>
      <c r="J13" s="802"/>
      <c r="K13" s="802"/>
      <c r="L13" s="802"/>
      <c r="M13" s="802"/>
      <c r="N13" s="802"/>
      <c r="O13" s="802"/>
      <c r="P13" s="803"/>
      <c r="Q13" s="804">
        <v>774</v>
      </c>
      <c r="R13" s="805"/>
      <c r="S13" s="805"/>
      <c r="T13" s="805"/>
      <c r="U13" s="805"/>
      <c r="V13" s="805">
        <v>604</v>
      </c>
      <c r="W13" s="805"/>
      <c r="X13" s="805"/>
      <c r="Y13" s="805"/>
      <c r="Z13" s="805"/>
      <c r="AA13" s="805">
        <v>170</v>
      </c>
      <c r="AB13" s="805"/>
      <c r="AC13" s="805"/>
      <c r="AD13" s="805"/>
      <c r="AE13" s="806"/>
      <c r="AF13" s="807">
        <v>15</v>
      </c>
      <c r="AG13" s="808"/>
      <c r="AH13" s="808"/>
      <c r="AI13" s="808"/>
      <c r="AJ13" s="809"/>
      <c r="AK13" s="810">
        <v>346</v>
      </c>
      <c r="AL13" s="811"/>
      <c r="AM13" s="811"/>
      <c r="AN13" s="811"/>
      <c r="AO13" s="811"/>
      <c r="AP13" s="811">
        <v>3407</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600</v>
      </c>
      <c r="BT13" s="815"/>
      <c r="BU13" s="815"/>
      <c r="BV13" s="815"/>
      <c r="BW13" s="815"/>
      <c r="BX13" s="815"/>
      <c r="BY13" s="815"/>
      <c r="BZ13" s="815"/>
      <c r="CA13" s="815"/>
      <c r="CB13" s="815"/>
      <c r="CC13" s="815"/>
      <c r="CD13" s="815"/>
      <c r="CE13" s="815"/>
      <c r="CF13" s="815"/>
      <c r="CG13" s="816"/>
      <c r="CH13" s="827">
        <v>-90</v>
      </c>
      <c r="CI13" s="828"/>
      <c r="CJ13" s="828"/>
      <c r="CK13" s="828"/>
      <c r="CL13" s="829"/>
      <c r="CM13" s="827">
        <v>12</v>
      </c>
      <c r="CN13" s="828"/>
      <c r="CO13" s="828"/>
      <c r="CP13" s="828"/>
      <c r="CQ13" s="829"/>
      <c r="CR13" s="827">
        <v>100</v>
      </c>
      <c r="CS13" s="828"/>
      <c r="CT13" s="828"/>
      <c r="CU13" s="828"/>
      <c r="CV13" s="829"/>
      <c r="CW13" s="827">
        <v>27</v>
      </c>
      <c r="CX13" s="828"/>
      <c r="CY13" s="828"/>
      <c r="CZ13" s="828"/>
      <c r="DA13" s="829"/>
      <c r="DB13" s="827" t="s">
        <v>590</v>
      </c>
      <c r="DC13" s="828"/>
      <c r="DD13" s="828"/>
      <c r="DE13" s="828"/>
      <c r="DF13" s="829"/>
      <c r="DG13" s="827" t="s">
        <v>590</v>
      </c>
      <c r="DH13" s="828"/>
      <c r="DI13" s="828"/>
      <c r="DJ13" s="828"/>
      <c r="DK13" s="829"/>
      <c r="DL13" s="827" t="s">
        <v>590</v>
      </c>
      <c r="DM13" s="828"/>
      <c r="DN13" s="828"/>
      <c r="DO13" s="828"/>
      <c r="DP13" s="829"/>
      <c r="DQ13" s="827" t="s">
        <v>590</v>
      </c>
      <c r="DR13" s="828"/>
      <c r="DS13" s="828"/>
      <c r="DT13" s="828"/>
      <c r="DU13" s="829"/>
      <c r="DV13" s="830"/>
      <c r="DW13" s="831"/>
      <c r="DX13" s="831"/>
      <c r="DY13" s="831"/>
      <c r="DZ13" s="832"/>
      <c r="EA13" s="255"/>
    </row>
    <row r="14" spans="1:131" s="256" customFormat="1" ht="26.25" customHeight="1" x14ac:dyDescent="0.2">
      <c r="A14" s="262">
        <v>8</v>
      </c>
      <c r="B14" s="801" t="s">
        <v>394</v>
      </c>
      <c r="C14" s="802"/>
      <c r="D14" s="802"/>
      <c r="E14" s="802"/>
      <c r="F14" s="802"/>
      <c r="G14" s="802"/>
      <c r="H14" s="802"/>
      <c r="I14" s="802"/>
      <c r="J14" s="802"/>
      <c r="K14" s="802"/>
      <c r="L14" s="802"/>
      <c r="M14" s="802"/>
      <c r="N14" s="802"/>
      <c r="O14" s="802"/>
      <c r="P14" s="803"/>
      <c r="Q14" s="804">
        <v>138</v>
      </c>
      <c r="R14" s="805"/>
      <c r="S14" s="805"/>
      <c r="T14" s="805"/>
      <c r="U14" s="805"/>
      <c r="V14" s="805">
        <v>129</v>
      </c>
      <c r="W14" s="805"/>
      <c r="X14" s="805"/>
      <c r="Y14" s="805"/>
      <c r="Z14" s="805"/>
      <c r="AA14" s="805">
        <v>9</v>
      </c>
      <c r="AB14" s="805"/>
      <c r="AC14" s="805"/>
      <c r="AD14" s="805"/>
      <c r="AE14" s="806"/>
      <c r="AF14" s="807">
        <v>9</v>
      </c>
      <c r="AG14" s="808"/>
      <c r="AH14" s="808"/>
      <c r="AI14" s="808"/>
      <c r="AJ14" s="809"/>
      <c r="AK14" s="810" t="s">
        <v>590</v>
      </c>
      <c r="AL14" s="811"/>
      <c r="AM14" s="811"/>
      <c r="AN14" s="811"/>
      <c r="AO14" s="811"/>
      <c r="AP14" s="811" t="s">
        <v>590</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601</v>
      </c>
      <c r="BT14" s="815"/>
      <c r="BU14" s="815"/>
      <c r="BV14" s="815"/>
      <c r="BW14" s="815"/>
      <c r="BX14" s="815"/>
      <c r="BY14" s="815"/>
      <c r="BZ14" s="815"/>
      <c r="CA14" s="815"/>
      <c r="CB14" s="815"/>
      <c r="CC14" s="815"/>
      <c r="CD14" s="815"/>
      <c r="CE14" s="815"/>
      <c r="CF14" s="815"/>
      <c r="CG14" s="816"/>
      <c r="CH14" s="827">
        <v>27</v>
      </c>
      <c r="CI14" s="828"/>
      <c r="CJ14" s="828"/>
      <c r="CK14" s="828"/>
      <c r="CL14" s="829"/>
      <c r="CM14" s="827">
        <v>605</v>
      </c>
      <c r="CN14" s="828"/>
      <c r="CO14" s="828"/>
      <c r="CP14" s="828"/>
      <c r="CQ14" s="829"/>
      <c r="CR14" s="827">
        <v>28</v>
      </c>
      <c r="CS14" s="828"/>
      <c r="CT14" s="828"/>
      <c r="CU14" s="828"/>
      <c r="CV14" s="829"/>
      <c r="CW14" s="827" t="s">
        <v>590</v>
      </c>
      <c r="CX14" s="828"/>
      <c r="CY14" s="828"/>
      <c r="CZ14" s="828"/>
      <c r="DA14" s="829"/>
      <c r="DB14" s="827" t="s">
        <v>590</v>
      </c>
      <c r="DC14" s="828"/>
      <c r="DD14" s="828"/>
      <c r="DE14" s="828"/>
      <c r="DF14" s="829"/>
      <c r="DG14" s="827" t="s">
        <v>590</v>
      </c>
      <c r="DH14" s="828"/>
      <c r="DI14" s="828"/>
      <c r="DJ14" s="828"/>
      <c r="DK14" s="829"/>
      <c r="DL14" s="827" t="s">
        <v>590</v>
      </c>
      <c r="DM14" s="828"/>
      <c r="DN14" s="828"/>
      <c r="DO14" s="828"/>
      <c r="DP14" s="829"/>
      <c r="DQ14" s="827" t="s">
        <v>590</v>
      </c>
      <c r="DR14" s="828"/>
      <c r="DS14" s="828"/>
      <c r="DT14" s="828"/>
      <c r="DU14" s="829"/>
      <c r="DV14" s="830"/>
      <c r="DW14" s="831"/>
      <c r="DX14" s="831"/>
      <c r="DY14" s="831"/>
      <c r="DZ14" s="832"/>
      <c r="EA14" s="255"/>
    </row>
    <row r="15" spans="1:131" s="256" customFormat="1" ht="26.25" customHeight="1" x14ac:dyDescent="0.2">
      <c r="A15" s="262">
        <v>9</v>
      </c>
      <c r="B15" s="801" t="s">
        <v>395</v>
      </c>
      <c r="C15" s="802"/>
      <c r="D15" s="802"/>
      <c r="E15" s="802"/>
      <c r="F15" s="802"/>
      <c r="G15" s="802"/>
      <c r="H15" s="802"/>
      <c r="I15" s="802"/>
      <c r="J15" s="802"/>
      <c r="K15" s="802"/>
      <c r="L15" s="802"/>
      <c r="M15" s="802"/>
      <c r="N15" s="802"/>
      <c r="O15" s="802"/>
      <c r="P15" s="803"/>
      <c r="Q15" s="804">
        <v>36754</v>
      </c>
      <c r="R15" s="805"/>
      <c r="S15" s="805"/>
      <c r="T15" s="805"/>
      <c r="U15" s="805"/>
      <c r="V15" s="805">
        <v>36754</v>
      </c>
      <c r="W15" s="805"/>
      <c r="X15" s="805"/>
      <c r="Y15" s="805"/>
      <c r="Z15" s="805"/>
      <c r="AA15" s="805" t="s">
        <v>520</v>
      </c>
      <c r="AB15" s="805"/>
      <c r="AC15" s="805"/>
      <c r="AD15" s="805"/>
      <c r="AE15" s="806"/>
      <c r="AF15" s="807" t="s">
        <v>126</v>
      </c>
      <c r="AG15" s="808"/>
      <c r="AH15" s="808"/>
      <c r="AI15" s="808"/>
      <c r="AJ15" s="809"/>
      <c r="AK15" s="810">
        <v>36746</v>
      </c>
      <c r="AL15" s="811"/>
      <c r="AM15" s="811"/>
      <c r="AN15" s="811"/>
      <c r="AO15" s="811"/>
      <c r="AP15" s="811" t="s">
        <v>590</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602</v>
      </c>
      <c r="BT15" s="815"/>
      <c r="BU15" s="815"/>
      <c r="BV15" s="815"/>
      <c r="BW15" s="815"/>
      <c r="BX15" s="815"/>
      <c r="BY15" s="815"/>
      <c r="BZ15" s="815"/>
      <c r="CA15" s="815"/>
      <c r="CB15" s="815"/>
      <c r="CC15" s="815"/>
      <c r="CD15" s="815"/>
      <c r="CE15" s="815"/>
      <c r="CF15" s="815"/>
      <c r="CG15" s="816"/>
      <c r="CH15" s="827">
        <v>16</v>
      </c>
      <c r="CI15" s="828"/>
      <c r="CJ15" s="828"/>
      <c r="CK15" s="828"/>
      <c r="CL15" s="829"/>
      <c r="CM15" s="827">
        <v>1308</v>
      </c>
      <c r="CN15" s="828"/>
      <c r="CO15" s="828"/>
      <c r="CP15" s="828"/>
      <c r="CQ15" s="829"/>
      <c r="CR15" s="827">
        <v>500</v>
      </c>
      <c r="CS15" s="828"/>
      <c r="CT15" s="828"/>
      <c r="CU15" s="828"/>
      <c r="CV15" s="829"/>
      <c r="CW15" s="827">
        <v>95</v>
      </c>
      <c r="CX15" s="828"/>
      <c r="CY15" s="828"/>
      <c r="CZ15" s="828"/>
      <c r="DA15" s="829"/>
      <c r="DB15" s="827" t="s">
        <v>590</v>
      </c>
      <c r="DC15" s="828"/>
      <c r="DD15" s="828"/>
      <c r="DE15" s="828"/>
      <c r="DF15" s="829"/>
      <c r="DG15" s="827" t="s">
        <v>590</v>
      </c>
      <c r="DH15" s="828"/>
      <c r="DI15" s="828"/>
      <c r="DJ15" s="828"/>
      <c r="DK15" s="829"/>
      <c r="DL15" s="827" t="s">
        <v>590</v>
      </c>
      <c r="DM15" s="828"/>
      <c r="DN15" s="828"/>
      <c r="DO15" s="828"/>
      <c r="DP15" s="829"/>
      <c r="DQ15" s="827" t="s">
        <v>590</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397</v>
      </c>
      <c r="B23" s="836" t="s">
        <v>398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6671</v>
      </c>
      <c r="AG23" s="840"/>
      <c r="AH23" s="840"/>
      <c r="AI23" s="840"/>
      <c r="AJ23" s="843"/>
      <c r="AK23" s="844"/>
      <c r="AL23" s="845"/>
      <c r="AM23" s="845"/>
      <c r="AN23" s="845"/>
      <c r="AO23" s="845"/>
      <c r="AP23" s="840"/>
      <c r="AQ23" s="840"/>
      <c r="AR23" s="840"/>
      <c r="AS23" s="840"/>
      <c r="AT23" s="840"/>
      <c r="AU23" s="846"/>
      <c r="AV23" s="846"/>
      <c r="AW23" s="846"/>
      <c r="AX23" s="846"/>
      <c r="AY23" s="847"/>
      <c r="AZ23" s="855" t="s">
        <v>126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409</v>
      </c>
      <c r="C28" s="778"/>
      <c r="D28" s="778"/>
      <c r="E28" s="778"/>
      <c r="F28" s="778"/>
      <c r="G28" s="778"/>
      <c r="H28" s="778"/>
      <c r="I28" s="778"/>
      <c r="J28" s="778"/>
      <c r="K28" s="778"/>
      <c r="L28" s="778"/>
      <c r="M28" s="778"/>
      <c r="N28" s="778"/>
      <c r="O28" s="778"/>
      <c r="P28" s="779"/>
      <c r="Q28" s="867">
        <v>79768</v>
      </c>
      <c r="R28" s="868"/>
      <c r="S28" s="868"/>
      <c r="T28" s="868"/>
      <c r="U28" s="868"/>
      <c r="V28" s="868">
        <v>80600</v>
      </c>
      <c r="W28" s="868"/>
      <c r="X28" s="868"/>
      <c r="Y28" s="868"/>
      <c r="Z28" s="868"/>
      <c r="AA28" s="868">
        <f>Q28-V28</f>
        <v>-832</v>
      </c>
      <c r="AB28" s="868"/>
      <c r="AC28" s="868"/>
      <c r="AD28" s="868"/>
      <c r="AE28" s="869"/>
      <c r="AF28" s="870">
        <v>-832</v>
      </c>
      <c r="AG28" s="868"/>
      <c r="AH28" s="868"/>
      <c r="AI28" s="868"/>
      <c r="AJ28" s="871"/>
      <c r="AK28" s="872">
        <v>9110</v>
      </c>
      <c r="AL28" s="873"/>
      <c r="AM28" s="873"/>
      <c r="AN28" s="873"/>
      <c r="AO28" s="873"/>
      <c r="AP28" s="864" t="s">
        <v>590</v>
      </c>
      <c r="AQ28" s="864"/>
      <c r="AR28" s="864"/>
      <c r="AS28" s="864"/>
      <c r="AT28" s="864"/>
      <c r="AU28" s="864" t="s">
        <v>590</v>
      </c>
      <c r="AV28" s="864"/>
      <c r="AW28" s="864"/>
      <c r="AX28" s="864"/>
      <c r="AY28" s="864"/>
      <c r="AZ28" s="864" t="s">
        <v>590</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410</v>
      </c>
      <c r="C29" s="802"/>
      <c r="D29" s="802"/>
      <c r="E29" s="802"/>
      <c r="F29" s="802"/>
      <c r="G29" s="802"/>
      <c r="H29" s="802"/>
      <c r="I29" s="802"/>
      <c r="J29" s="802"/>
      <c r="K29" s="802"/>
      <c r="L29" s="802"/>
      <c r="M29" s="802"/>
      <c r="N29" s="802"/>
      <c r="O29" s="802"/>
      <c r="P29" s="803"/>
      <c r="Q29" s="804">
        <v>67103</v>
      </c>
      <c r="R29" s="805"/>
      <c r="S29" s="805"/>
      <c r="T29" s="805"/>
      <c r="U29" s="805"/>
      <c r="V29" s="805">
        <v>62287</v>
      </c>
      <c r="W29" s="805"/>
      <c r="X29" s="805"/>
      <c r="Y29" s="805"/>
      <c r="Z29" s="805"/>
      <c r="AA29" s="805">
        <f t="shared" ref="AA29:AA37" si="0">Q29-V29</f>
        <v>4816</v>
      </c>
      <c r="AB29" s="805"/>
      <c r="AC29" s="805"/>
      <c r="AD29" s="805"/>
      <c r="AE29" s="806"/>
      <c r="AF29" s="807">
        <v>4816</v>
      </c>
      <c r="AG29" s="808"/>
      <c r="AH29" s="808"/>
      <c r="AI29" s="808"/>
      <c r="AJ29" s="809"/>
      <c r="AK29" s="876">
        <v>9391</v>
      </c>
      <c r="AL29" s="877"/>
      <c r="AM29" s="877"/>
      <c r="AN29" s="877"/>
      <c r="AO29" s="877"/>
      <c r="AP29" s="878" t="s">
        <v>590</v>
      </c>
      <c r="AQ29" s="878"/>
      <c r="AR29" s="878"/>
      <c r="AS29" s="878"/>
      <c r="AT29" s="878"/>
      <c r="AU29" s="878" t="s">
        <v>590</v>
      </c>
      <c r="AV29" s="878"/>
      <c r="AW29" s="878"/>
      <c r="AX29" s="878"/>
      <c r="AY29" s="878"/>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411</v>
      </c>
      <c r="C30" s="802"/>
      <c r="D30" s="802"/>
      <c r="E30" s="802"/>
      <c r="F30" s="802"/>
      <c r="G30" s="802"/>
      <c r="H30" s="802"/>
      <c r="I30" s="802"/>
      <c r="J30" s="802"/>
      <c r="K30" s="802"/>
      <c r="L30" s="802"/>
      <c r="M30" s="802"/>
      <c r="N30" s="802"/>
      <c r="O30" s="802"/>
      <c r="P30" s="803"/>
      <c r="Q30" s="804">
        <v>9214</v>
      </c>
      <c r="R30" s="805"/>
      <c r="S30" s="805"/>
      <c r="T30" s="805"/>
      <c r="U30" s="805"/>
      <c r="V30" s="805">
        <v>8913</v>
      </c>
      <c r="W30" s="805"/>
      <c r="X30" s="805"/>
      <c r="Y30" s="805"/>
      <c r="Z30" s="805"/>
      <c r="AA30" s="805">
        <f t="shared" si="0"/>
        <v>301</v>
      </c>
      <c r="AB30" s="805"/>
      <c r="AC30" s="805"/>
      <c r="AD30" s="805"/>
      <c r="AE30" s="806"/>
      <c r="AF30" s="807">
        <v>301</v>
      </c>
      <c r="AG30" s="808"/>
      <c r="AH30" s="808"/>
      <c r="AI30" s="808"/>
      <c r="AJ30" s="809"/>
      <c r="AK30" s="876">
        <v>1905</v>
      </c>
      <c r="AL30" s="877"/>
      <c r="AM30" s="877"/>
      <c r="AN30" s="877"/>
      <c r="AO30" s="877"/>
      <c r="AP30" s="878" t="s">
        <v>590</v>
      </c>
      <c r="AQ30" s="878"/>
      <c r="AR30" s="878"/>
      <c r="AS30" s="878"/>
      <c r="AT30" s="878"/>
      <c r="AU30" s="878" t="s">
        <v>590</v>
      </c>
      <c r="AV30" s="878"/>
      <c r="AW30" s="878"/>
      <c r="AX30" s="878"/>
      <c r="AY30" s="878"/>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412</v>
      </c>
      <c r="C31" s="802"/>
      <c r="D31" s="802"/>
      <c r="E31" s="802"/>
      <c r="F31" s="802"/>
      <c r="G31" s="802"/>
      <c r="H31" s="802"/>
      <c r="I31" s="802"/>
      <c r="J31" s="802"/>
      <c r="K31" s="802"/>
      <c r="L31" s="802"/>
      <c r="M31" s="802"/>
      <c r="N31" s="802"/>
      <c r="O31" s="802"/>
      <c r="P31" s="803"/>
      <c r="Q31" s="804">
        <v>9548</v>
      </c>
      <c r="R31" s="805"/>
      <c r="S31" s="805"/>
      <c r="T31" s="805"/>
      <c r="U31" s="805"/>
      <c r="V31" s="805">
        <v>9372</v>
      </c>
      <c r="W31" s="805"/>
      <c r="X31" s="805"/>
      <c r="Y31" s="805"/>
      <c r="Z31" s="805"/>
      <c r="AA31" s="805">
        <f t="shared" si="0"/>
        <v>176</v>
      </c>
      <c r="AB31" s="805"/>
      <c r="AC31" s="805"/>
      <c r="AD31" s="805"/>
      <c r="AE31" s="806"/>
      <c r="AF31" s="807">
        <v>176</v>
      </c>
      <c r="AG31" s="808"/>
      <c r="AH31" s="808"/>
      <c r="AI31" s="808"/>
      <c r="AJ31" s="809"/>
      <c r="AK31" s="876">
        <v>100</v>
      </c>
      <c r="AL31" s="877"/>
      <c r="AM31" s="877"/>
      <c r="AN31" s="877"/>
      <c r="AO31" s="877"/>
      <c r="AP31" s="878" t="s">
        <v>590</v>
      </c>
      <c r="AQ31" s="878"/>
      <c r="AR31" s="878"/>
      <c r="AS31" s="878"/>
      <c r="AT31" s="878"/>
      <c r="AU31" s="878" t="s">
        <v>590</v>
      </c>
      <c r="AV31" s="878"/>
      <c r="AW31" s="878"/>
      <c r="AX31" s="878"/>
      <c r="AY31" s="878"/>
      <c r="AZ31" s="878" t="s">
        <v>590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413</v>
      </c>
      <c r="C32" s="802"/>
      <c r="D32" s="802"/>
      <c r="E32" s="802"/>
      <c r="F32" s="802"/>
      <c r="G32" s="802"/>
      <c r="H32" s="802"/>
      <c r="I32" s="802"/>
      <c r="J32" s="802"/>
      <c r="K32" s="802"/>
      <c r="L32" s="802"/>
      <c r="M32" s="802"/>
      <c r="N32" s="802"/>
      <c r="O32" s="802"/>
      <c r="P32" s="803"/>
      <c r="Q32" s="804">
        <v>7490</v>
      </c>
      <c r="R32" s="805"/>
      <c r="S32" s="805"/>
      <c r="T32" s="805"/>
      <c r="U32" s="805"/>
      <c r="V32" s="805">
        <v>12077</v>
      </c>
      <c r="W32" s="805"/>
      <c r="X32" s="805"/>
      <c r="Y32" s="805"/>
      <c r="Z32" s="805"/>
      <c r="AA32" s="805">
        <f t="shared" si="0"/>
        <v>-4587</v>
      </c>
      <c r="AB32" s="805"/>
      <c r="AC32" s="805"/>
      <c r="AD32" s="805"/>
      <c r="AE32" s="806"/>
      <c r="AF32" s="807" t="s">
        <v>390</v>
      </c>
      <c r="AG32" s="808"/>
      <c r="AH32" s="808"/>
      <c r="AI32" s="808"/>
      <c r="AJ32" s="809"/>
      <c r="AK32" s="876">
        <v>1243</v>
      </c>
      <c r="AL32" s="877"/>
      <c r="AM32" s="877"/>
      <c r="AN32" s="877"/>
      <c r="AO32" s="877"/>
      <c r="AP32" s="877">
        <v>30548</v>
      </c>
      <c r="AQ32" s="877"/>
      <c r="AR32" s="877"/>
      <c r="AS32" s="877"/>
      <c r="AT32" s="877"/>
      <c r="AU32" s="877">
        <v>17898</v>
      </c>
      <c r="AV32" s="877"/>
      <c r="AW32" s="877"/>
      <c r="AX32" s="877"/>
      <c r="AY32" s="877"/>
      <c r="AZ32" s="878" t="s">
        <v>590</v>
      </c>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415</v>
      </c>
      <c r="C33" s="802"/>
      <c r="D33" s="802"/>
      <c r="E33" s="802"/>
      <c r="F33" s="802"/>
      <c r="G33" s="802"/>
      <c r="H33" s="802"/>
      <c r="I33" s="802"/>
      <c r="J33" s="802"/>
      <c r="K33" s="802"/>
      <c r="L33" s="802"/>
      <c r="M33" s="802"/>
      <c r="N33" s="802"/>
      <c r="O33" s="802"/>
      <c r="P33" s="803"/>
      <c r="Q33" s="804">
        <v>13316</v>
      </c>
      <c r="R33" s="805"/>
      <c r="S33" s="805"/>
      <c r="T33" s="805"/>
      <c r="U33" s="805"/>
      <c r="V33" s="805">
        <v>10586</v>
      </c>
      <c r="W33" s="805"/>
      <c r="X33" s="805"/>
      <c r="Y33" s="805"/>
      <c r="Z33" s="805"/>
      <c r="AA33" s="805">
        <f t="shared" si="0"/>
        <v>2730</v>
      </c>
      <c r="AB33" s="805"/>
      <c r="AC33" s="805"/>
      <c r="AD33" s="805"/>
      <c r="AE33" s="806"/>
      <c r="AF33" s="807">
        <v>14549</v>
      </c>
      <c r="AG33" s="808"/>
      <c r="AH33" s="808"/>
      <c r="AI33" s="808"/>
      <c r="AJ33" s="809"/>
      <c r="AK33" s="876">
        <v>150</v>
      </c>
      <c r="AL33" s="877"/>
      <c r="AM33" s="877"/>
      <c r="AN33" s="877"/>
      <c r="AO33" s="877"/>
      <c r="AP33" s="877">
        <v>33141</v>
      </c>
      <c r="AQ33" s="877"/>
      <c r="AR33" s="877"/>
      <c r="AS33" s="877"/>
      <c r="AT33" s="877"/>
      <c r="AU33" s="877">
        <v>1160</v>
      </c>
      <c r="AV33" s="877"/>
      <c r="AW33" s="877"/>
      <c r="AX33" s="877"/>
      <c r="AY33" s="877"/>
      <c r="AZ33" s="878" t="s">
        <v>590</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416</v>
      </c>
      <c r="C34" s="802"/>
      <c r="D34" s="802"/>
      <c r="E34" s="802"/>
      <c r="F34" s="802"/>
      <c r="G34" s="802"/>
      <c r="H34" s="802"/>
      <c r="I34" s="802"/>
      <c r="J34" s="802"/>
      <c r="K34" s="802"/>
      <c r="L34" s="802"/>
      <c r="M34" s="802"/>
      <c r="N34" s="802"/>
      <c r="O34" s="802"/>
      <c r="P34" s="803"/>
      <c r="Q34" s="804">
        <v>5</v>
      </c>
      <c r="R34" s="805"/>
      <c r="S34" s="805"/>
      <c r="T34" s="805"/>
      <c r="U34" s="805"/>
      <c r="V34" s="805">
        <v>5</v>
      </c>
      <c r="W34" s="805"/>
      <c r="X34" s="805"/>
      <c r="Y34" s="805"/>
      <c r="Z34" s="805"/>
      <c r="AA34" s="805" t="s">
        <v>590</v>
      </c>
      <c r="AB34" s="805"/>
      <c r="AC34" s="805"/>
      <c r="AD34" s="805"/>
      <c r="AE34" s="806"/>
      <c r="AF34" s="807">
        <v>18</v>
      </c>
      <c r="AG34" s="808"/>
      <c r="AH34" s="808"/>
      <c r="AI34" s="808"/>
      <c r="AJ34" s="809"/>
      <c r="AK34" s="876" t="s">
        <v>590</v>
      </c>
      <c r="AL34" s="877"/>
      <c r="AM34" s="877"/>
      <c r="AN34" s="877"/>
      <c r="AO34" s="877"/>
      <c r="AP34" s="877">
        <v>1</v>
      </c>
      <c r="AQ34" s="877"/>
      <c r="AR34" s="877"/>
      <c r="AS34" s="877"/>
      <c r="AT34" s="877"/>
      <c r="AU34" s="877" t="s">
        <v>590</v>
      </c>
      <c r="AV34" s="877"/>
      <c r="AW34" s="877"/>
      <c r="AX34" s="877"/>
      <c r="AY34" s="877"/>
      <c r="AZ34" s="878" t="s">
        <v>590</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417</v>
      </c>
      <c r="C35" s="802"/>
      <c r="D35" s="802"/>
      <c r="E35" s="802"/>
      <c r="F35" s="802"/>
      <c r="G35" s="802"/>
      <c r="H35" s="802"/>
      <c r="I35" s="802"/>
      <c r="J35" s="802"/>
      <c r="K35" s="802"/>
      <c r="L35" s="802"/>
      <c r="M35" s="802"/>
      <c r="N35" s="802"/>
      <c r="O35" s="802"/>
      <c r="P35" s="803"/>
      <c r="Q35" s="804">
        <v>19972</v>
      </c>
      <c r="R35" s="805"/>
      <c r="S35" s="805"/>
      <c r="T35" s="805"/>
      <c r="U35" s="805"/>
      <c r="V35" s="805">
        <v>17843</v>
      </c>
      <c r="W35" s="805"/>
      <c r="X35" s="805"/>
      <c r="Y35" s="805"/>
      <c r="Z35" s="805"/>
      <c r="AA35" s="805">
        <f t="shared" si="0"/>
        <v>2129</v>
      </c>
      <c r="AB35" s="805"/>
      <c r="AC35" s="805"/>
      <c r="AD35" s="805"/>
      <c r="AE35" s="806"/>
      <c r="AF35" s="807">
        <v>11407</v>
      </c>
      <c r="AG35" s="808"/>
      <c r="AH35" s="808"/>
      <c r="AI35" s="808"/>
      <c r="AJ35" s="809"/>
      <c r="AK35" s="876">
        <v>5693</v>
      </c>
      <c r="AL35" s="877"/>
      <c r="AM35" s="877"/>
      <c r="AN35" s="877"/>
      <c r="AO35" s="877"/>
      <c r="AP35" s="877">
        <v>134313</v>
      </c>
      <c r="AQ35" s="877"/>
      <c r="AR35" s="877"/>
      <c r="AS35" s="877"/>
      <c r="AT35" s="877"/>
      <c r="AU35" s="877">
        <v>50770</v>
      </c>
      <c r="AV35" s="877"/>
      <c r="AW35" s="877"/>
      <c r="AX35" s="877"/>
      <c r="AY35" s="877"/>
      <c r="AZ35" s="878" t="s">
        <v>590</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418</v>
      </c>
      <c r="C36" s="802"/>
      <c r="D36" s="802"/>
      <c r="E36" s="802"/>
      <c r="F36" s="802"/>
      <c r="G36" s="802"/>
      <c r="H36" s="802"/>
      <c r="I36" s="802"/>
      <c r="J36" s="802"/>
      <c r="K36" s="802"/>
      <c r="L36" s="802"/>
      <c r="M36" s="802"/>
      <c r="N36" s="802"/>
      <c r="O36" s="802"/>
      <c r="P36" s="803"/>
      <c r="Q36" s="804">
        <v>2235</v>
      </c>
      <c r="R36" s="805"/>
      <c r="S36" s="805"/>
      <c r="T36" s="805"/>
      <c r="U36" s="805"/>
      <c r="V36" s="805">
        <v>1996</v>
      </c>
      <c r="W36" s="805"/>
      <c r="X36" s="805"/>
      <c r="Y36" s="805"/>
      <c r="Z36" s="805"/>
      <c r="AA36" s="805">
        <f t="shared" si="0"/>
        <v>239</v>
      </c>
      <c r="AB36" s="805"/>
      <c r="AC36" s="805"/>
      <c r="AD36" s="805"/>
      <c r="AE36" s="806"/>
      <c r="AF36" s="807">
        <v>1295</v>
      </c>
      <c r="AG36" s="808"/>
      <c r="AH36" s="808"/>
      <c r="AI36" s="808"/>
      <c r="AJ36" s="809"/>
      <c r="AK36" s="876">
        <v>451</v>
      </c>
      <c r="AL36" s="877"/>
      <c r="AM36" s="877"/>
      <c r="AN36" s="877"/>
      <c r="AO36" s="877"/>
      <c r="AP36" s="877">
        <v>2815</v>
      </c>
      <c r="AQ36" s="877"/>
      <c r="AR36" s="877"/>
      <c r="AS36" s="877"/>
      <c r="AT36" s="877"/>
      <c r="AU36" s="877">
        <v>1247</v>
      </c>
      <c r="AV36" s="877"/>
      <c r="AW36" s="877"/>
      <c r="AX36" s="877"/>
      <c r="AY36" s="877"/>
      <c r="AZ36" s="878" t="s">
        <v>590</v>
      </c>
      <c r="BA36" s="878"/>
      <c r="BB36" s="878"/>
      <c r="BC36" s="878"/>
      <c r="BD36" s="878"/>
      <c r="BE36" s="874" t="s">
        <v>414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419</v>
      </c>
      <c r="C37" s="802"/>
      <c r="D37" s="802"/>
      <c r="E37" s="802"/>
      <c r="F37" s="802"/>
      <c r="G37" s="802"/>
      <c r="H37" s="802"/>
      <c r="I37" s="802"/>
      <c r="J37" s="802"/>
      <c r="K37" s="802"/>
      <c r="L37" s="802"/>
      <c r="M37" s="802"/>
      <c r="N37" s="802"/>
      <c r="O37" s="802"/>
      <c r="P37" s="803"/>
      <c r="Q37" s="804">
        <v>309</v>
      </c>
      <c r="R37" s="805"/>
      <c r="S37" s="805"/>
      <c r="T37" s="805"/>
      <c r="U37" s="805"/>
      <c r="V37" s="805">
        <v>287</v>
      </c>
      <c r="W37" s="805"/>
      <c r="X37" s="805"/>
      <c r="Y37" s="805"/>
      <c r="Z37" s="805"/>
      <c r="AA37" s="805">
        <f t="shared" si="0"/>
        <v>22</v>
      </c>
      <c r="AB37" s="805"/>
      <c r="AC37" s="805"/>
      <c r="AD37" s="805"/>
      <c r="AE37" s="806"/>
      <c r="AF37" s="807">
        <v>5</v>
      </c>
      <c r="AG37" s="808"/>
      <c r="AH37" s="808"/>
      <c r="AI37" s="808"/>
      <c r="AJ37" s="809"/>
      <c r="AK37" s="876">
        <v>246</v>
      </c>
      <c r="AL37" s="877"/>
      <c r="AM37" s="877"/>
      <c r="AN37" s="877"/>
      <c r="AO37" s="877"/>
      <c r="AP37" s="877" t="s">
        <v>590</v>
      </c>
      <c r="AQ37" s="877"/>
      <c r="AR37" s="877"/>
      <c r="AS37" s="877"/>
      <c r="AT37" s="877"/>
      <c r="AU37" s="877" t="s">
        <v>590</v>
      </c>
      <c r="AV37" s="877"/>
      <c r="AW37" s="877"/>
      <c r="AX37" s="877"/>
      <c r="AY37" s="877"/>
      <c r="AZ37" s="878" t="s">
        <v>590</v>
      </c>
      <c r="BA37" s="878"/>
      <c r="BB37" s="878"/>
      <c r="BC37" s="878"/>
      <c r="BD37" s="878"/>
      <c r="BE37" s="874" t="s">
        <v>420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397</v>
      </c>
      <c r="B63" s="836" t="s">
        <v>422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31734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424</v>
      </c>
      <c r="B66" s="787"/>
      <c r="C66" s="787"/>
      <c r="D66" s="787"/>
      <c r="E66" s="787"/>
      <c r="F66" s="787"/>
      <c r="G66" s="787"/>
      <c r="H66" s="787"/>
      <c r="I66" s="787"/>
      <c r="J66" s="787"/>
      <c r="K66" s="787"/>
      <c r="L66" s="787"/>
      <c r="M66" s="787"/>
      <c r="N66" s="787"/>
      <c r="O66" s="787"/>
      <c r="P66" s="788"/>
      <c r="Q66" s="763" t="s">
        <v>425</v>
      </c>
      <c r="R66" s="764"/>
      <c r="S66" s="764"/>
      <c r="T66" s="764"/>
      <c r="U66" s="765"/>
      <c r="V66" s="763" t="s">
        <v>402</v>
      </c>
      <c r="W66" s="764"/>
      <c r="X66" s="764"/>
      <c r="Y66" s="764"/>
      <c r="Z66" s="765"/>
      <c r="AA66" s="763" t="s">
        <v>426</v>
      </c>
      <c r="AB66" s="764"/>
      <c r="AC66" s="764"/>
      <c r="AD66" s="764"/>
      <c r="AE66" s="765"/>
      <c r="AF66" s="898" t="s">
        <v>427</v>
      </c>
      <c r="AG66" s="859"/>
      <c r="AH66" s="859"/>
      <c r="AI66" s="859"/>
      <c r="AJ66" s="899"/>
      <c r="AK66" s="763" t="s">
        <v>405</v>
      </c>
      <c r="AL66" s="787"/>
      <c r="AM66" s="787"/>
      <c r="AN66" s="787"/>
      <c r="AO66" s="788"/>
      <c r="AP66" s="763" t="s">
        <v>406</v>
      </c>
      <c r="AQ66" s="764"/>
      <c r="AR66" s="764"/>
      <c r="AS66" s="764"/>
      <c r="AT66" s="765"/>
      <c r="AU66" s="763" t="s">
        <v>428</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591</v>
      </c>
      <c r="C68" s="916"/>
      <c r="D68" s="916"/>
      <c r="E68" s="916"/>
      <c r="F68" s="916"/>
      <c r="G68" s="916"/>
      <c r="H68" s="916"/>
      <c r="I68" s="916"/>
      <c r="J68" s="916"/>
      <c r="K68" s="916"/>
      <c r="L68" s="916"/>
      <c r="M68" s="916"/>
      <c r="N68" s="916"/>
      <c r="O68" s="916"/>
      <c r="P68" s="917"/>
      <c r="Q68" s="918">
        <v>547</v>
      </c>
      <c r="R68" s="912"/>
      <c r="S68" s="912"/>
      <c r="T68" s="912"/>
      <c r="U68" s="912"/>
      <c r="V68" s="912">
        <v>432</v>
      </c>
      <c r="W68" s="912"/>
      <c r="X68" s="912"/>
      <c r="Y68" s="912"/>
      <c r="Z68" s="912"/>
      <c r="AA68" s="912">
        <v>115</v>
      </c>
      <c r="AB68" s="912"/>
      <c r="AC68" s="912"/>
      <c r="AD68" s="912"/>
      <c r="AE68" s="912"/>
      <c r="AF68" s="912">
        <v>115</v>
      </c>
      <c r="AG68" s="912"/>
      <c r="AH68" s="912"/>
      <c r="AI68" s="912"/>
      <c r="AJ68" s="912"/>
      <c r="AK68" s="912" t="s">
        <v>590</v>
      </c>
      <c r="AL68" s="912"/>
      <c r="AM68" s="912"/>
      <c r="AN68" s="912"/>
      <c r="AO68" s="912"/>
      <c r="AP68" s="912">
        <v>5006</v>
      </c>
      <c r="AQ68" s="912"/>
      <c r="AR68" s="912"/>
      <c r="AS68" s="912"/>
      <c r="AT68" s="912"/>
      <c r="AU68" s="912" t="s">
        <v>590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592</v>
      </c>
      <c r="C69" s="920"/>
      <c r="D69" s="920"/>
      <c r="E69" s="920"/>
      <c r="F69" s="920"/>
      <c r="G69" s="920"/>
      <c r="H69" s="920"/>
      <c r="I69" s="920"/>
      <c r="J69" s="920"/>
      <c r="K69" s="920"/>
      <c r="L69" s="920"/>
      <c r="M69" s="920"/>
      <c r="N69" s="920"/>
      <c r="O69" s="920"/>
      <c r="P69" s="921"/>
      <c r="Q69" s="922">
        <v>308</v>
      </c>
      <c r="R69" s="877"/>
      <c r="S69" s="877"/>
      <c r="T69" s="877"/>
      <c r="U69" s="877"/>
      <c r="V69" s="877">
        <v>254</v>
      </c>
      <c r="W69" s="877"/>
      <c r="X69" s="877"/>
      <c r="Y69" s="877"/>
      <c r="Z69" s="877"/>
      <c r="AA69" s="877">
        <v>54</v>
      </c>
      <c r="AB69" s="877"/>
      <c r="AC69" s="877"/>
      <c r="AD69" s="877"/>
      <c r="AE69" s="877"/>
      <c r="AF69" s="877">
        <v>54</v>
      </c>
      <c r="AG69" s="877"/>
      <c r="AH69" s="877"/>
      <c r="AI69" s="877"/>
      <c r="AJ69" s="877"/>
      <c r="AK69" s="877" t="s">
        <v>590</v>
      </c>
      <c r="AL69" s="877"/>
      <c r="AM69" s="877"/>
      <c r="AN69" s="877"/>
      <c r="AO69" s="877"/>
      <c r="AP69" s="877" t="s">
        <v>590</v>
      </c>
      <c r="AQ69" s="877"/>
      <c r="AR69" s="877"/>
      <c r="AS69" s="877"/>
      <c r="AT69" s="877"/>
      <c r="AU69" s="877" t="s">
        <v>590</v>
      </c>
      <c r="AV69" s="877"/>
      <c r="AW69" s="877"/>
      <c r="AX69" s="877"/>
      <c r="AY69" s="877"/>
      <c r="AZ69" s="874"/>
      <c r="BA69" s="874"/>
      <c r="BB69" s="874"/>
      <c r="BC69" s="874"/>
      <c r="BD69" s="87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593</v>
      </c>
      <c r="C70" s="920"/>
      <c r="D70" s="920"/>
      <c r="E70" s="920"/>
      <c r="F70" s="920"/>
      <c r="G70" s="920"/>
      <c r="H70" s="920"/>
      <c r="I70" s="920"/>
      <c r="J70" s="920"/>
      <c r="K70" s="920"/>
      <c r="L70" s="920"/>
      <c r="M70" s="920"/>
      <c r="N70" s="920"/>
      <c r="O70" s="920"/>
      <c r="P70" s="921"/>
      <c r="Q70" s="922">
        <v>296028</v>
      </c>
      <c r="R70" s="877"/>
      <c r="S70" s="877"/>
      <c r="T70" s="877"/>
      <c r="U70" s="877"/>
      <c r="V70" s="877">
        <v>287668</v>
      </c>
      <c r="W70" s="877"/>
      <c r="X70" s="877"/>
      <c r="Y70" s="877"/>
      <c r="Z70" s="877"/>
      <c r="AA70" s="877">
        <v>8360</v>
      </c>
      <c r="AB70" s="877"/>
      <c r="AC70" s="877"/>
      <c r="AD70" s="877"/>
      <c r="AE70" s="877"/>
      <c r="AF70" s="877">
        <v>8360</v>
      </c>
      <c r="AG70" s="877"/>
      <c r="AH70" s="877"/>
      <c r="AI70" s="877"/>
      <c r="AJ70" s="877"/>
      <c r="AK70" s="877" t="s">
        <v>590</v>
      </c>
      <c r="AL70" s="877"/>
      <c r="AM70" s="877"/>
      <c r="AN70" s="877"/>
      <c r="AO70" s="877"/>
      <c r="AP70" s="877" t="s">
        <v>590</v>
      </c>
      <c r="AQ70" s="877"/>
      <c r="AR70" s="877"/>
      <c r="AS70" s="877"/>
      <c r="AT70" s="877"/>
      <c r="AU70" s="877" t="s">
        <v>590</v>
      </c>
      <c r="AV70" s="877"/>
      <c r="AW70" s="877"/>
      <c r="AX70" s="877"/>
      <c r="AY70" s="877"/>
      <c r="AZ70" s="874"/>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397</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306</v>
      </c>
      <c r="AG109" s="941"/>
      <c r="AH109" s="941"/>
      <c r="AI109" s="941"/>
      <c r="AJ109" s="942"/>
      <c r="AK109" s="940" t="s">
        <v>305</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306</v>
      </c>
      <c r="BW109" s="941"/>
      <c r="BX109" s="941"/>
      <c r="BY109" s="941"/>
      <c r="BZ109" s="942"/>
      <c r="CA109" s="940" t="s">
        <v>305</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306</v>
      </c>
      <c r="DM109" s="941"/>
      <c r="DN109" s="941"/>
      <c r="DO109" s="941"/>
      <c r="DP109" s="942"/>
      <c r="DQ109" s="940" t="s">
        <v>305</v>
      </c>
      <c r="DR109" s="941"/>
      <c r="DS109" s="941"/>
      <c r="DT109" s="941"/>
      <c r="DU109" s="942"/>
      <c r="DV109" s="940" t="s">
        <v>439</v>
      </c>
      <c r="DW109" s="941"/>
      <c r="DX109" s="941"/>
      <c r="DY109" s="941"/>
      <c r="DZ109" s="943"/>
    </row>
    <row r="110" spans="1:131" s="247" customFormat="1" ht="26.25" customHeight="1" x14ac:dyDescent="0.2">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30940505</v>
      </c>
      <c r="AB110" s="948"/>
      <c r="AC110" s="948"/>
      <c r="AD110" s="948"/>
      <c r="AE110" s="949"/>
      <c r="AF110" s="950">
        <v>30780180</v>
      </c>
      <c r="AG110" s="948"/>
      <c r="AH110" s="948"/>
      <c r="AI110" s="948"/>
      <c r="AJ110" s="949"/>
      <c r="AK110" s="950">
        <v>35114988</v>
      </c>
      <c r="AL110" s="948"/>
      <c r="AM110" s="948"/>
      <c r="AN110" s="948"/>
      <c r="AO110" s="949"/>
      <c r="AP110" s="951">
        <v>20.399999999999999</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443110965</v>
      </c>
      <c r="BR110" s="983"/>
      <c r="BS110" s="983"/>
      <c r="BT110" s="983"/>
      <c r="BU110" s="983"/>
      <c r="BV110" s="983">
        <v>454325134</v>
      </c>
      <c r="BW110" s="983"/>
      <c r="BX110" s="983"/>
      <c r="BY110" s="983"/>
      <c r="BZ110" s="983"/>
      <c r="CA110" s="983">
        <v>481313290</v>
      </c>
      <c r="CB110" s="983"/>
      <c r="CC110" s="983"/>
      <c r="CD110" s="983"/>
      <c r="CE110" s="983"/>
      <c r="CF110" s="997">
        <v>278.89999999999998</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1834811</v>
      </c>
      <c r="DH110" s="983"/>
      <c r="DI110" s="983"/>
      <c r="DJ110" s="983"/>
      <c r="DK110" s="983"/>
      <c r="DL110" s="983">
        <v>1678633</v>
      </c>
      <c r="DM110" s="983"/>
      <c r="DN110" s="983"/>
      <c r="DO110" s="983"/>
      <c r="DP110" s="983"/>
      <c r="DQ110" s="983">
        <v>1519375</v>
      </c>
      <c r="DR110" s="983"/>
      <c r="DS110" s="983"/>
      <c r="DT110" s="983"/>
      <c r="DU110" s="983"/>
      <c r="DV110" s="984">
        <v>0.9</v>
      </c>
      <c r="DW110" s="984"/>
      <c r="DX110" s="984"/>
      <c r="DY110" s="984"/>
      <c r="DZ110" s="985"/>
    </row>
    <row r="111" spans="1:131" s="247" customFormat="1" ht="26.25" customHeight="1" x14ac:dyDescent="0.2">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390</v>
      </c>
      <c r="AG111" s="990"/>
      <c r="AH111" s="990"/>
      <c r="AI111" s="990"/>
      <c r="AJ111" s="991"/>
      <c r="AK111" s="992" t="s">
        <v>126</v>
      </c>
      <c r="AL111" s="990"/>
      <c r="AM111" s="990"/>
      <c r="AN111" s="990"/>
      <c r="AO111" s="991"/>
      <c r="AP111" s="993" t="s">
        <v>126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v>1902126</v>
      </c>
      <c r="BR111" s="976"/>
      <c r="BS111" s="976"/>
      <c r="BT111" s="976"/>
      <c r="BU111" s="976"/>
      <c r="BV111" s="976">
        <v>1706981</v>
      </c>
      <c r="BW111" s="976"/>
      <c r="BX111" s="976"/>
      <c r="BY111" s="976"/>
      <c r="BZ111" s="976"/>
      <c r="CA111" s="976">
        <v>1538274</v>
      </c>
      <c r="CB111" s="976"/>
      <c r="CC111" s="976"/>
      <c r="CD111" s="976"/>
      <c r="CE111" s="976"/>
      <c r="CF111" s="970">
        <v>0.9</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126</v>
      </c>
      <c r="DH111" s="976"/>
      <c r="DI111" s="976"/>
      <c r="DJ111" s="976"/>
      <c r="DK111" s="976"/>
      <c r="DL111" s="976" t="s">
        <v>390</v>
      </c>
      <c r="DM111" s="976"/>
      <c r="DN111" s="976"/>
      <c r="DO111" s="976"/>
      <c r="DP111" s="976"/>
      <c r="DQ111" s="976" t="s">
        <v>126</v>
      </c>
      <c r="DR111" s="976"/>
      <c r="DS111" s="976"/>
      <c r="DT111" s="976"/>
      <c r="DU111" s="976"/>
      <c r="DV111" s="977" t="s">
        <v>126</v>
      </c>
      <c r="DW111" s="977"/>
      <c r="DX111" s="977"/>
      <c r="DY111" s="977"/>
      <c r="DZ111" s="978"/>
    </row>
    <row r="112" spans="1:131" s="247" customFormat="1" ht="26.25" customHeight="1" x14ac:dyDescent="0.2">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1666666</v>
      </c>
      <c r="AB112" s="1015"/>
      <c r="AC112" s="1015"/>
      <c r="AD112" s="1015"/>
      <c r="AE112" s="1016"/>
      <c r="AF112" s="1017">
        <v>2000000</v>
      </c>
      <c r="AG112" s="1015"/>
      <c r="AH112" s="1015"/>
      <c r="AI112" s="1015"/>
      <c r="AJ112" s="1016"/>
      <c r="AK112" s="1017">
        <v>2333333</v>
      </c>
      <c r="AL112" s="1015"/>
      <c r="AM112" s="1015"/>
      <c r="AN112" s="1015"/>
      <c r="AO112" s="1016"/>
      <c r="AP112" s="1018">
        <v>1.4</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73297966</v>
      </c>
      <c r="BR112" s="976"/>
      <c r="BS112" s="976"/>
      <c r="BT112" s="976"/>
      <c r="BU112" s="976"/>
      <c r="BV112" s="976">
        <v>70909196</v>
      </c>
      <c r="BW112" s="976"/>
      <c r="BX112" s="976"/>
      <c r="BY112" s="976"/>
      <c r="BZ112" s="976"/>
      <c r="CA112" s="976">
        <v>72307753</v>
      </c>
      <c r="CB112" s="976"/>
      <c r="CC112" s="976"/>
      <c r="CD112" s="976"/>
      <c r="CE112" s="976"/>
      <c r="CF112" s="970">
        <v>41.9</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37796</v>
      </c>
      <c r="DH112" s="976"/>
      <c r="DI112" s="976"/>
      <c r="DJ112" s="976"/>
      <c r="DK112" s="976"/>
      <c r="DL112" s="976">
        <v>28348</v>
      </c>
      <c r="DM112" s="976"/>
      <c r="DN112" s="976"/>
      <c r="DO112" s="976"/>
      <c r="DP112" s="976"/>
      <c r="DQ112" s="976">
        <v>18899</v>
      </c>
      <c r="DR112" s="976"/>
      <c r="DS112" s="976"/>
      <c r="DT112" s="976"/>
      <c r="DU112" s="976"/>
      <c r="DV112" s="977">
        <v>0</v>
      </c>
      <c r="DW112" s="977"/>
      <c r="DX112" s="977"/>
      <c r="DY112" s="977"/>
      <c r="DZ112" s="978"/>
    </row>
    <row r="113" spans="1:130" s="247" customFormat="1" ht="26.25" customHeight="1" x14ac:dyDescent="0.2">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6418197</v>
      </c>
      <c r="AB113" s="990"/>
      <c r="AC113" s="990"/>
      <c r="AD113" s="990"/>
      <c r="AE113" s="991"/>
      <c r="AF113" s="992">
        <v>5383490</v>
      </c>
      <c r="AG113" s="990"/>
      <c r="AH113" s="990"/>
      <c r="AI113" s="990"/>
      <c r="AJ113" s="991"/>
      <c r="AK113" s="992">
        <v>4994240</v>
      </c>
      <c r="AL113" s="990"/>
      <c r="AM113" s="990"/>
      <c r="AN113" s="990"/>
      <c r="AO113" s="991"/>
      <c r="AP113" s="993">
        <v>2.9</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2510</v>
      </c>
      <c r="BR113" s="976"/>
      <c r="BS113" s="976"/>
      <c r="BT113" s="976"/>
      <c r="BU113" s="976"/>
      <c r="BV113" s="976">
        <v>1873</v>
      </c>
      <c r="BW113" s="976"/>
      <c r="BX113" s="976"/>
      <c r="BY113" s="976"/>
      <c r="BZ113" s="976"/>
      <c r="CA113" s="976">
        <v>1242</v>
      </c>
      <c r="CB113" s="976"/>
      <c r="CC113" s="976"/>
      <c r="CD113" s="976"/>
      <c r="CE113" s="976"/>
      <c r="CF113" s="970">
        <v>0</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390</v>
      </c>
      <c r="DH113" s="1015"/>
      <c r="DI113" s="1015"/>
      <c r="DJ113" s="1015"/>
      <c r="DK113" s="1016"/>
      <c r="DL113" s="1017" t="s">
        <v>390</v>
      </c>
      <c r="DM113" s="1015"/>
      <c r="DN113" s="1015"/>
      <c r="DO113" s="1015"/>
      <c r="DP113" s="1016"/>
      <c r="DQ113" s="1017" t="s">
        <v>126</v>
      </c>
      <c r="DR113" s="1015"/>
      <c r="DS113" s="1015"/>
      <c r="DT113" s="1015"/>
      <c r="DU113" s="1016"/>
      <c r="DV113" s="1018" t="s">
        <v>126</v>
      </c>
      <c r="DW113" s="1019"/>
      <c r="DX113" s="1019"/>
      <c r="DY113" s="1019"/>
      <c r="DZ113" s="1020"/>
    </row>
    <row r="114" spans="1:130" s="247" customFormat="1" ht="26.25" customHeight="1" x14ac:dyDescent="0.2">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49583</v>
      </c>
      <c r="AB114" s="1015"/>
      <c r="AC114" s="1015"/>
      <c r="AD114" s="1015"/>
      <c r="AE114" s="1016"/>
      <c r="AF114" s="1017">
        <v>299</v>
      </c>
      <c r="AG114" s="1015"/>
      <c r="AH114" s="1015"/>
      <c r="AI114" s="1015"/>
      <c r="AJ114" s="1016"/>
      <c r="AK114" s="1017">
        <v>265</v>
      </c>
      <c r="AL114" s="1015"/>
      <c r="AM114" s="1015"/>
      <c r="AN114" s="1015"/>
      <c r="AO114" s="1016"/>
      <c r="AP114" s="1018">
        <v>0</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75497529</v>
      </c>
      <c r="BR114" s="976"/>
      <c r="BS114" s="976"/>
      <c r="BT114" s="976"/>
      <c r="BU114" s="976"/>
      <c r="BV114" s="976">
        <v>74246560</v>
      </c>
      <c r="BW114" s="976"/>
      <c r="BX114" s="976"/>
      <c r="BY114" s="976"/>
      <c r="BZ114" s="976"/>
      <c r="CA114" s="976">
        <v>72459306</v>
      </c>
      <c r="CB114" s="976"/>
      <c r="CC114" s="976"/>
      <c r="CD114" s="976"/>
      <c r="CE114" s="976"/>
      <c r="CF114" s="970">
        <v>42</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390</v>
      </c>
      <c r="DH114" s="1015"/>
      <c r="DI114" s="1015"/>
      <c r="DJ114" s="1015"/>
      <c r="DK114" s="1016"/>
      <c r="DL114" s="1017" t="s">
        <v>126</v>
      </c>
      <c r="DM114" s="1015"/>
      <c r="DN114" s="1015"/>
      <c r="DO114" s="1015"/>
      <c r="DP114" s="1016"/>
      <c r="DQ114" s="1017" t="s">
        <v>126</v>
      </c>
      <c r="DR114" s="1015"/>
      <c r="DS114" s="1015"/>
      <c r="DT114" s="1015"/>
      <c r="DU114" s="1016"/>
      <c r="DV114" s="1018" t="s">
        <v>126</v>
      </c>
      <c r="DW114" s="1019"/>
      <c r="DX114" s="1019"/>
      <c r="DY114" s="1019"/>
      <c r="DZ114" s="1020"/>
    </row>
    <row r="115" spans="1:130" s="247" customFormat="1" ht="26.25" customHeight="1" x14ac:dyDescent="0.2">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221403</v>
      </c>
      <c r="AB115" s="990"/>
      <c r="AC115" s="990"/>
      <c r="AD115" s="990"/>
      <c r="AE115" s="991"/>
      <c r="AF115" s="992">
        <v>193075</v>
      </c>
      <c r="AG115" s="990"/>
      <c r="AH115" s="990"/>
      <c r="AI115" s="990"/>
      <c r="AJ115" s="991"/>
      <c r="AK115" s="992">
        <v>103721</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390</v>
      </c>
      <c r="BR115" s="976"/>
      <c r="BS115" s="976"/>
      <c r="BT115" s="976"/>
      <c r="BU115" s="976"/>
      <c r="BV115" s="976" t="s">
        <v>390</v>
      </c>
      <c r="BW115" s="976"/>
      <c r="BX115" s="976"/>
      <c r="BY115" s="976"/>
      <c r="BZ115" s="976"/>
      <c r="CA115" s="976" t="s">
        <v>390</v>
      </c>
      <c r="CB115" s="976"/>
      <c r="CC115" s="976"/>
      <c r="CD115" s="976"/>
      <c r="CE115" s="976"/>
      <c r="CF115" s="970" t="s">
        <v>126</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390</v>
      </c>
      <c r="DH115" s="1015"/>
      <c r="DI115" s="1015"/>
      <c r="DJ115" s="1015"/>
      <c r="DK115" s="1016"/>
      <c r="DL115" s="1017" t="s">
        <v>126</v>
      </c>
      <c r="DM115" s="1015"/>
      <c r="DN115" s="1015"/>
      <c r="DO115" s="1015"/>
      <c r="DP115" s="1016"/>
      <c r="DQ115" s="1017" t="s">
        <v>126</v>
      </c>
      <c r="DR115" s="1015"/>
      <c r="DS115" s="1015"/>
      <c r="DT115" s="1015"/>
      <c r="DU115" s="1016"/>
      <c r="DV115" s="1018" t="s">
        <v>390</v>
      </c>
      <c r="DW115" s="1019"/>
      <c r="DX115" s="1019"/>
      <c r="DY115" s="1019"/>
      <c r="DZ115" s="1020"/>
    </row>
    <row r="116" spans="1:130" s="247" customFormat="1" ht="26.25" customHeight="1" x14ac:dyDescent="0.2">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1251</v>
      </c>
      <c r="AB116" s="1015"/>
      <c r="AC116" s="1015"/>
      <c r="AD116" s="1015"/>
      <c r="AE116" s="1016"/>
      <c r="AF116" s="1017" t="s">
        <v>390</v>
      </c>
      <c r="AG116" s="1015"/>
      <c r="AH116" s="1015"/>
      <c r="AI116" s="1015"/>
      <c r="AJ116" s="1016"/>
      <c r="AK116" s="1017">
        <v>1046</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126</v>
      </c>
      <c r="BR116" s="976"/>
      <c r="BS116" s="976"/>
      <c r="BT116" s="976"/>
      <c r="BU116" s="976"/>
      <c r="BV116" s="976" t="s">
        <v>126</v>
      </c>
      <c r="BW116" s="976"/>
      <c r="BX116" s="976"/>
      <c r="BY116" s="976"/>
      <c r="BZ116" s="976"/>
      <c r="CA116" s="976" t="s">
        <v>390</v>
      </c>
      <c r="CB116" s="976"/>
      <c r="CC116" s="976"/>
      <c r="CD116" s="976"/>
      <c r="CE116" s="976"/>
      <c r="CF116" s="970" t="s">
        <v>390</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126</v>
      </c>
      <c r="DM116" s="1015"/>
      <c r="DN116" s="1015"/>
      <c r="DO116" s="1015"/>
      <c r="DP116" s="1016"/>
      <c r="DQ116" s="1017" t="s">
        <v>446</v>
      </c>
      <c r="DR116" s="1015"/>
      <c r="DS116" s="1015"/>
      <c r="DT116" s="1015"/>
      <c r="DU116" s="1016"/>
      <c r="DV116" s="1018" t="s">
        <v>390</v>
      </c>
      <c r="DW116" s="1019"/>
      <c r="DX116" s="1019"/>
      <c r="DY116" s="1019"/>
      <c r="DZ116" s="1020"/>
    </row>
    <row r="117" spans="1:130" s="247" customFormat="1" ht="26.25" customHeight="1" x14ac:dyDescent="0.2">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39297605</v>
      </c>
      <c r="AB117" s="1033"/>
      <c r="AC117" s="1033"/>
      <c r="AD117" s="1033"/>
      <c r="AE117" s="1034"/>
      <c r="AF117" s="1035">
        <v>38357044</v>
      </c>
      <c r="AG117" s="1033"/>
      <c r="AH117" s="1033"/>
      <c r="AI117" s="1033"/>
      <c r="AJ117" s="1034"/>
      <c r="AK117" s="1035">
        <v>42547593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390</v>
      </c>
      <c r="CB117" s="976"/>
      <c r="CC117" s="976"/>
      <c r="CD117" s="976"/>
      <c r="CE117" s="976"/>
      <c r="CF117" s="970" t="s">
        <v>126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126</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x14ac:dyDescent="0.2">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306</v>
      </c>
      <c r="AG118" s="941"/>
      <c r="AH118" s="941"/>
      <c r="AI118" s="941"/>
      <c r="AJ118" s="942"/>
      <c r="AK118" s="940" t="s">
        <v>305</v>
      </c>
      <c r="AL118" s="941"/>
      <c r="AM118" s="941"/>
      <c r="AN118" s="941"/>
      <c r="AO118" s="942"/>
      <c r="AP118" s="1027" t="s">
        <v>439</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126</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x14ac:dyDescent="0.2">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212327</v>
      </c>
      <c r="AB119" s="948"/>
      <c r="AC119" s="948"/>
      <c r="AD119" s="948"/>
      <c r="AE119" s="949"/>
      <c r="AF119" s="950">
        <v>183884</v>
      </c>
      <c r="AG119" s="948"/>
      <c r="AH119" s="948"/>
      <c r="AI119" s="948"/>
      <c r="AJ119" s="949"/>
      <c r="AK119" s="950">
        <v>93884</v>
      </c>
      <c r="AL119" s="948"/>
      <c r="AM119" s="948"/>
      <c r="AN119" s="948"/>
      <c r="AO119" s="949"/>
      <c r="AP119" s="951">
        <v>0.1</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470</v>
      </c>
      <c r="BP119" s="1062"/>
      <c r="BQ119" s="1053">
        <v>593811096</v>
      </c>
      <c r="BR119" s="1054"/>
      <c r="BS119" s="1054"/>
      <c r="BT119" s="1054"/>
      <c r="BU119" s="1054"/>
      <c r="BV119" s="1054">
        <v>601189744</v>
      </c>
      <c r="BW119" s="1054"/>
      <c r="BX119" s="1054"/>
      <c r="BY119" s="1054"/>
      <c r="BZ119" s="1054"/>
      <c r="CA119" s="1054">
        <v>627619865</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29519</v>
      </c>
      <c r="DH119" s="1040"/>
      <c r="DI119" s="1040"/>
      <c r="DJ119" s="1040"/>
      <c r="DK119" s="1041"/>
      <c r="DL119" s="1039" t="s">
        <v>126</v>
      </c>
      <c r="DM119" s="1040"/>
      <c r="DN119" s="1040"/>
      <c r="DO119" s="1040"/>
      <c r="DP119" s="1041"/>
      <c r="DQ119" s="1039" t="s">
        <v>126</v>
      </c>
      <c r="DR119" s="1040"/>
      <c r="DS119" s="1040"/>
      <c r="DT119" s="1040"/>
      <c r="DU119" s="1041"/>
      <c r="DV119" s="1042" t="s">
        <v>390</v>
      </c>
      <c r="DW119" s="1043"/>
      <c r="DX119" s="1043"/>
      <c r="DY119" s="1043"/>
      <c r="DZ119" s="1044"/>
    </row>
    <row r="120" spans="1:130" s="247" customFormat="1" ht="26.25" customHeight="1" x14ac:dyDescent="0.2">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390</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18731512</v>
      </c>
      <c r="BR120" s="983"/>
      <c r="BS120" s="983"/>
      <c r="BT120" s="983"/>
      <c r="BU120" s="983"/>
      <c r="BV120" s="983">
        <v>22510930</v>
      </c>
      <c r="BW120" s="983"/>
      <c r="BX120" s="983"/>
      <c r="BY120" s="983"/>
      <c r="BZ120" s="983"/>
      <c r="CA120" s="983">
        <v>22532448</v>
      </c>
      <c r="CB120" s="983"/>
      <c r="CC120" s="983"/>
      <c r="CD120" s="983"/>
      <c r="CE120" s="983"/>
      <c r="CF120" s="997">
        <v>13.1</v>
      </c>
      <c r="CG120" s="998"/>
      <c r="CH120" s="998"/>
      <c r="CI120" s="998"/>
      <c r="CJ120" s="998"/>
      <c r="CK120" s="1063" t="s">
        <v>474</v>
      </c>
      <c r="CL120" s="1064"/>
      <c r="CM120" s="1064"/>
      <c r="CN120" s="1064"/>
      <c r="CO120" s="1065"/>
      <c r="CP120" s="1071" t="s">
        <v>417</v>
      </c>
      <c r="CQ120" s="1072"/>
      <c r="CR120" s="1072"/>
      <c r="CS120" s="1072"/>
      <c r="CT120" s="1072"/>
      <c r="CU120" s="1072"/>
      <c r="CV120" s="1072"/>
      <c r="CW120" s="1072"/>
      <c r="CX120" s="1072"/>
      <c r="CY120" s="1072"/>
      <c r="CZ120" s="1072"/>
      <c r="DA120" s="1072"/>
      <c r="DB120" s="1072"/>
      <c r="DC120" s="1072"/>
      <c r="DD120" s="1072"/>
      <c r="DE120" s="1072"/>
      <c r="DF120" s="1073"/>
      <c r="DG120" s="982">
        <v>60316879</v>
      </c>
      <c r="DH120" s="983"/>
      <c r="DI120" s="983"/>
      <c r="DJ120" s="983"/>
      <c r="DK120" s="983"/>
      <c r="DL120" s="983">
        <v>54026739</v>
      </c>
      <c r="DM120" s="983"/>
      <c r="DN120" s="983"/>
      <c r="DO120" s="983"/>
      <c r="DP120" s="983"/>
      <c r="DQ120" s="983">
        <v>50770137</v>
      </c>
      <c r="DR120" s="983"/>
      <c r="DS120" s="983"/>
      <c r="DT120" s="983"/>
      <c r="DU120" s="983"/>
      <c r="DV120" s="984">
        <v>29.4</v>
      </c>
      <c r="DW120" s="984"/>
      <c r="DX120" s="984"/>
      <c r="DY120" s="984"/>
      <c r="DZ120" s="985"/>
    </row>
    <row r="121" spans="1:130" s="247" customFormat="1" ht="26.25" customHeight="1" x14ac:dyDescent="0.2">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126</v>
      </c>
      <c r="AG121" s="1015"/>
      <c r="AH121" s="1015"/>
      <c r="AI121" s="1015"/>
      <c r="AJ121" s="1016"/>
      <c r="AK121" s="1017" t="s">
        <v>126</v>
      </c>
      <c r="AL121" s="1015"/>
      <c r="AM121" s="1015"/>
      <c r="AN121" s="1015"/>
      <c r="AO121" s="1016"/>
      <c r="AP121" s="1018" t="s">
        <v>446</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32191318</v>
      </c>
      <c r="BR121" s="976"/>
      <c r="BS121" s="976"/>
      <c r="BT121" s="976"/>
      <c r="BU121" s="976"/>
      <c r="BV121" s="976">
        <v>31561301</v>
      </c>
      <c r="BW121" s="976"/>
      <c r="BX121" s="976"/>
      <c r="BY121" s="976"/>
      <c r="BZ121" s="976"/>
      <c r="CA121" s="976">
        <v>28793276</v>
      </c>
      <c r="CB121" s="976"/>
      <c r="CC121" s="976"/>
      <c r="CD121" s="976"/>
      <c r="CE121" s="976"/>
      <c r="CF121" s="970">
        <v>16.7</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8577853</v>
      </c>
      <c r="DH121" s="976"/>
      <c r="DI121" s="976"/>
      <c r="DJ121" s="976"/>
      <c r="DK121" s="976"/>
      <c r="DL121" s="976">
        <v>12651479</v>
      </c>
      <c r="DM121" s="976"/>
      <c r="DN121" s="976"/>
      <c r="DO121" s="976"/>
      <c r="DP121" s="976"/>
      <c r="DQ121" s="976">
        <v>17898350</v>
      </c>
      <c r="DR121" s="976"/>
      <c r="DS121" s="976"/>
      <c r="DT121" s="976"/>
      <c r="DU121" s="976"/>
      <c r="DV121" s="977">
        <v>10.4</v>
      </c>
      <c r="DW121" s="977"/>
      <c r="DX121" s="977"/>
      <c r="DY121" s="977"/>
      <c r="DZ121" s="978"/>
    </row>
    <row r="122" spans="1:130" s="247" customFormat="1" ht="26.25" customHeight="1" x14ac:dyDescent="0.2">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126</v>
      </c>
      <c r="AG122" s="1015"/>
      <c r="AH122" s="1015"/>
      <c r="AI122" s="1015"/>
      <c r="AJ122" s="1016"/>
      <c r="AK122" s="1017" t="s">
        <v>126</v>
      </c>
      <c r="AL122" s="1015"/>
      <c r="AM122" s="1015"/>
      <c r="AN122" s="1015"/>
      <c r="AO122" s="1016"/>
      <c r="AP122" s="1018" t="s">
        <v>126</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327056895</v>
      </c>
      <c r="BR122" s="1054"/>
      <c r="BS122" s="1054"/>
      <c r="BT122" s="1054"/>
      <c r="BU122" s="1054"/>
      <c r="BV122" s="1054">
        <v>347856425</v>
      </c>
      <c r="BW122" s="1054"/>
      <c r="BX122" s="1054"/>
      <c r="BY122" s="1054"/>
      <c r="BZ122" s="1054"/>
      <c r="CA122" s="1054">
        <v>357673686</v>
      </c>
      <c r="CB122" s="1054"/>
      <c r="CC122" s="1054"/>
      <c r="CD122" s="1054"/>
      <c r="CE122" s="1054"/>
      <c r="CF122" s="1074">
        <v>207.3</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1284869</v>
      </c>
      <c r="DH122" s="976"/>
      <c r="DI122" s="976"/>
      <c r="DJ122" s="976"/>
      <c r="DK122" s="976"/>
      <c r="DL122" s="976">
        <v>1107194</v>
      </c>
      <c r="DM122" s="976"/>
      <c r="DN122" s="976"/>
      <c r="DO122" s="976"/>
      <c r="DP122" s="976"/>
      <c r="DQ122" s="976">
        <v>1247017</v>
      </c>
      <c r="DR122" s="976"/>
      <c r="DS122" s="976"/>
      <c r="DT122" s="976"/>
      <c r="DU122" s="976"/>
      <c r="DV122" s="977">
        <v>0.7</v>
      </c>
      <c r="DW122" s="977"/>
      <c r="DX122" s="977"/>
      <c r="DY122" s="977"/>
      <c r="DZ122" s="978"/>
    </row>
    <row r="123" spans="1:130" s="247" customFormat="1" ht="26.25" customHeight="1" x14ac:dyDescent="0.2">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446</v>
      </c>
      <c r="AB123" s="1015"/>
      <c r="AC123" s="1015"/>
      <c r="AD123" s="1015"/>
      <c r="AE123" s="1016"/>
      <c r="AF123" s="1017" t="s">
        <v>446</v>
      </c>
      <c r="AG123" s="1015"/>
      <c r="AH123" s="1015"/>
      <c r="AI123" s="1015"/>
      <c r="AJ123" s="1016"/>
      <c r="AK123" s="1017" t="s">
        <v>446</v>
      </c>
      <c r="AL123" s="1015"/>
      <c r="AM123" s="1015"/>
      <c r="AN123" s="1015"/>
      <c r="AO123" s="1016"/>
      <c r="AP123" s="1018" t="s">
        <v>446</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480</v>
      </c>
      <c r="BP123" s="1062"/>
      <c r="BQ123" s="1121">
        <v>377979725</v>
      </c>
      <c r="BR123" s="1122"/>
      <c r="BS123" s="1122"/>
      <c r="BT123" s="1122"/>
      <c r="BU123" s="1122"/>
      <c r="BV123" s="1122">
        <v>401928656</v>
      </c>
      <c r="BW123" s="1122"/>
      <c r="BX123" s="1122"/>
      <c r="BY123" s="1122"/>
      <c r="BZ123" s="1122"/>
      <c r="CA123" s="1122">
        <v>408999410</v>
      </c>
      <c r="CB123" s="1122"/>
      <c r="CC123" s="1122"/>
      <c r="CD123" s="1122"/>
      <c r="CE123" s="1122"/>
      <c r="CF123" s="1055"/>
      <c r="CG123" s="1056"/>
      <c r="CH123" s="1056"/>
      <c r="CI123" s="1056"/>
      <c r="CJ123" s="1057"/>
      <c r="CK123" s="1066"/>
      <c r="CL123" s="1067"/>
      <c r="CM123" s="1067"/>
      <c r="CN123" s="1067"/>
      <c r="CO123" s="1068"/>
      <c r="CP123" s="1076" t="s">
        <v>415</v>
      </c>
      <c r="CQ123" s="1077"/>
      <c r="CR123" s="1077"/>
      <c r="CS123" s="1077"/>
      <c r="CT123" s="1077"/>
      <c r="CU123" s="1077"/>
      <c r="CV123" s="1077"/>
      <c r="CW123" s="1077"/>
      <c r="CX123" s="1077"/>
      <c r="CY123" s="1077"/>
      <c r="CZ123" s="1077"/>
      <c r="DA123" s="1077"/>
      <c r="DB123" s="1077"/>
      <c r="DC123" s="1077"/>
      <c r="DD123" s="1077"/>
      <c r="DE123" s="1077"/>
      <c r="DF123" s="1078"/>
      <c r="DG123" s="1014">
        <v>1686655</v>
      </c>
      <c r="DH123" s="1015"/>
      <c r="DI123" s="1015"/>
      <c r="DJ123" s="1015"/>
      <c r="DK123" s="1016"/>
      <c r="DL123" s="1017">
        <v>1749023</v>
      </c>
      <c r="DM123" s="1015"/>
      <c r="DN123" s="1015"/>
      <c r="DO123" s="1015"/>
      <c r="DP123" s="1016"/>
      <c r="DQ123" s="1017">
        <v>1159929</v>
      </c>
      <c r="DR123" s="1015"/>
      <c r="DS123" s="1015"/>
      <c r="DT123" s="1015"/>
      <c r="DU123" s="1016"/>
      <c r="DV123" s="1018">
        <v>0.7</v>
      </c>
      <c r="DW123" s="1019"/>
      <c r="DX123" s="1019"/>
      <c r="DY123" s="1019"/>
      <c r="DZ123" s="1020"/>
    </row>
    <row r="124" spans="1:130" s="247" customFormat="1" ht="26.25" customHeight="1" thickBot="1" x14ac:dyDescent="0.25">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390</v>
      </c>
      <c r="AG124" s="1015"/>
      <c r="AH124" s="1015"/>
      <c r="AI124" s="1015"/>
      <c r="AJ124" s="1016"/>
      <c r="AK124" s="1017" t="s">
        <v>390</v>
      </c>
      <c r="AL124" s="1015"/>
      <c r="AM124" s="1015"/>
      <c r="AN124" s="1015"/>
      <c r="AO124" s="1016"/>
      <c r="AP124" s="1018" t="s">
        <v>390</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127.8</v>
      </c>
      <c r="BR124" s="1084"/>
      <c r="BS124" s="1084"/>
      <c r="BT124" s="1084"/>
      <c r="BU124" s="1084"/>
      <c r="BV124" s="1084">
        <v>116.6</v>
      </c>
      <c r="BW124" s="1084"/>
      <c r="BX124" s="1084"/>
      <c r="BY124" s="1084"/>
      <c r="BZ124" s="1084"/>
      <c r="CA124" s="1084">
        <v>126.7</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v>1431710</v>
      </c>
      <c r="DH124" s="1040"/>
      <c r="DI124" s="1040"/>
      <c r="DJ124" s="1040"/>
      <c r="DK124" s="1041"/>
      <c r="DL124" s="1039">
        <v>1374761</v>
      </c>
      <c r="DM124" s="1040"/>
      <c r="DN124" s="1040"/>
      <c r="DO124" s="1040"/>
      <c r="DP124" s="1041"/>
      <c r="DQ124" s="1039">
        <v>1232320</v>
      </c>
      <c r="DR124" s="1040"/>
      <c r="DS124" s="1040"/>
      <c r="DT124" s="1040"/>
      <c r="DU124" s="1041"/>
      <c r="DV124" s="1042">
        <v>0.7</v>
      </c>
      <c r="DW124" s="1043"/>
      <c r="DX124" s="1043"/>
      <c r="DY124" s="1043"/>
      <c r="DZ124" s="1044"/>
    </row>
    <row r="125" spans="1:130" s="247" customFormat="1" ht="26.25" customHeight="1" x14ac:dyDescent="0.2">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390</v>
      </c>
      <c r="AG125" s="1015"/>
      <c r="AH125" s="1015"/>
      <c r="AI125" s="1015"/>
      <c r="AJ125" s="1016"/>
      <c r="AK125" s="1017" t="s">
        <v>390</v>
      </c>
      <c r="AL125" s="1015"/>
      <c r="AM125" s="1015"/>
      <c r="AN125" s="1015"/>
      <c r="AO125" s="1016"/>
      <c r="AP125" s="1018" t="s">
        <v>390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390</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x14ac:dyDescent="0.25">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8299</v>
      </c>
      <c r="AB126" s="1015"/>
      <c r="AC126" s="1015"/>
      <c r="AD126" s="1015"/>
      <c r="AE126" s="1016"/>
      <c r="AF126" s="1017">
        <v>8297</v>
      </c>
      <c r="AG126" s="1015"/>
      <c r="AH126" s="1015"/>
      <c r="AI126" s="1015"/>
      <c r="AJ126" s="1016"/>
      <c r="AK126" s="1017">
        <v>9290</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x14ac:dyDescent="0.2">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777</v>
      </c>
      <c r="AB127" s="1015"/>
      <c r="AC127" s="1015"/>
      <c r="AD127" s="1015"/>
      <c r="AE127" s="1016"/>
      <c r="AF127" s="1017">
        <v>894</v>
      </c>
      <c r="AG127" s="1015"/>
      <c r="AH127" s="1015"/>
      <c r="AI127" s="1015"/>
      <c r="AJ127" s="1016"/>
      <c r="AK127" s="1017">
        <v>547</v>
      </c>
      <c r="AL127" s="1015"/>
      <c r="AM127" s="1015"/>
      <c r="AN127" s="1015"/>
      <c r="AO127" s="1016"/>
      <c r="AP127" s="1018">
        <v>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390</v>
      </c>
      <c r="DM127" s="976"/>
      <c r="DN127" s="976"/>
      <c r="DO127" s="976"/>
      <c r="DP127" s="976"/>
      <c r="DQ127" s="976" t="s">
        <v>390</v>
      </c>
      <c r="DR127" s="976"/>
      <c r="DS127" s="976"/>
      <c r="DT127" s="976"/>
      <c r="DU127" s="976"/>
      <c r="DV127" s="977" t="s">
        <v>126</v>
      </c>
      <c r="DW127" s="977"/>
      <c r="DX127" s="977"/>
      <c r="DY127" s="977"/>
      <c r="DZ127" s="978"/>
    </row>
    <row r="128" spans="1:130" s="247" customFormat="1" ht="26.25" customHeight="1" thickBot="1" x14ac:dyDescent="0.25">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5867834</v>
      </c>
      <c r="AB128" s="1104"/>
      <c r="AC128" s="1104"/>
      <c r="AD128" s="1104"/>
      <c r="AE128" s="1105"/>
      <c r="AF128" s="1106">
        <v>6725845</v>
      </c>
      <c r="AG128" s="1104"/>
      <c r="AH128" s="1104"/>
      <c r="AI128" s="1104"/>
      <c r="AJ128" s="1105"/>
      <c r="AK128" s="1106">
        <v>12169045</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126</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390</v>
      </c>
      <c r="DH128" s="1096"/>
      <c r="DI128" s="1096"/>
      <c r="DJ128" s="1096"/>
      <c r="DK128" s="1096"/>
      <c r="DL128" s="1096" t="s">
        <v>390</v>
      </c>
      <c r="DM128" s="1096"/>
      <c r="DN128" s="1096"/>
      <c r="DO128" s="1096"/>
      <c r="DP128" s="1096"/>
      <c r="DQ128" s="1096" t="s">
        <v>496</v>
      </c>
      <c r="DR128" s="1096"/>
      <c r="DS128" s="1096"/>
      <c r="DT128" s="1096"/>
      <c r="DU128" s="1096"/>
      <c r="DV128" s="1097" t="s">
        <v>496</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189204712</v>
      </c>
      <c r="AB129" s="1015"/>
      <c r="AC129" s="1015"/>
      <c r="AD129" s="1015"/>
      <c r="AE129" s="1016"/>
      <c r="AF129" s="1017">
        <v>191297285</v>
      </c>
      <c r="AG129" s="1015"/>
      <c r="AH129" s="1015"/>
      <c r="AI129" s="1015"/>
      <c r="AJ129" s="1016"/>
      <c r="AK129" s="1017">
        <v>192806403</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390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20425987</v>
      </c>
      <c r="AB130" s="1015"/>
      <c r="AC130" s="1015"/>
      <c r="AD130" s="1015"/>
      <c r="AE130" s="1016"/>
      <c r="AF130" s="1017">
        <v>20545433</v>
      </c>
      <c r="AG130" s="1015"/>
      <c r="AH130" s="1015"/>
      <c r="AI130" s="1015"/>
      <c r="AJ130" s="1016"/>
      <c r="AK130" s="1017">
        <v>20259183</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6.6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168778725</v>
      </c>
      <c r="AB131" s="1040"/>
      <c r="AC131" s="1040"/>
      <c r="AD131" s="1040"/>
      <c r="AE131" s="1041"/>
      <c r="AF131" s="1039">
        <v>170751852</v>
      </c>
      <c r="AG131" s="1040"/>
      <c r="AH131" s="1040"/>
      <c r="AI131" s="1040"/>
      <c r="AJ131" s="1041"/>
      <c r="AK131" s="1039">
        <v>172547220</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126.7</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7.7046348230000001</v>
      </c>
      <c r="AB132" s="1156"/>
      <c r="AC132" s="1156"/>
      <c r="AD132" s="1156"/>
      <c r="AE132" s="1157"/>
      <c r="AF132" s="1158">
        <v>6.4923254830000001</v>
      </c>
      <c r="AG132" s="1156"/>
      <c r="AH132" s="1156"/>
      <c r="AI132" s="1156"/>
      <c r="AJ132" s="1157"/>
      <c r="AK132" s="1158">
        <v>5.8646931550000003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8.8000000000000007</v>
      </c>
      <c r="AB133" s="1139"/>
      <c r="AC133" s="1139"/>
      <c r="AD133" s="1139"/>
      <c r="AE133" s="1140"/>
      <c r="AF133" s="1138">
        <v>7.7</v>
      </c>
      <c r="AG133" s="1139"/>
      <c r="AH133" s="1139"/>
      <c r="AI133" s="1139"/>
      <c r="AJ133" s="1140"/>
      <c r="AK133" s="1138">
        <v>6.6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FfGVBJRUnhfahroLMHoynRr/5uqTQkuafPBrV1kvSyCX46phuozgN4JJnaH4LSnOhAFGbRhKGEZDGtScrrzDA==" saltValue="1+Lhtty4AiLFo9WUw0zo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lJvKC3Muqz1IdVJirsQD0MP6rf6oklJgag6s48kppQ/ZAjNFVH0ZcnPIubvTuPbBue6o6PH5enmDl2ybif8E3A==" saltValue="O/rgQ1ktbysuKTHDzDFvnA=="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G7AsOGuDzC+mWZOJPWKG6L0lLnJq1/XcHTfI1k2vZN2WQMBy85/txYJTXJuIwbYHN6VYbtDhYxKPbwG07tzag==" saltValue="ex282tMqspIFgq0rZnbCxw=="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81408293</v>
      </c>
      <c r="AP9" s="313">
        <v>110953</v>
      </c>
      <c r="AQ9" s="314">
        <v>103263</v>
      </c>
      <c r="AR9" s="315">
        <v>7.4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3375257</v>
      </c>
      <c r="AP10" s="316">
        <v>4600</v>
      </c>
      <c r="AQ10" s="317">
        <v>1458</v>
      </c>
      <c r="AR10" s="318">
        <v>215.5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27766</v>
      </c>
      <c r="AP11" s="316">
        <v>38</v>
      </c>
      <c r="AQ11" s="317">
        <v>119</v>
      </c>
      <c r="AR11" s="318">
        <v>-68.099999999999994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308240</v>
      </c>
      <c r="AP12" s="316">
        <v>420</v>
      </c>
      <c r="AQ12" s="317">
        <v>1204</v>
      </c>
      <c r="AR12" s="318">
        <v>-65.099999999999994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5</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1533551</v>
      </c>
      <c r="AP14" s="316">
        <v>2090</v>
      </c>
      <c r="AQ14" s="317">
        <v>1915</v>
      </c>
      <c r="AR14" s="318">
        <v>9.1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331832</v>
      </c>
      <c r="AP15" s="316">
        <v>452</v>
      </c>
      <c r="AQ15" s="317">
        <v>1236</v>
      </c>
      <c r="AR15" s="318">
        <v>-63.4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-7501230</v>
      </c>
      <c r="AP16" s="316">
        <v>-10224</v>
      </c>
      <c r="AQ16" s="317">
        <v>-7821</v>
      </c>
      <c r="AR16" s="318">
        <v>30.7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79483709</v>
      </c>
      <c r="AP17" s="316">
        <v>108330</v>
      </c>
      <c r="AQ17" s="317">
        <v>101379</v>
      </c>
      <c r="AR17" s="318">
        <v>6.9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11.63</v>
      </c>
      <c r="AP21" s="329">
        <v>10.89</v>
      </c>
      <c r="AQ21" s="330">
        <v>0.74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100.1</v>
      </c>
      <c r="AP22" s="334">
        <v>99.9</v>
      </c>
      <c r="AQ22" s="335">
        <v>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35114988</v>
      </c>
      <c r="AP32" s="343">
        <v>47859</v>
      </c>
      <c r="AQ32" s="344">
        <v>32340</v>
      </c>
      <c r="AR32" s="345">
        <v>48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v>3070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v>2333333</v>
      </c>
      <c r="AP34" s="343">
        <v>3180</v>
      </c>
      <c r="AQ34" s="344">
        <v>20684</v>
      </c>
      <c r="AR34" s="345">
        <v>-84.6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4994240</v>
      </c>
      <c r="AP35" s="343">
        <v>6807</v>
      </c>
      <c r="AQ35" s="344">
        <v>10383</v>
      </c>
      <c r="AR35" s="345">
        <v>-34.4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265</v>
      </c>
      <c r="AP36" s="343">
        <v>0</v>
      </c>
      <c r="AQ36" s="344">
        <v>181</v>
      </c>
      <c r="AR36" s="345">
        <v>-100</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103721</v>
      </c>
      <c r="AP37" s="343">
        <v>141</v>
      </c>
      <c r="AQ37" s="344">
        <v>1161</v>
      </c>
      <c r="AR37" s="345">
        <v>-87.9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v>1046</v>
      </c>
      <c r="AP38" s="346">
        <v>1</v>
      </c>
      <c r="AQ38" s="347">
        <v>0</v>
      </c>
      <c r="AR38" s="335">
        <v>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-12169045</v>
      </c>
      <c r="AP39" s="343">
        <v>-16585</v>
      </c>
      <c r="AQ39" s="344">
        <v>-17790</v>
      </c>
      <c r="AR39" s="345">
        <v>-6.8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-20259183</v>
      </c>
      <c r="AP40" s="343">
        <v>-27612</v>
      </c>
      <c r="AQ40" s="344">
        <v>-32769</v>
      </c>
      <c r="AR40" s="345">
        <v>-15.7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10119365</v>
      </c>
      <c r="AP41" s="343">
        <v>13792</v>
      </c>
      <c r="AQ41" s="344">
        <v>17259</v>
      </c>
      <c r="AR41" s="345">
        <v>-20.100000000000001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48498664</v>
      </c>
      <c r="AN51" s="365">
        <v>65964</v>
      </c>
      <c r="AO51" s="366">
        <v>10.7</v>
      </c>
      <c r="AP51" s="367">
        <v>51898</v>
      </c>
      <c r="AQ51" s="368">
        <v>-3.1</v>
      </c>
      <c r="AR51" s="369">
        <v>13.8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18293782</v>
      </c>
      <c r="AN52" s="373">
        <v>24882</v>
      </c>
      <c r="AO52" s="374">
        <v>-5.0999999999999996</v>
      </c>
      <c r="AP52" s="375">
        <v>25986</v>
      </c>
      <c r="AQ52" s="376">
        <v>2.9</v>
      </c>
      <c r="AR52" s="377">
        <v>-8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35216074</v>
      </c>
      <c r="AN53" s="365">
        <v>47989</v>
      </c>
      <c r="AO53" s="366">
        <v>-27.2</v>
      </c>
      <c r="AP53" s="367">
        <v>51684</v>
      </c>
      <c r="AQ53" s="368">
        <v>-0.4</v>
      </c>
      <c r="AR53" s="369">
        <v>-26.8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11776702</v>
      </c>
      <c r="AN54" s="373">
        <v>16048</v>
      </c>
      <c r="AO54" s="374">
        <v>-35.5</v>
      </c>
      <c r="AP54" s="375">
        <v>26671</v>
      </c>
      <c r="AQ54" s="376">
        <v>2.6</v>
      </c>
      <c r="AR54" s="377">
        <v>-38.1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46691906</v>
      </c>
      <c r="AN55" s="365">
        <v>63585</v>
      </c>
      <c r="AO55" s="366">
        <v>32.5</v>
      </c>
      <c r="AP55" s="367">
        <v>52897</v>
      </c>
      <c r="AQ55" s="368">
        <v>2.2999999999999998</v>
      </c>
      <c r="AR55" s="369">
        <v>30.2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13970071</v>
      </c>
      <c r="AN56" s="373">
        <v>19025</v>
      </c>
      <c r="AO56" s="374">
        <v>18.600000000000001</v>
      </c>
      <c r="AP56" s="375">
        <v>27013</v>
      </c>
      <c r="AQ56" s="376">
        <v>1.3</v>
      </c>
      <c r="AR56" s="377">
        <v>17.3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56990471</v>
      </c>
      <c r="AN57" s="365">
        <v>77633</v>
      </c>
      <c r="AO57" s="366">
        <v>22.1</v>
      </c>
      <c r="AP57" s="367">
        <v>54945</v>
      </c>
      <c r="AQ57" s="368">
        <v>3.9</v>
      </c>
      <c r="AR57" s="369">
        <v>18.2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19341291</v>
      </c>
      <c r="AN58" s="373">
        <v>26347</v>
      </c>
      <c r="AO58" s="374">
        <v>38.5</v>
      </c>
      <c r="AP58" s="375">
        <v>29293</v>
      </c>
      <c r="AQ58" s="376">
        <v>8.4</v>
      </c>
      <c r="AR58" s="377">
        <v>30.1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67300225</v>
      </c>
      <c r="AN59" s="365">
        <v>91725</v>
      </c>
      <c r="AO59" s="366">
        <v>18.2</v>
      </c>
      <c r="AP59" s="367">
        <v>57132</v>
      </c>
      <c r="AQ59" s="368">
        <v>4</v>
      </c>
      <c r="AR59" s="369">
        <v>14.2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26251496</v>
      </c>
      <c r="AN60" s="373">
        <v>35779</v>
      </c>
      <c r="AO60" s="374">
        <v>35.799999999999997</v>
      </c>
      <c r="AP60" s="375">
        <v>30126</v>
      </c>
      <c r="AQ60" s="376">
        <v>2.8</v>
      </c>
      <c r="AR60" s="377">
        <v>33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50939468</v>
      </c>
      <c r="AN61" s="380">
        <v>69379</v>
      </c>
      <c r="AO61" s="381">
        <v>11.3</v>
      </c>
      <c r="AP61" s="382">
        <v>53711</v>
      </c>
      <c r="AQ61" s="383">
        <v>1.3</v>
      </c>
      <c r="AR61" s="369">
        <v>10</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17926668</v>
      </c>
      <c r="AN62" s="373">
        <v>24416</v>
      </c>
      <c r="AO62" s="374">
        <v>10.5</v>
      </c>
      <c r="AP62" s="375">
        <v>27818</v>
      </c>
      <c r="AQ62" s="376">
        <v>3.6</v>
      </c>
      <c r="AR62" s="377">
        <v>6.9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XmbeHzV7bCkEN6YFy+wUwgtrLzYKa7xamxGESz52WIaTSfN3vbbZTGvlt61s6zOksOO7chkW+z2QDcLqRTY/Eg==" saltValue="wBbIX93brIsP3vNOCc7t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tPFMK/9IHFR8AmnOWT3+dMDXzbxQf4xRwAFuwtfPX85I+Y3W3+i/yr32DH3THhqGMVB2rJYFUHZ+74kEQ2LyQQ==" saltValue="JUkFwsrEUdAHiXMYYZO7F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i92Fgyy79YQv0jeMrvTPlcdBGUhqa11Ekt98dZ97Zo8xOxyR2p9dyzw/D67lGOe1Ny17FT5kA5cs5mTaIrpQlw==" saltValue="vD5g4YEFaFpzVGshkyHMg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8" t="s">
        <v>3</v>
      </c>
      <c r="D47" s="1198"/>
      <c r="E47" s="1199"/>
      <c r="F47" s="11">
        <v>6.33</v>
      </c>
      <c r="G47" s="12">
        <v>4.4000000000000004</v>
      </c>
      <c r="H47" s="12">
        <v>2.52</v>
      </c>
      <c r="I47" s="12">
        <v>2.5</v>
      </c>
      <c r="J47" s="13">
        <v>2.12</v>
      </c>
    </row>
    <row r="48" spans="2:10" ht="57.75" customHeight="1" x14ac:dyDescent="0.2">
      <c r="B48" s="14"/>
      <c r="C48" s="1200" t="s">
        <v>4</v>
      </c>
      <c r="D48" s="1200"/>
      <c r="E48" s="1201"/>
      <c r="F48" s="15">
        <v>2.58</v>
      </c>
      <c r="G48" s="16">
        <v>3.16</v>
      </c>
      <c r="H48" s="16">
        <v>3.31</v>
      </c>
      <c r="I48" s="16">
        <v>3.36</v>
      </c>
      <c r="J48" s="17">
        <v>3.46</v>
      </c>
    </row>
    <row r="49" spans="2:10" ht="57.75" customHeight="1" thickBot="1" x14ac:dyDescent="0.25">
      <c r="B49" s="18"/>
      <c r="C49" s="1202" t="s">
        <v>5</v>
      </c>
      <c r="D49" s="1202"/>
      <c r="E49" s="1203"/>
      <c r="F49" s="19">
        <v>0.72</v>
      </c>
      <c r="G49" s="20" t="s">
        <v>566</v>
      </c>
      <c r="H49" s="20" t="s">
        <v>567</v>
      </c>
      <c r="I49" s="20">
        <v>0.09</v>
      </c>
      <c r="J49" s="21" t="s">
        <v>568</v>
      </c>
    </row>
    <row r="50" spans="2:10" ht="13.5" customHeight="1" x14ac:dyDescent="0.2"/>
  </sheetData>
  <sheetProtection algorithmName="SHA-512" hashValue="fc8+RuY30AnoWKKnGQOuG31okxyhG4v2XsD04eXt36eJrQPa/qeW7XeDjMCHlCEVq9lCR1ET6fnaifWYx82xiw==" saltValue="B1lPENrac/zJOsYsSgH6v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2021-03-08T07:47:37Z</cp:lastPrinted>
  <dcterms:created xsi:type="dcterms:W3CDTF">2021-02-05T04:44:33Z</dcterms:created>
  <dcterms:modified xsi:type="dcterms:W3CDTF">2021-10-29T05:01:10Z</dcterms:modified>
  <cp:category/>
</cp:coreProperties>
</file>