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840" windowHeight="9500" activeTab="0"/>
  </bookViews>
  <sheets>
    <sheet name="2-7-3" sheetId="1" r:id="rId1"/>
  </sheets>
  <definedNames/>
  <calcPr fullCalcOnLoad="1"/>
</workbook>
</file>

<file path=xl/sharedStrings.xml><?xml version="1.0" encoding="utf-8"?>
<sst xmlns="http://schemas.openxmlformats.org/spreadsheetml/2006/main" count="67" uniqueCount="64">
  <si>
    <t>（単位　千円）</t>
  </si>
  <si>
    <t>基準財政需要額</t>
  </si>
  <si>
    <t>区　　分</t>
  </si>
  <si>
    <t>１　北海道</t>
  </si>
  <si>
    <t>２　青森県</t>
  </si>
  <si>
    <t>３　岩手県</t>
  </si>
  <si>
    <t>４　宮城県</t>
  </si>
  <si>
    <t>５　秋田県</t>
  </si>
  <si>
    <t>６　山形県</t>
  </si>
  <si>
    <t>７　福島県</t>
  </si>
  <si>
    <t>８　茨城県</t>
  </si>
  <si>
    <t>９　栃木県</t>
  </si>
  <si>
    <t>10　群馬県</t>
  </si>
  <si>
    <t>11　埼玉県</t>
  </si>
  <si>
    <t>12　千葉県</t>
  </si>
  <si>
    <t>13　東京都</t>
  </si>
  <si>
    <t>14　神奈川県</t>
  </si>
  <si>
    <t>15　新潟県</t>
  </si>
  <si>
    <t>16　富山県</t>
  </si>
  <si>
    <t>17　石川県</t>
  </si>
  <si>
    <t>18　福井県</t>
  </si>
  <si>
    <t>19　山梨県</t>
  </si>
  <si>
    <t>20　長野県</t>
  </si>
  <si>
    <t>21　岐阜県</t>
  </si>
  <si>
    <t>22　静岡県</t>
  </si>
  <si>
    <t>23　愛知県</t>
  </si>
  <si>
    <t>24　三重県</t>
  </si>
  <si>
    <t>25　滋賀県</t>
  </si>
  <si>
    <t>26　京都府</t>
  </si>
  <si>
    <t>27　大阪府</t>
  </si>
  <si>
    <t>28　兵庫県</t>
  </si>
  <si>
    <t>29　奈良県</t>
  </si>
  <si>
    <t>30　和歌山県</t>
  </si>
  <si>
    <t>31　鳥取県</t>
  </si>
  <si>
    <t>32　島根県</t>
  </si>
  <si>
    <t>33　岡山県</t>
  </si>
  <si>
    <t>34　広島県</t>
  </si>
  <si>
    <t>35　山口県</t>
  </si>
  <si>
    <t>36　徳島県</t>
  </si>
  <si>
    <t>37　香川県</t>
  </si>
  <si>
    <t>38　愛媛県</t>
  </si>
  <si>
    <t>39　高知県</t>
  </si>
  <si>
    <t>40　福岡県</t>
  </si>
  <si>
    <t>41　佐賀県</t>
  </si>
  <si>
    <t>42　長崎県</t>
  </si>
  <si>
    <t>43　熊本県</t>
  </si>
  <si>
    <t>44　大分県</t>
  </si>
  <si>
    <t>45　宮崎県</t>
  </si>
  <si>
    <t>46　鹿児島県</t>
  </si>
  <si>
    <t>47　沖縄県</t>
  </si>
  <si>
    <t>第２部　２－７　地方交付税の状況</t>
  </si>
  <si>
    <t>財源不足団体</t>
  </si>
  <si>
    <t>財源超過団体</t>
  </si>
  <si>
    <t>計</t>
  </si>
  <si>
    <t>基準財政収入額</t>
  </si>
  <si>
    <t>財源超過額</t>
  </si>
  <si>
    <t>財源不足額</t>
  </si>
  <si>
    <t>普通交付税額</t>
  </si>
  <si>
    <t>地方交付税総額</t>
  </si>
  <si>
    <t>特別交付税額</t>
  </si>
  <si>
    <t>合計</t>
  </si>
  <si>
    <t>（注）東京都については、地方交付税法の特例により特別区と合算して算定している。</t>
  </si>
  <si>
    <t>　２－７－３表　都道府県別地方交付税交付額</t>
  </si>
  <si>
    <t>震災復興特別交付税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</si>
</sst>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_ * #,##0_ ;_ * \-#,##0_ ;_ * &quot;-&quot;_ ;@"/>
    <numFmt numFmtId="179" formatCode="#,##0_ ;[Red]\-#,##0\ "/>
    <numFmt numFmtId="180" formatCode="0;&quot;△ &quot;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6" fillId="31" borderId="4" applyNumberFormat="0" applyAlignment="0" applyProtection="0"/>
    <xf numFmtId="0" fontId="21" fillId="0" borderId="0">
      <alignment vertical="center"/>
      <protection/>
    </xf>
    <xf numFmtId="0" fontId="37" fillId="32" borderId="0" applyNumberFormat="0" applyBorder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1" fillId="0" borderId="0" xfId="100">
      <alignment vertical="center"/>
      <protection/>
    </xf>
    <xf numFmtId="176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49" fontId="2" fillId="0" borderId="10" xfId="0" applyNumberFormat="1" applyFont="1" applyFill="1" applyBorder="1" applyAlignment="1">
      <alignment horizontal="left" vertical="center"/>
    </xf>
    <xf numFmtId="177" fontId="2" fillId="0" borderId="11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Alignment="1">
      <alignment horizontal="right"/>
    </xf>
    <xf numFmtId="177" fontId="2" fillId="0" borderId="0" xfId="0" applyNumberFormat="1" applyFont="1" applyFill="1" applyAlignment="1">
      <alignment horizontal="right" vertical="center"/>
    </xf>
    <xf numFmtId="177" fontId="2" fillId="0" borderId="12" xfId="0" applyNumberFormat="1" applyFont="1" applyFill="1" applyBorder="1" applyAlignment="1">
      <alignment horizontal="right"/>
    </xf>
    <xf numFmtId="177" fontId="2" fillId="0" borderId="0" xfId="0" applyNumberFormat="1" applyFont="1" applyFill="1" applyAlignment="1">
      <alignment vertical="center"/>
    </xf>
    <xf numFmtId="177" fontId="3" fillId="0" borderId="0" xfId="0" applyNumberFormat="1" applyFont="1" applyFill="1" applyBorder="1" applyAlignment="1">
      <alignment/>
    </xf>
    <xf numFmtId="49" fontId="2" fillId="0" borderId="13" xfId="0" applyNumberFormat="1" applyFont="1" applyFill="1" applyBorder="1" applyAlignment="1">
      <alignment horizontal="left" vertical="center"/>
    </xf>
    <xf numFmtId="177" fontId="2" fillId="0" borderId="14" xfId="0" applyNumberFormat="1" applyFont="1" applyFill="1" applyBorder="1" applyAlignment="1">
      <alignment horizontal="right"/>
    </xf>
    <xf numFmtId="177" fontId="3" fillId="0" borderId="15" xfId="0" applyNumberFormat="1" applyFont="1" applyFill="1" applyBorder="1" applyAlignment="1">
      <alignment/>
    </xf>
    <xf numFmtId="177" fontId="2" fillId="0" borderId="16" xfId="0" applyNumberFormat="1" applyFont="1" applyFill="1" applyBorder="1" applyAlignment="1">
      <alignment horizontal="right"/>
    </xf>
    <xf numFmtId="177" fontId="2" fillId="0" borderId="16" xfId="0" applyNumberFormat="1" applyFont="1" applyFill="1" applyBorder="1" applyAlignment="1">
      <alignment horizontal="right" vertical="center"/>
    </xf>
    <xf numFmtId="177" fontId="2" fillId="0" borderId="16" xfId="0" applyNumberFormat="1" applyFont="1" applyFill="1" applyBorder="1" applyAlignment="1">
      <alignment vertical="center"/>
    </xf>
    <xf numFmtId="177" fontId="2" fillId="0" borderId="17" xfId="0" applyNumberFormat="1" applyFont="1" applyFill="1" applyBorder="1" applyAlignment="1">
      <alignment horizontal="right"/>
    </xf>
    <xf numFmtId="0" fontId="2" fillId="0" borderId="0" xfId="0" applyFont="1" applyFill="1" applyAlignment="1" quotePrefix="1">
      <alignment horizontal="left" vertical="center"/>
    </xf>
    <xf numFmtId="177" fontId="2" fillId="0" borderId="0" xfId="0" applyNumberFormat="1" applyFont="1" applyFill="1" applyAlignment="1">
      <alignment horizontal="center" vertical="center"/>
    </xf>
    <xf numFmtId="41" fontId="2" fillId="0" borderId="0" xfId="0" applyNumberFormat="1" applyFont="1" applyFill="1" applyAlignment="1">
      <alignment horizontal="right" vertical="center"/>
    </xf>
    <xf numFmtId="41" fontId="2" fillId="0" borderId="12" xfId="0" applyNumberFormat="1" applyFont="1" applyFill="1" applyBorder="1" applyAlignment="1">
      <alignment horizontal="right" vertical="center"/>
    </xf>
    <xf numFmtId="41" fontId="2" fillId="0" borderId="0" xfId="0" applyNumberFormat="1" applyFont="1" applyFill="1" applyAlignment="1">
      <alignment horizontal="right"/>
    </xf>
    <xf numFmtId="49" fontId="2" fillId="33" borderId="18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49" fontId="2" fillId="0" borderId="18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1.125" style="1" customWidth="1"/>
    <col min="2" max="7" width="14.625" style="1" customWidth="1"/>
    <col min="8" max="11" width="14.875" style="1" customWidth="1"/>
    <col min="12" max="12" width="18.125" style="1" bestFit="1" customWidth="1"/>
    <col min="13" max="13" width="14.875" style="1" customWidth="1"/>
    <col min="14" max="16384" width="9.00390625" style="1" customWidth="1"/>
  </cols>
  <sheetData>
    <row r="1" spans="1:14" ht="10.5">
      <c r="A1" s="5" t="s">
        <v>50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0.5">
      <c r="A2" s="5" t="s">
        <v>62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 t="s">
        <v>0</v>
      </c>
      <c r="N2" s="6"/>
    </row>
    <row r="3" spans="1:14" ht="21" customHeight="1">
      <c r="A3" s="31" t="s">
        <v>2</v>
      </c>
      <c r="B3" s="36" t="s">
        <v>1</v>
      </c>
      <c r="C3" s="37"/>
      <c r="D3" s="38"/>
      <c r="E3" s="36" t="s">
        <v>54</v>
      </c>
      <c r="F3" s="37"/>
      <c r="G3" s="38"/>
      <c r="H3" s="31" t="s">
        <v>55</v>
      </c>
      <c r="I3" s="31" t="s">
        <v>56</v>
      </c>
      <c r="J3" s="28" t="s">
        <v>57</v>
      </c>
      <c r="K3" s="28" t="s">
        <v>59</v>
      </c>
      <c r="L3" s="28" t="s">
        <v>63</v>
      </c>
      <c r="M3" s="31" t="s">
        <v>58</v>
      </c>
      <c r="N3" s="6"/>
    </row>
    <row r="4" spans="1:14" ht="10.5" customHeight="1">
      <c r="A4" s="32"/>
      <c r="B4" s="34" t="s">
        <v>51</v>
      </c>
      <c r="C4" s="34" t="s">
        <v>52</v>
      </c>
      <c r="D4" s="34" t="s">
        <v>53</v>
      </c>
      <c r="E4" s="34" t="s">
        <v>51</v>
      </c>
      <c r="F4" s="34" t="s">
        <v>52</v>
      </c>
      <c r="G4" s="34" t="s">
        <v>53</v>
      </c>
      <c r="H4" s="32"/>
      <c r="I4" s="32"/>
      <c r="J4" s="29"/>
      <c r="K4" s="29"/>
      <c r="L4" s="29"/>
      <c r="M4" s="32"/>
      <c r="N4" s="6"/>
    </row>
    <row r="5" spans="1:14" ht="10.5" customHeight="1">
      <c r="A5" s="33"/>
      <c r="B5" s="35"/>
      <c r="C5" s="35"/>
      <c r="D5" s="35"/>
      <c r="E5" s="35"/>
      <c r="F5" s="35"/>
      <c r="G5" s="35"/>
      <c r="H5" s="33"/>
      <c r="I5" s="33"/>
      <c r="J5" s="30"/>
      <c r="K5" s="30"/>
      <c r="L5" s="30"/>
      <c r="M5" s="33"/>
      <c r="N5" s="6"/>
    </row>
    <row r="6" spans="1:18" ht="13.5" customHeight="1">
      <c r="A6" s="8" t="s">
        <v>3</v>
      </c>
      <c r="B6" s="9">
        <v>1121782181</v>
      </c>
      <c r="C6" s="25">
        <v>0</v>
      </c>
      <c r="D6" s="10">
        <f>+B6+C6</f>
        <v>1121782181</v>
      </c>
      <c r="E6" s="10">
        <v>519052030</v>
      </c>
      <c r="F6" s="25">
        <v>0</v>
      </c>
      <c r="G6" s="11">
        <f>+E6+F6</f>
        <v>519052030</v>
      </c>
      <c r="H6" s="25">
        <v>0</v>
      </c>
      <c r="I6" s="11">
        <f>B6-E6</f>
        <v>602730151</v>
      </c>
      <c r="J6" s="11">
        <v>601742188</v>
      </c>
      <c r="K6" s="11">
        <v>7166472</v>
      </c>
      <c r="L6" s="11">
        <v>46098</v>
      </c>
      <c r="M6" s="13">
        <f>+J6+K6+L6</f>
        <v>608954758</v>
      </c>
      <c r="N6" s="6"/>
      <c r="R6" s="4"/>
    </row>
    <row r="7" spans="1:20" ht="12.75">
      <c r="A7" s="8" t="s">
        <v>4</v>
      </c>
      <c r="B7" s="9">
        <v>329753622</v>
      </c>
      <c r="C7" s="25">
        <v>0</v>
      </c>
      <c r="D7" s="10">
        <f aca="true" t="shared" si="0" ref="D7:D53">+B7+C7</f>
        <v>329753622</v>
      </c>
      <c r="E7" s="11">
        <v>117900930</v>
      </c>
      <c r="F7" s="25">
        <v>0</v>
      </c>
      <c r="G7" s="11">
        <f aca="true" t="shared" si="1" ref="G7:G53">+E7+F7</f>
        <v>117900930</v>
      </c>
      <c r="H7" s="25">
        <v>0</v>
      </c>
      <c r="I7" s="11">
        <f aca="true" t="shared" si="2" ref="I7:I17">B7-E7</f>
        <v>211852692</v>
      </c>
      <c r="J7" s="11">
        <v>211562275</v>
      </c>
      <c r="K7" s="14">
        <v>3955807</v>
      </c>
      <c r="L7" s="14">
        <v>5011697</v>
      </c>
      <c r="M7" s="13">
        <f aca="true" t="shared" si="3" ref="M7:M52">+J7+K7+L7</f>
        <v>220529779</v>
      </c>
      <c r="N7" s="6"/>
      <c r="R7" s="4"/>
      <c r="T7" s="2"/>
    </row>
    <row r="8" spans="1:20" ht="12.75">
      <c r="A8" s="8" t="s">
        <v>5</v>
      </c>
      <c r="B8" s="9">
        <v>337726245</v>
      </c>
      <c r="C8" s="25">
        <v>0</v>
      </c>
      <c r="D8" s="10">
        <f t="shared" si="0"/>
        <v>337726245</v>
      </c>
      <c r="E8" s="11">
        <v>127930635</v>
      </c>
      <c r="F8" s="25">
        <v>0</v>
      </c>
      <c r="G8" s="11">
        <f t="shared" si="1"/>
        <v>127930635</v>
      </c>
      <c r="H8" s="25">
        <v>0</v>
      </c>
      <c r="I8" s="11">
        <f>B8-E8</f>
        <v>209795610</v>
      </c>
      <c r="J8" s="11">
        <v>209498172</v>
      </c>
      <c r="K8" s="14">
        <v>5205185</v>
      </c>
      <c r="L8" s="14">
        <v>72451594</v>
      </c>
      <c r="M8" s="13">
        <f t="shared" si="3"/>
        <v>287154951</v>
      </c>
      <c r="N8" s="6"/>
      <c r="R8" s="4"/>
      <c r="T8" s="2"/>
    </row>
    <row r="9" spans="1:20" ht="12.75">
      <c r="A9" s="8" t="s">
        <v>6</v>
      </c>
      <c r="B9" s="9">
        <v>364305752</v>
      </c>
      <c r="C9" s="25">
        <v>0</v>
      </c>
      <c r="D9" s="10">
        <f t="shared" si="0"/>
        <v>364305752</v>
      </c>
      <c r="E9" s="11">
        <v>228993767</v>
      </c>
      <c r="F9" s="25">
        <v>0</v>
      </c>
      <c r="G9" s="11">
        <f t="shared" si="1"/>
        <v>228993767</v>
      </c>
      <c r="H9" s="25">
        <v>0</v>
      </c>
      <c r="I9" s="11">
        <f t="shared" si="2"/>
        <v>135311985</v>
      </c>
      <c r="J9" s="11">
        <v>134991138</v>
      </c>
      <c r="K9" s="14">
        <v>8581068</v>
      </c>
      <c r="L9" s="14">
        <v>60128344</v>
      </c>
      <c r="M9" s="13">
        <f t="shared" si="3"/>
        <v>203700550</v>
      </c>
      <c r="N9" s="6"/>
      <c r="R9" s="4"/>
      <c r="T9" s="2"/>
    </row>
    <row r="10" spans="1:20" ht="12.75">
      <c r="A10" s="8" t="s">
        <v>7</v>
      </c>
      <c r="B10" s="9">
        <v>279322722</v>
      </c>
      <c r="C10" s="25">
        <v>0</v>
      </c>
      <c r="D10" s="10">
        <f t="shared" si="0"/>
        <v>279322722</v>
      </c>
      <c r="E10" s="11">
        <v>91245416</v>
      </c>
      <c r="F10" s="25">
        <v>0</v>
      </c>
      <c r="G10" s="11">
        <f t="shared" si="1"/>
        <v>91245416</v>
      </c>
      <c r="H10" s="25">
        <v>0</v>
      </c>
      <c r="I10" s="11">
        <f t="shared" si="2"/>
        <v>188077306</v>
      </c>
      <c r="J10" s="11">
        <v>187831304</v>
      </c>
      <c r="K10" s="14">
        <v>2916447</v>
      </c>
      <c r="L10" s="14">
        <v>105260</v>
      </c>
      <c r="M10" s="13">
        <f t="shared" si="3"/>
        <v>190853011</v>
      </c>
      <c r="N10" s="6"/>
      <c r="R10" s="4"/>
      <c r="T10" s="2"/>
    </row>
    <row r="11" spans="1:20" ht="12.75">
      <c r="A11" s="8" t="s">
        <v>8</v>
      </c>
      <c r="B11" s="9">
        <v>277896681</v>
      </c>
      <c r="C11" s="25">
        <v>0</v>
      </c>
      <c r="D11" s="10">
        <f t="shared" si="0"/>
        <v>277896681</v>
      </c>
      <c r="E11" s="11">
        <v>105644921</v>
      </c>
      <c r="F11" s="25">
        <v>0</v>
      </c>
      <c r="G11" s="11">
        <f t="shared" si="1"/>
        <v>105644921</v>
      </c>
      <c r="H11" s="25">
        <v>0</v>
      </c>
      <c r="I11" s="11">
        <f t="shared" si="2"/>
        <v>172251760</v>
      </c>
      <c r="J11" s="11">
        <v>172007014</v>
      </c>
      <c r="K11" s="14">
        <v>2370079</v>
      </c>
      <c r="L11" s="14">
        <v>98928</v>
      </c>
      <c r="M11" s="13">
        <f>+J11+K11+L11</f>
        <v>174476021</v>
      </c>
      <c r="N11" s="6"/>
      <c r="R11" s="4"/>
      <c r="T11" s="2"/>
    </row>
    <row r="12" spans="1:20" ht="12.75">
      <c r="A12" s="8" t="s">
        <v>9</v>
      </c>
      <c r="B12" s="9">
        <v>396048998</v>
      </c>
      <c r="C12" s="25">
        <v>0</v>
      </c>
      <c r="D12" s="10">
        <f t="shared" si="0"/>
        <v>396048998</v>
      </c>
      <c r="E12" s="11">
        <v>217143764</v>
      </c>
      <c r="F12" s="25">
        <v>0</v>
      </c>
      <c r="G12" s="11">
        <f t="shared" si="1"/>
        <v>217143764</v>
      </c>
      <c r="H12" s="25">
        <v>0</v>
      </c>
      <c r="I12" s="11">
        <f t="shared" si="2"/>
        <v>178905234</v>
      </c>
      <c r="J12" s="11">
        <v>178556430</v>
      </c>
      <c r="K12" s="14">
        <v>11582497</v>
      </c>
      <c r="L12" s="14">
        <v>106240683</v>
      </c>
      <c r="M12" s="13">
        <f>+J12+K12+L12</f>
        <v>296379610</v>
      </c>
      <c r="N12" s="6"/>
      <c r="R12" s="4"/>
      <c r="T12" s="2"/>
    </row>
    <row r="13" spans="1:20" ht="12.75">
      <c r="A13" s="8" t="s">
        <v>10</v>
      </c>
      <c r="B13" s="9">
        <v>502506718</v>
      </c>
      <c r="C13" s="25">
        <v>0</v>
      </c>
      <c r="D13" s="10">
        <f t="shared" si="0"/>
        <v>502506718</v>
      </c>
      <c r="E13" s="11">
        <v>331830454</v>
      </c>
      <c r="F13" s="25">
        <v>0</v>
      </c>
      <c r="G13" s="11">
        <f t="shared" si="1"/>
        <v>331830454</v>
      </c>
      <c r="H13" s="25">
        <v>0</v>
      </c>
      <c r="I13" s="11">
        <f t="shared" si="2"/>
        <v>170676264</v>
      </c>
      <c r="J13" s="11">
        <v>170233702</v>
      </c>
      <c r="K13" s="14">
        <v>4397111</v>
      </c>
      <c r="L13" s="14">
        <v>18021585</v>
      </c>
      <c r="M13" s="13">
        <f t="shared" si="3"/>
        <v>192652398</v>
      </c>
      <c r="N13" s="6"/>
      <c r="R13" s="4"/>
      <c r="T13" s="2"/>
    </row>
    <row r="14" spans="1:20" ht="12.75">
      <c r="A14" s="8" t="s">
        <v>11</v>
      </c>
      <c r="B14" s="9">
        <v>346863815</v>
      </c>
      <c r="C14" s="25">
        <v>0</v>
      </c>
      <c r="D14" s="10">
        <f t="shared" si="0"/>
        <v>346863815</v>
      </c>
      <c r="E14" s="11">
        <v>225818435</v>
      </c>
      <c r="F14" s="25">
        <v>0</v>
      </c>
      <c r="G14" s="11">
        <f t="shared" si="1"/>
        <v>225818435</v>
      </c>
      <c r="H14" s="25">
        <v>0</v>
      </c>
      <c r="I14" s="11">
        <f t="shared" si="2"/>
        <v>121045380</v>
      </c>
      <c r="J14" s="11">
        <v>120739894</v>
      </c>
      <c r="K14" s="14">
        <v>6031362</v>
      </c>
      <c r="L14" s="14">
        <v>237526</v>
      </c>
      <c r="M14" s="13">
        <f t="shared" si="3"/>
        <v>127008782</v>
      </c>
      <c r="N14" s="6"/>
      <c r="R14" s="4"/>
      <c r="T14" s="2"/>
    </row>
    <row r="15" spans="1:20" ht="12.75">
      <c r="A15" s="8" t="s">
        <v>12</v>
      </c>
      <c r="B15" s="9">
        <v>345959328</v>
      </c>
      <c r="C15" s="25">
        <v>0</v>
      </c>
      <c r="D15" s="10">
        <f t="shared" si="0"/>
        <v>345959328</v>
      </c>
      <c r="E15" s="11">
        <v>223203965</v>
      </c>
      <c r="F15" s="25">
        <v>0</v>
      </c>
      <c r="G15" s="11">
        <f t="shared" si="1"/>
        <v>223203965</v>
      </c>
      <c r="H15" s="25">
        <v>0</v>
      </c>
      <c r="I15" s="11">
        <f t="shared" si="2"/>
        <v>122755363</v>
      </c>
      <c r="J15" s="11">
        <v>122450674</v>
      </c>
      <c r="K15" s="14">
        <v>3059802</v>
      </c>
      <c r="L15" s="14">
        <v>23103</v>
      </c>
      <c r="M15" s="13">
        <f t="shared" si="3"/>
        <v>125533579</v>
      </c>
      <c r="N15" s="6"/>
      <c r="R15" s="4"/>
      <c r="T15" s="2"/>
    </row>
    <row r="16" spans="1:20" ht="12.75">
      <c r="A16" s="8" t="s">
        <v>13</v>
      </c>
      <c r="B16" s="9">
        <v>918391940</v>
      </c>
      <c r="C16" s="25">
        <v>0</v>
      </c>
      <c r="D16" s="10">
        <f t="shared" si="0"/>
        <v>918391940</v>
      </c>
      <c r="E16" s="11">
        <v>707332591</v>
      </c>
      <c r="F16" s="25">
        <v>0</v>
      </c>
      <c r="G16" s="11">
        <f t="shared" si="1"/>
        <v>707332591</v>
      </c>
      <c r="H16" s="25">
        <v>0</v>
      </c>
      <c r="I16" s="11">
        <f t="shared" si="2"/>
        <v>211059349</v>
      </c>
      <c r="J16" s="11">
        <v>210250514</v>
      </c>
      <c r="K16" s="14">
        <v>3687944</v>
      </c>
      <c r="L16" s="14">
        <v>57493</v>
      </c>
      <c r="M16" s="13">
        <f t="shared" si="3"/>
        <v>213995951</v>
      </c>
      <c r="N16" s="6"/>
      <c r="R16" s="4"/>
      <c r="T16" s="2"/>
    </row>
    <row r="17" spans="1:20" ht="12.75">
      <c r="A17" s="8" t="s">
        <v>14</v>
      </c>
      <c r="B17" s="9">
        <v>807938128</v>
      </c>
      <c r="C17" s="25">
        <v>0</v>
      </c>
      <c r="D17" s="10">
        <f t="shared" si="0"/>
        <v>807938128</v>
      </c>
      <c r="E17" s="11">
        <v>630248528</v>
      </c>
      <c r="F17" s="25">
        <v>0</v>
      </c>
      <c r="G17" s="11">
        <f t="shared" si="1"/>
        <v>630248528</v>
      </c>
      <c r="H17" s="25">
        <v>0</v>
      </c>
      <c r="I17" s="11">
        <f t="shared" si="2"/>
        <v>177689600</v>
      </c>
      <c r="J17" s="11">
        <v>176978042</v>
      </c>
      <c r="K17" s="14">
        <v>10172126</v>
      </c>
      <c r="L17" s="14">
        <v>2146113</v>
      </c>
      <c r="M17" s="13">
        <f t="shared" si="3"/>
        <v>189296281</v>
      </c>
      <c r="N17" s="6"/>
      <c r="R17" s="4"/>
      <c r="T17" s="2"/>
    </row>
    <row r="18" spans="1:20" ht="12.75">
      <c r="A18" s="8" t="s">
        <v>15</v>
      </c>
      <c r="B18" s="25">
        <v>0</v>
      </c>
      <c r="C18" s="15">
        <v>2011622453</v>
      </c>
      <c r="D18" s="10">
        <f>+B18+C18</f>
        <v>2011622453</v>
      </c>
      <c r="E18" s="25">
        <v>0</v>
      </c>
      <c r="F18" s="11">
        <v>2383003608</v>
      </c>
      <c r="G18" s="11">
        <f>+E18+F18</f>
        <v>2383003608</v>
      </c>
      <c r="H18" s="12">
        <f>F18-C18</f>
        <v>371381155</v>
      </c>
      <c r="I18" s="25">
        <v>0</v>
      </c>
      <c r="J18" s="27">
        <v>0</v>
      </c>
      <c r="K18" s="25">
        <v>0</v>
      </c>
      <c r="L18" s="25">
        <v>0</v>
      </c>
      <c r="M18" s="26">
        <f t="shared" si="3"/>
        <v>0</v>
      </c>
      <c r="N18" s="6"/>
      <c r="R18" s="4"/>
      <c r="T18" s="2"/>
    </row>
    <row r="19" spans="1:20" ht="12.75">
      <c r="A19" s="8" t="s">
        <v>16</v>
      </c>
      <c r="B19" s="9">
        <v>958748716</v>
      </c>
      <c r="C19" s="25">
        <v>0</v>
      </c>
      <c r="D19" s="10">
        <f t="shared" si="0"/>
        <v>958748716</v>
      </c>
      <c r="E19" s="11">
        <v>853603996</v>
      </c>
      <c r="F19" s="25">
        <v>0</v>
      </c>
      <c r="G19" s="11">
        <f t="shared" si="1"/>
        <v>853603996</v>
      </c>
      <c r="H19" s="25">
        <v>0</v>
      </c>
      <c r="I19" s="14">
        <f>B19-E19</f>
        <v>105144720</v>
      </c>
      <c r="J19" s="11">
        <v>104300342</v>
      </c>
      <c r="K19" s="14">
        <v>2643239</v>
      </c>
      <c r="L19" s="14">
        <v>75872</v>
      </c>
      <c r="M19" s="13">
        <f t="shared" si="3"/>
        <v>107019453</v>
      </c>
      <c r="N19" s="6"/>
      <c r="R19" s="4"/>
      <c r="T19" s="2"/>
    </row>
    <row r="20" spans="1:20" ht="12.75">
      <c r="A20" s="8" t="s">
        <v>17</v>
      </c>
      <c r="B20" s="9">
        <v>456120382</v>
      </c>
      <c r="C20" s="25">
        <v>0</v>
      </c>
      <c r="D20" s="10">
        <f t="shared" si="0"/>
        <v>456120382</v>
      </c>
      <c r="E20" s="11">
        <v>219220954</v>
      </c>
      <c r="F20" s="25">
        <v>0</v>
      </c>
      <c r="G20" s="11">
        <f t="shared" si="1"/>
        <v>219220954</v>
      </c>
      <c r="H20" s="25">
        <v>0</v>
      </c>
      <c r="I20" s="14">
        <f aca="true" t="shared" si="4" ref="I20:I52">B20-E20</f>
        <v>236899428</v>
      </c>
      <c r="J20" s="11">
        <v>236497719</v>
      </c>
      <c r="K20" s="14">
        <v>3461065</v>
      </c>
      <c r="L20" s="14">
        <v>63122</v>
      </c>
      <c r="M20" s="13">
        <f t="shared" si="3"/>
        <v>240021906</v>
      </c>
      <c r="N20" s="6"/>
      <c r="R20" s="4"/>
      <c r="T20" s="2"/>
    </row>
    <row r="21" spans="1:20" ht="12.75">
      <c r="A21" s="8" t="s">
        <v>18</v>
      </c>
      <c r="B21" s="9">
        <v>246701599</v>
      </c>
      <c r="C21" s="25">
        <v>0</v>
      </c>
      <c r="D21" s="10">
        <f t="shared" si="0"/>
        <v>246701599</v>
      </c>
      <c r="E21" s="11">
        <v>120533823</v>
      </c>
      <c r="F21" s="25">
        <v>0</v>
      </c>
      <c r="G21" s="11">
        <f t="shared" si="1"/>
        <v>120533823</v>
      </c>
      <c r="H21" s="25">
        <v>0</v>
      </c>
      <c r="I21" s="14">
        <f t="shared" si="4"/>
        <v>126167776</v>
      </c>
      <c r="J21" s="11">
        <v>125950504</v>
      </c>
      <c r="K21" s="14">
        <v>3347099</v>
      </c>
      <c r="L21" s="14">
        <v>9694</v>
      </c>
      <c r="M21" s="13">
        <f t="shared" si="3"/>
        <v>129307297</v>
      </c>
      <c r="N21" s="6"/>
      <c r="R21" s="4"/>
      <c r="T21" s="2"/>
    </row>
    <row r="22" spans="1:20" ht="12.75">
      <c r="A22" s="8" t="s">
        <v>19</v>
      </c>
      <c r="B22" s="9">
        <v>252012040</v>
      </c>
      <c r="C22" s="25">
        <v>0</v>
      </c>
      <c r="D22" s="10">
        <f t="shared" si="0"/>
        <v>252012040</v>
      </c>
      <c r="E22" s="11">
        <v>132294924</v>
      </c>
      <c r="F22" s="25">
        <v>0</v>
      </c>
      <c r="G22" s="11">
        <f t="shared" si="1"/>
        <v>132294924</v>
      </c>
      <c r="H22" s="25">
        <v>0</v>
      </c>
      <c r="I22" s="14">
        <f t="shared" si="4"/>
        <v>119717116</v>
      </c>
      <c r="J22" s="11">
        <v>119495167</v>
      </c>
      <c r="K22" s="14">
        <v>3026170</v>
      </c>
      <c r="L22" s="14">
        <v>10487</v>
      </c>
      <c r="M22" s="13">
        <f t="shared" si="3"/>
        <v>122531824</v>
      </c>
      <c r="N22" s="6"/>
      <c r="R22" s="4"/>
      <c r="T22" s="2"/>
    </row>
    <row r="23" spans="1:20" ht="12.75">
      <c r="A23" s="8" t="s">
        <v>20</v>
      </c>
      <c r="B23" s="9">
        <v>213990331</v>
      </c>
      <c r="C23" s="25">
        <v>0</v>
      </c>
      <c r="D23" s="10">
        <f t="shared" si="0"/>
        <v>213990331</v>
      </c>
      <c r="E23" s="11">
        <v>91419154</v>
      </c>
      <c r="F23" s="25">
        <v>0</v>
      </c>
      <c r="G23" s="11">
        <f t="shared" si="1"/>
        <v>91419154</v>
      </c>
      <c r="H23" s="25">
        <v>0</v>
      </c>
      <c r="I23" s="14">
        <f t="shared" si="4"/>
        <v>122571177</v>
      </c>
      <c r="J23" s="11">
        <v>122382714</v>
      </c>
      <c r="K23" s="14">
        <v>2990998</v>
      </c>
      <c r="L23" s="14">
        <v>7089</v>
      </c>
      <c r="M23" s="13">
        <f t="shared" si="3"/>
        <v>125380801</v>
      </c>
      <c r="N23" s="6"/>
      <c r="R23" s="4"/>
      <c r="T23" s="2"/>
    </row>
    <row r="24" spans="1:20" ht="12.75">
      <c r="A24" s="8" t="s">
        <v>21</v>
      </c>
      <c r="B24" s="9">
        <v>221313172</v>
      </c>
      <c r="C24" s="25">
        <v>0</v>
      </c>
      <c r="D24" s="10">
        <f t="shared" si="0"/>
        <v>221313172</v>
      </c>
      <c r="E24" s="11">
        <v>91965477</v>
      </c>
      <c r="F24" s="25">
        <v>0</v>
      </c>
      <c r="G24" s="11">
        <f t="shared" si="1"/>
        <v>91965477</v>
      </c>
      <c r="H24" s="25">
        <v>0</v>
      </c>
      <c r="I24" s="14">
        <f t="shared" si="4"/>
        <v>129347695</v>
      </c>
      <c r="J24" s="11">
        <v>129152783</v>
      </c>
      <c r="K24" s="14">
        <v>1961799</v>
      </c>
      <c r="L24" s="25">
        <v>7383</v>
      </c>
      <c r="M24" s="13">
        <f t="shared" si="3"/>
        <v>131121965</v>
      </c>
      <c r="N24" s="6"/>
      <c r="R24" s="4"/>
      <c r="T24" s="2"/>
    </row>
    <row r="25" spans="1:20" ht="12.75">
      <c r="A25" s="8" t="s">
        <v>22</v>
      </c>
      <c r="B25" s="9">
        <v>416979933</v>
      </c>
      <c r="C25" s="25">
        <v>0</v>
      </c>
      <c r="D25" s="10">
        <f t="shared" si="0"/>
        <v>416979933</v>
      </c>
      <c r="E25" s="11">
        <v>222483406</v>
      </c>
      <c r="F25" s="25">
        <v>0</v>
      </c>
      <c r="G25" s="11">
        <f t="shared" si="1"/>
        <v>222483406</v>
      </c>
      <c r="H25" s="25">
        <v>0</v>
      </c>
      <c r="I25" s="14">
        <f t="shared" si="4"/>
        <v>194496527</v>
      </c>
      <c r="J25" s="11">
        <v>194129289</v>
      </c>
      <c r="K25" s="14">
        <v>8096019</v>
      </c>
      <c r="L25" s="14">
        <v>306301</v>
      </c>
      <c r="M25" s="13">
        <f t="shared" si="3"/>
        <v>202531609</v>
      </c>
      <c r="N25" s="6"/>
      <c r="R25" s="4"/>
      <c r="T25" s="2"/>
    </row>
    <row r="26" spans="1:20" ht="12.75">
      <c r="A26" s="8" t="s">
        <v>23</v>
      </c>
      <c r="B26" s="9">
        <v>386443056</v>
      </c>
      <c r="C26" s="25">
        <v>0</v>
      </c>
      <c r="D26" s="10">
        <f t="shared" si="0"/>
        <v>386443056</v>
      </c>
      <c r="E26" s="11">
        <v>217606832</v>
      </c>
      <c r="F26" s="25">
        <v>0</v>
      </c>
      <c r="G26" s="11">
        <f t="shared" si="1"/>
        <v>217606832</v>
      </c>
      <c r="H26" s="25">
        <v>0</v>
      </c>
      <c r="I26" s="14">
        <f t="shared" si="4"/>
        <v>168836224</v>
      </c>
      <c r="J26" s="11">
        <v>168495881</v>
      </c>
      <c r="K26" s="14">
        <v>3932675</v>
      </c>
      <c r="L26" s="14">
        <v>17384</v>
      </c>
      <c r="M26" s="13">
        <f t="shared" si="3"/>
        <v>172445940</v>
      </c>
      <c r="N26" s="6"/>
      <c r="R26" s="4"/>
      <c r="T26" s="2"/>
    </row>
    <row r="27" spans="1:20" ht="12.75">
      <c r="A27" s="8" t="s">
        <v>24</v>
      </c>
      <c r="B27" s="9">
        <v>542707459</v>
      </c>
      <c r="C27" s="25">
        <v>0</v>
      </c>
      <c r="D27" s="10">
        <f t="shared" si="0"/>
        <v>542707459</v>
      </c>
      <c r="E27" s="11">
        <v>398990389</v>
      </c>
      <c r="F27" s="25">
        <v>0</v>
      </c>
      <c r="G27" s="11">
        <f t="shared" si="1"/>
        <v>398990389</v>
      </c>
      <c r="H27" s="25">
        <v>0</v>
      </c>
      <c r="I27" s="14">
        <f t="shared" si="4"/>
        <v>143717070</v>
      </c>
      <c r="J27" s="11">
        <v>143239103</v>
      </c>
      <c r="K27" s="14">
        <v>2616164</v>
      </c>
      <c r="L27" s="14">
        <v>32922</v>
      </c>
      <c r="M27" s="13">
        <f t="shared" si="3"/>
        <v>145888189</v>
      </c>
      <c r="N27" s="6"/>
      <c r="R27" s="4"/>
      <c r="T27" s="2"/>
    </row>
    <row r="28" spans="1:20" ht="12.75">
      <c r="A28" s="8" t="s">
        <v>25</v>
      </c>
      <c r="B28" s="9">
        <v>1025275779</v>
      </c>
      <c r="C28" s="25">
        <v>0</v>
      </c>
      <c r="D28" s="10">
        <f t="shared" si="0"/>
        <v>1025275779</v>
      </c>
      <c r="E28" s="11">
        <v>952859735</v>
      </c>
      <c r="F28" s="25">
        <v>0</v>
      </c>
      <c r="G28" s="11">
        <f t="shared" si="1"/>
        <v>952859735</v>
      </c>
      <c r="H28" s="25">
        <v>0</v>
      </c>
      <c r="I28" s="14">
        <f t="shared" si="4"/>
        <v>72416044</v>
      </c>
      <c r="J28" s="11">
        <v>71513075</v>
      </c>
      <c r="K28" s="14">
        <v>2774537</v>
      </c>
      <c r="L28" s="14">
        <v>68282</v>
      </c>
      <c r="M28" s="13">
        <f t="shared" si="3"/>
        <v>74355894</v>
      </c>
      <c r="N28" s="6"/>
      <c r="R28" s="4"/>
      <c r="T28" s="2"/>
    </row>
    <row r="29" spans="1:20" ht="12.75">
      <c r="A29" s="8" t="s">
        <v>26</v>
      </c>
      <c r="B29" s="9">
        <v>349163998</v>
      </c>
      <c r="C29" s="25">
        <v>0</v>
      </c>
      <c r="D29" s="10">
        <f t="shared" si="0"/>
        <v>349163998</v>
      </c>
      <c r="E29" s="11">
        <v>220300526</v>
      </c>
      <c r="F29" s="25">
        <v>0</v>
      </c>
      <c r="G29" s="11">
        <f t="shared" si="1"/>
        <v>220300526</v>
      </c>
      <c r="H29" s="25">
        <v>0</v>
      </c>
      <c r="I29" s="14">
        <f t="shared" si="4"/>
        <v>128863472</v>
      </c>
      <c r="J29" s="11">
        <v>128555960</v>
      </c>
      <c r="K29" s="14">
        <v>1971247</v>
      </c>
      <c r="L29" s="14">
        <v>15813</v>
      </c>
      <c r="M29" s="13">
        <f t="shared" si="3"/>
        <v>130543020</v>
      </c>
      <c r="N29" s="6"/>
      <c r="R29" s="4"/>
      <c r="T29" s="2"/>
    </row>
    <row r="30" spans="1:20" ht="12.75">
      <c r="A30" s="8" t="s">
        <v>27</v>
      </c>
      <c r="B30" s="9">
        <v>270758540</v>
      </c>
      <c r="C30" s="25">
        <v>0</v>
      </c>
      <c r="D30" s="10">
        <f t="shared" si="0"/>
        <v>270758540</v>
      </c>
      <c r="E30" s="11">
        <v>157445087</v>
      </c>
      <c r="F30" s="25">
        <v>0</v>
      </c>
      <c r="G30" s="11">
        <f t="shared" si="1"/>
        <v>157445087</v>
      </c>
      <c r="H30" s="25">
        <v>0</v>
      </c>
      <c r="I30" s="14">
        <f t="shared" si="4"/>
        <v>113313453</v>
      </c>
      <c r="J30" s="11">
        <v>113074994</v>
      </c>
      <c r="K30" s="14">
        <v>1686260</v>
      </c>
      <c r="L30" s="14">
        <v>12039</v>
      </c>
      <c r="M30" s="13">
        <f t="shared" si="3"/>
        <v>114773293</v>
      </c>
      <c r="N30" s="6"/>
      <c r="R30" s="4"/>
      <c r="T30" s="2"/>
    </row>
    <row r="31" spans="1:20" ht="12.75">
      <c r="A31" s="8" t="s">
        <v>28</v>
      </c>
      <c r="B31" s="9">
        <v>401926859</v>
      </c>
      <c r="C31" s="25">
        <v>0</v>
      </c>
      <c r="D31" s="10">
        <f t="shared" si="0"/>
        <v>401926859</v>
      </c>
      <c r="E31" s="11">
        <v>242162624</v>
      </c>
      <c r="F31" s="25">
        <v>0</v>
      </c>
      <c r="G31" s="11">
        <f t="shared" si="1"/>
        <v>242162624</v>
      </c>
      <c r="H31" s="25">
        <v>0</v>
      </c>
      <c r="I31" s="14">
        <f t="shared" si="4"/>
        <v>159764235</v>
      </c>
      <c r="J31" s="11">
        <v>159410255</v>
      </c>
      <c r="K31" s="14">
        <v>3209810</v>
      </c>
      <c r="L31" s="14">
        <v>22490</v>
      </c>
      <c r="M31" s="13">
        <f t="shared" si="3"/>
        <v>162642555</v>
      </c>
      <c r="N31" s="6"/>
      <c r="R31" s="4"/>
      <c r="T31" s="2"/>
    </row>
    <row r="32" spans="1:20" ht="12.75">
      <c r="A32" s="8" t="s">
        <v>29</v>
      </c>
      <c r="B32" s="9">
        <v>1183115674</v>
      </c>
      <c r="C32" s="25">
        <v>0</v>
      </c>
      <c r="D32" s="10">
        <f t="shared" si="0"/>
        <v>1183115674</v>
      </c>
      <c r="E32" s="11">
        <v>935958638</v>
      </c>
      <c r="F32" s="25">
        <v>0</v>
      </c>
      <c r="G32" s="11">
        <f t="shared" si="1"/>
        <v>935958638</v>
      </c>
      <c r="H32" s="25">
        <v>0</v>
      </c>
      <c r="I32" s="14">
        <f t="shared" si="4"/>
        <v>247157036</v>
      </c>
      <c r="J32" s="11">
        <v>246115057</v>
      </c>
      <c r="K32" s="14">
        <v>1577686</v>
      </c>
      <c r="L32" s="14">
        <v>80434</v>
      </c>
      <c r="M32" s="13">
        <f t="shared" si="3"/>
        <v>247773177</v>
      </c>
      <c r="N32" s="6"/>
      <c r="R32" s="4"/>
      <c r="T32" s="2"/>
    </row>
    <row r="33" spans="1:20" ht="12.75">
      <c r="A33" s="8" t="s">
        <v>30</v>
      </c>
      <c r="B33" s="9">
        <v>833081333</v>
      </c>
      <c r="C33" s="25">
        <v>0</v>
      </c>
      <c r="D33" s="10">
        <f t="shared" si="0"/>
        <v>833081333</v>
      </c>
      <c r="E33" s="11">
        <v>543297928</v>
      </c>
      <c r="F33" s="25">
        <v>0</v>
      </c>
      <c r="G33" s="11">
        <f t="shared" si="1"/>
        <v>543297928</v>
      </c>
      <c r="H33" s="25">
        <v>0</v>
      </c>
      <c r="I33" s="14">
        <f t="shared" si="4"/>
        <v>289783405</v>
      </c>
      <c r="J33" s="11">
        <v>289049704</v>
      </c>
      <c r="K33" s="14">
        <v>4482177</v>
      </c>
      <c r="L33" s="14">
        <v>45367</v>
      </c>
      <c r="M33" s="13">
        <f t="shared" si="3"/>
        <v>293577248</v>
      </c>
      <c r="N33" s="6"/>
      <c r="R33" s="4"/>
      <c r="T33" s="2"/>
    </row>
    <row r="34" spans="1:20" ht="12.75">
      <c r="A34" s="8" t="s">
        <v>31</v>
      </c>
      <c r="B34" s="9">
        <v>273678710</v>
      </c>
      <c r="C34" s="25">
        <v>0</v>
      </c>
      <c r="D34" s="10">
        <f t="shared" si="0"/>
        <v>273678710</v>
      </c>
      <c r="E34" s="11">
        <v>119026003</v>
      </c>
      <c r="F34" s="25">
        <v>0</v>
      </c>
      <c r="G34" s="11">
        <f t="shared" si="1"/>
        <v>119026003</v>
      </c>
      <c r="H34" s="25">
        <v>0</v>
      </c>
      <c r="I34" s="14">
        <f t="shared" si="4"/>
        <v>154652707</v>
      </c>
      <c r="J34" s="11">
        <v>154411676</v>
      </c>
      <c r="K34" s="14">
        <v>2410619</v>
      </c>
      <c r="L34" s="14">
        <v>10265</v>
      </c>
      <c r="M34" s="13">
        <f t="shared" si="3"/>
        <v>156832560</v>
      </c>
      <c r="N34" s="6"/>
      <c r="R34" s="4"/>
      <c r="T34" s="2"/>
    </row>
    <row r="35" spans="1:20" ht="12.75">
      <c r="A35" s="8" t="s">
        <v>32</v>
      </c>
      <c r="B35" s="9">
        <v>256109705</v>
      </c>
      <c r="C35" s="25">
        <v>0</v>
      </c>
      <c r="D35" s="10">
        <f t="shared" si="0"/>
        <v>256109705</v>
      </c>
      <c r="E35" s="11">
        <v>86896404</v>
      </c>
      <c r="F35" s="25">
        <v>0</v>
      </c>
      <c r="G35" s="11">
        <f t="shared" si="1"/>
        <v>86896404</v>
      </c>
      <c r="H35" s="25">
        <v>0</v>
      </c>
      <c r="I35" s="14">
        <f t="shared" si="4"/>
        <v>169213301</v>
      </c>
      <c r="J35" s="11">
        <v>168987743</v>
      </c>
      <c r="K35" s="14">
        <v>2316099</v>
      </c>
      <c r="L35" s="14">
        <v>7934</v>
      </c>
      <c r="M35" s="13">
        <f t="shared" si="3"/>
        <v>171311776</v>
      </c>
      <c r="N35" s="6"/>
      <c r="R35" s="4"/>
      <c r="T35" s="2"/>
    </row>
    <row r="36" spans="1:20" ht="12.75">
      <c r="A36" s="8" t="s">
        <v>33</v>
      </c>
      <c r="B36" s="9">
        <v>184641617</v>
      </c>
      <c r="C36" s="25">
        <v>0</v>
      </c>
      <c r="D36" s="10">
        <f t="shared" si="0"/>
        <v>184641617</v>
      </c>
      <c r="E36" s="11">
        <v>52877278</v>
      </c>
      <c r="F36" s="25">
        <v>0</v>
      </c>
      <c r="G36" s="11">
        <f t="shared" si="1"/>
        <v>52877278</v>
      </c>
      <c r="H36" s="25">
        <v>0</v>
      </c>
      <c r="I36" s="14">
        <f t="shared" si="4"/>
        <v>131764339</v>
      </c>
      <c r="J36" s="11">
        <v>131601724</v>
      </c>
      <c r="K36" s="14">
        <v>3598082</v>
      </c>
      <c r="L36" s="25">
        <v>4853</v>
      </c>
      <c r="M36" s="13">
        <f t="shared" si="3"/>
        <v>135204659</v>
      </c>
      <c r="N36" s="6"/>
      <c r="R36" s="4"/>
      <c r="T36" s="2"/>
    </row>
    <row r="37" spans="1:20" ht="12.75">
      <c r="A37" s="8" t="s">
        <v>34</v>
      </c>
      <c r="B37" s="9">
        <v>243949329</v>
      </c>
      <c r="C37" s="25">
        <v>0</v>
      </c>
      <c r="D37" s="10">
        <f t="shared" si="0"/>
        <v>243949329</v>
      </c>
      <c r="E37" s="10">
        <v>64563568</v>
      </c>
      <c r="F37" s="25">
        <v>0</v>
      </c>
      <c r="G37" s="11">
        <f t="shared" si="1"/>
        <v>64563568</v>
      </c>
      <c r="H37" s="25">
        <v>0</v>
      </c>
      <c r="I37" s="14">
        <f t="shared" si="4"/>
        <v>179385761</v>
      </c>
      <c r="J37" s="11">
        <v>179170913</v>
      </c>
      <c r="K37" s="14">
        <v>3081087</v>
      </c>
      <c r="L37" s="14">
        <v>5949</v>
      </c>
      <c r="M37" s="13">
        <f t="shared" si="3"/>
        <v>182257949</v>
      </c>
      <c r="N37" s="6"/>
      <c r="R37" s="4"/>
      <c r="T37" s="2"/>
    </row>
    <row r="38" spans="1:20" ht="12.75">
      <c r="A38" s="8" t="s">
        <v>35</v>
      </c>
      <c r="B38" s="9">
        <v>337400932</v>
      </c>
      <c r="C38" s="25">
        <v>0</v>
      </c>
      <c r="D38" s="10">
        <f t="shared" si="0"/>
        <v>337400932</v>
      </c>
      <c r="E38" s="10">
        <v>180284279</v>
      </c>
      <c r="F38" s="25">
        <v>0</v>
      </c>
      <c r="G38" s="11">
        <f t="shared" si="1"/>
        <v>180284279</v>
      </c>
      <c r="H38" s="25">
        <v>0</v>
      </c>
      <c r="I38" s="14">
        <f t="shared" si="4"/>
        <v>157116653</v>
      </c>
      <c r="J38" s="11">
        <v>156819501</v>
      </c>
      <c r="K38" s="14">
        <v>4044365</v>
      </c>
      <c r="L38" s="14">
        <v>16293</v>
      </c>
      <c r="M38" s="13">
        <f t="shared" si="3"/>
        <v>160880159</v>
      </c>
      <c r="N38" s="6"/>
      <c r="R38" s="4"/>
      <c r="T38" s="2"/>
    </row>
    <row r="39" spans="1:20" ht="12.75">
      <c r="A39" s="8" t="s">
        <v>36</v>
      </c>
      <c r="B39" s="9">
        <v>444072939</v>
      </c>
      <c r="C39" s="25">
        <v>0</v>
      </c>
      <c r="D39" s="10">
        <f t="shared" si="0"/>
        <v>444072939</v>
      </c>
      <c r="E39" s="10">
        <v>278276471</v>
      </c>
      <c r="F39" s="25">
        <v>0</v>
      </c>
      <c r="G39" s="11">
        <f t="shared" si="1"/>
        <v>278276471</v>
      </c>
      <c r="H39" s="25">
        <v>0</v>
      </c>
      <c r="I39" s="14">
        <f t="shared" si="4"/>
        <v>165796468</v>
      </c>
      <c r="J39" s="11">
        <v>165405369</v>
      </c>
      <c r="K39" s="14">
        <v>3657871</v>
      </c>
      <c r="L39" s="14">
        <v>24817</v>
      </c>
      <c r="M39" s="13">
        <f t="shared" si="3"/>
        <v>169088057</v>
      </c>
      <c r="N39" s="6"/>
      <c r="R39" s="4"/>
      <c r="T39" s="2"/>
    </row>
    <row r="40" spans="1:20" ht="12.75">
      <c r="A40" s="8" t="s">
        <v>37</v>
      </c>
      <c r="B40" s="9">
        <v>312027960</v>
      </c>
      <c r="C40" s="25">
        <v>0</v>
      </c>
      <c r="D40" s="10">
        <f t="shared" si="0"/>
        <v>312027960</v>
      </c>
      <c r="E40" s="10">
        <v>143074658</v>
      </c>
      <c r="F40" s="25">
        <v>0</v>
      </c>
      <c r="G40" s="11">
        <f t="shared" si="1"/>
        <v>143074658</v>
      </c>
      <c r="H40" s="25">
        <v>0</v>
      </c>
      <c r="I40" s="14">
        <f t="shared" si="4"/>
        <v>168953302</v>
      </c>
      <c r="J40" s="11">
        <v>168678496</v>
      </c>
      <c r="K40" s="14">
        <v>3331422</v>
      </c>
      <c r="L40" s="14">
        <v>11848</v>
      </c>
      <c r="M40" s="13">
        <f t="shared" si="3"/>
        <v>172021766</v>
      </c>
      <c r="N40" s="6"/>
      <c r="R40" s="4"/>
      <c r="T40" s="2"/>
    </row>
    <row r="41" spans="1:20" ht="12.75">
      <c r="A41" s="8" t="s">
        <v>38</v>
      </c>
      <c r="B41" s="9">
        <v>218110258</v>
      </c>
      <c r="C41" s="25">
        <v>0</v>
      </c>
      <c r="D41" s="10">
        <f t="shared" si="0"/>
        <v>218110258</v>
      </c>
      <c r="E41" s="10">
        <v>71807338</v>
      </c>
      <c r="F41" s="25">
        <v>0</v>
      </c>
      <c r="G41" s="11">
        <f t="shared" si="1"/>
        <v>71807338</v>
      </c>
      <c r="H41" s="25">
        <v>0</v>
      </c>
      <c r="I41" s="14">
        <f t="shared" si="4"/>
        <v>146302920</v>
      </c>
      <c r="J41" s="11">
        <v>146110829</v>
      </c>
      <c r="K41" s="14">
        <v>2859366</v>
      </c>
      <c r="L41" s="14">
        <v>6353</v>
      </c>
      <c r="M41" s="13">
        <f t="shared" si="3"/>
        <v>148976548</v>
      </c>
      <c r="N41" s="6"/>
      <c r="R41" s="4"/>
      <c r="T41" s="2"/>
    </row>
    <row r="42" spans="1:20" ht="12.75">
      <c r="A42" s="8" t="s">
        <v>39</v>
      </c>
      <c r="B42" s="9">
        <v>214412707</v>
      </c>
      <c r="C42" s="25">
        <v>0</v>
      </c>
      <c r="D42" s="10">
        <f t="shared" si="0"/>
        <v>214412707</v>
      </c>
      <c r="E42" s="10">
        <v>104081161</v>
      </c>
      <c r="F42" s="25">
        <v>0</v>
      </c>
      <c r="G42" s="11">
        <f t="shared" si="1"/>
        <v>104081161</v>
      </c>
      <c r="H42" s="25">
        <v>0</v>
      </c>
      <c r="I42" s="14">
        <f t="shared" si="4"/>
        <v>110331546</v>
      </c>
      <c r="J42" s="11">
        <v>110142711</v>
      </c>
      <c r="K42" s="14">
        <v>2211365</v>
      </c>
      <c r="L42" s="14">
        <v>8523</v>
      </c>
      <c r="M42" s="13">
        <f t="shared" si="3"/>
        <v>112362599</v>
      </c>
      <c r="N42" s="6"/>
      <c r="R42" s="4"/>
      <c r="T42" s="2"/>
    </row>
    <row r="43" spans="1:20" ht="12.75">
      <c r="A43" s="8" t="s">
        <v>40</v>
      </c>
      <c r="B43" s="9">
        <v>294741084</v>
      </c>
      <c r="C43" s="25">
        <v>0</v>
      </c>
      <c r="D43" s="10">
        <f t="shared" si="0"/>
        <v>294741084</v>
      </c>
      <c r="E43" s="10">
        <v>131619782</v>
      </c>
      <c r="F43" s="25">
        <v>0</v>
      </c>
      <c r="G43" s="11">
        <f t="shared" si="1"/>
        <v>131619782</v>
      </c>
      <c r="H43" s="25">
        <v>0</v>
      </c>
      <c r="I43" s="14">
        <f t="shared" si="4"/>
        <v>163121302</v>
      </c>
      <c r="J43" s="11">
        <v>162861721</v>
      </c>
      <c r="K43" s="14">
        <v>3878718</v>
      </c>
      <c r="L43" s="14">
        <v>11594</v>
      </c>
      <c r="M43" s="13">
        <f t="shared" si="3"/>
        <v>166752033</v>
      </c>
      <c r="N43" s="6"/>
      <c r="R43" s="4"/>
      <c r="T43" s="2"/>
    </row>
    <row r="44" spans="1:20" ht="12.75">
      <c r="A44" s="8" t="s">
        <v>41</v>
      </c>
      <c r="B44" s="9">
        <v>233337524</v>
      </c>
      <c r="C44" s="25">
        <v>0</v>
      </c>
      <c r="D44" s="10">
        <f t="shared" si="0"/>
        <v>233337524</v>
      </c>
      <c r="E44" s="10">
        <v>63798129</v>
      </c>
      <c r="F44" s="25">
        <v>0</v>
      </c>
      <c r="G44" s="11">
        <f t="shared" si="1"/>
        <v>63798129</v>
      </c>
      <c r="H44" s="25">
        <v>0</v>
      </c>
      <c r="I44" s="14">
        <f t="shared" si="4"/>
        <v>169539395</v>
      </c>
      <c r="J44" s="11">
        <v>169333893</v>
      </c>
      <c r="K44" s="14">
        <v>3290547</v>
      </c>
      <c r="L44" s="14">
        <v>6023</v>
      </c>
      <c r="M44" s="13">
        <f t="shared" si="3"/>
        <v>172630463</v>
      </c>
      <c r="N44" s="6"/>
      <c r="R44" s="4"/>
      <c r="T44" s="2"/>
    </row>
    <row r="45" spans="1:20" ht="12.75">
      <c r="A45" s="8" t="s">
        <v>42</v>
      </c>
      <c r="B45" s="9">
        <v>723236848</v>
      </c>
      <c r="C45" s="25">
        <v>0</v>
      </c>
      <c r="D45" s="10">
        <f t="shared" si="0"/>
        <v>723236848</v>
      </c>
      <c r="E45" s="10">
        <v>480658677</v>
      </c>
      <c r="F45" s="25">
        <v>0</v>
      </c>
      <c r="G45" s="11">
        <f t="shared" si="1"/>
        <v>480658677</v>
      </c>
      <c r="H45" s="25">
        <v>0</v>
      </c>
      <c r="I45" s="14">
        <f t="shared" si="4"/>
        <v>242578171</v>
      </c>
      <c r="J45" s="11">
        <v>241941211</v>
      </c>
      <c r="K45" s="14">
        <v>4303278</v>
      </c>
      <c r="L45" s="14">
        <v>43445</v>
      </c>
      <c r="M45" s="13">
        <f t="shared" si="3"/>
        <v>246287934</v>
      </c>
      <c r="N45" s="6"/>
      <c r="R45" s="4"/>
      <c r="T45" s="2"/>
    </row>
    <row r="46" spans="1:20" ht="12.75">
      <c r="A46" s="8" t="s">
        <v>43</v>
      </c>
      <c r="B46" s="9">
        <v>221557817</v>
      </c>
      <c r="C46" s="25">
        <v>0</v>
      </c>
      <c r="D46" s="10">
        <f t="shared" si="0"/>
        <v>221557817</v>
      </c>
      <c r="E46" s="10">
        <v>79171446</v>
      </c>
      <c r="F46" s="25">
        <v>0</v>
      </c>
      <c r="G46" s="11">
        <f t="shared" si="1"/>
        <v>79171446</v>
      </c>
      <c r="H46" s="25">
        <v>0</v>
      </c>
      <c r="I46" s="14">
        <f t="shared" si="4"/>
        <v>142386371</v>
      </c>
      <c r="J46" s="11">
        <v>142191243</v>
      </c>
      <c r="K46" s="14">
        <v>3319673</v>
      </c>
      <c r="L46" s="14">
        <v>7142</v>
      </c>
      <c r="M46" s="13">
        <f t="shared" si="3"/>
        <v>145518058</v>
      </c>
      <c r="N46" s="6"/>
      <c r="R46" s="4"/>
      <c r="T46" s="2"/>
    </row>
    <row r="47" spans="1:20" ht="12.75">
      <c r="A47" s="8" t="s">
        <v>44</v>
      </c>
      <c r="B47" s="9">
        <v>334905437</v>
      </c>
      <c r="C47" s="25">
        <v>0</v>
      </c>
      <c r="D47" s="10">
        <f t="shared" si="0"/>
        <v>334905437</v>
      </c>
      <c r="E47" s="10">
        <v>117327749</v>
      </c>
      <c r="F47" s="25">
        <v>0</v>
      </c>
      <c r="G47" s="11">
        <f t="shared" si="1"/>
        <v>117327749</v>
      </c>
      <c r="H47" s="25">
        <v>0</v>
      </c>
      <c r="I47" s="14">
        <f t="shared" si="4"/>
        <v>217577688</v>
      </c>
      <c r="J47" s="11">
        <v>217282734</v>
      </c>
      <c r="K47" s="14">
        <v>3408295</v>
      </c>
      <c r="L47" s="14">
        <v>11492</v>
      </c>
      <c r="M47" s="13">
        <f t="shared" si="3"/>
        <v>220702521</v>
      </c>
      <c r="N47" s="6"/>
      <c r="R47" s="4"/>
      <c r="T47" s="2"/>
    </row>
    <row r="48" spans="1:20" ht="12.75">
      <c r="A48" s="8" t="s">
        <v>45</v>
      </c>
      <c r="B48" s="9">
        <v>351513585</v>
      </c>
      <c r="C48" s="25">
        <v>0</v>
      </c>
      <c r="D48" s="10">
        <f t="shared" si="0"/>
        <v>351513585</v>
      </c>
      <c r="E48" s="10">
        <v>151223852</v>
      </c>
      <c r="F48" s="25">
        <v>0</v>
      </c>
      <c r="G48" s="11">
        <f t="shared" si="1"/>
        <v>151223852</v>
      </c>
      <c r="H48" s="25">
        <v>0</v>
      </c>
      <c r="I48" s="14">
        <f t="shared" si="4"/>
        <v>200289733</v>
      </c>
      <c r="J48" s="11">
        <v>199980152</v>
      </c>
      <c r="K48" s="14">
        <v>5725935</v>
      </c>
      <c r="L48" s="14">
        <v>14710</v>
      </c>
      <c r="M48" s="13">
        <f t="shared" si="3"/>
        <v>205720797</v>
      </c>
      <c r="N48" s="6"/>
      <c r="R48" s="4"/>
      <c r="T48" s="2"/>
    </row>
    <row r="49" spans="1:20" ht="12.75">
      <c r="A49" s="8" t="s">
        <v>46</v>
      </c>
      <c r="B49" s="9">
        <v>276103470</v>
      </c>
      <c r="C49" s="25">
        <v>0</v>
      </c>
      <c r="D49" s="10">
        <f t="shared" si="0"/>
        <v>276103470</v>
      </c>
      <c r="E49" s="10">
        <v>109648915</v>
      </c>
      <c r="F49" s="25">
        <v>0</v>
      </c>
      <c r="G49" s="11">
        <f t="shared" si="1"/>
        <v>109648915</v>
      </c>
      <c r="H49" s="25">
        <v>0</v>
      </c>
      <c r="I49" s="14">
        <f t="shared" si="4"/>
        <v>166454555</v>
      </c>
      <c r="J49" s="11">
        <v>166211388</v>
      </c>
      <c r="K49" s="14">
        <v>3504751</v>
      </c>
      <c r="L49" s="14">
        <v>10178</v>
      </c>
      <c r="M49" s="13">
        <f t="shared" si="3"/>
        <v>169726317</v>
      </c>
      <c r="N49" s="6"/>
      <c r="R49" s="4"/>
      <c r="T49" s="2"/>
    </row>
    <row r="50" spans="1:20" ht="12.75">
      <c r="A50" s="8" t="s">
        <v>47</v>
      </c>
      <c r="B50" s="9">
        <v>278229300</v>
      </c>
      <c r="C50" s="25">
        <v>0</v>
      </c>
      <c r="D50" s="10">
        <f t="shared" si="0"/>
        <v>278229300</v>
      </c>
      <c r="E50" s="10">
        <v>100169829</v>
      </c>
      <c r="F50" s="25">
        <v>0</v>
      </c>
      <c r="G50" s="11">
        <f t="shared" si="1"/>
        <v>100169829</v>
      </c>
      <c r="H50" s="25">
        <v>0</v>
      </c>
      <c r="I50" s="14">
        <f t="shared" si="4"/>
        <v>178059471</v>
      </c>
      <c r="J50" s="11">
        <v>177814432</v>
      </c>
      <c r="K50" s="14">
        <v>3114969</v>
      </c>
      <c r="L50" s="14">
        <v>9271</v>
      </c>
      <c r="M50" s="13">
        <f t="shared" si="3"/>
        <v>180938672</v>
      </c>
      <c r="N50" s="6"/>
      <c r="R50" s="4"/>
      <c r="T50" s="2"/>
    </row>
    <row r="51" spans="1:20" ht="12.75">
      <c r="A51" s="8" t="s">
        <v>48</v>
      </c>
      <c r="B51" s="9">
        <v>412673476</v>
      </c>
      <c r="C51" s="25">
        <v>0</v>
      </c>
      <c r="D51" s="10">
        <f t="shared" si="0"/>
        <v>412673476</v>
      </c>
      <c r="E51" s="10">
        <v>146009530</v>
      </c>
      <c r="F51" s="25">
        <v>0</v>
      </c>
      <c r="G51" s="11">
        <f t="shared" si="1"/>
        <v>146009530</v>
      </c>
      <c r="H51" s="25">
        <v>0</v>
      </c>
      <c r="I51" s="14">
        <f t="shared" si="4"/>
        <v>266663946</v>
      </c>
      <c r="J51" s="11">
        <v>266300501</v>
      </c>
      <c r="K51" s="14">
        <v>6231111</v>
      </c>
      <c r="L51" s="14">
        <v>13811</v>
      </c>
      <c r="M51" s="13">
        <f t="shared" si="3"/>
        <v>272545423</v>
      </c>
      <c r="N51" s="6"/>
      <c r="R51" s="4"/>
      <c r="T51" s="2"/>
    </row>
    <row r="52" spans="1:20" ht="12.75">
      <c r="A52" s="8" t="s">
        <v>49</v>
      </c>
      <c r="B52" s="9">
        <v>330559535</v>
      </c>
      <c r="C52" s="25">
        <v>0</v>
      </c>
      <c r="D52" s="10">
        <f t="shared" si="0"/>
        <v>330559535</v>
      </c>
      <c r="E52" s="10">
        <v>124110241</v>
      </c>
      <c r="F52" s="25">
        <v>0</v>
      </c>
      <c r="G52" s="11">
        <f t="shared" si="1"/>
        <v>124110241</v>
      </c>
      <c r="H52" s="25">
        <v>0</v>
      </c>
      <c r="I52" s="14">
        <f t="shared" si="4"/>
        <v>206449294</v>
      </c>
      <c r="J52" s="11">
        <v>206158168</v>
      </c>
      <c r="K52" s="14">
        <v>4904643</v>
      </c>
      <c r="L52" s="14">
        <v>11635</v>
      </c>
      <c r="M52" s="13">
        <f t="shared" si="3"/>
        <v>211074446</v>
      </c>
      <c r="N52" s="6"/>
      <c r="R52" s="4"/>
      <c r="T52" s="2"/>
    </row>
    <row r="53" spans="1:20" ht="12.75">
      <c r="A53" s="16" t="s">
        <v>60</v>
      </c>
      <c r="B53" s="17">
        <f aca="true" t="shared" si="5" ref="B53:L53">SUM(B6:B52)</f>
        <v>19728097234</v>
      </c>
      <c r="C53" s="18">
        <f>SUM(C6:C52)</f>
        <v>2011622453</v>
      </c>
      <c r="D53" s="19">
        <f t="shared" si="0"/>
        <v>21739719687</v>
      </c>
      <c r="E53" s="19">
        <f t="shared" si="5"/>
        <v>11531114239</v>
      </c>
      <c r="F53" s="19">
        <f t="shared" si="5"/>
        <v>2383003608</v>
      </c>
      <c r="G53" s="19">
        <f t="shared" si="1"/>
        <v>13914117847</v>
      </c>
      <c r="H53" s="20">
        <f t="shared" si="5"/>
        <v>371381155</v>
      </c>
      <c r="I53" s="21">
        <f t="shared" si="5"/>
        <v>8196982995</v>
      </c>
      <c r="J53" s="19">
        <f t="shared" si="5"/>
        <v>8179608299</v>
      </c>
      <c r="K53" s="21">
        <f t="shared" si="5"/>
        <v>186095041</v>
      </c>
      <c r="L53" s="21">
        <f t="shared" si="5"/>
        <v>265579239</v>
      </c>
      <c r="M53" s="22">
        <f>J53+K53+L53</f>
        <v>8631282579</v>
      </c>
      <c r="N53" s="6"/>
      <c r="R53" s="4"/>
      <c r="T53" s="2"/>
    </row>
    <row r="54" spans="1:14" ht="10.5">
      <c r="A54" s="23" t="s">
        <v>61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24"/>
      <c r="N54" s="6"/>
    </row>
    <row r="55" spans="1:14" ht="10.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7" spans="2:13" ht="10.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</sheetData>
  <sheetProtection/>
  <mergeCells count="15">
    <mergeCell ref="A3:A5"/>
    <mergeCell ref="B3:D3"/>
    <mergeCell ref="E3:G3"/>
    <mergeCell ref="H3:H5"/>
    <mergeCell ref="I3:I5"/>
    <mergeCell ref="J3:J5"/>
    <mergeCell ref="K3:K5"/>
    <mergeCell ref="L3:L5"/>
    <mergeCell ref="M3:M5"/>
    <mergeCell ref="B4:B5"/>
    <mergeCell ref="C4:C5"/>
    <mergeCell ref="D4:D5"/>
    <mergeCell ref="E4:E5"/>
    <mergeCell ref="F4:F5"/>
    <mergeCell ref="G4:G5"/>
  </mergeCells>
  <printOptions horizontalCentered="1" verticalCentered="1"/>
  <pageMargins left="0.2362204724409449" right="0.31496062992125984" top="0.984251968503937" bottom="0.984251968503937" header="0.5118110236220472" footer="0.5118110236220472"/>
  <pageSetup horizontalDpi="1200" verticalDpi="1200" orientation="landscape" paperSize="9" scale="67" r:id="rId1"/>
  <headerFooter alignWithMargins="0">
    <oddHeader>&amp;C&amp;F</oddHeader>
    <oddFooter>&amp;C&amp;P / &amp;N ﾍﾟｰｼﾞ</oddFooter>
  </headerFooter>
  <ignoredErrors>
    <ignoredError sqref="D53:I5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2019-04-01T01:47:10Z</cp:lastPrinted>
  <dcterms:created xsi:type="dcterms:W3CDTF">2013-07-09T11:34:13Z</dcterms:created>
  <dcterms:modified xsi:type="dcterms:W3CDTF">2021-05-19T11:32:04Z</dcterms:modified>
  <cp:category/>
  <cp:version/>
  <cp:contentType/>
  <cp:contentStatus/>
</cp:coreProperties>
</file>